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4AF67350-BCE1-4772-8CA6-746A64E3E3E8}" xr6:coauthVersionLast="47" xr6:coauthVersionMax="47" xr10:uidLastSave="{00000000-0000-0000-0000-000000000000}"/>
  <bookViews>
    <workbookView xWindow="-110" yWindow="-110" windowWidth="19420" windowHeight="10300"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Table'!$A$1:$N$3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Table'!$A$1:$J$5</definedName>
    <definedName name="table11_short" localSheetId="1">#REF!</definedName>
    <definedName name="table11_short" localSheetId="0">#REF!</definedName>
    <definedName name="table11_short">'Main Table'!$A$6:$J$57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9" l="1"/>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W41" i="9"/>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39" i="9"/>
  <c r="X40" i="9"/>
  <c r="X41"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V5" i="9" l="1"/>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U41" i="9"/>
  <c r="T41" i="9"/>
  <c r="S41" i="9"/>
  <c r="R41" i="9"/>
  <c r="Q41" i="9"/>
  <c r="P41" i="9"/>
  <c r="O41" i="9"/>
  <c r="N41" i="9"/>
  <c r="M41" i="9"/>
  <c r="L41" i="9"/>
  <c r="K41" i="9"/>
  <c r="J41" i="9"/>
  <c r="I41" i="9"/>
  <c r="H41" i="9"/>
  <c r="G41" i="9"/>
  <c r="F41" i="9"/>
  <c r="E41" i="9"/>
  <c r="D41" i="9"/>
  <c r="C41" i="9"/>
  <c r="C6" i="9"/>
  <c r="D6" i="9"/>
  <c r="E6" i="9"/>
  <c r="F6" i="9"/>
  <c r="G6" i="9"/>
  <c r="H6" i="9"/>
  <c r="I6" i="9"/>
  <c r="J6" i="9"/>
  <c r="K6" i="9"/>
  <c r="L6" i="9"/>
  <c r="M6" i="9"/>
  <c r="N6" i="9"/>
  <c r="O6" i="9"/>
  <c r="P6" i="9"/>
  <c r="Q6" i="9"/>
  <c r="R6" i="9"/>
  <c r="S6" i="9"/>
  <c r="T6" i="9"/>
  <c r="U6" i="9"/>
  <c r="C7" i="9"/>
  <c r="D7" i="9"/>
  <c r="E7" i="9"/>
  <c r="F7" i="9"/>
  <c r="G7" i="9"/>
  <c r="H7" i="9"/>
  <c r="I7" i="9"/>
  <c r="J7" i="9"/>
  <c r="K7" i="9"/>
  <c r="L7" i="9"/>
  <c r="M7" i="9"/>
  <c r="N7" i="9"/>
  <c r="O7" i="9"/>
  <c r="P7" i="9"/>
  <c r="Q7" i="9"/>
  <c r="R7" i="9"/>
  <c r="S7" i="9"/>
  <c r="T7" i="9"/>
  <c r="U7" i="9"/>
  <c r="C8" i="9"/>
  <c r="D8" i="9"/>
  <c r="E8" i="9"/>
  <c r="F8" i="9"/>
  <c r="G8" i="9"/>
  <c r="H8" i="9"/>
  <c r="I8" i="9"/>
  <c r="J8" i="9"/>
  <c r="K8" i="9"/>
  <c r="L8" i="9"/>
  <c r="M8" i="9"/>
  <c r="N8" i="9"/>
  <c r="O8" i="9"/>
  <c r="P8" i="9"/>
  <c r="Q8" i="9"/>
  <c r="R8" i="9"/>
  <c r="S8" i="9"/>
  <c r="T8" i="9"/>
  <c r="U8" i="9"/>
  <c r="C9" i="9"/>
  <c r="D9" i="9"/>
  <c r="E9" i="9"/>
  <c r="F9" i="9"/>
  <c r="G9" i="9"/>
  <c r="H9" i="9"/>
  <c r="I9" i="9"/>
  <c r="J9" i="9"/>
  <c r="K9" i="9"/>
  <c r="L9" i="9"/>
  <c r="M9" i="9"/>
  <c r="N9" i="9"/>
  <c r="O9" i="9"/>
  <c r="P9" i="9"/>
  <c r="Q9" i="9"/>
  <c r="R9" i="9"/>
  <c r="S9" i="9"/>
  <c r="T9" i="9"/>
  <c r="U9" i="9"/>
  <c r="C10" i="9"/>
  <c r="D10" i="9"/>
  <c r="E10" i="9"/>
  <c r="F10" i="9"/>
  <c r="G10" i="9"/>
  <c r="H10" i="9"/>
  <c r="I10" i="9"/>
  <c r="J10" i="9"/>
  <c r="K10" i="9"/>
  <c r="L10" i="9"/>
  <c r="M10" i="9"/>
  <c r="N10" i="9"/>
  <c r="O10" i="9"/>
  <c r="P10" i="9"/>
  <c r="Q10" i="9"/>
  <c r="R10" i="9"/>
  <c r="S10" i="9"/>
  <c r="T10" i="9"/>
  <c r="U10" i="9"/>
  <c r="C11" i="9"/>
  <c r="D11" i="9"/>
  <c r="E11" i="9"/>
  <c r="F11" i="9"/>
  <c r="G11" i="9"/>
  <c r="H11" i="9"/>
  <c r="I11" i="9"/>
  <c r="J11" i="9"/>
  <c r="K11" i="9"/>
  <c r="L11" i="9"/>
  <c r="M11" i="9"/>
  <c r="N11" i="9"/>
  <c r="O11" i="9"/>
  <c r="P11" i="9"/>
  <c r="Q11" i="9"/>
  <c r="R11" i="9"/>
  <c r="S11" i="9"/>
  <c r="T11" i="9"/>
  <c r="U11" i="9"/>
  <c r="C12" i="9"/>
  <c r="D12" i="9"/>
  <c r="E12" i="9"/>
  <c r="F12" i="9"/>
  <c r="G12" i="9"/>
  <c r="H12" i="9"/>
  <c r="I12" i="9"/>
  <c r="J12" i="9"/>
  <c r="K12" i="9"/>
  <c r="L12" i="9"/>
  <c r="M12" i="9"/>
  <c r="N12" i="9"/>
  <c r="O12" i="9"/>
  <c r="P12" i="9"/>
  <c r="Q12" i="9"/>
  <c r="R12" i="9"/>
  <c r="S12" i="9"/>
  <c r="T12" i="9"/>
  <c r="U12" i="9"/>
  <c r="C13" i="9"/>
  <c r="D13" i="9"/>
  <c r="E13" i="9"/>
  <c r="F13" i="9"/>
  <c r="G13" i="9"/>
  <c r="H13" i="9"/>
  <c r="I13" i="9"/>
  <c r="J13" i="9"/>
  <c r="K13" i="9"/>
  <c r="L13" i="9"/>
  <c r="M13" i="9"/>
  <c r="N13" i="9"/>
  <c r="O13" i="9"/>
  <c r="P13" i="9"/>
  <c r="Q13" i="9"/>
  <c r="R13" i="9"/>
  <c r="S13" i="9"/>
  <c r="T13" i="9"/>
  <c r="U13" i="9"/>
  <c r="C14" i="9"/>
  <c r="D14" i="9"/>
  <c r="E14" i="9"/>
  <c r="F14" i="9"/>
  <c r="G14" i="9"/>
  <c r="H14" i="9"/>
  <c r="I14" i="9"/>
  <c r="J14" i="9"/>
  <c r="K14" i="9"/>
  <c r="L14" i="9"/>
  <c r="M14" i="9"/>
  <c r="N14" i="9"/>
  <c r="O14" i="9"/>
  <c r="P14" i="9"/>
  <c r="Q14" i="9"/>
  <c r="R14" i="9"/>
  <c r="S14" i="9"/>
  <c r="T14" i="9"/>
  <c r="U14" i="9"/>
  <c r="C15" i="9"/>
  <c r="D15" i="9"/>
  <c r="E15" i="9"/>
  <c r="F15" i="9"/>
  <c r="G15" i="9"/>
  <c r="H15" i="9"/>
  <c r="I15" i="9"/>
  <c r="J15" i="9"/>
  <c r="K15" i="9"/>
  <c r="L15" i="9"/>
  <c r="M15" i="9"/>
  <c r="N15" i="9"/>
  <c r="O15" i="9"/>
  <c r="P15" i="9"/>
  <c r="Q15" i="9"/>
  <c r="R15" i="9"/>
  <c r="S15" i="9"/>
  <c r="T15" i="9"/>
  <c r="U15" i="9"/>
  <c r="C16" i="9"/>
  <c r="D16" i="9"/>
  <c r="E16" i="9"/>
  <c r="F16" i="9"/>
  <c r="G16" i="9"/>
  <c r="H16" i="9"/>
  <c r="I16" i="9"/>
  <c r="J16" i="9"/>
  <c r="K16" i="9"/>
  <c r="L16" i="9"/>
  <c r="M16" i="9"/>
  <c r="N16" i="9"/>
  <c r="O16" i="9"/>
  <c r="P16" i="9"/>
  <c r="Q16" i="9"/>
  <c r="R16" i="9"/>
  <c r="S16" i="9"/>
  <c r="T16" i="9"/>
  <c r="U16" i="9"/>
  <c r="C17" i="9"/>
  <c r="D17" i="9"/>
  <c r="E17" i="9"/>
  <c r="F17" i="9"/>
  <c r="G17" i="9"/>
  <c r="H17" i="9"/>
  <c r="I17" i="9"/>
  <c r="J17" i="9"/>
  <c r="K17" i="9"/>
  <c r="L17" i="9"/>
  <c r="M17" i="9"/>
  <c r="N17" i="9"/>
  <c r="O17" i="9"/>
  <c r="P17" i="9"/>
  <c r="Q17" i="9"/>
  <c r="R17" i="9"/>
  <c r="S17" i="9"/>
  <c r="T17" i="9"/>
  <c r="U17" i="9"/>
  <c r="C18" i="9"/>
  <c r="D18" i="9"/>
  <c r="E18" i="9"/>
  <c r="F18" i="9"/>
  <c r="G18" i="9"/>
  <c r="H18" i="9"/>
  <c r="I18" i="9"/>
  <c r="J18" i="9"/>
  <c r="K18" i="9"/>
  <c r="L18" i="9"/>
  <c r="M18" i="9"/>
  <c r="N18" i="9"/>
  <c r="O18" i="9"/>
  <c r="P18" i="9"/>
  <c r="Q18" i="9"/>
  <c r="R18" i="9"/>
  <c r="S18" i="9"/>
  <c r="T18" i="9"/>
  <c r="U18" i="9"/>
  <c r="C19" i="9"/>
  <c r="D19" i="9"/>
  <c r="E19" i="9"/>
  <c r="F19" i="9"/>
  <c r="G19" i="9"/>
  <c r="H19" i="9"/>
  <c r="I19" i="9"/>
  <c r="J19" i="9"/>
  <c r="K19" i="9"/>
  <c r="L19" i="9"/>
  <c r="M19" i="9"/>
  <c r="N19" i="9"/>
  <c r="O19" i="9"/>
  <c r="P19" i="9"/>
  <c r="Q19" i="9"/>
  <c r="R19" i="9"/>
  <c r="S19" i="9"/>
  <c r="T19" i="9"/>
  <c r="U19" i="9"/>
  <c r="C20" i="9"/>
  <c r="D20" i="9"/>
  <c r="E20" i="9"/>
  <c r="F20" i="9"/>
  <c r="G20" i="9"/>
  <c r="H20" i="9"/>
  <c r="I20" i="9"/>
  <c r="J20" i="9"/>
  <c r="K20" i="9"/>
  <c r="L20" i="9"/>
  <c r="M20" i="9"/>
  <c r="N20" i="9"/>
  <c r="O20" i="9"/>
  <c r="P20" i="9"/>
  <c r="Q20" i="9"/>
  <c r="R20" i="9"/>
  <c r="S20" i="9"/>
  <c r="T20" i="9"/>
  <c r="U20" i="9"/>
  <c r="C21" i="9"/>
  <c r="D21" i="9"/>
  <c r="E21" i="9"/>
  <c r="F21" i="9"/>
  <c r="G21" i="9"/>
  <c r="H21" i="9"/>
  <c r="I21" i="9"/>
  <c r="J21" i="9"/>
  <c r="K21" i="9"/>
  <c r="L21" i="9"/>
  <c r="M21" i="9"/>
  <c r="N21" i="9"/>
  <c r="O21" i="9"/>
  <c r="P21" i="9"/>
  <c r="Q21" i="9"/>
  <c r="R21" i="9"/>
  <c r="S21" i="9"/>
  <c r="T21" i="9"/>
  <c r="U21" i="9"/>
  <c r="C22" i="9"/>
  <c r="D22" i="9"/>
  <c r="E22" i="9"/>
  <c r="F22" i="9"/>
  <c r="G22" i="9"/>
  <c r="H22" i="9"/>
  <c r="I22" i="9"/>
  <c r="J22" i="9"/>
  <c r="K22" i="9"/>
  <c r="L22" i="9"/>
  <c r="M22" i="9"/>
  <c r="N22" i="9"/>
  <c r="O22" i="9"/>
  <c r="P22" i="9"/>
  <c r="Q22" i="9"/>
  <c r="R22" i="9"/>
  <c r="S22" i="9"/>
  <c r="T22" i="9"/>
  <c r="U22" i="9"/>
  <c r="C23" i="9"/>
  <c r="D23" i="9"/>
  <c r="E23" i="9"/>
  <c r="F23" i="9"/>
  <c r="G23" i="9"/>
  <c r="H23" i="9"/>
  <c r="I23" i="9"/>
  <c r="J23" i="9"/>
  <c r="K23" i="9"/>
  <c r="L23" i="9"/>
  <c r="M23" i="9"/>
  <c r="N23" i="9"/>
  <c r="O23" i="9"/>
  <c r="P23" i="9"/>
  <c r="Q23" i="9"/>
  <c r="R23" i="9"/>
  <c r="S23" i="9"/>
  <c r="T23" i="9"/>
  <c r="U23" i="9"/>
  <c r="C24" i="9"/>
  <c r="D24" i="9"/>
  <c r="E24" i="9"/>
  <c r="F24" i="9"/>
  <c r="G24" i="9"/>
  <c r="H24" i="9"/>
  <c r="I24" i="9"/>
  <c r="J24" i="9"/>
  <c r="K24" i="9"/>
  <c r="L24" i="9"/>
  <c r="M24" i="9"/>
  <c r="N24" i="9"/>
  <c r="O24" i="9"/>
  <c r="P24" i="9"/>
  <c r="Q24" i="9"/>
  <c r="R24" i="9"/>
  <c r="S24" i="9"/>
  <c r="T24" i="9"/>
  <c r="U24" i="9"/>
  <c r="C25" i="9"/>
  <c r="D25" i="9"/>
  <c r="E25" i="9"/>
  <c r="F25" i="9"/>
  <c r="G25" i="9"/>
  <c r="H25" i="9"/>
  <c r="I25" i="9"/>
  <c r="J25" i="9"/>
  <c r="K25" i="9"/>
  <c r="L25" i="9"/>
  <c r="M25" i="9"/>
  <c r="N25" i="9"/>
  <c r="O25" i="9"/>
  <c r="P25" i="9"/>
  <c r="Q25" i="9"/>
  <c r="R25" i="9"/>
  <c r="S25" i="9"/>
  <c r="T25" i="9"/>
  <c r="U25" i="9"/>
  <c r="C26" i="9"/>
  <c r="D26" i="9"/>
  <c r="E26" i="9"/>
  <c r="F26" i="9"/>
  <c r="G26" i="9"/>
  <c r="H26" i="9"/>
  <c r="I26" i="9"/>
  <c r="J26" i="9"/>
  <c r="K26" i="9"/>
  <c r="L26" i="9"/>
  <c r="M26" i="9"/>
  <c r="N26" i="9"/>
  <c r="O26" i="9"/>
  <c r="P26" i="9"/>
  <c r="Q26" i="9"/>
  <c r="R26" i="9"/>
  <c r="S26" i="9"/>
  <c r="T26" i="9"/>
  <c r="U26" i="9"/>
  <c r="C27" i="9"/>
  <c r="D27" i="9"/>
  <c r="E27" i="9"/>
  <c r="F27" i="9"/>
  <c r="G27" i="9"/>
  <c r="H27" i="9"/>
  <c r="I27" i="9"/>
  <c r="J27" i="9"/>
  <c r="K27" i="9"/>
  <c r="L27" i="9"/>
  <c r="M27" i="9"/>
  <c r="N27" i="9"/>
  <c r="O27" i="9"/>
  <c r="P27" i="9"/>
  <c r="Q27" i="9"/>
  <c r="R27" i="9"/>
  <c r="S27" i="9"/>
  <c r="T27" i="9"/>
  <c r="U27" i="9"/>
  <c r="C28" i="9"/>
  <c r="D28" i="9"/>
  <c r="E28" i="9"/>
  <c r="F28" i="9"/>
  <c r="G28" i="9"/>
  <c r="H28" i="9"/>
  <c r="I28" i="9"/>
  <c r="J28" i="9"/>
  <c r="K28" i="9"/>
  <c r="L28" i="9"/>
  <c r="M28" i="9"/>
  <c r="N28" i="9"/>
  <c r="O28" i="9"/>
  <c r="P28" i="9"/>
  <c r="Q28" i="9"/>
  <c r="R28" i="9"/>
  <c r="S28" i="9"/>
  <c r="T28" i="9"/>
  <c r="U28" i="9"/>
  <c r="C29" i="9"/>
  <c r="D29" i="9"/>
  <c r="E29" i="9"/>
  <c r="F29" i="9"/>
  <c r="G29" i="9"/>
  <c r="H29" i="9"/>
  <c r="I29" i="9"/>
  <c r="J29" i="9"/>
  <c r="K29" i="9"/>
  <c r="L29" i="9"/>
  <c r="M29" i="9"/>
  <c r="N29" i="9"/>
  <c r="O29" i="9"/>
  <c r="P29" i="9"/>
  <c r="Q29" i="9"/>
  <c r="R29" i="9"/>
  <c r="S29" i="9"/>
  <c r="T29" i="9"/>
  <c r="U29" i="9"/>
  <c r="C30" i="9"/>
  <c r="D30" i="9"/>
  <c r="E30" i="9"/>
  <c r="F30" i="9"/>
  <c r="G30" i="9"/>
  <c r="H30" i="9"/>
  <c r="I30" i="9"/>
  <c r="J30" i="9"/>
  <c r="K30" i="9"/>
  <c r="L30" i="9"/>
  <c r="M30" i="9"/>
  <c r="N30" i="9"/>
  <c r="O30" i="9"/>
  <c r="P30" i="9"/>
  <c r="Q30" i="9"/>
  <c r="R30" i="9"/>
  <c r="S30" i="9"/>
  <c r="T30" i="9"/>
  <c r="U30" i="9"/>
  <c r="C31" i="9"/>
  <c r="D31" i="9"/>
  <c r="E31" i="9"/>
  <c r="F31" i="9"/>
  <c r="G31" i="9"/>
  <c r="H31" i="9"/>
  <c r="I31" i="9"/>
  <c r="J31" i="9"/>
  <c r="K31" i="9"/>
  <c r="L31" i="9"/>
  <c r="M31" i="9"/>
  <c r="N31" i="9"/>
  <c r="O31" i="9"/>
  <c r="P31" i="9"/>
  <c r="Q31" i="9"/>
  <c r="R31" i="9"/>
  <c r="S31" i="9"/>
  <c r="T31" i="9"/>
  <c r="U31" i="9"/>
  <c r="C32" i="9"/>
  <c r="D32" i="9"/>
  <c r="E32" i="9"/>
  <c r="F32" i="9"/>
  <c r="G32" i="9"/>
  <c r="H32" i="9"/>
  <c r="I32" i="9"/>
  <c r="J32" i="9"/>
  <c r="K32" i="9"/>
  <c r="L32" i="9"/>
  <c r="M32" i="9"/>
  <c r="N32" i="9"/>
  <c r="O32" i="9"/>
  <c r="P32" i="9"/>
  <c r="Q32" i="9"/>
  <c r="R32" i="9"/>
  <c r="S32" i="9"/>
  <c r="T32" i="9"/>
  <c r="U32" i="9"/>
  <c r="C33" i="9"/>
  <c r="D33" i="9"/>
  <c r="E33" i="9"/>
  <c r="F33" i="9"/>
  <c r="G33" i="9"/>
  <c r="H33" i="9"/>
  <c r="I33" i="9"/>
  <c r="J33" i="9"/>
  <c r="K33" i="9"/>
  <c r="L33" i="9"/>
  <c r="M33" i="9"/>
  <c r="N33" i="9"/>
  <c r="O33" i="9"/>
  <c r="P33" i="9"/>
  <c r="Q33" i="9"/>
  <c r="R33" i="9"/>
  <c r="S33" i="9"/>
  <c r="T33" i="9"/>
  <c r="U33" i="9"/>
  <c r="C34" i="9"/>
  <c r="D34" i="9"/>
  <c r="E34" i="9"/>
  <c r="F34" i="9"/>
  <c r="G34" i="9"/>
  <c r="H34" i="9"/>
  <c r="I34" i="9"/>
  <c r="J34" i="9"/>
  <c r="K34" i="9"/>
  <c r="L34" i="9"/>
  <c r="M34" i="9"/>
  <c r="N34" i="9"/>
  <c r="O34" i="9"/>
  <c r="P34" i="9"/>
  <c r="Q34" i="9"/>
  <c r="R34" i="9"/>
  <c r="S34" i="9"/>
  <c r="T34" i="9"/>
  <c r="U34" i="9"/>
  <c r="C35" i="9"/>
  <c r="D35" i="9"/>
  <c r="E35" i="9"/>
  <c r="F35" i="9"/>
  <c r="G35" i="9"/>
  <c r="H35" i="9"/>
  <c r="I35" i="9"/>
  <c r="J35" i="9"/>
  <c r="K35" i="9"/>
  <c r="L35" i="9"/>
  <c r="M35" i="9"/>
  <c r="N35" i="9"/>
  <c r="O35" i="9"/>
  <c r="P35" i="9"/>
  <c r="Q35" i="9"/>
  <c r="R35" i="9"/>
  <c r="S35" i="9"/>
  <c r="T35" i="9"/>
  <c r="U35" i="9"/>
  <c r="C36" i="9"/>
  <c r="D36" i="9"/>
  <c r="E36" i="9"/>
  <c r="F36" i="9"/>
  <c r="G36" i="9"/>
  <c r="H36" i="9"/>
  <c r="I36" i="9"/>
  <c r="J36" i="9"/>
  <c r="K36" i="9"/>
  <c r="L36" i="9"/>
  <c r="M36" i="9"/>
  <c r="N36" i="9"/>
  <c r="O36" i="9"/>
  <c r="P36" i="9"/>
  <c r="Q36" i="9"/>
  <c r="R36" i="9"/>
  <c r="S36" i="9"/>
  <c r="T36" i="9"/>
  <c r="U36" i="9"/>
  <c r="C37" i="9"/>
  <c r="D37" i="9"/>
  <c r="E37" i="9"/>
  <c r="F37" i="9"/>
  <c r="G37" i="9"/>
  <c r="H37" i="9"/>
  <c r="I37" i="9"/>
  <c r="J37" i="9"/>
  <c r="K37" i="9"/>
  <c r="L37" i="9"/>
  <c r="M37" i="9"/>
  <c r="N37" i="9"/>
  <c r="O37" i="9"/>
  <c r="P37" i="9"/>
  <c r="Q37" i="9"/>
  <c r="R37" i="9"/>
  <c r="S37" i="9"/>
  <c r="T37" i="9"/>
  <c r="U37" i="9"/>
  <c r="C38" i="9"/>
  <c r="D38" i="9"/>
  <c r="E38" i="9"/>
  <c r="F38" i="9"/>
  <c r="G38" i="9"/>
  <c r="H38" i="9"/>
  <c r="I38" i="9"/>
  <c r="J38" i="9"/>
  <c r="K38" i="9"/>
  <c r="L38" i="9"/>
  <c r="M38" i="9"/>
  <c r="N38" i="9"/>
  <c r="O38" i="9"/>
  <c r="P38" i="9"/>
  <c r="Q38" i="9"/>
  <c r="R38" i="9"/>
  <c r="S38" i="9"/>
  <c r="T38" i="9"/>
  <c r="U38" i="9"/>
  <c r="C39" i="9"/>
  <c r="D39" i="9"/>
  <c r="E39" i="9"/>
  <c r="F39" i="9"/>
  <c r="G39" i="9"/>
  <c r="H39" i="9"/>
  <c r="I39" i="9"/>
  <c r="J39" i="9"/>
  <c r="K39" i="9"/>
  <c r="L39" i="9"/>
  <c r="M39" i="9"/>
  <c r="N39" i="9"/>
  <c r="O39" i="9"/>
  <c r="P39" i="9"/>
  <c r="Q39" i="9"/>
  <c r="R39" i="9"/>
  <c r="S39" i="9"/>
  <c r="T39" i="9"/>
  <c r="U39" i="9"/>
  <c r="C40" i="9"/>
  <c r="D40" i="9"/>
  <c r="E40" i="9"/>
  <c r="F40" i="9"/>
  <c r="G40" i="9"/>
  <c r="H40" i="9"/>
  <c r="I40" i="9"/>
  <c r="J40" i="9"/>
  <c r="K40" i="9"/>
  <c r="L40" i="9"/>
  <c r="M40" i="9"/>
  <c r="N40" i="9"/>
  <c r="O40" i="9"/>
  <c r="P40" i="9"/>
  <c r="Q40" i="9"/>
  <c r="R40" i="9"/>
  <c r="S40" i="9"/>
  <c r="T40" i="9"/>
  <c r="U40" i="9"/>
  <c r="U5" i="9"/>
  <c r="T5" i="9"/>
  <c r="S5" i="9"/>
  <c r="R5" i="9"/>
  <c r="Q5" i="9"/>
  <c r="P5" i="9"/>
  <c r="O5" i="9"/>
  <c r="N5" i="9"/>
  <c r="M5" i="9"/>
  <c r="L5" i="9"/>
  <c r="K5" i="9"/>
  <c r="J5" i="9"/>
  <c r="I5" i="9"/>
  <c r="H5" i="9"/>
  <c r="G5" i="9"/>
  <c r="F5" i="9"/>
  <c r="E5" i="9"/>
  <c r="D5" i="9"/>
  <c r="C5" i="9"/>
  <c r="R47" i="18"/>
  <c r="R44" i="18"/>
  <c r="R42" i="18"/>
  <c r="F42" i="18"/>
  <c r="R41" i="18"/>
  <c r="F40" i="18"/>
  <c r="F39" i="18"/>
  <c r="R36" i="18"/>
  <c r="R34" i="18"/>
  <c r="F34" i="18"/>
  <c r="R33" i="18"/>
  <c r="F32" i="18"/>
  <c r="G31" i="18"/>
  <c r="F31" i="18"/>
  <c r="R28" i="18"/>
  <c r="R26" i="18"/>
  <c r="F26" i="18"/>
  <c r="R25" i="18"/>
  <c r="F24" i="18"/>
  <c r="G23" i="18"/>
  <c r="F23" i="18"/>
  <c r="R20" i="18"/>
  <c r="G20" i="18"/>
  <c r="R18" i="18"/>
  <c r="F18" i="18"/>
  <c r="R17" i="18"/>
  <c r="F16" i="18"/>
  <c r="G15" i="18"/>
  <c r="F15" i="18"/>
  <c r="R12" i="18"/>
  <c r="G12" i="18"/>
  <c r="R10" i="18"/>
  <c r="F10" i="18"/>
  <c r="R9" i="18"/>
  <c r="F8" i="18"/>
  <c r="G7" i="18"/>
  <c r="F7" i="18"/>
  <c r="R6" i="18"/>
  <c r="R46" i="18"/>
  <c r="Q5" i="18"/>
  <c r="Q44" i="18" s="1"/>
  <c r="G44" i="18"/>
  <c r="F44" i="18"/>
  <c r="N17" i="8"/>
  <c r="C17" i="8"/>
  <c r="C23" i="8"/>
  <c r="C41" i="8"/>
  <c r="C38" i="8"/>
  <c r="C7" i="8"/>
  <c r="D30" i="8"/>
  <c r="N9" i="8"/>
  <c r="N19" i="8"/>
  <c r="C25" i="8"/>
  <c r="C15" i="8"/>
  <c r="N33" i="8"/>
  <c r="D6" i="8"/>
  <c r="C39" i="8"/>
  <c r="C22" i="8"/>
  <c r="N8" i="8"/>
  <c r="D19" i="8"/>
  <c r="C31" i="8"/>
  <c r="N40" i="8"/>
  <c r="C9" i="8"/>
  <c r="N24" i="8"/>
  <c r="N16" i="8"/>
  <c r="D11" i="8"/>
  <c r="C6" i="8"/>
  <c r="N41" i="8"/>
  <c r="D22" i="8"/>
  <c r="D14" i="8"/>
  <c r="N27" i="8"/>
  <c r="N35" i="8"/>
  <c r="N32" i="8"/>
  <c r="C33" i="8"/>
  <c r="N25" i="8"/>
  <c r="C30" i="8"/>
  <c r="C14" i="8"/>
  <c r="N11" i="8"/>
  <c r="E6" i="8" l="1"/>
  <c r="Q12" i="18"/>
  <c r="Q15" i="18"/>
  <c r="Q39" i="18"/>
  <c r="Q23" i="18"/>
  <c r="Q31" i="18"/>
  <c r="Q7" i="18"/>
  <c r="Q20" i="18"/>
  <c r="E14" i="8"/>
  <c r="G39" i="18"/>
  <c r="P5" i="18"/>
  <c r="R7" i="18"/>
  <c r="G10" i="18"/>
  <c r="Q10" i="18"/>
  <c r="F13" i="18"/>
  <c r="R15" i="18"/>
  <c r="G18" i="18"/>
  <c r="Q18" i="18"/>
  <c r="F21" i="18"/>
  <c r="R23" i="18"/>
  <c r="G26" i="18"/>
  <c r="Q26" i="18"/>
  <c r="F29" i="18"/>
  <c r="R31" i="18"/>
  <c r="G34" i="18"/>
  <c r="Q34" i="18"/>
  <c r="F37" i="18"/>
  <c r="R39" i="18"/>
  <c r="G42" i="18"/>
  <c r="Q42" i="18"/>
  <c r="F45" i="18"/>
  <c r="Q21" i="18"/>
  <c r="G29" i="18"/>
  <c r="G45" i="18"/>
  <c r="Q45" i="18"/>
  <c r="Q29" i="18"/>
  <c r="G8" i="18"/>
  <c r="Q8" i="18"/>
  <c r="F11" i="18"/>
  <c r="R13" i="18"/>
  <c r="G16" i="18"/>
  <c r="Q16" i="18"/>
  <c r="F19" i="18"/>
  <c r="R21" i="18"/>
  <c r="G24" i="18"/>
  <c r="Q24" i="18"/>
  <c r="F27" i="18"/>
  <c r="R29" i="18"/>
  <c r="G32" i="18"/>
  <c r="Q32" i="18"/>
  <c r="F35" i="18"/>
  <c r="R37" i="18"/>
  <c r="G40" i="18"/>
  <c r="Q40" i="18"/>
  <c r="F43" i="18"/>
  <c r="R45" i="18"/>
  <c r="Q13" i="18"/>
  <c r="F6" i="18"/>
  <c r="R8" i="18"/>
  <c r="G11" i="18"/>
  <c r="Q11" i="18"/>
  <c r="F14" i="18"/>
  <c r="R16" i="18"/>
  <c r="G19" i="18"/>
  <c r="Q19" i="18"/>
  <c r="F22" i="18"/>
  <c r="R24" i="18"/>
  <c r="G27" i="18"/>
  <c r="Q27" i="18"/>
  <c r="F30" i="18"/>
  <c r="R32" i="18"/>
  <c r="G35" i="18"/>
  <c r="Q35" i="18"/>
  <c r="F38" i="18"/>
  <c r="R40" i="18"/>
  <c r="G43" i="18"/>
  <c r="Q43" i="18"/>
  <c r="F46" i="18"/>
  <c r="G21" i="18"/>
  <c r="G37" i="18"/>
  <c r="G6" i="18"/>
  <c r="Q6" i="18"/>
  <c r="F9" i="18"/>
  <c r="R11" i="18"/>
  <c r="G14" i="18"/>
  <c r="Q14" i="18"/>
  <c r="F17" i="18"/>
  <c r="R19" i="18"/>
  <c r="G22" i="18"/>
  <c r="Q22" i="18"/>
  <c r="F25" i="18"/>
  <c r="R27" i="18"/>
  <c r="G30" i="18"/>
  <c r="Q30" i="18"/>
  <c r="F33" i="18"/>
  <c r="R35" i="18"/>
  <c r="G38" i="18"/>
  <c r="Q38" i="18"/>
  <c r="F41" i="18"/>
  <c r="R43" i="18"/>
  <c r="G46" i="18"/>
  <c r="Q46" i="18"/>
  <c r="G13" i="18"/>
  <c r="Q37" i="18"/>
  <c r="G9" i="18"/>
  <c r="Q9" i="18"/>
  <c r="F12" i="18"/>
  <c r="R14" i="18"/>
  <c r="G17" i="18"/>
  <c r="Q17" i="18"/>
  <c r="F20" i="18"/>
  <c r="R22" i="18"/>
  <c r="G25" i="18"/>
  <c r="Q25" i="18"/>
  <c r="F28" i="18"/>
  <c r="R30" i="18"/>
  <c r="G33" i="18"/>
  <c r="Q33" i="18"/>
  <c r="F36" i="18"/>
  <c r="R38" i="18"/>
  <c r="G41" i="18"/>
  <c r="Q41" i="18"/>
  <c r="Q47" i="18"/>
  <c r="G28" i="18"/>
  <c r="Q28" i="18"/>
  <c r="G36" i="18"/>
  <c r="Q36" i="18"/>
  <c r="N28" i="8"/>
  <c r="C26" i="8"/>
  <c r="M12" i="8"/>
  <c r="D38" i="8"/>
  <c r="D31" i="8"/>
  <c r="D39" i="8"/>
  <c r="D17" i="8"/>
  <c r="D28" i="8"/>
  <c r="M34" i="8"/>
  <c r="N14" i="8"/>
  <c r="D41" i="8"/>
  <c r="C27" i="8"/>
  <c r="C40" i="8"/>
  <c r="M41" i="8"/>
  <c r="M22" i="8"/>
  <c r="M38" i="8"/>
  <c r="N31" i="8"/>
  <c r="C21" i="8"/>
  <c r="N29" i="8"/>
  <c r="C32" i="8"/>
  <c r="M13" i="8"/>
  <c r="D8" i="8"/>
  <c r="D33" i="8"/>
  <c r="D34" i="8"/>
  <c r="D12" i="8"/>
  <c r="N30" i="8"/>
  <c r="D36" i="8"/>
  <c r="M30" i="8"/>
  <c r="N23" i="8"/>
  <c r="N39" i="8"/>
  <c r="C35" i="8"/>
  <c r="C12" i="8"/>
  <c r="N34" i="8"/>
  <c r="M24" i="8"/>
  <c r="D42" i="8"/>
  <c r="M25" i="8"/>
  <c r="D32" i="8"/>
  <c r="M19" i="8"/>
  <c r="M20" i="8"/>
  <c r="D21" i="8"/>
  <c r="D23" i="8"/>
  <c r="D16" i="8"/>
  <c r="N42" i="8"/>
  <c r="M11" i="8"/>
  <c r="M18" i="8"/>
  <c r="C18" i="8"/>
  <c r="N15" i="8"/>
  <c r="N7" i="8"/>
  <c r="C10" i="8"/>
  <c r="C13" i="8"/>
  <c r="M28" i="8"/>
  <c r="N12" i="8"/>
  <c r="N18" i="8"/>
  <c r="C37" i="8"/>
  <c r="M14" i="8"/>
  <c r="M17" i="8"/>
  <c r="M36" i="8"/>
  <c r="C34" i="8"/>
  <c r="C20" i="8"/>
  <c r="D10" i="8"/>
  <c r="M23" i="8"/>
  <c r="M42" i="8"/>
  <c r="M31" i="8"/>
  <c r="M35" i="8"/>
  <c r="N22" i="8"/>
  <c r="M6" i="8"/>
  <c r="D25" i="8"/>
  <c r="D13" i="8"/>
  <c r="N20" i="8"/>
  <c r="C24" i="8"/>
  <c r="C16" i="8"/>
  <c r="M21" i="8"/>
  <c r="M33" i="8"/>
  <c r="C28" i="8"/>
  <c r="D18" i="8"/>
  <c r="D24" i="8"/>
  <c r="M7" i="8"/>
  <c r="N26" i="8"/>
  <c r="C11" i="8"/>
  <c r="M29" i="8"/>
  <c r="M40" i="8"/>
  <c r="D27" i="8"/>
  <c r="D15" i="8"/>
  <c r="C19" i="8"/>
  <c r="N10" i="8"/>
  <c r="M10" i="8"/>
  <c r="N37" i="8"/>
  <c r="D7" i="8"/>
  <c r="D29" i="8"/>
  <c r="N36" i="8"/>
  <c r="N13" i="8"/>
  <c r="N6" i="8"/>
  <c r="C36" i="8"/>
  <c r="D37" i="8"/>
  <c r="M37" i="8"/>
  <c r="M32" i="8"/>
  <c r="M39" i="8"/>
  <c r="C42" i="8"/>
  <c r="M27" i="8"/>
  <c r="N21" i="8"/>
  <c r="M8" i="8"/>
  <c r="M16" i="8"/>
  <c r="M26" i="8"/>
  <c r="N38" i="8"/>
  <c r="D35" i="8"/>
  <c r="D40" i="8"/>
  <c r="D26" i="8"/>
  <c r="C8" i="8"/>
  <c r="M15" i="8"/>
  <c r="D20" i="8"/>
  <c r="M9" i="8"/>
  <c r="D9" i="8"/>
  <c r="C29" i="8"/>
  <c r="E29" i="8" l="1"/>
  <c r="E41" i="8"/>
  <c r="E9" i="8"/>
  <c r="E15" i="8"/>
  <c r="E17" i="8"/>
  <c r="E19" i="8"/>
  <c r="E26" i="8"/>
  <c r="E33" i="8"/>
  <c r="E18" i="8"/>
  <c r="E30" i="8"/>
  <c r="E16" i="8"/>
  <c r="E40" i="8"/>
  <c r="E10" i="8"/>
  <c r="E42" i="8"/>
  <c r="E12" i="8"/>
  <c r="P39" i="18"/>
  <c r="P31" i="18"/>
  <c r="P23" i="18"/>
  <c r="P15" i="18"/>
  <c r="P7" i="18"/>
  <c r="P44" i="18"/>
  <c r="P36" i="18"/>
  <c r="P28" i="18"/>
  <c r="P20" i="18"/>
  <c r="P12" i="18"/>
  <c r="P34" i="18"/>
  <c r="P47" i="18"/>
  <c r="P41" i="18"/>
  <c r="P33" i="18"/>
  <c r="P25" i="18"/>
  <c r="P17" i="18"/>
  <c r="P9" i="18"/>
  <c r="P32" i="18"/>
  <c r="P46" i="18"/>
  <c r="P38" i="18"/>
  <c r="P30" i="18"/>
  <c r="P22" i="18"/>
  <c r="P14" i="18"/>
  <c r="P6" i="18"/>
  <c r="P8" i="18"/>
  <c r="P26" i="18"/>
  <c r="P10" i="18"/>
  <c r="O5" i="18"/>
  <c r="P43" i="18"/>
  <c r="P35" i="18"/>
  <c r="P27" i="18"/>
  <c r="P19" i="18"/>
  <c r="P11" i="18"/>
  <c r="P40" i="18"/>
  <c r="P24" i="18"/>
  <c r="P16" i="18"/>
  <c r="P45" i="18"/>
  <c r="P37" i="18"/>
  <c r="P29" i="18"/>
  <c r="P21" i="18"/>
  <c r="P13" i="18"/>
  <c r="P42" i="18"/>
  <c r="P18" i="18"/>
  <c r="L32" i="8"/>
  <c r="L41" i="8"/>
  <c r="L16" i="8"/>
  <c r="L17" i="8"/>
  <c r="L22" i="8"/>
  <c r="L37" i="8"/>
  <c r="L30" i="8"/>
  <c r="L24" i="8"/>
  <c r="L35" i="8"/>
  <c r="L29" i="8"/>
  <c r="L34" i="8"/>
  <c r="L42" i="8"/>
  <c r="L38" i="8"/>
  <c r="L14" i="8"/>
  <c r="L39" i="8"/>
  <c r="L23" i="8"/>
  <c r="L31" i="8"/>
  <c r="L26" i="8"/>
  <c r="L8" i="8"/>
  <c r="L13" i="8"/>
  <c r="L28" i="8"/>
  <c r="L12" i="8"/>
  <c r="L33" i="8"/>
  <c r="L18" i="8"/>
  <c r="L25" i="8"/>
  <c r="L20" i="8"/>
  <c r="L6" i="8"/>
  <c r="L10" i="8"/>
  <c r="L27" i="8"/>
  <c r="L21" i="8"/>
  <c r="L15" i="8"/>
  <c r="L19" i="8"/>
  <c r="L11" i="8"/>
  <c r="L36" i="8"/>
  <c r="L7" i="8"/>
  <c r="L40" i="8"/>
  <c r="L9" i="8"/>
  <c r="O42" i="18" l="1"/>
  <c r="O34" i="18"/>
  <c r="O26" i="18"/>
  <c r="O18" i="18"/>
  <c r="O10" i="18"/>
  <c r="N5" i="18"/>
  <c r="O39" i="18"/>
  <c r="O31" i="18"/>
  <c r="O23" i="18"/>
  <c r="O15" i="18"/>
  <c r="O7" i="18"/>
  <c r="O11" i="18"/>
  <c r="O44" i="18"/>
  <c r="O36" i="18"/>
  <c r="O28" i="18"/>
  <c r="O20" i="18"/>
  <c r="O12" i="18"/>
  <c r="O27" i="18"/>
  <c r="O47" i="18"/>
  <c r="O41" i="18"/>
  <c r="O33" i="18"/>
  <c r="O25" i="18"/>
  <c r="O17" i="18"/>
  <c r="O9" i="18"/>
  <c r="O46" i="18"/>
  <c r="O38" i="18"/>
  <c r="O30" i="18"/>
  <c r="O22" i="18"/>
  <c r="O14" i="18"/>
  <c r="O6" i="18"/>
  <c r="O13" i="18"/>
  <c r="O43" i="18"/>
  <c r="O35" i="18"/>
  <c r="O19" i="18"/>
  <c r="O40" i="18"/>
  <c r="O32" i="18"/>
  <c r="O24" i="18"/>
  <c r="O16" i="18"/>
  <c r="O8" i="18"/>
  <c r="O45" i="18"/>
  <c r="O37" i="18"/>
  <c r="O29" i="18"/>
  <c r="O21" i="18"/>
  <c r="K41" i="8"/>
  <c r="K26" i="8"/>
  <c r="K33" i="8"/>
  <c r="K27" i="8"/>
  <c r="K40" i="8"/>
  <c r="K30" i="8"/>
  <c r="K31" i="8"/>
  <c r="K8" i="8"/>
  <c r="K20" i="8"/>
  <c r="K18" i="8"/>
  <c r="K24" i="8"/>
  <c r="K13" i="8"/>
  <c r="K9" i="8"/>
  <c r="K25" i="8"/>
  <c r="K17" i="8"/>
  <c r="K19" i="8"/>
  <c r="K23" i="8"/>
  <c r="K34" i="8"/>
  <c r="K14" i="8"/>
  <c r="K11" i="8"/>
  <c r="K12" i="8"/>
  <c r="K42" i="8"/>
  <c r="K38" i="8"/>
  <c r="K32" i="8"/>
  <c r="K39" i="8"/>
  <c r="K22" i="8"/>
  <c r="K16" i="8"/>
  <c r="K15" i="8"/>
  <c r="K6" i="8"/>
  <c r="K7" i="8"/>
  <c r="K10" i="8"/>
  <c r="K37" i="8"/>
  <c r="K29" i="8"/>
  <c r="K36" i="8"/>
  <c r="K35" i="8"/>
  <c r="K21" i="8"/>
  <c r="K28" i="8"/>
  <c r="N45" i="18" l="1"/>
  <c r="N37" i="18"/>
  <c r="N29" i="18"/>
  <c r="N21" i="18"/>
  <c r="N13" i="18"/>
  <c r="N42" i="18"/>
  <c r="N34" i="18"/>
  <c r="N26" i="18"/>
  <c r="N18" i="18"/>
  <c r="N10" i="18"/>
  <c r="M5" i="18"/>
  <c r="N14" i="18"/>
  <c r="N39" i="18"/>
  <c r="N31" i="18"/>
  <c r="N23" i="18"/>
  <c r="N15" i="18"/>
  <c r="N7" i="18"/>
  <c r="N30" i="18"/>
  <c r="N44" i="18"/>
  <c r="N36" i="18"/>
  <c r="N28" i="18"/>
  <c r="N20" i="18"/>
  <c r="N12" i="18"/>
  <c r="N38" i="18"/>
  <c r="N8" i="18"/>
  <c r="N47" i="18"/>
  <c r="N41" i="18"/>
  <c r="N33" i="18"/>
  <c r="N25" i="18"/>
  <c r="N17" i="18"/>
  <c r="N9" i="18"/>
  <c r="N6" i="18"/>
  <c r="N46" i="18"/>
  <c r="N22" i="18"/>
  <c r="N43" i="18"/>
  <c r="N35" i="18"/>
  <c r="N27" i="18"/>
  <c r="N19" i="18"/>
  <c r="N11" i="18"/>
  <c r="N40" i="18"/>
  <c r="N32" i="18"/>
  <c r="N24" i="18"/>
  <c r="N16" i="18"/>
  <c r="J28" i="8"/>
  <c r="J15" i="8"/>
  <c r="J41" i="8"/>
  <c r="J12" i="8"/>
  <c r="J22" i="8"/>
  <c r="J27" i="8"/>
  <c r="J14" i="8"/>
  <c r="J38" i="8"/>
  <c r="J36" i="8"/>
  <c r="J16" i="8"/>
  <c r="J35" i="8"/>
  <c r="J6" i="8"/>
  <c r="J18" i="8"/>
  <c r="J24" i="8"/>
  <c r="J13" i="8"/>
  <c r="J19" i="8"/>
  <c r="J40" i="8"/>
  <c r="J37" i="8"/>
  <c r="J11" i="8"/>
  <c r="J8" i="8"/>
  <c r="J20" i="8"/>
  <c r="J29" i="8"/>
  <c r="J21" i="8"/>
  <c r="J33" i="8"/>
  <c r="J42" i="8"/>
  <c r="J25" i="8"/>
  <c r="J34" i="8"/>
  <c r="J17" i="8"/>
  <c r="J26" i="8"/>
  <c r="J9" i="8"/>
  <c r="J7" i="8"/>
  <c r="J10" i="8"/>
  <c r="J39" i="8"/>
  <c r="J31" i="8"/>
  <c r="J30" i="8"/>
  <c r="J32" i="8"/>
  <c r="J23" i="8"/>
  <c r="O6" i="8" l="1"/>
  <c r="O17" i="8"/>
  <c r="O30" i="8"/>
  <c r="O18" i="8"/>
  <c r="O26" i="8"/>
  <c r="O29" i="8"/>
  <c r="O42" i="8"/>
  <c r="O41" i="8"/>
  <c r="M40" i="18"/>
  <c r="M32" i="18"/>
  <c r="M24" i="18"/>
  <c r="M16" i="18"/>
  <c r="M8" i="18"/>
  <c r="M45" i="18"/>
  <c r="M37" i="18"/>
  <c r="M29" i="18"/>
  <c r="M21" i="18"/>
  <c r="M13" i="18"/>
  <c r="M33" i="18"/>
  <c r="M17" i="18"/>
  <c r="M9" i="18"/>
  <c r="M42" i="18"/>
  <c r="M34" i="18"/>
  <c r="M26" i="18"/>
  <c r="M18" i="18"/>
  <c r="M10" i="18"/>
  <c r="L5" i="18"/>
  <c r="K5" i="18" s="1"/>
  <c r="J5" i="18" s="1"/>
  <c r="M25" i="18"/>
  <c r="M39" i="18"/>
  <c r="M31" i="18"/>
  <c r="M23" i="18"/>
  <c r="M15" i="18"/>
  <c r="M7" i="18"/>
  <c r="M27" i="18"/>
  <c r="M44" i="18"/>
  <c r="M36" i="18"/>
  <c r="M28" i="18"/>
  <c r="M20" i="18"/>
  <c r="M12" i="18"/>
  <c r="M11" i="18"/>
  <c r="M47" i="18"/>
  <c r="M41" i="18"/>
  <c r="M46" i="18"/>
  <c r="M38" i="18"/>
  <c r="M30" i="18"/>
  <c r="M22" i="18"/>
  <c r="M14" i="18"/>
  <c r="M6" i="18"/>
  <c r="M43" i="18"/>
  <c r="M35" i="18"/>
  <c r="M19" i="18"/>
  <c r="I22" i="8"/>
  <c r="I38" i="8"/>
  <c r="I28" i="8"/>
  <c r="I37" i="8"/>
  <c r="I34" i="8"/>
  <c r="I27" i="8"/>
  <c r="I13" i="8"/>
  <c r="I26" i="8"/>
  <c r="I19" i="8"/>
  <c r="I12" i="8"/>
  <c r="I29" i="8"/>
  <c r="I6" i="8"/>
  <c r="I42" i="8"/>
  <c r="I7" i="8"/>
  <c r="I21" i="8"/>
  <c r="I32" i="8"/>
  <c r="I39" i="8"/>
  <c r="I25" i="8"/>
  <c r="I36" i="8"/>
  <c r="I40" i="8"/>
  <c r="I14" i="8"/>
  <c r="I16" i="8"/>
  <c r="I23" i="8"/>
  <c r="I30" i="8"/>
  <c r="I20" i="8"/>
  <c r="I8" i="8"/>
  <c r="I41" i="8"/>
  <c r="I35" i="8"/>
  <c r="I33" i="8"/>
  <c r="I18" i="8"/>
  <c r="I31" i="8"/>
  <c r="I17" i="8"/>
  <c r="I11" i="8"/>
  <c r="I15" i="8"/>
  <c r="I9" i="8"/>
  <c r="I10" i="8"/>
  <c r="I24" i="8"/>
  <c r="L43" i="18" l="1"/>
  <c r="L35" i="18"/>
  <c r="L27" i="18"/>
  <c r="L19" i="18"/>
  <c r="L11" i="18"/>
  <c r="L40" i="18"/>
  <c r="L32" i="18"/>
  <c r="L24" i="18"/>
  <c r="L16" i="18"/>
  <c r="L8" i="18"/>
  <c r="L28" i="18"/>
  <c r="L45" i="18"/>
  <c r="L37" i="18"/>
  <c r="L29" i="18"/>
  <c r="L21" i="18"/>
  <c r="L13" i="18"/>
  <c r="L22" i="18"/>
  <c r="L14" i="18"/>
  <c r="L42" i="18"/>
  <c r="L34" i="18"/>
  <c r="L26" i="18"/>
  <c r="L18" i="18"/>
  <c r="L10" i="18"/>
  <c r="L39" i="18"/>
  <c r="L31" i="18"/>
  <c r="L23" i="18"/>
  <c r="L15" i="18"/>
  <c r="L7" i="18"/>
  <c r="L6" i="18"/>
  <c r="L44" i="18"/>
  <c r="L36" i="18"/>
  <c r="L20" i="18"/>
  <c r="L12" i="18"/>
  <c r="L47" i="18"/>
  <c r="L41" i="18"/>
  <c r="L33" i="18"/>
  <c r="L25" i="18"/>
  <c r="L17" i="18"/>
  <c r="L9" i="18"/>
  <c r="L46" i="18"/>
  <c r="L38" i="18"/>
  <c r="L30" i="18"/>
  <c r="H42" i="8"/>
  <c r="H13" i="8"/>
  <c r="H38" i="8"/>
  <c r="H25" i="8"/>
  <c r="H21" i="8"/>
  <c r="H26" i="8"/>
  <c r="H7" i="8"/>
  <c r="H20" i="8"/>
  <c r="H18" i="8"/>
  <c r="H19" i="8"/>
  <c r="H37" i="8"/>
  <c r="H35" i="8"/>
  <c r="H31" i="8"/>
  <c r="H41" i="8"/>
  <c r="H33" i="8"/>
  <c r="H39" i="8"/>
  <c r="H12" i="8"/>
  <c r="H34" i="8"/>
  <c r="H10" i="8"/>
  <c r="H16" i="8"/>
  <c r="H11" i="8"/>
  <c r="H24" i="8"/>
  <c r="H22" i="8"/>
  <c r="H6" i="8"/>
  <c r="H23" i="8"/>
  <c r="H40" i="8"/>
  <c r="H17" i="8"/>
  <c r="H32" i="8"/>
  <c r="H27" i="8"/>
  <c r="H8" i="8"/>
  <c r="H28" i="8"/>
  <c r="H9" i="8"/>
  <c r="H36" i="8"/>
  <c r="H15" i="8"/>
  <c r="H30" i="8"/>
  <c r="H14" i="8"/>
  <c r="H29" i="8"/>
  <c r="K46" i="18" l="1"/>
  <c r="K38" i="18"/>
  <c r="K30" i="18"/>
  <c r="K22" i="18"/>
  <c r="K14" i="18"/>
  <c r="K6" i="18"/>
  <c r="K43" i="18"/>
  <c r="K35" i="18"/>
  <c r="K27" i="18"/>
  <c r="K19" i="18"/>
  <c r="K11" i="18"/>
  <c r="K31" i="18"/>
  <c r="K15" i="18"/>
  <c r="K40" i="18"/>
  <c r="K32" i="18"/>
  <c r="K24" i="18"/>
  <c r="K16" i="18"/>
  <c r="K8" i="18"/>
  <c r="K23" i="18"/>
  <c r="K17" i="18"/>
  <c r="K45" i="18"/>
  <c r="K37" i="18"/>
  <c r="K29" i="18"/>
  <c r="K21" i="18"/>
  <c r="K13" i="18"/>
  <c r="K7" i="18"/>
  <c r="K33" i="18"/>
  <c r="K25" i="18"/>
  <c r="K42" i="18"/>
  <c r="K34" i="18"/>
  <c r="K26" i="18"/>
  <c r="K18" i="18"/>
  <c r="K10" i="18"/>
  <c r="K39" i="18"/>
  <c r="K9" i="18"/>
  <c r="K44" i="18"/>
  <c r="K36" i="18"/>
  <c r="K28" i="18"/>
  <c r="K20" i="18"/>
  <c r="K12" i="18"/>
  <c r="K47" i="18"/>
  <c r="K41" i="18"/>
  <c r="G41" i="8"/>
  <c r="G31" i="8"/>
  <c r="G25" i="8"/>
  <c r="G23" i="8"/>
  <c r="G34" i="8"/>
  <c r="G21" i="8"/>
  <c r="G7" i="8"/>
  <c r="G13" i="8"/>
  <c r="G18" i="8"/>
  <c r="G6" i="8"/>
  <c r="G42" i="8"/>
  <c r="G30" i="8"/>
  <c r="G8" i="8"/>
  <c r="G36" i="8"/>
  <c r="G15" i="8"/>
  <c r="G9" i="8"/>
  <c r="G11" i="8"/>
  <c r="G16" i="8"/>
  <c r="G20" i="8"/>
  <c r="G38" i="8"/>
  <c r="G33" i="8"/>
  <c r="G37" i="8"/>
  <c r="G28" i="8"/>
  <c r="G12" i="8"/>
  <c r="G39" i="8"/>
  <c r="G40" i="8"/>
  <c r="G17" i="8"/>
  <c r="G14" i="8"/>
  <c r="G29" i="8"/>
  <c r="G22" i="8"/>
  <c r="G26" i="8"/>
  <c r="G35" i="8"/>
  <c r="G19" i="8"/>
  <c r="G32" i="8"/>
  <c r="G10" i="8"/>
  <c r="G24" i="8"/>
  <c r="G27" i="8"/>
  <c r="J47" i="18" l="1"/>
  <c r="J41" i="18"/>
  <c r="J33" i="18"/>
  <c r="J25" i="18"/>
  <c r="J17" i="18"/>
  <c r="J9" i="18"/>
  <c r="J46" i="18"/>
  <c r="J38" i="18"/>
  <c r="J30" i="18"/>
  <c r="J22" i="18"/>
  <c r="J14" i="18"/>
  <c r="J6" i="18"/>
  <c r="J28" i="18"/>
  <c r="J12" i="18"/>
  <c r="J43" i="18"/>
  <c r="J35" i="18"/>
  <c r="J27" i="18"/>
  <c r="J19" i="18"/>
  <c r="J11" i="18"/>
  <c r="J40" i="18"/>
  <c r="J32" i="18"/>
  <c r="J24" i="18"/>
  <c r="J16" i="18"/>
  <c r="J8" i="18"/>
  <c r="J34" i="18"/>
  <c r="J10" i="18"/>
  <c r="J45" i="18"/>
  <c r="J37" i="18"/>
  <c r="J29" i="18"/>
  <c r="J21" i="18"/>
  <c r="J13" i="18"/>
  <c r="J26" i="18"/>
  <c r="J42" i="18"/>
  <c r="J18" i="18"/>
  <c r="J39" i="18"/>
  <c r="J31" i="18"/>
  <c r="J23" i="18"/>
  <c r="J15" i="18"/>
  <c r="J7" i="18"/>
  <c r="J44" i="18"/>
  <c r="J36" i="18"/>
  <c r="J20" i="18"/>
  <c r="F40" i="8"/>
  <c r="F26" i="8"/>
  <c r="F42" i="8"/>
  <c r="F28" i="8"/>
  <c r="F8" i="8"/>
  <c r="F16" i="8"/>
  <c r="F39" i="8"/>
  <c r="F34" i="8"/>
  <c r="F10" i="8"/>
  <c r="F32" i="8"/>
  <c r="F18" i="8"/>
  <c r="F30" i="8"/>
  <c r="F14" i="8"/>
  <c r="F25" i="8"/>
  <c r="F17" i="8"/>
  <c r="F21" i="8"/>
  <c r="F31" i="8"/>
  <c r="F24" i="8"/>
  <c r="F12" i="8"/>
  <c r="F38" i="8"/>
  <c r="F22" i="8"/>
  <c r="F23" i="8"/>
  <c r="F29" i="8"/>
  <c r="F20" i="8"/>
  <c r="F7" i="8"/>
  <c r="F27" i="8"/>
  <c r="F41" i="8"/>
  <c r="F36" i="8"/>
  <c r="F37" i="8"/>
  <c r="F33" i="8"/>
  <c r="F19" i="8"/>
  <c r="F15" i="8"/>
  <c r="F9" i="8"/>
  <c r="F11" i="8"/>
  <c r="F6" i="8"/>
  <c r="F13" i="8"/>
  <c r="F35" i="8"/>
</calcChain>
</file>

<file path=xl/sharedStrings.xml><?xml version="1.0" encoding="utf-8"?>
<sst xmlns="http://schemas.openxmlformats.org/spreadsheetml/2006/main" count="433" uniqueCount="208">
  <si>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</si>
  <si>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</si>
  <si>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</si>
  <si>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</si>
  <si>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</si>
  <si>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</si>
  <si>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</si>
  <si>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</si>
  <si>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</si>
  <si>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</si>
  <si>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</si>
  <si>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</si>
  <si>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</si>
  <si>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</si>
  <si>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</si>
  <si>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</si>
  <si>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</si>
  <si>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</si>
  <si>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</si>
  <si>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</si>
  <si>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</si>
  <si>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</si>
  <si>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</si>
  <si>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</si>
  <si>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</si>
  <si>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</si>
  <si>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</si>
  <si>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</si>
  <si>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</si>
  <si>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</si>
  <si>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</si>
  <si>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</si>
  <si>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</si>
  <si>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</si>
  <si>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Chris Michaels</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</si>
  <si>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</si>
  <si>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</si>
  <si>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</si>
  <si>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</si>
  <si>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</si>
  <si>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</si>
  <si>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</si>
  <si>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</si>
  <si>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</si>
  <si>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</si>
  <si>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</si>
  <si>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</si>
  <si>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Coal imports</t>
  </si>
  <si>
    <t>Refers to total imports, not net imports.</t>
  </si>
  <si>
    <t>Percentage change between the most recent quarter and the same quarter a year earlier; (+) represents a positive percentage change greater than 100%.</t>
  </si>
  <si>
    <t>Total coal imports are equivalent to those published in Table 2.1 of Energy Trends.</t>
  </si>
  <si>
    <t>In the latest quarter</t>
  </si>
  <si>
    <t>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</si>
  <si>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</si>
  <si>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</si>
  <si>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</si>
  <si>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</si>
  <si>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</si>
  <si>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</si>
  <si>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</si>
  <si>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</si>
  <si>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</si>
  <si>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</si>
  <si>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</si>
  <si>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</si>
  <si>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</si>
  <si>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</si>
  <si>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</si>
  <si>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</si>
  <si>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</si>
  <si>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</si>
  <si>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</si>
  <si>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</si>
  <si>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</si>
  <si>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</si>
  <si>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</si>
  <si>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</si>
  <si>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</si>
  <si>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</si>
  <si>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</si>
  <si>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</si>
  <si>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</si>
  <si>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</si>
  <si>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</si>
  <si>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</si>
  <si>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</si>
  <si>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</si>
  <si>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</si>
  <si>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</si>
  <si>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</si>
  <si>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</si>
  <si>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</si>
  <si>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</si>
  <si>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</si>
  <si>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</si>
  <si>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</si>
  <si>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</si>
  <si>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</si>
  <si>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</si>
  <si>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</si>
  <si>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</si>
  <si>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</si>
  <si>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</si>
  <si>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</si>
  <si>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</si>
  <si>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</si>
  <si>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</si>
  <si>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</si>
  <si>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</si>
  <si>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</si>
  <si>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</si>
  <si>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</si>
  <si>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</si>
  <si>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</si>
  <si>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</si>
  <si>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</si>
  <si>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</si>
  <si>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</si>
  <si>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</si>
  <si>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</si>
  <si>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</si>
  <si>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</si>
  <si>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</si>
  <si>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</si>
  <si>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</si>
  <si>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</si>
  <si>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</si>
  <si>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</si>
  <si>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</si>
  <si>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</si>
  <si>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Steam Coal</t>
  </si>
  <si>
    <t>European Union</t>
  </si>
  <si>
    <t>Australia</t>
  </si>
  <si>
    <t>Canada</t>
  </si>
  <si>
    <t>China</t>
  </si>
  <si>
    <t>Colombia</t>
  </si>
  <si>
    <t>Indonesia</t>
  </si>
  <si>
    <t>Republic of South Africa</t>
  </si>
  <si>
    <t>Russia</t>
  </si>
  <si>
    <t>USA</t>
  </si>
  <si>
    <t>Venezuela</t>
  </si>
  <si>
    <t>Other countries</t>
  </si>
  <si>
    <t>Total all countries</t>
  </si>
  <si>
    <t>Coking Coal</t>
  </si>
  <si>
    <t>Anthracite</t>
  </si>
  <si>
    <t>Type of coal</t>
  </si>
  <si>
    <t>Country of origin</t>
  </si>
  <si>
    <t>2003</t>
  </si>
  <si>
    <t>2004</t>
  </si>
  <si>
    <t>2005</t>
  </si>
  <si>
    <t>2006</t>
  </si>
  <si>
    <t>2007</t>
  </si>
  <si>
    <t>2008</t>
  </si>
  <si>
    <t>2009</t>
  </si>
  <si>
    <t>2010</t>
  </si>
  <si>
    <t>2011</t>
  </si>
  <si>
    <t>2012</t>
  </si>
  <si>
    <t>2013</t>
  </si>
  <si>
    <t>2014</t>
  </si>
  <si>
    <t>2015</t>
  </si>
  <si>
    <t>2016</t>
  </si>
  <si>
    <t>2017</t>
  </si>
  <si>
    <t>2018</t>
  </si>
  <si>
    <t>2019</t>
  </si>
  <si>
    <t>2020</t>
  </si>
  <si>
    <t>Total coal imports [note 3]</t>
  </si>
  <si>
    <t>Per cent change year-on-year</t>
  </si>
  <si>
    <t>per cent change [note 2]</t>
  </si>
  <si>
    <t>2021 2nd quarter</t>
  </si>
  <si>
    <t>Table 2.4 Coal imports (thousand tonnes) (note 1)</t>
  </si>
  <si>
    <t>Total coal imports (note 3)</t>
  </si>
  <si>
    <t xml:space="preserve">2021 3rd            quarter </t>
  </si>
  <si>
    <t>2021 4th            quarter</t>
  </si>
  <si>
    <t>0774 159 8039</t>
  </si>
  <si>
    <t>Glossary and acronyms, DUKES Annex B (opens in a new window)</t>
  </si>
  <si>
    <t>2022 1st            quarter</t>
  </si>
  <si>
    <t>2021</t>
  </si>
  <si>
    <t>2022 2nd            quarter</t>
  </si>
  <si>
    <t>2022 3rd            quarter</t>
  </si>
  <si>
    <t>Note 4</t>
  </si>
  <si>
    <t>Russia [note 4]</t>
  </si>
  <si>
    <t>Shipment of Russian steam coal that arrived in July before the ban was cleared by HMRC in December, but is being counted when it entered the UK.</t>
  </si>
  <si>
    <t>2022 4th            quarter</t>
  </si>
  <si>
    <t>newsdesk@energysecurity.gov.uk</t>
  </si>
  <si>
    <t>coalstatistics@energysecurity.gov.uk</t>
  </si>
  <si>
    <t>energy.stats@energysecurity.gov.uk</t>
  </si>
  <si>
    <t>2023 1st           quarter</t>
  </si>
  <si>
    <t>2022</t>
  </si>
  <si>
    <t>2023 2nd           quarter</t>
  </si>
  <si>
    <t>2023 3rd           quarter</t>
  </si>
  <si>
    <t>2023 4thd           quarter</t>
  </si>
  <si>
    <t>2023</t>
  </si>
  <si>
    <t>This spreadsheet contains quarterly data.</t>
  </si>
  <si>
    <t>2024 1st           quarter</t>
  </si>
  <si>
    <t>2024 2nd           quarter</t>
  </si>
  <si>
    <t>2024 3rd           quarter</t>
  </si>
  <si>
    <t>2024 [provisional]</t>
  </si>
  <si>
    <t>2024 4th           quarter</t>
  </si>
  <si>
    <t>2025 2nd           quarter [provisional]</t>
  </si>
  <si>
    <t>2025 1st           quarter</t>
  </si>
  <si>
    <t xml:space="preserve">Total coal imports in the second quarter of 2025 rose to 444 thousand tonnes, 12 per cent higher than in the same period in 2024. The largest provider was the Colombia (48 per cent). This was followed by the South Africa (17 per cent) and Venezuela (15 per cent). </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</si>
  <si>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18th December 2025</t>
    </r>
  </si>
  <si>
    <t xml:space="preserve">The revisions period is for Quarter 1 2025
Revisions are due to updates from data suppliers or the receipt of data replacing estimates unless otherwise stated
</t>
  </si>
  <si>
    <t>Imports of coal rose slightly but coal demand continued to decline</t>
  </si>
  <si>
    <t>This spreadsheet forms part of the Accredited Official Statistics publication Energy Trends produced by the Department for Energy Security &amp; Net Zero (DESNZ).
The data presented is on coal imports. Quarterly data are published one quarter in arrears in thousand tonnes.</t>
  </si>
  <si>
    <t>2024</t>
  </si>
  <si>
    <t>Annual table data in thousand tonnes</t>
  </si>
  <si>
    <t>Quarterly data in thousand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</si>
</sst>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809]dd\ mmmm\ yyyy;@"/>
    <numFmt numFmtId="165" formatCode="0;;;@"/>
    <numFmt numFmtId="166" formatCode="#,##0\ "/>
    <numFmt numFmtId="167" formatCode="#,##0\ ;\-#,##0\ ;&quot;-&quot;\ "/>
    <numFmt numFmtId="168" formatCode="0.0%"/>
    <numFmt numFmtId="169" formatCode="\+0.0\ \ ;\-0.0\ \ ;&quot;-  &quot;"/>
    <numFmt numFmtId="170" formatCode="#,##0.0\ ;\-#,##0.0\ ;&quot;-&quot;\ "/>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b/>
      <sz val="10"/>
      <name val="Arial"/>
      <family val="2"/>
    </font>
    <font>
      <sz val="11"/>
      <color theme="1"/>
      <name val="Calibri"/>
      <family val="2"/>
      <scheme val="minor"/>
    </font>
    <font>
      <u/>
      <sz val="12"/>
      <color rgb="FF0000FF"/>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s>
  <borders count="16">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8"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cellStyleXfs>
  <cellXfs count="111">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3"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3" fillId="3" borderId="0" xfId="14" applyFont="1" applyFill="1" applyAlignment="1">
      <alignment vertical="top" wrapText="1"/>
    </xf>
    <xf numFmtId="0" fontId="13" fillId="0" borderId="0" xfId="0" applyFont="1" applyAlignment="1">
      <alignment horizontal="left"/>
    </xf>
    <xf numFmtId="166" fontId="13" fillId="0" borderId="0" xfId="0" applyNumberFormat="1" applyFont="1"/>
    <xf numFmtId="0" fontId="0" fillId="5" borderId="0" xfId="0" applyFill="1" applyAlignment="1" applyProtection="1">
      <alignment wrapText="1"/>
      <protection hidden="1"/>
    </xf>
    <xf numFmtId="0" fontId="0" fillId="5" borderId="0" xfId="0" applyFill="1" applyProtection="1">
      <protection hidden="1"/>
    </xf>
    <xf numFmtId="167" fontId="0" fillId="5" borderId="0" xfId="0" applyNumberFormat="1" applyFill="1" applyProtection="1">
      <protection hidden="1"/>
    </xf>
    <xf numFmtId="0" fontId="13" fillId="5" borderId="0" xfId="0" applyFont="1" applyFill="1" applyProtection="1">
      <protection hidden="1"/>
    </xf>
    <xf numFmtId="168" fontId="0" fillId="5" borderId="0" xfId="9" applyNumberFormat="1" applyFont="1" applyFill="1" applyProtection="1">
      <protection hidden="1"/>
    </xf>
    <xf numFmtId="0" fontId="0" fillId="3" borderId="0" xfId="0" applyFill="1" applyProtection="1">
      <protection hidden="1"/>
    </xf>
    <xf numFmtId="0" fontId="13" fillId="0" borderId="0" xfId="0" applyFont="1"/>
    <xf numFmtId="0" fontId="13" fillId="3" borderId="0" xfId="6" applyFont="1" applyFill="1"/>
    <xf numFmtId="0" fontId="16" fillId="6" borderId="9" xfId="6" applyFont="1" applyFill="1" applyBorder="1"/>
    <xf numFmtId="0" fontId="16" fillId="6" borderId="6" xfId="6" applyFont="1" applyFill="1" applyBorder="1"/>
    <xf numFmtId="0" fontId="8" fillId="6" borderId="10" xfId="6" applyFill="1" applyBorder="1"/>
    <xf numFmtId="0" fontId="8" fillId="6" borderId="7" xfId="6" applyFill="1" applyBorder="1"/>
    <xf numFmtId="0" fontId="16" fillId="4" borderId="0" xfId="0" applyFont="1" applyFill="1"/>
    <xf numFmtId="0" fontId="8" fillId="0" borderId="8" xfId="6" applyBorder="1"/>
    <xf numFmtId="0" fontId="13" fillId="0" borderId="11" xfId="0" applyFont="1" applyBorder="1" applyAlignment="1">
      <alignment horizontal="center" wrapText="1"/>
    </xf>
    <xf numFmtId="0" fontId="13" fillId="0" borderId="0" xfId="0" applyFont="1" applyAlignment="1">
      <alignment horizontal="left" indent="2"/>
    </xf>
    <xf numFmtId="167" fontId="13" fillId="0" borderId="0" xfId="10" applyNumberFormat="1" applyFont="1" applyAlignment="1">
      <alignment horizontal="right"/>
    </xf>
    <xf numFmtId="167" fontId="13" fillId="0" borderId="0" xfId="0" applyNumberFormat="1" applyFont="1" applyAlignment="1" applyProtection="1">
      <alignment vertical="center"/>
      <protection hidden="1"/>
    </xf>
    <xf numFmtId="0" fontId="14" fillId="0" borderId="3" xfId="0" applyFont="1" applyBorder="1" applyAlignment="1">
      <alignment horizontal="left" indent="2"/>
    </xf>
    <xf numFmtId="167" fontId="14" fillId="0" borderId="3" xfId="0" applyNumberFormat="1" applyFont="1" applyBorder="1" applyAlignment="1" applyProtection="1">
      <alignment vertical="center"/>
      <protection hidden="1"/>
    </xf>
    <xf numFmtId="165" fontId="14" fillId="0" borderId="3" xfId="0" applyNumberFormat="1" applyFont="1" applyBorder="1" applyAlignment="1" applyProtection="1">
      <alignment vertical="center"/>
      <protection hidden="1"/>
    </xf>
    <xf numFmtId="167" fontId="14" fillId="0" borderId="3" xfId="10" applyNumberFormat="1" applyFont="1" applyBorder="1" applyAlignment="1">
      <alignment horizontal="right"/>
    </xf>
    <xf numFmtId="165" fontId="13" fillId="0" borderId="0" xfId="10" applyNumberFormat="1" applyFont="1" applyAlignment="1">
      <alignment horizontal="right"/>
    </xf>
    <xf numFmtId="0" fontId="14" fillId="0" borderId="11" xfId="0" applyFont="1" applyBorder="1" applyAlignment="1">
      <alignment horizontal="left"/>
    </xf>
    <xf numFmtId="167" fontId="14" fillId="0" borderId="12" xfId="0" applyNumberFormat="1" applyFont="1" applyBorder="1" applyAlignment="1" applyProtection="1">
      <alignment vertical="center"/>
      <protection hidden="1"/>
    </xf>
    <xf numFmtId="166" fontId="13" fillId="0" borderId="0" xfId="10" applyNumberFormat="1" applyFont="1" applyAlignment="1">
      <alignment horizontal="right"/>
    </xf>
    <xf numFmtId="166" fontId="13" fillId="0" borderId="0" xfId="0" applyNumberFormat="1" applyFont="1" applyAlignment="1" applyProtection="1">
      <alignment vertical="center"/>
      <protection hidden="1"/>
    </xf>
    <xf numFmtId="166" fontId="13" fillId="0" borderId="0" xfId="6" applyNumberFormat="1" applyFont="1" applyAlignment="1" applyProtection="1">
      <alignment vertical="center"/>
      <protection hidden="1"/>
    </xf>
    <xf numFmtId="0" fontId="13" fillId="0" borderId="11" xfId="0" applyFont="1" applyBorder="1" applyAlignment="1">
      <alignment horizontal="left" wrapText="1"/>
    </xf>
    <xf numFmtId="0" fontId="13" fillId="0" borderId="0" xfId="5" applyFont="1" applyAlignment="1">
      <alignment horizontal="left"/>
    </xf>
    <xf numFmtId="0" fontId="14" fillId="0" borderId="3" xfId="5" applyFont="1" applyBorder="1" applyAlignment="1">
      <alignment horizontal="left"/>
    </xf>
    <xf numFmtId="166" fontId="14" fillId="0" borderId="3" xfId="0" applyNumberFormat="1" applyFont="1" applyBorder="1" applyAlignment="1" applyProtection="1">
      <alignment vertical="center"/>
      <protection hidden="1"/>
    </xf>
    <xf numFmtId="166" fontId="14" fillId="0" borderId="3" xfId="10" applyNumberFormat="1" applyFont="1" applyBorder="1" applyAlignment="1">
      <alignment horizontal="right"/>
    </xf>
    <xf numFmtId="0" fontId="5" fillId="0" borderId="0" xfId="5" applyFont="1">
      <alignment vertical="center" wrapText="1"/>
    </xf>
    <xf numFmtId="166" fontId="14" fillId="0" borderId="0" xfId="6" applyNumberFormat="1" applyFont="1" applyAlignment="1" applyProtection="1">
      <alignment vertical="center"/>
      <protection hidden="1"/>
    </xf>
    <xf numFmtId="3" fontId="13" fillId="0" borderId="11" xfId="0" applyNumberFormat="1" applyFont="1" applyBorder="1" applyAlignment="1">
      <alignment horizontal="right" wrapText="1"/>
    </xf>
    <xf numFmtId="166" fontId="14" fillId="0" borderId="12" xfId="0" applyNumberFormat="1" applyFont="1" applyBorder="1" applyAlignment="1" applyProtection="1">
      <alignment vertical="center"/>
      <protection hidden="1"/>
    </xf>
    <xf numFmtId="166" fontId="14" fillId="0" borderId="12" xfId="6" applyNumberFormat="1" applyFont="1" applyBorder="1" applyAlignment="1" applyProtection="1">
      <alignment vertical="center"/>
      <protection hidden="1"/>
    </xf>
    <xf numFmtId="167" fontId="14" fillId="0" borderId="12" xfId="10" applyNumberFormat="1" applyFont="1" applyBorder="1" applyAlignment="1">
      <alignment horizontal="right"/>
    </xf>
    <xf numFmtId="0" fontId="14" fillId="0" borderId="3" xfId="0" applyFont="1" applyBorder="1"/>
    <xf numFmtId="0" fontId="5" fillId="0" borderId="3" xfId="5" applyFont="1" applyBorder="1">
      <alignment vertical="center" wrapText="1"/>
    </xf>
    <xf numFmtId="165" fontId="14" fillId="3" borderId="3" xfId="16" applyNumberFormat="1" applyFont="1" applyFill="1" applyBorder="1" applyAlignment="1">
      <alignment horizontal="right" wrapText="1"/>
    </xf>
    <xf numFmtId="0" fontId="14" fillId="3" borderId="3" xfId="16" applyNumberFormat="1" applyFont="1" applyFill="1" applyBorder="1" applyAlignment="1">
      <alignment horizontal="right" wrapText="1"/>
    </xf>
    <xf numFmtId="0" fontId="14" fillId="3" borderId="0" xfId="0" applyFont="1" applyFill="1"/>
    <xf numFmtId="0" fontId="13" fillId="3" borderId="0" xfId="0" applyFont="1" applyFill="1"/>
    <xf numFmtId="167" fontId="13" fillId="3" borderId="0" xfId="10" applyNumberFormat="1" applyFont="1" applyFill="1" applyAlignment="1">
      <alignment horizontal="right"/>
    </xf>
    <xf numFmtId="169" fontId="15" fillId="2" borderId="4" xfId="10" applyNumberFormat="1" applyFont="1" applyFill="1" applyBorder="1" applyAlignment="1">
      <alignment horizontal="right"/>
    </xf>
    <xf numFmtId="169" fontId="15" fillId="2" borderId="2" xfId="10" applyNumberFormat="1" applyFont="1" applyFill="1" applyBorder="1" applyAlignment="1">
      <alignment horizontal="right"/>
    </xf>
    <xf numFmtId="0" fontId="14" fillId="3" borderId="12" xfId="0" applyFont="1" applyFill="1" applyBorder="1" applyAlignment="1">
      <alignment horizontal="left"/>
    </xf>
    <xf numFmtId="169" fontId="15" fillId="2" borderId="14" xfId="10" applyNumberFormat="1" applyFont="1" applyFill="1" applyBorder="1" applyAlignment="1">
      <alignment horizontal="right"/>
    </xf>
    <xf numFmtId="0" fontId="14" fillId="3" borderId="3" xfId="0" applyFont="1" applyFill="1" applyBorder="1"/>
    <xf numFmtId="0" fontId="13" fillId="3" borderId="0" xfId="0" applyFont="1" applyFill="1" applyAlignment="1">
      <alignment horizontal="left"/>
    </xf>
    <xf numFmtId="0" fontId="14" fillId="3" borderId="3" xfId="0" applyFont="1" applyFill="1" applyBorder="1" applyAlignment="1">
      <alignment horizontal="left"/>
    </xf>
    <xf numFmtId="0" fontId="14" fillId="3" borderId="0" xfId="0" applyFont="1" applyFill="1" applyAlignment="1">
      <alignment horizontal="left"/>
    </xf>
    <xf numFmtId="0" fontId="14" fillId="0" borderId="11" xfId="0" applyFont="1" applyBorder="1" applyAlignment="1">
      <alignment horizontal="center"/>
    </xf>
    <xf numFmtId="165" fontId="14" fillId="0" borderId="11" xfId="0" applyNumberFormat="1" applyFont="1" applyBorder="1" applyAlignment="1">
      <alignment horizontal="center"/>
    </xf>
    <xf numFmtId="165" fontId="14" fillId="0" borderId="13" xfId="0" applyNumberFormat="1" applyFont="1" applyBorder="1" applyAlignment="1">
      <alignment horizontal="center"/>
    </xf>
    <xf numFmtId="0" fontId="2" fillId="0" borderId="11" xfId="5" applyBorder="1">
      <alignment vertical="center" wrapText="1"/>
    </xf>
    <xf numFmtId="167" fontId="13" fillId="3" borderId="1" xfId="10" applyNumberFormat="1" applyFont="1" applyFill="1" applyBorder="1" applyAlignment="1">
      <alignment horizontal="right"/>
    </xf>
    <xf numFmtId="167" fontId="13" fillId="3" borderId="0" xfId="10" applyNumberFormat="1" applyFont="1" applyFill="1" applyBorder="1" applyAlignment="1">
      <alignment horizontal="right"/>
    </xf>
    <xf numFmtId="0" fontId="13" fillId="0" borderId="3" xfId="0" applyFont="1" applyBorder="1" applyAlignment="1">
      <alignment horizontal="left" wrapText="1"/>
    </xf>
    <xf numFmtId="0" fontId="13" fillId="2" borderId="15" xfId="16" applyNumberFormat="1" applyFont="1" applyFill="1" applyBorder="1" applyAlignment="1">
      <alignment horizontal="right" wrapText="1"/>
    </xf>
    <xf numFmtId="0" fontId="13" fillId="2" borderId="2" xfId="6" applyFont="1" applyFill="1" applyBorder="1" applyAlignment="1">
      <alignment horizontal="right" wrapText="1"/>
    </xf>
    <xf numFmtId="170" fontId="15" fillId="2" borderId="0" xfId="10" applyNumberFormat="1" applyFont="1" applyFill="1" applyAlignment="1">
      <alignment horizontal="right"/>
    </xf>
    <xf numFmtId="167" fontId="14" fillId="3" borderId="3" xfId="10" applyNumberFormat="1" applyFont="1" applyFill="1" applyBorder="1" applyAlignment="1">
      <alignment horizontal="right"/>
    </xf>
    <xf numFmtId="167" fontId="14" fillId="3" borderId="0" xfId="10" applyNumberFormat="1" applyFont="1" applyFill="1" applyAlignment="1">
      <alignment horizontal="right"/>
    </xf>
    <xf numFmtId="167" fontId="14" fillId="3" borderId="5" xfId="10" applyNumberFormat="1" applyFont="1" applyFill="1" applyBorder="1" applyAlignment="1">
      <alignment horizontal="right"/>
    </xf>
    <xf numFmtId="170" fontId="15" fillId="2" borderId="3" xfId="10" applyNumberFormat="1" applyFont="1" applyFill="1" applyBorder="1" applyAlignment="1">
      <alignment horizontal="right"/>
    </xf>
    <xf numFmtId="170" fontId="15" fillId="2" borderId="11" xfId="10" applyNumberFormat="1" applyFont="1" applyFill="1" applyBorder="1" applyAlignment="1">
      <alignment horizontal="right"/>
    </xf>
    <xf numFmtId="1" fontId="2" fillId="0" borderId="0" xfId="5" applyNumberFormat="1">
      <alignment vertical="center" wrapText="1"/>
    </xf>
    <xf numFmtId="168" fontId="0" fillId="5" borderId="0" xfId="17" applyNumberFormat="1" applyFont="1" applyFill="1" applyProtection="1">
      <protection hidden="1"/>
    </xf>
    <xf numFmtId="167" fontId="2" fillId="0" borderId="0" xfId="5" applyNumberFormat="1">
      <alignment vertical="center" wrapText="1"/>
    </xf>
    <xf numFmtId="9" fontId="2" fillId="0" borderId="0" xfId="17" applyFont="1" applyAlignment="1">
      <alignment vertical="center" wrapText="1"/>
    </xf>
    <xf numFmtId="166" fontId="13" fillId="0" borderId="0" xfId="10" applyNumberFormat="1" applyFont="1" applyFill="1" applyAlignment="1">
      <alignment horizontal="right"/>
    </xf>
    <xf numFmtId="9" fontId="0" fillId="5" borderId="0" xfId="17" applyFont="1" applyFill="1" applyProtection="1">
      <protection hidden="1"/>
    </xf>
    <xf numFmtId="166" fontId="2" fillId="0" borderId="0" xfId="5" applyNumberFormat="1">
      <alignment vertical="center" wrapText="1"/>
    </xf>
    <xf numFmtId="0" fontId="6" fillId="3" borderId="0" xfId="4" applyFill="1" applyAlignment="1" applyProtection="1">
      <alignment horizontal="left"/>
    </xf>
    <xf numFmtId="3" fontId="13" fillId="0" borderId="0" xfId="5" applyNumberFormat="1" applyFont="1" applyAlignment="1">
      <alignment horizontal="right" wrapText="1"/>
    </xf>
    <xf numFmtId="2" fontId="0" fillId="5" borderId="0" xfId="17" applyNumberFormat="1" applyFont="1" applyFill="1" applyProtection="1">
      <protection hidden="1"/>
    </xf>
    <xf numFmtId="166" fontId="13" fillId="0" borderId="0" xfId="5" applyNumberFormat="1" applyFont="1">
      <alignment vertical="center" wrapText="1"/>
    </xf>
    <xf numFmtId="166" fontId="14" fillId="0" borderId="0" xfId="5" applyNumberFormat="1" applyFont="1">
      <alignment vertical="center" wrapText="1"/>
    </xf>
    <xf numFmtId="0" fontId="18" fillId="7" borderId="0" xfId="18" applyFill="1" applyAlignment="1">
      <alignment vertical="center" wrapText="1"/>
    </xf>
    <xf numFmtId="0" fontId="13" fillId="3" borderId="0" xfId="6" applyFont="1" applyFill="1" applyAlignment="1" applyProtection="1">
      <alignment horizontal="left" vertical="top" wrapText="1"/>
      <protection hidden="1"/>
    </xf>
    <xf numFmtId="0" fontId="7" fillId="0" borderId="0" xfId="3" applyAlignment="1">
      <alignment wrapText="1"/>
    </xf>
    <xf numFmtId="0" fontId="13" fillId="0" borderId="0" xfId="6" applyFont="1" applyAlignment="1" applyProtection="1">
      <alignment horizontal="left" vertical="top" wrapText="1"/>
      <protection hidden="1"/>
    </xf>
    <xf numFmtId="10" fontId="0" fillId="5" borderId="0" xfId="17" applyNumberFormat="1" applyFont="1" applyFill="1" applyProtection="1">
      <protection hidden="1"/>
    </xf>
  </cellXfs>
  <cellStyles count="19">
    <cellStyle name="Comma 2" xfId="10" xr:uid="{63CD3B5B-04E3-4BC4-A6C7-1A4A5233B353}"/>
    <cellStyle name="Comma 2 2" xfId="13" xr:uid="{7207B863-2622-4E1D-B81F-0FC0BD2D7C4A}"/>
    <cellStyle name="Comma 3" xfId="16" xr:uid="{3551AC82-0665-475B-89B9-1B278857D6E3}"/>
    <cellStyle name="Heading 1" xfId="1" builtinId="16"/>
    <cellStyle name="Heading 2" xfId="2" builtinId="17"/>
    <cellStyle name="Heading 3" xfId="3" builtinId="18"/>
    <cellStyle name="Hyperlink" xfId="4" builtinId="8"/>
    <cellStyle name="Hyperlink 2" xfId="11" xr:uid="{829209B4-F8BE-4755-9961-F95723A76813}"/>
    <cellStyle name="Hyperlink 2 3" xfId="18" xr:uid="{1CFBD27D-A6C1-4E28-B309-57DBD55D9B1E}"/>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152">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5" formatCode="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bottom" textRotation="0" wrapText="0" indent="2"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2"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2" justifyLastLine="0" shrinkToFit="0" readingOrder="0"/>
    </dxf>
    <dxf>
      <border outline="0">
        <top style="medium">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auto="1"/>
        <name val="Calibri"/>
        <family val="2"/>
        <scheme val="minor"/>
      </font>
      <numFmt numFmtId="170" formatCode="#,##0.0\ ;\-#,##0.0\ ;&quot;-&quot;\ "/>
      <fill>
        <patternFill patternType="solid">
          <fgColor indexed="64"/>
          <bgColor theme="0" tint="-4.9989318521683403E-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Calibri"/>
        <family val="2"/>
        <scheme val="minor"/>
      </font>
      <numFmt numFmtId="169" formatCode="\+0.0\ \ ;\-0.0\ \ ;&quot;-  &quot;"/>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2"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bottom"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1" totalsRowShown="0" dataDxfId="151" headerRowCellStyle="Heading 2" dataCellStyle="Hyperlink">
  <tableColumns count="2">
    <tableColumn id="1" xr3:uid="{E49F2D2F-C566-42AF-ABAA-E07EE4C44131}" name="Worksheet description" dataDxfId="150" dataCellStyle="Normal 4"/>
    <tableColumn id="2" xr3:uid="{5916BCFD-CCB1-4A63-ADFB-5BCBE120286B}" name="Link" dataDxfId="14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3" totalsRowShown="0" dataDxfId="148" headerRowCellStyle="Heading 2">
  <tableColumns count="2">
    <tableColumn id="1" xr3:uid="{78CED3D1-3326-4B98-A7D9-0AD5792C445E}" name="Note " dataDxfId="147" dataCellStyle="Normal 4"/>
    <tableColumn id="2" xr3:uid="{D7D741AD-FAD9-458E-AC6E-92046E3B30EB}" name="Description" dataDxfId="14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4_coal_import_main_table_data_thousand_tonnes" displayName="Table2.4_coal_import_main_table_data_thousand_tonnes" ref="A5:O42" totalsRowShown="0" headerRowDxfId="145" dataDxfId="143" headerRowBorderDxfId="144" tableBorderDxfId="142" headerRowCellStyle="Comma 3" dataCellStyle="Comma 2">
  <tableColumns count="15">
    <tableColumn id="1" xr3:uid="{3697E10F-C6B5-41F5-8694-09134FBB58B7}" name="Type of coal" dataDxfId="141"/>
    <tableColumn id="15" xr3:uid="{E8789DF5-33D8-40A7-86C7-588E352BFCFA}" name="Country of origin" dataDxfId="140"/>
    <tableColumn id="2" xr3:uid="{F4CC30F5-DA78-45E1-8246-72D7CF979446}" name="2023" dataDxfId="139" dataCellStyle="Comma 2"/>
    <tableColumn id="3" xr3:uid="{9FEA7201-3D7A-4D0E-BF4B-0F0A07A4DC47}" name="2024" dataDxfId="138" dataCellStyle="Comma 2"/>
    <tableColumn id="4" xr3:uid="{A798EA4F-D96F-40A4-AF4C-9C9AD5FE7730}" name="Per cent change year-on-year" dataDxfId="137" dataCellStyle="Comma 2"/>
    <tableColumn id="5" xr3:uid="{A2D2CA1A-2C82-45D6-8AC6-F75958F9BDA4}" name="2023 2nd           quarter" dataDxfId="136" dataCellStyle="Comma 2"/>
    <tableColumn id="6" xr3:uid="{BA84B9CD-A533-4C9C-8D73-C93503CA8A95}" name="2023 3rd           quarter" dataDxfId="135" dataCellStyle="Comma 2"/>
    <tableColumn id="7" xr3:uid="{4F3992C6-FD30-44EA-86B4-4C38522A4AD4}" name="2023 4thd           quarter" dataDxfId="134" dataCellStyle="Comma 2"/>
    <tableColumn id="8" xr3:uid="{C0A2B351-C295-4D20-9622-814C49B79C2B}" name="2024 1st           quarter" dataDxfId="133" dataCellStyle="Comma 2"/>
    <tableColumn id="9" xr3:uid="{5289E8D5-D84A-4812-91C1-BFEBF2D9642B}" name="2024 2nd           quarter" dataDxfId="132" dataCellStyle="Comma 2"/>
    <tableColumn id="10" xr3:uid="{E5A95116-E1A5-4C36-B2CF-D98193FCE333}" name="2024 3rd           quarter" dataDxfId="131" dataCellStyle="Comma 2"/>
    <tableColumn id="11" xr3:uid="{C3C500B8-BB5B-4D4D-A156-DEEC5428C283}" name="2024 4th           quarter" dataDxfId="130" dataCellStyle="Comma 2"/>
    <tableColumn id="12" xr3:uid="{B6E88D92-90F5-4902-B951-061CED2B474E}" name="2025 1st           quarter" dataDxfId="129" dataCellStyle="Comma 2">
      <calculatedColumnFormula>INDIRECT(Calculation!Q7,FALSE)</calculatedColumnFormula>
    </tableColumn>
    <tableColumn id="13" xr3:uid="{8FED49CA-D04E-4F57-9689-0953703C6E7A}" name="2025 2nd           quarter [provisional]" dataDxfId="128" dataCellStyle="Comma 2">
      <calculatedColumnFormula>INDIRECT(Calculation!R7,FALSE)</calculatedColumnFormula>
    </tableColumn>
    <tableColumn id="14" xr3:uid="{CBDA68CF-71B9-4127-BE68-39656EC3A74B}" name="per cent change [note 2]" dataDxfId="127" dataCellStyle="Comma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4_coal_imports_annual_data_thousand_tonnes" displayName="Table2.4_coal_imports_annual_data_thousand_tonnes" ref="A4:Y41" totalsRowShown="0" headerRowDxfId="126" dataDxfId="124" headerRowBorderDxfId="125" tableBorderDxfId="123" dataCellStyle="Comma 2">
  <tableColumns count="25">
    <tableColumn id="1" xr3:uid="{C32E3699-B219-49A0-A9A4-0C4C31430396}" name="Type of coal" dataDxfId="122"/>
    <tableColumn id="21" xr3:uid="{DB46B0F3-3FC9-4D17-B736-F64901F0A496}" name="Country of origin" dataDxfId="121"/>
    <tableColumn id="3" xr3:uid="{FDE414EC-2E0B-46D3-B112-8BC40D143EF9}" name="2002" dataDxfId="120" dataCellStyle="Comma 2"/>
    <tableColumn id="4" xr3:uid="{18E66536-2621-4E9A-9E12-57A02BEEE1F0}" name="2003" dataDxfId="119" dataCellStyle="Comma 2"/>
    <tableColumn id="5" xr3:uid="{98C79072-DEFC-4900-B862-A099AEEAF7AE}" name="2004" dataDxfId="118" dataCellStyle="Comma 2"/>
    <tableColumn id="6" xr3:uid="{FF0E45F7-1564-4D46-BC6A-4F6DD6CA9EA7}" name="2005" dataDxfId="117" dataCellStyle="Comma 2"/>
    <tableColumn id="7" xr3:uid="{437DEEC2-7547-41CC-811C-A4A5A86DD180}" name="2006" dataDxfId="116" dataCellStyle="Comma 2"/>
    <tableColumn id="8" xr3:uid="{D07A2F7D-BE4B-465C-BFE3-AE3DD0495D3D}" name="2007" dataDxfId="115" dataCellStyle="Comma 2"/>
    <tableColumn id="9" xr3:uid="{0D7AF08D-BC5D-49FC-B41E-23DC5F54CF40}" name="2008" dataDxfId="114" dataCellStyle="Comma 2"/>
    <tableColumn id="10" xr3:uid="{A8466116-A584-4943-A405-05E5F0B137C5}" name="2009" dataDxfId="113" dataCellStyle="Comma 2"/>
    <tableColumn id="11" xr3:uid="{D6824B78-F7D4-4841-BC0C-7A4588100EFE}" name="2010" dataDxfId="112" dataCellStyle="Comma 2"/>
    <tableColumn id="12" xr3:uid="{94C783B8-40DD-4EDF-9670-570CE8812594}" name="2011" dataDxfId="111" dataCellStyle="Comma 2"/>
    <tableColumn id="2" xr3:uid="{39E8E682-A03D-4A0A-9FEA-FFE08D4BD625}" name="2012" dataDxfId="110" dataCellStyle="Comma 2">
      <calculatedColumnFormula>SUM(Quarter!AP6:AS6)</calculatedColumnFormula>
    </tableColumn>
    <tableColumn id="13" xr3:uid="{1B800CDE-D907-45F4-8E90-2A7A54523505}" name="2013" dataDxfId="109" dataCellStyle="Comma 2">
      <calculatedColumnFormula>SUM(Quarter!AT6:AW6)</calculatedColumnFormula>
    </tableColumn>
    <tableColumn id="14" xr3:uid="{72270231-DE2A-41CF-BC1F-ED5BEEF4A038}" name="2014" dataDxfId="108" dataCellStyle="Comma 2">
      <calculatedColumnFormula>SUM(Quarter!AX6:BA6)</calculatedColumnFormula>
    </tableColumn>
    <tableColumn id="15" xr3:uid="{5BC6B5A9-234D-49D5-BD49-32F5D5D5E631}" name="2015" dataDxfId="107" dataCellStyle="Comma 2">
      <calculatedColumnFormula>SUM(Quarter!BB6:BE6)</calculatedColumnFormula>
    </tableColumn>
    <tableColumn id="16" xr3:uid="{E7313446-746C-4812-B09F-DFD36D636351}" name="2016" dataDxfId="106" dataCellStyle="Comma 2">
      <calculatedColumnFormula>SUM(Quarter!BF6:BI6)</calculatedColumnFormula>
    </tableColumn>
    <tableColumn id="17" xr3:uid="{75086B9E-6861-4056-B249-1F699AC34574}" name="2017" dataDxfId="105" dataCellStyle="Comma 2">
      <calculatedColumnFormula>SUM(Quarter!BJ6:BM6)</calculatedColumnFormula>
    </tableColumn>
    <tableColumn id="18" xr3:uid="{2FACADA7-C78A-4BFE-8B5C-0069B01B62A3}" name="2018" dataDxfId="104" dataCellStyle="Comma 2">
      <calculatedColumnFormula>SUM(Quarter!BN6:BQ6)</calculatedColumnFormula>
    </tableColumn>
    <tableColumn id="19" xr3:uid="{20BFF65C-6FD8-41B6-B92D-0A122BE72102}" name="2019" dataDxfId="103" dataCellStyle="Comma 2">
      <calculatedColumnFormula>SUM(Quarter!BR6:BU6)</calculatedColumnFormula>
    </tableColumn>
    <tableColumn id="20" xr3:uid="{D5435761-1863-46EB-8495-ADA862F48F72}" name="2020" dataDxfId="102" dataCellStyle="Comma 2">
      <calculatedColumnFormula>SUM(Quarter!BV6:BY6)</calculatedColumnFormula>
    </tableColumn>
    <tableColumn id="22" xr3:uid="{4574AD22-E2A3-4A59-BE74-204AB0BA639E}" name="2021" dataDxfId="101" dataCellStyle="Comma 2">
      <calculatedColumnFormula>SUM(Quarter!CA5:CD5)</calculatedColumnFormula>
    </tableColumn>
    <tableColumn id="23" xr3:uid="{0598F19E-E8CC-413B-8C9A-F6F1FA26464B}" name="2022" dataDxfId="100" dataCellStyle="Comma 2">
      <calculatedColumnFormula>SUM(Quarter!CE5:CH5)</calculatedColumnFormula>
    </tableColumn>
    <tableColumn id="24" xr3:uid="{C004E1FA-347E-44DB-BCB6-B701A0C6DD95}" name="2023" dataDxfId="99" dataCellStyle="Comma 2">
      <calculatedColumnFormula>SUM(Quarter!CI5:CL5)</calculatedColumnFormula>
    </tableColumn>
    <tableColumn id="25" xr3:uid="{E35E34BD-3AA7-469E-A596-54AE1851552E}" name="2024 [provisional]" dataDxfId="98" dataCellStyle="Comma 2">
      <calculatedColumnFormula>SUM(Quarter!CM5:CP5)</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4_coal_imports_quarterly_data_thousand_tonnes" displayName="Table2.4_coal_imports_quarterly_data_thousand_tonnes" ref="A4:CR41" totalsRowShown="0" headerRowDxfId="97" dataDxfId="96">
  <tableColumns count="96">
    <tableColumn id="1" xr3:uid="{90B62DA8-FAFD-4C5B-9C2C-1381E48B0736}" name="Type of coal" dataDxfId="95"/>
    <tableColumn id="80" xr3:uid="{62DF6EDC-F823-44DB-BDF5-0350EC01C548}" name="Country of origin" dataDxfId="94"/>
    <tableColumn id="2" xr3:uid="{4F8A788D-2FEC-4402-A520-048D48BCC053}" name="2002 1st quarter" dataDxfId="93"/>
    <tableColumn id="3" xr3:uid="{7E993A91-B221-4451-A0C7-B7289DB6F159}" name="2002 2nd quarter" dataDxfId="92"/>
    <tableColumn id="4" xr3:uid="{24EA70F6-8578-41EE-A023-BE4D3EADF8B6}" name="2002 3rd quarter" dataDxfId="91"/>
    <tableColumn id="5" xr3:uid="{C4CEC824-4073-47C7-947D-9934F97FEF71}" name="2002 4th quarter" dataDxfId="90"/>
    <tableColumn id="6" xr3:uid="{7FE7701E-E457-48D6-8007-CEFE485104D7}" name="2003 1st quarter" dataDxfId="89"/>
    <tableColumn id="7" xr3:uid="{2D16AA7D-3572-478A-BA72-FA01569B9075}" name="2003 2nd quarter" dataDxfId="88"/>
    <tableColumn id="8" xr3:uid="{6542EAF5-C15C-404D-BFD9-72669403D175}" name="2003 3rd quarter" dataDxfId="87"/>
    <tableColumn id="9" xr3:uid="{86487D20-3CC8-4C4F-B741-AE184616477A}" name="2003 4th quarter" dataDxfId="86"/>
    <tableColumn id="10" xr3:uid="{6308A89F-E2B2-4902-A405-E34DBDAD75D6}" name="2004 1st quarter" dataDxfId="85"/>
    <tableColumn id="11" xr3:uid="{B5660C3D-29E5-4BD7-8CAD-68C9F6BD3640}" name="2004 2nd quarter" dataDxfId="84"/>
    <tableColumn id="12" xr3:uid="{16C2363E-63CE-4891-A872-A1B4513A1A9C}" name="2004 3rd quarter" dataDxfId="83"/>
    <tableColumn id="13" xr3:uid="{B4CA283F-48DA-4F2F-AEBA-211F3BDB38FB}" name="2004 4th quarter" dataDxfId="82"/>
    <tableColumn id="14" xr3:uid="{0DCF8D8E-3165-4509-9BB1-A5645C0D47BF}" name="2005 1st quarter" dataDxfId="81"/>
    <tableColumn id="15" xr3:uid="{1343F2DD-4714-4600-8578-CC13D524520B}" name="2005 2nd quarter" dataDxfId="80"/>
    <tableColumn id="16" xr3:uid="{A20670E0-68ED-416C-B743-E75FFB282D08}" name="2005 3rd quarter" dataDxfId="79"/>
    <tableColumn id="17" xr3:uid="{C1E733ED-21C1-42AA-9FF7-687E12B63D48}" name="2005 4th quarter" dataDxfId="78"/>
    <tableColumn id="18" xr3:uid="{33964D08-A5B8-4838-A3C2-2ECB786F6D73}" name="2006 1st quarter" dataDxfId="77"/>
    <tableColumn id="19" xr3:uid="{DDFA24B8-53A5-4EBF-B260-4ADA5BA8B8A9}" name="2006 2nd quarter" dataDxfId="76"/>
    <tableColumn id="20" xr3:uid="{70E7CD5F-2CD8-4586-95D5-B2C1FD7FDD81}" name="2006 3rd quarter" dataDxfId="75"/>
    <tableColumn id="21" xr3:uid="{F1787E46-9F36-4EAE-BFD7-C271C67F9580}" name="2006 4th quarter" dataDxfId="74"/>
    <tableColumn id="22" xr3:uid="{B2301059-953C-4B4D-8B33-81BA13844A55}" name="2007 1st quarter" dataDxfId="73"/>
    <tableColumn id="23" xr3:uid="{F375EF95-D00B-4AEF-A6FC-F18D01F19617}" name="2007 2nd quarter" dataDxfId="72"/>
    <tableColumn id="24" xr3:uid="{21792FF8-75D9-4531-9C8C-EE323593AB7D}" name="2007 3rd quarter" dataDxfId="71"/>
    <tableColumn id="25" xr3:uid="{5724EED6-7E92-47EF-9D09-09807F42063E}" name="2007 4th quarter" dataDxfId="70"/>
    <tableColumn id="26" xr3:uid="{A86DF17F-DF70-4D97-A9A4-8FA6667522E0}" name="2008 1st quarter" dataDxfId="69"/>
    <tableColumn id="27" xr3:uid="{AC761158-B460-4B7C-943C-B5EAB69A80AA}" name="2008 2nd quarter" dataDxfId="68"/>
    <tableColumn id="28" xr3:uid="{D729B2EB-6C14-4019-B9C6-8D0AF42BF903}" name="2008 3rd quarter" dataDxfId="67"/>
    <tableColumn id="29" xr3:uid="{357FBFDE-DDBF-40BB-B6BF-72EA5D29C7E3}" name="2008 4th quarter" dataDxfId="66"/>
    <tableColumn id="30" xr3:uid="{6F212A09-8D23-43AC-BA35-EF06DA8B2A55}" name="2009 1st quarter" dataDxfId="65"/>
    <tableColumn id="31" xr3:uid="{EBF9D040-1739-415B-AD0E-1B95C17D005E}" name="2009 2nd quarter" dataDxfId="64"/>
    <tableColumn id="32" xr3:uid="{82C5CDA7-B4BC-44DB-B937-D65FC892A6ED}" name="2009 3rd quarter" dataDxfId="63"/>
    <tableColumn id="33" xr3:uid="{3EED5CE8-CC0A-4056-8298-823D1BD498D2}" name="2009 4th quarter" dataDxfId="62"/>
    <tableColumn id="34" xr3:uid="{5CF7450A-ADA0-4675-B036-5EB87E279B39}" name="2010 1st quarter" dataDxfId="61"/>
    <tableColumn id="35" xr3:uid="{AB648C8B-524C-4ACF-B1F8-F55CA970AFBE}" name="2010 2nd quarter" dataDxfId="60"/>
    <tableColumn id="36" xr3:uid="{5CF3FC2A-96E6-45BD-A9B9-F863F0B2A710}" name="2010 3rd quarter" dataDxfId="59"/>
    <tableColumn id="37" xr3:uid="{F209FF71-801A-4D0F-AC51-EF1B4458BF18}" name="2010 4th quarter" dataDxfId="58"/>
    <tableColumn id="38" xr3:uid="{F2A47334-0FA6-4BC6-BCA5-D27B2E7845C2}" name="2011 1st quarter" dataDxfId="57"/>
    <tableColumn id="39" xr3:uid="{9E7B40F9-D4EA-4A0B-BB67-B5E06A5DDAB9}" name="2011 2nd quarter" dataDxfId="56"/>
    <tableColumn id="40" xr3:uid="{3B56F35C-CAA8-4A94-9D4C-2FC156B4CCCB}" name="2011 3rd quarter" dataDxfId="55"/>
    <tableColumn id="41" xr3:uid="{2D38E066-98E8-417E-979C-E2EE2B376CF6}" name="2011 4th quarter" dataDxfId="54"/>
    <tableColumn id="42" xr3:uid="{581371CB-46A9-485B-9B07-A2209A776F79}" name="2012 1st quarter" dataDxfId="53"/>
    <tableColumn id="43" xr3:uid="{50DEBD66-B6A5-4408-BB99-1146709828B1}" name="2012 2nd quarter" dataDxfId="52"/>
    <tableColumn id="44" xr3:uid="{5F8DE6DB-33CE-4E28-B5E0-FFB1707EF1FC}" name="2012 3rd quarter" dataDxfId="51"/>
    <tableColumn id="45" xr3:uid="{9EE21C0F-916E-4E07-9BBC-63FB8DDFE9AB}" name="2012 4th quarter" dataDxfId="50"/>
    <tableColumn id="46" xr3:uid="{4C91288B-B323-4CDF-AED4-2484188D3FD5}" name="2013 1st quarter" dataDxfId="49"/>
    <tableColumn id="47" xr3:uid="{63C587B7-709A-4AD0-BB57-ED8A443AE9C1}" name="2013 2nd quarter" dataDxfId="48"/>
    <tableColumn id="48" xr3:uid="{5CCDF973-19B9-45C5-A729-A52F67AF5E71}" name="2013 3rd quarter" dataDxfId="47"/>
    <tableColumn id="49" xr3:uid="{C042659B-5850-48E3-95F6-861D2DCE463C}" name="2013 4th quarter" dataDxfId="46"/>
    <tableColumn id="50" xr3:uid="{F9C248C0-2B95-45D6-AF58-DA86792E9A23}" name="2014 1st quarter" dataDxfId="45"/>
    <tableColumn id="51" xr3:uid="{D4640C75-C845-47A2-A49F-9C093B15A3B7}" name="2014 2nd quarter" dataDxfId="44"/>
    <tableColumn id="52" xr3:uid="{A148A9EA-60C9-420E-ADB6-FF6D1BD664E0}" name="2014 3rd quarter" dataDxfId="43"/>
    <tableColumn id="53" xr3:uid="{C302B75E-C78E-4528-97A4-1672E2BC8E9A}" name="2014 4th quarter" dataDxfId="42"/>
    <tableColumn id="54" xr3:uid="{51AD7F51-AF3F-4E0F-BD6E-B9DAA9E2125A}" name="2015 1st quarter" dataDxfId="41"/>
    <tableColumn id="55" xr3:uid="{291E8452-E874-4BE0-86C9-E12E544F1532}" name="2015 2nd quarter" dataDxfId="40"/>
    <tableColumn id="56" xr3:uid="{BB7FC5F8-8EB4-4C90-A60E-811C564554D9}" name="2015 3rd quarter" dataDxfId="39"/>
    <tableColumn id="57" xr3:uid="{4837C614-F57F-414F-9B11-33C79B43A6BB}" name="2015 4th quarter" dataDxfId="38"/>
    <tableColumn id="58" xr3:uid="{6DA370C4-1010-408A-A885-F99C7DB4E8D5}" name="2016 1st quarter" dataDxfId="37"/>
    <tableColumn id="59" xr3:uid="{42506C17-C7D2-4B36-8120-AB3F79BA6E9A}" name="2016 2nd quarter" dataDxfId="36"/>
    <tableColumn id="60" xr3:uid="{7B1288BE-C669-4A00-80BF-32C71EF8DC0F}" name="2016 3rd quarter" dataDxfId="35"/>
    <tableColumn id="61" xr3:uid="{8A5AD5A4-D7D7-4C5D-873C-F85E002D6C4D}" name="2016 4th quarter" dataDxfId="34"/>
    <tableColumn id="62" xr3:uid="{41B2342A-802C-4131-A78B-7470221CDAF9}" name="2017 1st quarter" dataDxfId="33"/>
    <tableColumn id="63" xr3:uid="{85A26794-C09E-4E4C-9375-94F3AEFFC767}" name="2017 2nd quarter" dataDxfId="32"/>
    <tableColumn id="64" xr3:uid="{984B081C-0FF2-4C13-9114-8F7FD7F5610E}" name="2017 3rd quarter" dataDxfId="31"/>
    <tableColumn id="65" xr3:uid="{2278CF33-F486-4CBF-B35E-42203BBA8F49}" name="2017 4th quarter" dataDxfId="30"/>
    <tableColumn id="66" xr3:uid="{F00EFEFD-135B-4368-9B3D-6DD111950392}" name="2018 1st quarter" dataDxfId="29"/>
    <tableColumn id="67" xr3:uid="{6A792C82-5106-4587-BA4C-7F1B4146C609}" name="2018 2nd quarter" dataDxfId="28"/>
    <tableColumn id="68" xr3:uid="{154FA3AA-8431-47D8-B53D-3143850F0F59}" name="2018 3rd quarter" dataDxfId="27"/>
    <tableColumn id="69" xr3:uid="{682A50F5-8F54-401D-8FB7-DA176B6C992E}" name="2018 4th quarter" dataDxfId="26"/>
    <tableColumn id="70" xr3:uid="{58C28F2F-8A85-4EC4-8499-95916C114AE4}" name="2019 1st quarter" dataDxfId="25"/>
    <tableColumn id="71" xr3:uid="{5C15C59F-0BA9-4EC2-9458-68AE4AD6BE7E}" name="2019 2nd quarter" dataDxfId="24"/>
    <tableColumn id="72" xr3:uid="{14965692-94A3-4215-83A1-B8020998B283}" name="2019 3rd quarter" dataDxfId="23"/>
    <tableColumn id="73" xr3:uid="{39DDC3BE-0C40-4FC0-8643-1E70DF38F928}" name="2019 4th quarter" dataDxfId="22"/>
    <tableColumn id="74" xr3:uid="{787DCDA1-3C3E-4211-9928-BAEBBE141051}" name="2020 1st quarter" dataDxfId="21"/>
    <tableColumn id="75" xr3:uid="{60AE73A4-A1A6-42BB-86B7-9ECD2E4F59F5}" name="2020 2nd quarter" dataDxfId="20"/>
    <tableColumn id="76" xr3:uid="{A58259D4-4077-4273-BA8B-5DA22E393527}" name="2020 3rd quarter" dataDxfId="19"/>
    <tableColumn id="77" xr3:uid="{749AE4E4-8262-4A42-B88D-C7DEF95AEEA0}" name="2020 4th quarter" dataDxfId="18"/>
    <tableColumn id="78" xr3:uid="{6EABF694-77A4-4801-90CF-BDE812BD5C02}" name="2021 1st quarter" dataDxfId="17"/>
    <tableColumn id="79" xr3:uid="{2BB04E0A-48B0-4124-9FFB-6722004147CE}" name="2021 2nd quarter" dataDxfId="16"/>
    <tableColumn id="81" xr3:uid="{0ED4A499-B554-471E-8828-6BA97F6147EE}" name="2021 3rd            quarter " dataDxfId="15"/>
    <tableColumn id="82" xr3:uid="{7A119E9C-9025-4FB1-8800-85D56AB4D2B3}" name="2021 4th            quarter" dataDxfId="14"/>
    <tableColumn id="83" xr3:uid="{3CE83310-29B5-4759-8CD1-CE89E5426FF9}" name="2022 1st            quarter" dataDxfId="13"/>
    <tableColumn id="84" xr3:uid="{9B3D3DEA-C57B-419A-AA9E-B6357AB55D9D}" name="2022 2nd            quarter" dataDxfId="12"/>
    <tableColumn id="85" xr3:uid="{D850010F-B245-4B46-8694-23928400524A}" name="2022 3rd            quarter" dataDxfId="11"/>
    <tableColumn id="86" xr3:uid="{F2A92E40-2401-4B6D-B829-190256644AD8}" name="2022 4th            quarter" dataDxfId="10" dataCellStyle="Normal 4"/>
    <tableColumn id="87" xr3:uid="{F4AB2DD8-5D3D-4B47-89C2-9A689181E224}" name="2023 1st           quarter" dataDxfId="9" dataCellStyle="Normal 4"/>
    <tableColumn id="88" xr3:uid="{7A1B4D37-086E-4931-821D-4673A933169C}" name="2023 2nd           quarter" dataDxfId="8" dataCellStyle="Normal 4"/>
    <tableColumn id="89" xr3:uid="{C0B9401D-FE29-4E00-9233-C593FAF97A8F}" name="2023 3rd           quarter" dataDxfId="7" dataCellStyle="Normal 4"/>
    <tableColumn id="90" xr3:uid="{119C9D42-3722-4A8E-9772-52AC063E7CD6}" name="2023 4thd           quarter" dataDxfId="6" dataCellStyle="Normal 4"/>
    <tableColumn id="91" xr3:uid="{55D9A435-8272-4077-9556-EABEB3AA68FA}" name="2024 1st           quarter" dataDxfId="5" dataCellStyle="Normal 4"/>
    <tableColumn id="92" xr3:uid="{7F9683DA-E9FA-4625-B097-B73193EE6A60}" name="2024 2nd           quarter" dataDxfId="4" dataCellStyle="Normal 4"/>
    <tableColumn id="93" xr3:uid="{BBDC144C-0D67-480F-838D-94F01D12D76D}" name="2024 3rd           quarter" dataDxfId="3" dataCellStyle="Normal 4"/>
    <tableColumn id="94" xr3:uid="{089C781C-2A67-45BD-BF3B-212AA9746CEC}" name="2024 4th           quarter" dataDxfId="2" dataCellStyle="Normal 4"/>
    <tableColumn id="95" xr3:uid="{25976DAC-E041-46E3-9513-989B3CE7CE60}" name="2025 1st           quarter" dataDxfId="1" dataCellStyle="Normal 4"/>
    <tableColumn id="96" xr3:uid="{4CD58D2E-7DD9-40CF-A491-CEA0EE9747EC}" name="2025 2nd           quarter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45" customHeight="1" x14ac:dyDescent="0.35">
      <c r="A1" s="1" t="s">
        <v>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204</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201</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192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5.4" customHeight="1" x14ac:dyDescent="0.35">
      <c r="A8" s="2" t="s">
        <v>202</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6" t="s">
        <v>185</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101" t="s">
        <v>33</v>
      </c>
      <c r="B16" s="101"/>
      <c r="C16" s="101"/>
      <c r="D16" s="101"/>
      <c r="E16" s="101"/>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06"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174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34</v>
      </c>
    </row>
    <row r="22" spans="1:257" s="3" customFormat="1" ht="20.25" customHeight="1" x14ac:dyDescent="0.35">
      <c r="A22" s="106" t="s">
        <v>184</v>
      </c>
    </row>
    <row r="23" spans="1:257" s="3" customFormat="1" ht="20.25" customHeight="1" x14ac:dyDescent="0.35">
      <c r="A23" s="2" t="s">
        <v>173</v>
      </c>
    </row>
    <row r="24" spans="1:257" s="3" customFormat="1" ht="20.25" customHeight="1" x14ac:dyDescent="0.45">
      <c r="A24" s="8" t="s">
        <v>12</v>
      </c>
    </row>
    <row r="25" spans="1:257" s="3" customFormat="1" ht="20.25" customHeight="1" x14ac:dyDescent="0.35">
      <c r="A25" s="9" t="s">
        <v>183</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F7223B3-C6EF-4046-9115-AFD65E7DC41A}"/>
    <hyperlink ref="A25" r:id="rId6" xr:uid="{F0478F67-6342-45DE-9642-DAA1FBCD3FAD}"/>
    <hyperlink ref="A22" r:id="rId7" xr:uid="{DA60C214-B692-439F-BD84-7C9A8398FCED}"/>
    <hyperlink ref="A11" r:id="rId8" xr:uid="{B4A3A83D-51DC-4A2A-8803-C17AA9E04E2D}"/>
    <hyperlink ref="A18" r:id="rId9" xr:uid="{9D2A393F-9310-45AA-B84C-59DA36200025}"/>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6"/>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26</v>
      </c>
      <c r="B4" s="12" t="s">
        <v>27</v>
      </c>
    </row>
    <row r="5" spans="1:2" ht="20.25" customHeight="1" x14ac:dyDescent="0.25">
      <c r="A5" s="2" t="s">
        <v>28</v>
      </c>
      <c r="B5" s="19" t="s">
        <v>16</v>
      </c>
    </row>
    <row r="6" spans="1:2" ht="20.25" customHeight="1" x14ac:dyDescent="0.25">
      <c r="A6" s="2" t="s">
        <v>35</v>
      </c>
      <c r="B6" s="19" t="s">
        <v>15</v>
      </c>
    </row>
    <row r="7" spans="1:2" ht="20.25" customHeight="1" x14ac:dyDescent="0.25">
      <c r="A7" s="2" t="s">
        <v>36</v>
      </c>
      <c r="B7" s="19" t="s">
        <v>24</v>
      </c>
    </row>
    <row r="8" spans="1:2" ht="20.25" customHeight="1" x14ac:dyDescent="0.25">
      <c r="A8" s="2" t="s">
        <v>37</v>
      </c>
      <c r="B8" s="19" t="s">
        <v>14</v>
      </c>
    </row>
    <row r="9" spans="1:2" ht="20.25" customHeight="1" x14ac:dyDescent="0.25">
      <c r="A9" s="2" t="s">
        <v>38</v>
      </c>
      <c r="B9" s="19" t="s">
        <v>39</v>
      </c>
    </row>
    <row r="10" spans="1:2" ht="20.25" customHeight="1" x14ac:dyDescent="0.25">
      <c r="A10" s="2" t="s">
        <v>206</v>
      </c>
      <c r="B10" s="19" t="s">
        <v>40</v>
      </c>
    </row>
    <row r="11" spans="1:2" ht="20.25" customHeight="1" x14ac:dyDescent="0.25">
      <c r="A11" s="2" t="s">
        <v>207</v>
      </c>
      <c r="B11" s="19" t="s">
        <v>41</v>
      </c>
    </row>
    <row r="12" spans="1:2" ht="20.25" customHeight="1" x14ac:dyDescent="0.25"/>
    <row r="13" spans="1:2" ht="20.25" customHeight="1" x14ac:dyDescent="0.25"/>
    <row r="14" spans="1:2" ht="20.25" customHeight="1" x14ac:dyDescent="0.25"/>
    <row r="15" spans="1:2" ht="20.25" customHeight="1" x14ac:dyDescent="0.25"/>
    <row r="16" spans="1:2" ht="20.25" customHeight="1" x14ac:dyDescent="0.25"/>
  </sheetData>
  <hyperlinks>
    <hyperlink ref="B5" location="'Cover Sheet'!A1" display="Cover Sheet" xr:uid="{CA2AB89B-A237-4055-81C1-DFF7FE986117}"/>
    <hyperlink ref="B6" location="Contents!A1" display="Contents" xr:uid="{53AC6B43-13DD-469C-845B-0A1ABD84873E}"/>
    <hyperlink ref="B8" location="Commentary!A1" display="Commentary" xr:uid="{A065F209-2C57-454B-89BB-720162F1A9F1}"/>
    <hyperlink ref="B9" location="'Main Table'!A1" display="Main table (TWh)" xr:uid="{1739BE9A-14E5-49C2-A652-BEDD24821A8C}"/>
    <hyperlink ref="B10" location="Annual!A1" display="Annual (TWh)" xr:uid="{50AD043A-A03B-4410-82C4-4963F1482A43}"/>
    <hyperlink ref="B11" location="Quarter!A1" display="Quarter (TWh)" xr:uid="{BC833D4F-C35B-47D1-8208-659C3BEFAAC5}"/>
    <hyperlink ref="B7" location="Notes!A1" display="Notes" xr:uid="{9358E578-B87D-4D41-B628-6F2376C7F03D}"/>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3"/>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24</v>
      </c>
    </row>
    <row r="2" spans="1:2" s="3" customFormat="1" ht="20.25" customHeight="1" x14ac:dyDescent="0.35">
      <c r="A2" s="3" t="s">
        <v>23</v>
      </c>
    </row>
    <row r="3" spans="1:2" s="3" customFormat="1" ht="20.25" customHeight="1" x14ac:dyDescent="0.35">
      <c r="A3" s="3" t="s">
        <v>42</v>
      </c>
    </row>
    <row r="4" spans="1:2" s="3" customFormat="1" ht="30" customHeight="1" x14ac:dyDescent="0.55000000000000004">
      <c r="A4" s="6" t="s">
        <v>22</v>
      </c>
      <c r="B4" s="6" t="s">
        <v>17</v>
      </c>
    </row>
    <row r="5" spans="1:2" ht="22.5" customHeight="1" x14ac:dyDescent="0.35">
      <c r="A5" s="2" t="s">
        <v>21</v>
      </c>
      <c r="B5" s="31" t="s">
        <v>48</v>
      </c>
    </row>
    <row r="6" spans="1:2" ht="20.25" customHeight="1" x14ac:dyDescent="0.35">
      <c r="A6" s="2" t="s">
        <v>20</v>
      </c>
      <c r="B6" s="31" t="s">
        <v>49</v>
      </c>
    </row>
    <row r="7" spans="1:2" ht="20.25" customHeight="1" x14ac:dyDescent="0.35">
      <c r="A7" s="2" t="s">
        <v>43</v>
      </c>
      <c r="B7" s="32" t="s">
        <v>50</v>
      </c>
    </row>
    <row r="8" spans="1:2" ht="20.25" customHeight="1" x14ac:dyDescent="0.35">
      <c r="A8" s="20" t="s">
        <v>179</v>
      </c>
      <c r="B8" s="21" t="s">
        <v>181</v>
      </c>
    </row>
    <row r="9" spans="1:2" ht="31.5" customHeight="1" x14ac:dyDescent="0.35">
      <c r="A9" s="20"/>
      <c r="B9" s="21"/>
    </row>
    <row r="10" spans="1:2" ht="20.25" customHeight="1" x14ac:dyDescent="0.35">
      <c r="A10" s="20"/>
      <c r="B10" s="21"/>
    </row>
    <row r="11" spans="1:2" ht="20.25" customHeight="1" x14ac:dyDescent="0.35">
      <c r="A11" s="20"/>
      <c r="B11" s="21"/>
    </row>
    <row r="12" spans="1:2" ht="20.25" customHeight="1" x14ac:dyDescent="0.35">
      <c r="A12" s="20"/>
      <c r="B12" s="20"/>
    </row>
    <row r="13" spans="1:2" x14ac:dyDescent="0.35">
      <c r="A13" s="20"/>
      <c r="B13" s="20"/>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10"/>
  <sheetViews>
    <sheetView showGridLines="0" zoomScaleNormal="100" workbookViewId="0"/>
  </sheetViews>
  <sheetFormatPr defaultColWidth="9.1796875" defaultRowHeight="15.5" x14ac:dyDescent="0.35"/>
  <cols>
    <col min="1" max="1" width="117.54296875" style="2" customWidth="1"/>
    <col min="2" max="16384" width="9.1796875" style="2"/>
  </cols>
  <sheetData>
    <row r="1" spans="1:1" ht="45" customHeight="1" x14ac:dyDescent="0.35">
      <c r="A1" s="1" t="s">
        <v>25</v>
      </c>
    </row>
    <row r="2" spans="1:1" ht="30" customHeight="1" x14ac:dyDescent="0.55000000000000004">
      <c r="A2" s="6" t="s">
        <v>51</v>
      </c>
    </row>
    <row r="3" spans="1:1" ht="23.25" customHeight="1" x14ac:dyDescent="0.45">
      <c r="A3" s="108" t="s">
        <v>203</v>
      </c>
    </row>
    <row r="4" spans="1:1" s="3" customFormat="1" ht="53.25" customHeight="1" x14ac:dyDescent="0.35">
      <c r="A4" s="107" t="s">
        <v>200</v>
      </c>
    </row>
    <row r="5" spans="1:1" ht="19.5" customHeight="1" x14ac:dyDescent="0.45">
      <c r="A5" s="108"/>
    </row>
    <row r="6" spans="1:1" x14ac:dyDescent="0.35">
      <c r="A6" s="109"/>
    </row>
    <row r="7" spans="1:1" ht="51.75" customHeight="1" x14ac:dyDescent="0.35">
      <c r="A7" s="22"/>
    </row>
    <row r="8" spans="1:1" x14ac:dyDescent="0.35">
      <c r="A8" s="17"/>
    </row>
    <row r="9" spans="1:1" ht="30" customHeight="1" x14ac:dyDescent="0.35">
      <c r="A9" s="18"/>
    </row>
    <row r="10" spans="1:1" ht="30" customHeight="1" x14ac:dyDescent="0.35">
      <c r="A10" s="1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E58"/>
  <sheetViews>
    <sheetView showGridLines="0" zoomScaleNormal="100" workbookViewId="0"/>
  </sheetViews>
  <sheetFormatPr defaultColWidth="9" defaultRowHeight="15.5" x14ac:dyDescent="0.35"/>
  <cols>
    <col min="1" max="1" width="27.7265625" style="16" customWidth="1"/>
    <col min="2" max="2" width="22.81640625" style="16" customWidth="1"/>
    <col min="3" max="3" width="9.453125" style="2" customWidth="1"/>
    <col min="4" max="4" width="13.1796875" style="2" customWidth="1"/>
    <col min="5" max="5" width="9.453125" style="2" customWidth="1"/>
    <col min="6" max="13" width="10.1796875" style="2" customWidth="1"/>
    <col min="14" max="14" width="13.7265625" style="2" customWidth="1"/>
    <col min="15" max="15" width="10.54296875" style="2" customWidth="1"/>
    <col min="16" max="16" width="9" style="2"/>
    <col min="17" max="17" width="13.1796875" style="2" bestFit="1" customWidth="1"/>
    <col min="18" max="18" width="13.7265625" style="2" bestFit="1" customWidth="1"/>
    <col min="19" max="20" width="14.453125" style="2" bestFit="1" customWidth="1"/>
    <col min="21" max="245" width="9" style="2"/>
    <col min="246" max="246" width="7.26953125" style="2" customWidth="1"/>
    <col min="247" max="247" width="9.7265625" style="2" customWidth="1"/>
    <col min="248" max="248" width="11" style="2" customWidth="1"/>
    <col min="249" max="249" width="17.54296875" style="2" customWidth="1"/>
    <col min="250" max="250" width="9" style="2" customWidth="1"/>
    <col min="251" max="251" width="16.81640625" style="2" customWidth="1"/>
    <col min="252" max="252" width="13.453125" style="2" customWidth="1"/>
    <col min="253" max="253" width="9" style="2" customWidth="1"/>
    <col min="254" max="254" width="11" style="2" bestFit="1" customWidth="1"/>
    <col min="255" max="255" width="14.1796875" style="2" customWidth="1"/>
    <col min="256" max="257" width="11.1796875" style="2" customWidth="1"/>
    <col min="258" max="258" width="11.81640625" style="2" customWidth="1"/>
    <col min="259" max="259" width="9" style="2" customWidth="1"/>
    <col min="260" max="260" width="8.7265625" style="2" bestFit="1" customWidth="1"/>
    <col min="261" max="261" width="10.26953125" style="2" bestFit="1" customWidth="1"/>
    <col min="262" max="262" width="12" style="2" customWidth="1"/>
    <col min="263" max="263" width="11" style="2" bestFit="1" customWidth="1"/>
    <col min="264" max="264" width="11" style="2" customWidth="1"/>
    <col min="265" max="265" width="9.7265625" style="2" customWidth="1"/>
    <col min="266" max="266" width="9" style="2" customWidth="1"/>
    <col min="267" max="267" width="11.81640625" style="2" customWidth="1"/>
    <col min="268" max="268" width="17" style="2" bestFit="1" customWidth="1"/>
    <col min="269" max="269" width="15.7265625" style="2" bestFit="1" customWidth="1"/>
    <col min="270" max="271" width="14.26953125" style="2" bestFit="1" customWidth="1"/>
    <col min="272" max="501" width="9" style="2"/>
    <col min="502" max="502" width="7.26953125" style="2" customWidth="1"/>
    <col min="503" max="503" width="9.7265625" style="2" customWidth="1"/>
    <col min="504" max="504" width="11" style="2" customWidth="1"/>
    <col min="505" max="505" width="17.54296875" style="2" customWidth="1"/>
    <col min="506" max="506" width="9" style="2" customWidth="1"/>
    <col min="507" max="507" width="16.81640625" style="2" customWidth="1"/>
    <col min="508" max="508" width="13.453125" style="2" customWidth="1"/>
    <col min="509" max="509" width="9" style="2" customWidth="1"/>
    <col min="510" max="510" width="11" style="2" bestFit="1" customWidth="1"/>
    <col min="511" max="511" width="14.1796875" style="2" customWidth="1"/>
    <col min="512" max="513" width="11.1796875" style="2" customWidth="1"/>
    <col min="514" max="514" width="11.81640625" style="2" customWidth="1"/>
    <col min="515" max="515" width="9" style="2" customWidth="1"/>
    <col min="516" max="516" width="8.7265625" style="2" bestFit="1" customWidth="1"/>
    <col min="517" max="517" width="10.26953125" style="2" bestFit="1" customWidth="1"/>
    <col min="518" max="518" width="12" style="2" customWidth="1"/>
    <col min="519" max="519" width="11" style="2" bestFit="1" customWidth="1"/>
    <col min="520" max="520" width="11" style="2" customWidth="1"/>
    <col min="521" max="521" width="9.7265625" style="2" customWidth="1"/>
    <col min="522" max="522" width="9" style="2" customWidth="1"/>
    <col min="523" max="523" width="11.81640625" style="2" customWidth="1"/>
    <col min="524" max="524" width="17" style="2" bestFit="1" customWidth="1"/>
    <col min="525" max="525" width="15.7265625" style="2" bestFit="1" customWidth="1"/>
    <col min="526" max="527" width="14.26953125" style="2" bestFit="1" customWidth="1"/>
    <col min="528" max="757" width="9" style="2"/>
    <col min="758" max="758" width="7.26953125" style="2" customWidth="1"/>
    <col min="759" max="759" width="9.7265625" style="2" customWidth="1"/>
    <col min="760" max="760" width="11" style="2" customWidth="1"/>
    <col min="761" max="761" width="17.54296875" style="2" customWidth="1"/>
    <col min="762" max="762" width="9" style="2" customWidth="1"/>
    <col min="763" max="763" width="16.81640625" style="2" customWidth="1"/>
    <col min="764" max="764" width="13.453125" style="2" customWidth="1"/>
    <col min="765" max="765" width="9" style="2" customWidth="1"/>
    <col min="766" max="766" width="11" style="2" bestFit="1" customWidth="1"/>
    <col min="767" max="767" width="14.1796875" style="2" customWidth="1"/>
    <col min="768" max="769" width="11.1796875" style="2" customWidth="1"/>
    <col min="770" max="770" width="11.81640625" style="2" customWidth="1"/>
    <col min="771" max="771" width="9" style="2" customWidth="1"/>
    <col min="772" max="772" width="8.7265625" style="2" bestFit="1" customWidth="1"/>
    <col min="773" max="773" width="10.26953125" style="2" bestFit="1" customWidth="1"/>
    <col min="774" max="774" width="12" style="2" customWidth="1"/>
    <col min="775" max="775" width="11" style="2" bestFit="1" customWidth="1"/>
    <col min="776" max="776" width="11" style="2" customWidth="1"/>
    <col min="777" max="777" width="9.7265625" style="2" customWidth="1"/>
    <col min="778" max="778" width="9" style="2" customWidth="1"/>
    <col min="779" max="779" width="11.81640625" style="2" customWidth="1"/>
    <col min="780" max="780" width="17" style="2" bestFit="1" customWidth="1"/>
    <col min="781" max="781" width="15.7265625" style="2" bestFit="1" customWidth="1"/>
    <col min="782" max="783" width="14.26953125" style="2" bestFit="1" customWidth="1"/>
    <col min="784" max="1013" width="9" style="2"/>
    <col min="1014" max="1014" width="7.26953125" style="2" customWidth="1"/>
    <col min="1015" max="1015" width="9.7265625" style="2" customWidth="1"/>
    <col min="1016" max="1016" width="11" style="2" customWidth="1"/>
    <col min="1017" max="1017" width="17.54296875" style="2" customWidth="1"/>
    <col min="1018" max="1018" width="9" style="2" customWidth="1"/>
    <col min="1019" max="1019" width="16.81640625" style="2" customWidth="1"/>
    <col min="1020" max="1020" width="13.453125" style="2" customWidth="1"/>
    <col min="1021" max="1021" width="9" style="2" customWidth="1"/>
    <col min="1022" max="1022" width="11" style="2" bestFit="1" customWidth="1"/>
    <col min="1023" max="1023" width="14.1796875" style="2" customWidth="1"/>
    <col min="1024" max="1025" width="11.1796875" style="2" customWidth="1"/>
    <col min="1026" max="1026" width="11.81640625" style="2" customWidth="1"/>
    <col min="1027" max="1027" width="9" style="2" customWidth="1"/>
    <col min="1028" max="1028" width="8.7265625" style="2" bestFit="1" customWidth="1"/>
    <col min="1029" max="1029" width="10.26953125" style="2" bestFit="1" customWidth="1"/>
    <col min="1030" max="1030" width="12" style="2" customWidth="1"/>
    <col min="1031" max="1031" width="11" style="2" bestFit="1" customWidth="1"/>
    <col min="1032" max="1032" width="11" style="2" customWidth="1"/>
    <col min="1033" max="1033" width="9.7265625" style="2" customWidth="1"/>
    <col min="1034" max="1034" width="9" style="2" customWidth="1"/>
    <col min="1035" max="1035" width="11.81640625" style="2" customWidth="1"/>
    <col min="1036" max="1036" width="17" style="2" bestFit="1" customWidth="1"/>
    <col min="1037" max="1037" width="15.7265625" style="2" bestFit="1" customWidth="1"/>
    <col min="1038" max="1039" width="14.26953125" style="2" bestFit="1" customWidth="1"/>
    <col min="1040" max="1269" width="9" style="2"/>
    <col min="1270" max="1270" width="7.26953125" style="2" customWidth="1"/>
    <col min="1271" max="1271" width="9.7265625" style="2" customWidth="1"/>
    <col min="1272" max="1272" width="11" style="2" customWidth="1"/>
    <col min="1273" max="1273" width="17.54296875" style="2" customWidth="1"/>
    <col min="1274" max="1274" width="9" style="2" customWidth="1"/>
    <col min="1275" max="1275" width="16.81640625" style="2" customWidth="1"/>
    <col min="1276" max="1276" width="13.453125" style="2" customWidth="1"/>
    <col min="1277" max="1277" width="9" style="2" customWidth="1"/>
    <col min="1278" max="1278" width="11" style="2" bestFit="1" customWidth="1"/>
    <col min="1279" max="1279" width="14.1796875" style="2" customWidth="1"/>
    <col min="1280" max="1281" width="11.1796875" style="2" customWidth="1"/>
    <col min="1282" max="1282" width="11.81640625" style="2" customWidth="1"/>
    <col min="1283" max="1283" width="9" style="2" customWidth="1"/>
    <col min="1284" max="1284" width="8.7265625" style="2" bestFit="1" customWidth="1"/>
    <col min="1285" max="1285" width="10.26953125" style="2" bestFit="1" customWidth="1"/>
    <col min="1286" max="1286" width="12" style="2" customWidth="1"/>
    <col min="1287" max="1287" width="11" style="2" bestFit="1" customWidth="1"/>
    <col min="1288" max="1288" width="11" style="2" customWidth="1"/>
    <col min="1289" max="1289" width="9.7265625" style="2" customWidth="1"/>
    <col min="1290" max="1290" width="9" style="2" customWidth="1"/>
    <col min="1291" max="1291" width="11.81640625" style="2" customWidth="1"/>
    <col min="1292" max="1292" width="17" style="2" bestFit="1" customWidth="1"/>
    <col min="1293" max="1293" width="15.7265625" style="2" bestFit="1" customWidth="1"/>
    <col min="1294" max="1295" width="14.26953125" style="2" bestFit="1" customWidth="1"/>
    <col min="1296" max="1525" width="9" style="2"/>
    <col min="1526" max="1526" width="7.26953125" style="2" customWidth="1"/>
    <col min="1527" max="1527" width="9.7265625" style="2" customWidth="1"/>
    <col min="1528" max="1528" width="11" style="2" customWidth="1"/>
    <col min="1529" max="1529" width="17.54296875" style="2" customWidth="1"/>
    <col min="1530" max="1530" width="9" style="2" customWidth="1"/>
    <col min="1531" max="1531" width="16.81640625" style="2" customWidth="1"/>
    <col min="1532" max="1532" width="13.453125" style="2" customWidth="1"/>
    <col min="1533" max="1533" width="9" style="2" customWidth="1"/>
    <col min="1534" max="1534" width="11" style="2" bestFit="1" customWidth="1"/>
    <col min="1535" max="1535" width="14.1796875" style="2" customWidth="1"/>
    <col min="1536" max="1537" width="11.1796875" style="2" customWidth="1"/>
    <col min="1538" max="1538" width="11.81640625" style="2" customWidth="1"/>
    <col min="1539" max="1539" width="9" style="2" customWidth="1"/>
    <col min="1540" max="1540" width="8.7265625" style="2" bestFit="1" customWidth="1"/>
    <col min="1541" max="1541" width="10.26953125" style="2" bestFit="1" customWidth="1"/>
    <col min="1542" max="1542" width="12" style="2" customWidth="1"/>
    <col min="1543" max="1543" width="11" style="2" bestFit="1" customWidth="1"/>
    <col min="1544" max="1544" width="11" style="2" customWidth="1"/>
    <col min="1545" max="1545" width="9.7265625" style="2" customWidth="1"/>
    <col min="1546" max="1546" width="9" style="2" customWidth="1"/>
    <col min="1547" max="1547" width="11.81640625" style="2" customWidth="1"/>
    <col min="1548" max="1548" width="17" style="2" bestFit="1" customWidth="1"/>
    <col min="1549" max="1549" width="15.7265625" style="2" bestFit="1" customWidth="1"/>
    <col min="1550" max="1551" width="14.26953125" style="2" bestFit="1" customWidth="1"/>
    <col min="1552" max="1781" width="9" style="2"/>
    <col min="1782" max="1782" width="7.26953125" style="2" customWidth="1"/>
    <col min="1783" max="1783" width="9.7265625" style="2" customWidth="1"/>
    <col min="1784" max="1784" width="11" style="2" customWidth="1"/>
    <col min="1785" max="1785" width="17.54296875" style="2" customWidth="1"/>
    <col min="1786" max="1786" width="9" style="2" customWidth="1"/>
    <col min="1787" max="1787" width="16.81640625" style="2" customWidth="1"/>
    <col min="1788" max="1788" width="13.453125" style="2" customWidth="1"/>
    <col min="1789" max="1789" width="9" style="2" customWidth="1"/>
    <col min="1790" max="1790" width="11" style="2" bestFit="1" customWidth="1"/>
    <col min="1791" max="1791" width="14.1796875" style="2" customWidth="1"/>
    <col min="1792" max="1793" width="11.1796875" style="2" customWidth="1"/>
    <col min="1794" max="1794" width="11.81640625" style="2" customWidth="1"/>
    <col min="1795" max="1795" width="9" style="2" customWidth="1"/>
    <col min="1796" max="1796" width="8.7265625" style="2" bestFit="1" customWidth="1"/>
    <col min="1797" max="1797" width="10.26953125" style="2" bestFit="1" customWidth="1"/>
    <col min="1798" max="1798" width="12" style="2" customWidth="1"/>
    <col min="1799" max="1799" width="11" style="2" bestFit="1" customWidth="1"/>
    <col min="1800" max="1800" width="11" style="2" customWidth="1"/>
    <col min="1801" max="1801" width="9.7265625" style="2" customWidth="1"/>
    <col min="1802" max="1802" width="9" style="2" customWidth="1"/>
    <col min="1803" max="1803" width="11.81640625" style="2" customWidth="1"/>
    <col min="1804" max="1804" width="17" style="2" bestFit="1" customWidth="1"/>
    <col min="1805" max="1805" width="15.7265625" style="2" bestFit="1" customWidth="1"/>
    <col min="1806" max="1807" width="14.26953125" style="2" bestFit="1" customWidth="1"/>
    <col min="1808" max="2037" width="9" style="2"/>
    <col min="2038" max="2038" width="7.26953125" style="2" customWidth="1"/>
    <col min="2039" max="2039" width="9.7265625" style="2" customWidth="1"/>
    <col min="2040" max="2040" width="11" style="2" customWidth="1"/>
    <col min="2041" max="2041" width="17.54296875" style="2" customWidth="1"/>
    <col min="2042" max="2042" width="9" style="2" customWidth="1"/>
    <col min="2043" max="2043" width="16.81640625" style="2" customWidth="1"/>
    <col min="2044" max="2044" width="13.453125" style="2" customWidth="1"/>
    <col min="2045" max="2045" width="9" style="2" customWidth="1"/>
    <col min="2046" max="2046" width="11" style="2" bestFit="1" customWidth="1"/>
    <col min="2047" max="2047" width="14.1796875" style="2" customWidth="1"/>
    <col min="2048" max="2049" width="11.1796875" style="2" customWidth="1"/>
    <col min="2050" max="2050" width="11.81640625" style="2" customWidth="1"/>
    <col min="2051" max="2051" width="9" style="2" customWidth="1"/>
    <col min="2052" max="2052" width="8.7265625" style="2" bestFit="1" customWidth="1"/>
    <col min="2053" max="2053" width="10.26953125" style="2" bestFit="1" customWidth="1"/>
    <col min="2054" max="2054" width="12" style="2" customWidth="1"/>
    <col min="2055" max="2055" width="11" style="2" bestFit="1" customWidth="1"/>
    <col min="2056" max="2056" width="11" style="2" customWidth="1"/>
    <col min="2057" max="2057" width="9.7265625" style="2" customWidth="1"/>
    <col min="2058" max="2058" width="9" style="2" customWidth="1"/>
    <col min="2059" max="2059" width="11.81640625" style="2" customWidth="1"/>
    <col min="2060" max="2060" width="17" style="2" bestFit="1" customWidth="1"/>
    <col min="2061" max="2061" width="15.7265625" style="2" bestFit="1" customWidth="1"/>
    <col min="2062" max="2063" width="14.26953125" style="2" bestFit="1" customWidth="1"/>
    <col min="2064" max="2293" width="9" style="2"/>
    <col min="2294" max="2294" width="7.26953125" style="2" customWidth="1"/>
    <col min="2295" max="2295" width="9.7265625" style="2" customWidth="1"/>
    <col min="2296" max="2296" width="11" style="2" customWidth="1"/>
    <col min="2297" max="2297" width="17.54296875" style="2" customWidth="1"/>
    <col min="2298" max="2298" width="9" style="2" customWidth="1"/>
    <col min="2299" max="2299" width="16.81640625" style="2" customWidth="1"/>
    <col min="2300" max="2300" width="13.453125" style="2" customWidth="1"/>
    <col min="2301" max="2301" width="9" style="2" customWidth="1"/>
    <col min="2302" max="2302" width="11" style="2" bestFit="1" customWidth="1"/>
    <col min="2303" max="2303" width="14.1796875" style="2" customWidth="1"/>
    <col min="2304" max="2305" width="11.1796875" style="2" customWidth="1"/>
    <col min="2306" max="2306" width="11.81640625" style="2" customWidth="1"/>
    <col min="2307" max="2307" width="9" style="2" customWidth="1"/>
    <col min="2308" max="2308" width="8.7265625" style="2" bestFit="1" customWidth="1"/>
    <col min="2309" max="2309" width="10.26953125" style="2" bestFit="1" customWidth="1"/>
    <col min="2310" max="2310" width="12" style="2" customWidth="1"/>
    <col min="2311" max="2311" width="11" style="2" bestFit="1" customWidth="1"/>
    <col min="2312" max="2312" width="11" style="2" customWidth="1"/>
    <col min="2313" max="2313" width="9.7265625" style="2" customWidth="1"/>
    <col min="2314" max="2314" width="9" style="2" customWidth="1"/>
    <col min="2315" max="2315" width="11.81640625" style="2" customWidth="1"/>
    <col min="2316" max="2316" width="17" style="2" bestFit="1" customWidth="1"/>
    <col min="2317" max="2317" width="15.7265625" style="2" bestFit="1" customWidth="1"/>
    <col min="2318" max="2319" width="14.26953125" style="2" bestFit="1" customWidth="1"/>
    <col min="2320" max="2549" width="9" style="2"/>
    <col min="2550" max="2550" width="7.26953125" style="2" customWidth="1"/>
    <col min="2551" max="2551" width="9.7265625" style="2" customWidth="1"/>
    <col min="2552" max="2552" width="11" style="2" customWidth="1"/>
    <col min="2553" max="2553" width="17.54296875" style="2" customWidth="1"/>
    <col min="2554" max="2554" width="9" style="2" customWidth="1"/>
    <col min="2555" max="2555" width="16.81640625" style="2" customWidth="1"/>
    <col min="2556" max="2556" width="13.453125" style="2" customWidth="1"/>
    <col min="2557" max="2557" width="9" style="2" customWidth="1"/>
    <col min="2558" max="2558" width="11" style="2" bestFit="1" customWidth="1"/>
    <col min="2559" max="2559" width="14.1796875" style="2" customWidth="1"/>
    <col min="2560" max="2561" width="11.1796875" style="2" customWidth="1"/>
    <col min="2562" max="2562" width="11.81640625" style="2" customWidth="1"/>
    <col min="2563" max="2563" width="9" style="2" customWidth="1"/>
    <col min="2564" max="2564" width="8.7265625" style="2" bestFit="1" customWidth="1"/>
    <col min="2565" max="2565" width="10.26953125" style="2" bestFit="1" customWidth="1"/>
    <col min="2566" max="2566" width="12" style="2" customWidth="1"/>
    <col min="2567" max="2567" width="11" style="2" bestFit="1" customWidth="1"/>
    <col min="2568" max="2568" width="11" style="2" customWidth="1"/>
    <col min="2569" max="2569" width="9.7265625" style="2" customWidth="1"/>
    <col min="2570" max="2570" width="9" style="2" customWidth="1"/>
    <col min="2571" max="2571" width="11.81640625" style="2" customWidth="1"/>
    <col min="2572" max="2572" width="17" style="2" bestFit="1" customWidth="1"/>
    <col min="2573" max="2573" width="15.7265625" style="2" bestFit="1" customWidth="1"/>
    <col min="2574" max="2575" width="14.26953125" style="2" bestFit="1" customWidth="1"/>
    <col min="2576" max="2805" width="9" style="2"/>
    <col min="2806" max="2806" width="7.26953125" style="2" customWidth="1"/>
    <col min="2807" max="2807" width="9.7265625" style="2" customWidth="1"/>
    <col min="2808" max="2808" width="11" style="2" customWidth="1"/>
    <col min="2809" max="2809" width="17.54296875" style="2" customWidth="1"/>
    <col min="2810" max="2810" width="9" style="2" customWidth="1"/>
    <col min="2811" max="2811" width="16.81640625" style="2" customWidth="1"/>
    <col min="2812" max="2812" width="13.453125" style="2" customWidth="1"/>
    <col min="2813" max="2813" width="9" style="2" customWidth="1"/>
    <col min="2814" max="2814" width="11" style="2" bestFit="1" customWidth="1"/>
    <col min="2815" max="2815" width="14.1796875" style="2" customWidth="1"/>
    <col min="2816" max="2817" width="11.1796875" style="2" customWidth="1"/>
    <col min="2818" max="2818" width="11.81640625" style="2" customWidth="1"/>
    <col min="2819" max="2819" width="9" style="2" customWidth="1"/>
    <col min="2820" max="2820" width="8.7265625" style="2" bestFit="1" customWidth="1"/>
    <col min="2821" max="2821" width="10.26953125" style="2" bestFit="1" customWidth="1"/>
    <col min="2822" max="2822" width="12" style="2" customWidth="1"/>
    <col min="2823" max="2823" width="11" style="2" bestFit="1" customWidth="1"/>
    <col min="2824" max="2824" width="11" style="2" customWidth="1"/>
    <col min="2825" max="2825" width="9.7265625" style="2" customWidth="1"/>
    <col min="2826" max="2826" width="9" style="2" customWidth="1"/>
    <col min="2827" max="2827" width="11.81640625" style="2" customWidth="1"/>
    <col min="2828" max="2828" width="17" style="2" bestFit="1" customWidth="1"/>
    <col min="2829" max="2829" width="15.7265625" style="2" bestFit="1" customWidth="1"/>
    <col min="2830" max="2831" width="14.26953125" style="2" bestFit="1" customWidth="1"/>
    <col min="2832" max="3061" width="9" style="2"/>
    <col min="3062" max="3062" width="7.26953125" style="2" customWidth="1"/>
    <col min="3063" max="3063" width="9.7265625" style="2" customWidth="1"/>
    <col min="3064" max="3064" width="11" style="2" customWidth="1"/>
    <col min="3065" max="3065" width="17.54296875" style="2" customWidth="1"/>
    <col min="3066" max="3066" width="9" style="2" customWidth="1"/>
    <col min="3067" max="3067" width="16.81640625" style="2" customWidth="1"/>
    <col min="3068" max="3068" width="13.453125" style="2" customWidth="1"/>
    <col min="3069" max="3069" width="9" style="2" customWidth="1"/>
    <col min="3070" max="3070" width="11" style="2" bestFit="1" customWidth="1"/>
    <col min="3071" max="3071" width="14.1796875" style="2" customWidth="1"/>
    <col min="3072" max="3073" width="11.1796875" style="2" customWidth="1"/>
    <col min="3074" max="3074" width="11.81640625" style="2" customWidth="1"/>
    <col min="3075" max="3075" width="9" style="2" customWidth="1"/>
    <col min="3076" max="3076" width="8.7265625" style="2" bestFit="1" customWidth="1"/>
    <col min="3077" max="3077" width="10.26953125" style="2" bestFit="1" customWidth="1"/>
    <col min="3078" max="3078" width="12" style="2" customWidth="1"/>
    <col min="3079" max="3079" width="11" style="2" bestFit="1" customWidth="1"/>
    <col min="3080" max="3080" width="11" style="2" customWidth="1"/>
    <col min="3081" max="3081" width="9.7265625" style="2" customWidth="1"/>
    <col min="3082" max="3082" width="9" style="2" customWidth="1"/>
    <col min="3083" max="3083" width="11.81640625" style="2" customWidth="1"/>
    <col min="3084" max="3084" width="17" style="2" bestFit="1" customWidth="1"/>
    <col min="3085" max="3085" width="15.7265625" style="2" bestFit="1" customWidth="1"/>
    <col min="3086" max="3087" width="14.26953125" style="2" bestFit="1" customWidth="1"/>
    <col min="3088" max="3317" width="9" style="2"/>
    <col min="3318" max="3318" width="7.26953125" style="2" customWidth="1"/>
    <col min="3319" max="3319" width="9.7265625" style="2" customWidth="1"/>
    <col min="3320" max="3320" width="11" style="2" customWidth="1"/>
    <col min="3321" max="3321" width="17.54296875" style="2" customWidth="1"/>
    <col min="3322" max="3322" width="9" style="2" customWidth="1"/>
    <col min="3323" max="3323" width="16.81640625" style="2" customWidth="1"/>
    <col min="3324" max="3324" width="13.453125" style="2" customWidth="1"/>
    <col min="3325" max="3325" width="9" style="2" customWidth="1"/>
    <col min="3326" max="3326" width="11" style="2" bestFit="1" customWidth="1"/>
    <col min="3327" max="3327" width="14.1796875" style="2" customWidth="1"/>
    <col min="3328" max="3329" width="11.1796875" style="2" customWidth="1"/>
    <col min="3330" max="3330" width="11.81640625" style="2" customWidth="1"/>
    <col min="3331" max="3331" width="9" style="2" customWidth="1"/>
    <col min="3332" max="3332" width="8.7265625" style="2" bestFit="1" customWidth="1"/>
    <col min="3333" max="3333" width="10.26953125" style="2" bestFit="1" customWidth="1"/>
    <col min="3334" max="3334" width="12" style="2" customWidth="1"/>
    <col min="3335" max="3335" width="11" style="2" bestFit="1" customWidth="1"/>
    <col min="3336" max="3336" width="11" style="2" customWidth="1"/>
    <col min="3337" max="3337" width="9.7265625" style="2" customWidth="1"/>
    <col min="3338" max="3338" width="9" style="2" customWidth="1"/>
    <col min="3339" max="3339" width="11.81640625" style="2" customWidth="1"/>
    <col min="3340" max="3340" width="17" style="2" bestFit="1" customWidth="1"/>
    <col min="3341" max="3341" width="15.7265625" style="2" bestFit="1" customWidth="1"/>
    <col min="3342" max="3343" width="14.26953125" style="2" bestFit="1" customWidth="1"/>
    <col min="3344" max="3573" width="9" style="2"/>
    <col min="3574" max="3574" width="7.26953125" style="2" customWidth="1"/>
    <col min="3575" max="3575" width="9.7265625" style="2" customWidth="1"/>
    <col min="3576" max="3576" width="11" style="2" customWidth="1"/>
    <col min="3577" max="3577" width="17.54296875" style="2" customWidth="1"/>
    <col min="3578" max="3578" width="9" style="2" customWidth="1"/>
    <col min="3579" max="3579" width="16.81640625" style="2" customWidth="1"/>
    <col min="3580" max="3580" width="13.453125" style="2" customWidth="1"/>
    <col min="3581" max="3581" width="9" style="2" customWidth="1"/>
    <col min="3582" max="3582" width="11" style="2" bestFit="1" customWidth="1"/>
    <col min="3583" max="3583" width="14.1796875" style="2" customWidth="1"/>
    <col min="3584" max="3585" width="11.1796875" style="2" customWidth="1"/>
    <col min="3586" max="3586" width="11.81640625" style="2" customWidth="1"/>
    <col min="3587" max="3587" width="9" style="2" customWidth="1"/>
    <col min="3588" max="3588" width="8.7265625" style="2" bestFit="1" customWidth="1"/>
    <col min="3589" max="3589" width="10.26953125" style="2" bestFit="1" customWidth="1"/>
    <col min="3590" max="3590" width="12" style="2" customWidth="1"/>
    <col min="3591" max="3591" width="11" style="2" bestFit="1" customWidth="1"/>
    <col min="3592" max="3592" width="11" style="2" customWidth="1"/>
    <col min="3593" max="3593" width="9.7265625" style="2" customWidth="1"/>
    <col min="3594" max="3594" width="9" style="2" customWidth="1"/>
    <col min="3595" max="3595" width="11.81640625" style="2" customWidth="1"/>
    <col min="3596" max="3596" width="17" style="2" bestFit="1" customWidth="1"/>
    <col min="3597" max="3597" width="15.7265625" style="2" bestFit="1" customWidth="1"/>
    <col min="3598" max="3599" width="14.26953125" style="2" bestFit="1" customWidth="1"/>
    <col min="3600" max="3829" width="9" style="2"/>
    <col min="3830" max="3830" width="7.26953125" style="2" customWidth="1"/>
    <col min="3831" max="3831" width="9.7265625" style="2" customWidth="1"/>
    <col min="3832" max="3832" width="11" style="2" customWidth="1"/>
    <col min="3833" max="3833" width="17.54296875" style="2" customWidth="1"/>
    <col min="3834" max="3834" width="9" style="2" customWidth="1"/>
    <col min="3835" max="3835" width="16.81640625" style="2" customWidth="1"/>
    <col min="3836" max="3836" width="13.453125" style="2" customWidth="1"/>
    <col min="3837" max="3837" width="9" style="2" customWidth="1"/>
    <col min="3838" max="3838" width="11" style="2" bestFit="1" customWidth="1"/>
    <col min="3839" max="3839" width="14.1796875" style="2" customWidth="1"/>
    <col min="3840" max="3841" width="11.1796875" style="2" customWidth="1"/>
    <col min="3842" max="3842" width="11.81640625" style="2" customWidth="1"/>
    <col min="3843" max="3843" width="9" style="2" customWidth="1"/>
    <col min="3844" max="3844" width="8.7265625" style="2" bestFit="1" customWidth="1"/>
    <col min="3845" max="3845" width="10.26953125" style="2" bestFit="1" customWidth="1"/>
    <col min="3846" max="3846" width="12" style="2" customWidth="1"/>
    <col min="3847" max="3847" width="11" style="2" bestFit="1" customWidth="1"/>
    <col min="3848" max="3848" width="11" style="2" customWidth="1"/>
    <col min="3849" max="3849" width="9.7265625" style="2" customWidth="1"/>
    <col min="3850" max="3850" width="9" style="2" customWidth="1"/>
    <col min="3851" max="3851" width="11.81640625" style="2" customWidth="1"/>
    <col min="3852" max="3852" width="17" style="2" bestFit="1" customWidth="1"/>
    <col min="3853" max="3853" width="15.7265625" style="2" bestFit="1" customWidth="1"/>
    <col min="3854" max="3855" width="14.26953125" style="2" bestFit="1" customWidth="1"/>
    <col min="3856" max="4085" width="9" style="2"/>
    <col min="4086" max="4086" width="7.26953125" style="2" customWidth="1"/>
    <col min="4087" max="4087" width="9.7265625" style="2" customWidth="1"/>
    <col min="4088" max="4088" width="11" style="2" customWidth="1"/>
    <col min="4089" max="4089" width="17.54296875" style="2" customWidth="1"/>
    <col min="4090" max="4090" width="9" style="2" customWidth="1"/>
    <col min="4091" max="4091" width="16.81640625" style="2" customWidth="1"/>
    <col min="4092" max="4092" width="13.453125" style="2" customWidth="1"/>
    <col min="4093" max="4093" width="9" style="2" customWidth="1"/>
    <col min="4094" max="4094" width="11" style="2" bestFit="1" customWidth="1"/>
    <col min="4095" max="4095" width="14.1796875" style="2" customWidth="1"/>
    <col min="4096" max="4097" width="11.1796875" style="2" customWidth="1"/>
    <col min="4098" max="4098" width="11.81640625" style="2" customWidth="1"/>
    <col min="4099" max="4099" width="9" style="2" customWidth="1"/>
    <col min="4100" max="4100" width="8.7265625" style="2" bestFit="1" customWidth="1"/>
    <col min="4101" max="4101" width="10.26953125" style="2" bestFit="1" customWidth="1"/>
    <col min="4102" max="4102" width="12" style="2" customWidth="1"/>
    <col min="4103" max="4103" width="11" style="2" bestFit="1" customWidth="1"/>
    <col min="4104" max="4104" width="11" style="2" customWidth="1"/>
    <col min="4105" max="4105" width="9.7265625" style="2" customWidth="1"/>
    <col min="4106" max="4106" width="9" style="2" customWidth="1"/>
    <col min="4107" max="4107" width="11.81640625" style="2" customWidth="1"/>
    <col min="4108" max="4108" width="17" style="2" bestFit="1" customWidth="1"/>
    <col min="4109" max="4109" width="15.7265625" style="2" bestFit="1" customWidth="1"/>
    <col min="4110" max="4111" width="14.26953125" style="2" bestFit="1" customWidth="1"/>
    <col min="4112" max="4341" width="9" style="2"/>
    <col min="4342" max="4342" width="7.26953125" style="2" customWidth="1"/>
    <col min="4343" max="4343" width="9.7265625" style="2" customWidth="1"/>
    <col min="4344" max="4344" width="11" style="2" customWidth="1"/>
    <col min="4345" max="4345" width="17.54296875" style="2" customWidth="1"/>
    <col min="4346" max="4346" width="9" style="2" customWidth="1"/>
    <col min="4347" max="4347" width="16.81640625" style="2" customWidth="1"/>
    <col min="4348" max="4348" width="13.453125" style="2" customWidth="1"/>
    <col min="4349" max="4349" width="9" style="2" customWidth="1"/>
    <col min="4350" max="4350" width="11" style="2" bestFit="1" customWidth="1"/>
    <col min="4351" max="4351" width="14.1796875" style="2" customWidth="1"/>
    <col min="4352" max="4353" width="11.1796875" style="2" customWidth="1"/>
    <col min="4354" max="4354" width="11.81640625" style="2" customWidth="1"/>
    <col min="4355" max="4355" width="9" style="2" customWidth="1"/>
    <col min="4356" max="4356" width="8.7265625" style="2" bestFit="1" customWidth="1"/>
    <col min="4357" max="4357" width="10.26953125" style="2" bestFit="1" customWidth="1"/>
    <col min="4358" max="4358" width="12" style="2" customWidth="1"/>
    <col min="4359" max="4359" width="11" style="2" bestFit="1" customWidth="1"/>
    <col min="4360" max="4360" width="11" style="2" customWidth="1"/>
    <col min="4361" max="4361" width="9.7265625" style="2" customWidth="1"/>
    <col min="4362" max="4362" width="9" style="2" customWidth="1"/>
    <col min="4363" max="4363" width="11.81640625" style="2" customWidth="1"/>
    <col min="4364" max="4364" width="17" style="2" bestFit="1" customWidth="1"/>
    <col min="4365" max="4365" width="15.7265625" style="2" bestFit="1" customWidth="1"/>
    <col min="4366" max="4367" width="14.26953125" style="2" bestFit="1" customWidth="1"/>
    <col min="4368" max="4597" width="9" style="2"/>
    <col min="4598" max="4598" width="7.26953125" style="2" customWidth="1"/>
    <col min="4599" max="4599" width="9.7265625" style="2" customWidth="1"/>
    <col min="4600" max="4600" width="11" style="2" customWidth="1"/>
    <col min="4601" max="4601" width="17.54296875" style="2" customWidth="1"/>
    <col min="4602" max="4602" width="9" style="2" customWidth="1"/>
    <col min="4603" max="4603" width="16.81640625" style="2" customWidth="1"/>
    <col min="4604" max="4604" width="13.453125" style="2" customWidth="1"/>
    <col min="4605" max="4605" width="9" style="2" customWidth="1"/>
    <col min="4606" max="4606" width="11" style="2" bestFit="1" customWidth="1"/>
    <col min="4607" max="4607" width="14.1796875" style="2" customWidth="1"/>
    <col min="4608" max="4609" width="11.1796875" style="2" customWidth="1"/>
    <col min="4610" max="4610" width="11.81640625" style="2" customWidth="1"/>
    <col min="4611" max="4611" width="9" style="2" customWidth="1"/>
    <col min="4612" max="4612" width="8.7265625" style="2" bestFit="1" customWidth="1"/>
    <col min="4613" max="4613" width="10.26953125" style="2" bestFit="1" customWidth="1"/>
    <col min="4614" max="4614" width="12" style="2" customWidth="1"/>
    <col min="4615" max="4615" width="11" style="2" bestFit="1" customWidth="1"/>
    <col min="4616" max="4616" width="11" style="2" customWidth="1"/>
    <col min="4617" max="4617" width="9.7265625" style="2" customWidth="1"/>
    <col min="4618" max="4618" width="9" style="2" customWidth="1"/>
    <col min="4619" max="4619" width="11.81640625" style="2" customWidth="1"/>
    <col min="4620" max="4620" width="17" style="2" bestFit="1" customWidth="1"/>
    <col min="4621" max="4621" width="15.7265625" style="2" bestFit="1" customWidth="1"/>
    <col min="4622" max="4623" width="14.26953125" style="2" bestFit="1" customWidth="1"/>
    <col min="4624" max="4853" width="9" style="2"/>
    <col min="4854" max="4854" width="7.26953125" style="2" customWidth="1"/>
    <col min="4855" max="4855" width="9.7265625" style="2" customWidth="1"/>
    <col min="4856" max="4856" width="11" style="2" customWidth="1"/>
    <col min="4857" max="4857" width="17.54296875" style="2" customWidth="1"/>
    <col min="4858" max="4858" width="9" style="2" customWidth="1"/>
    <col min="4859" max="4859" width="16.81640625" style="2" customWidth="1"/>
    <col min="4860" max="4860" width="13.453125" style="2" customWidth="1"/>
    <col min="4861" max="4861" width="9" style="2" customWidth="1"/>
    <col min="4862" max="4862" width="11" style="2" bestFit="1" customWidth="1"/>
    <col min="4863" max="4863" width="14.1796875" style="2" customWidth="1"/>
    <col min="4864" max="4865" width="11.1796875" style="2" customWidth="1"/>
    <col min="4866" max="4866" width="11.81640625" style="2" customWidth="1"/>
    <col min="4867" max="4867" width="9" style="2" customWidth="1"/>
    <col min="4868" max="4868" width="8.7265625" style="2" bestFit="1" customWidth="1"/>
    <col min="4869" max="4869" width="10.26953125" style="2" bestFit="1" customWidth="1"/>
    <col min="4870" max="4870" width="12" style="2" customWidth="1"/>
    <col min="4871" max="4871" width="11" style="2" bestFit="1" customWidth="1"/>
    <col min="4872" max="4872" width="11" style="2" customWidth="1"/>
    <col min="4873" max="4873" width="9.7265625" style="2" customWidth="1"/>
    <col min="4874" max="4874" width="9" style="2" customWidth="1"/>
    <col min="4875" max="4875" width="11.81640625" style="2" customWidth="1"/>
    <col min="4876" max="4876" width="17" style="2" bestFit="1" customWidth="1"/>
    <col min="4877" max="4877" width="15.7265625" style="2" bestFit="1" customWidth="1"/>
    <col min="4878" max="4879" width="14.26953125" style="2" bestFit="1" customWidth="1"/>
    <col min="4880" max="5109" width="9" style="2"/>
    <col min="5110" max="5110" width="7.26953125" style="2" customWidth="1"/>
    <col min="5111" max="5111" width="9.7265625" style="2" customWidth="1"/>
    <col min="5112" max="5112" width="11" style="2" customWidth="1"/>
    <col min="5113" max="5113" width="17.54296875" style="2" customWidth="1"/>
    <col min="5114" max="5114" width="9" style="2" customWidth="1"/>
    <col min="5115" max="5115" width="16.81640625" style="2" customWidth="1"/>
    <col min="5116" max="5116" width="13.453125" style="2" customWidth="1"/>
    <col min="5117" max="5117" width="9" style="2" customWidth="1"/>
    <col min="5118" max="5118" width="11" style="2" bestFit="1" customWidth="1"/>
    <col min="5119" max="5119" width="14.1796875" style="2" customWidth="1"/>
    <col min="5120" max="5121" width="11.1796875" style="2" customWidth="1"/>
    <col min="5122" max="5122" width="11.81640625" style="2" customWidth="1"/>
    <col min="5123" max="5123" width="9" style="2" customWidth="1"/>
    <col min="5124" max="5124" width="8.7265625" style="2" bestFit="1" customWidth="1"/>
    <col min="5125" max="5125" width="10.26953125" style="2" bestFit="1" customWidth="1"/>
    <col min="5126" max="5126" width="12" style="2" customWidth="1"/>
    <col min="5127" max="5127" width="11" style="2" bestFit="1" customWidth="1"/>
    <col min="5128" max="5128" width="11" style="2" customWidth="1"/>
    <col min="5129" max="5129" width="9.7265625" style="2" customWidth="1"/>
    <col min="5130" max="5130" width="9" style="2" customWidth="1"/>
    <col min="5131" max="5131" width="11.81640625" style="2" customWidth="1"/>
    <col min="5132" max="5132" width="17" style="2" bestFit="1" customWidth="1"/>
    <col min="5133" max="5133" width="15.7265625" style="2" bestFit="1" customWidth="1"/>
    <col min="5134" max="5135" width="14.26953125" style="2" bestFit="1" customWidth="1"/>
    <col min="5136" max="5365" width="9" style="2"/>
    <col min="5366" max="5366" width="7.26953125" style="2" customWidth="1"/>
    <col min="5367" max="5367" width="9.7265625" style="2" customWidth="1"/>
    <col min="5368" max="5368" width="11" style="2" customWidth="1"/>
    <col min="5369" max="5369" width="17.54296875" style="2" customWidth="1"/>
    <col min="5370" max="5370" width="9" style="2" customWidth="1"/>
    <col min="5371" max="5371" width="16.81640625" style="2" customWidth="1"/>
    <col min="5372" max="5372" width="13.453125" style="2" customWidth="1"/>
    <col min="5373" max="5373" width="9" style="2" customWidth="1"/>
    <col min="5374" max="5374" width="11" style="2" bestFit="1" customWidth="1"/>
    <col min="5375" max="5375" width="14.1796875" style="2" customWidth="1"/>
    <col min="5376" max="5377" width="11.1796875" style="2" customWidth="1"/>
    <col min="5378" max="5378" width="11.81640625" style="2" customWidth="1"/>
    <col min="5379" max="5379" width="9" style="2" customWidth="1"/>
    <col min="5380" max="5380" width="8.7265625" style="2" bestFit="1" customWidth="1"/>
    <col min="5381" max="5381" width="10.26953125" style="2" bestFit="1" customWidth="1"/>
    <col min="5382" max="5382" width="12" style="2" customWidth="1"/>
    <col min="5383" max="5383" width="11" style="2" bestFit="1" customWidth="1"/>
    <col min="5384" max="5384" width="11" style="2" customWidth="1"/>
    <col min="5385" max="5385" width="9.7265625" style="2" customWidth="1"/>
    <col min="5386" max="5386" width="9" style="2" customWidth="1"/>
    <col min="5387" max="5387" width="11.81640625" style="2" customWidth="1"/>
    <col min="5388" max="5388" width="17" style="2" bestFit="1" customWidth="1"/>
    <col min="5389" max="5389" width="15.7265625" style="2" bestFit="1" customWidth="1"/>
    <col min="5390" max="5391" width="14.26953125" style="2" bestFit="1" customWidth="1"/>
    <col min="5392" max="5621" width="9" style="2"/>
    <col min="5622" max="5622" width="7.26953125" style="2" customWidth="1"/>
    <col min="5623" max="5623" width="9.7265625" style="2" customWidth="1"/>
    <col min="5624" max="5624" width="11" style="2" customWidth="1"/>
    <col min="5625" max="5625" width="17.54296875" style="2" customWidth="1"/>
    <col min="5626" max="5626" width="9" style="2" customWidth="1"/>
    <col min="5627" max="5627" width="16.81640625" style="2" customWidth="1"/>
    <col min="5628" max="5628" width="13.453125" style="2" customWidth="1"/>
    <col min="5629" max="5629" width="9" style="2" customWidth="1"/>
    <col min="5630" max="5630" width="11" style="2" bestFit="1" customWidth="1"/>
    <col min="5631" max="5631" width="14.1796875" style="2" customWidth="1"/>
    <col min="5632" max="5633" width="11.1796875" style="2" customWidth="1"/>
    <col min="5634" max="5634" width="11.81640625" style="2" customWidth="1"/>
    <col min="5635" max="5635" width="9" style="2" customWidth="1"/>
    <col min="5636" max="5636" width="8.7265625" style="2" bestFit="1" customWidth="1"/>
    <col min="5637" max="5637" width="10.26953125" style="2" bestFit="1" customWidth="1"/>
    <col min="5638" max="5638" width="12" style="2" customWidth="1"/>
    <col min="5639" max="5639" width="11" style="2" bestFit="1" customWidth="1"/>
    <col min="5640" max="5640" width="11" style="2" customWidth="1"/>
    <col min="5641" max="5641" width="9.7265625" style="2" customWidth="1"/>
    <col min="5642" max="5642" width="9" style="2" customWidth="1"/>
    <col min="5643" max="5643" width="11.81640625" style="2" customWidth="1"/>
    <col min="5644" max="5644" width="17" style="2" bestFit="1" customWidth="1"/>
    <col min="5645" max="5645" width="15.7265625" style="2" bestFit="1" customWidth="1"/>
    <col min="5646" max="5647" width="14.26953125" style="2" bestFit="1" customWidth="1"/>
    <col min="5648" max="5877" width="9" style="2"/>
    <col min="5878" max="5878" width="7.26953125" style="2" customWidth="1"/>
    <col min="5879" max="5879" width="9.7265625" style="2" customWidth="1"/>
    <col min="5880" max="5880" width="11" style="2" customWidth="1"/>
    <col min="5881" max="5881" width="17.54296875" style="2" customWidth="1"/>
    <col min="5882" max="5882" width="9" style="2" customWidth="1"/>
    <col min="5883" max="5883" width="16.81640625" style="2" customWidth="1"/>
    <col min="5884" max="5884" width="13.453125" style="2" customWidth="1"/>
    <col min="5885" max="5885" width="9" style="2" customWidth="1"/>
    <col min="5886" max="5886" width="11" style="2" bestFit="1" customWidth="1"/>
    <col min="5887" max="5887" width="14.1796875" style="2" customWidth="1"/>
    <col min="5888" max="5889" width="11.1796875" style="2" customWidth="1"/>
    <col min="5890" max="5890" width="11.81640625" style="2" customWidth="1"/>
    <col min="5891" max="5891" width="9" style="2" customWidth="1"/>
    <col min="5892" max="5892" width="8.7265625" style="2" bestFit="1" customWidth="1"/>
    <col min="5893" max="5893" width="10.26953125" style="2" bestFit="1" customWidth="1"/>
    <col min="5894" max="5894" width="12" style="2" customWidth="1"/>
    <col min="5895" max="5895" width="11" style="2" bestFit="1" customWidth="1"/>
    <col min="5896" max="5896" width="11" style="2" customWidth="1"/>
    <col min="5897" max="5897" width="9.7265625" style="2" customWidth="1"/>
    <col min="5898" max="5898" width="9" style="2" customWidth="1"/>
    <col min="5899" max="5899" width="11.81640625" style="2" customWidth="1"/>
    <col min="5900" max="5900" width="17" style="2" bestFit="1" customWidth="1"/>
    <col min="5901" max="5901" width="15.7265625" style="2" bestFit="1" customWidth="1"/>
    <col min="5902" max="5903" width="14.26953125" style="2" bestFit="1" customWidth="1"/>
    <col min="5904" max="6133" width="9" style="2"/>
    <col min="6134" max="6134" width="7.26953125" style="2" customWidth="1"/>
    <col min="6135" max="6135" width="9.7265625" style="2" customWidth="1"/>
    <col min="6136" max="6136" width="11" style="2" customWidth="1"/>
    <col min="6137" max="6137" width="17.54296875" style="2" customWidth="1"/>
    <col min="6138" max="6138" width="9" style="2" customWidth="1"/>
    <col min="6139" max="6139" width="16.81640625" style="2" customWidth="1"/>
    <col min="6140" max="6140" width="13.453125" style="2" customWidth="1"/>
    <col min="6141" max="6141" width="9" style="2" customWidth="1"/>
    <col min="6142" max="6142" width="11" style="2" bestFit="1" customWidth="1"/>
    <col min="6143" max="6143" width="14.1796875" style="2" customWidth="1"/>
    <col min="6144" max="6145" width="11.1796875" style="2" customWidth="1"/>
    <col min="6146" max="6146" width="11.81640625" style="2" customWidth="1"/>
    <col min="6147" max="6147" width="9" style="2" customWidth="1"/>
    <col min="6148" max="6148" width="8.7265625" style="2" bestFit="1" customWidth="1"/>
    <col min="6149" max="6149" width="10.26953125" style="2" bestFit="1" customWidth="1"/>
    <col min="6150" max="6150" width="12" style="2" customWidth="1"/>
    <col min="6151" max="6151" width="11" style="2" bestFit="1" customWidth="1"/>
    <col min="6152" max="6152" width="11" style="2" customWidth="1"/>
    <col min="6153" max="6153" width="9.7265625" style="2" customWidth="1"/>
    <col min="6154" max="6154" width="9" style="2" customWidth="1"/>
    <col min="6155" max="6155" width="11.81640625" style="2" customWidth="1"/>
    <col min="6156" max="6156" width="17" style="2" bestFit="1" customWidth="1"/>
    <col min="6157" max="6157" width="15.7265625" style="2" bestFit="1" customWidth="1"/>
    <col min="6158" max="6159" width="14.26953125" style="2" bestFit="1" customWidth="1"/>
    <col min="6160" max="6389" width="9" style="2"/>
    <col min="6390" max="6390" width="7.26953125" style="2" customWidth="1"/>
    <col min="6391" max="6391" width="9.7265625" style="2" customWidth="1"/>
    <col min="6392" max="6392" width="11" style="2" customWidth="1"/>
    <col min="6393" max="6393" width="17.54296875" style="2" customWidth="1"/>
    <col min="6394" max="6394" width="9" style="2" customWidth="1"/>
    <col min="6395" max="6395" width="16.81640625" style="2" customWidth="1"/>
    <col min="6396" max="6396" width="13.453125" style="2" customWidth="1"/>
    <col min="6397" max="6397" width="9" style="2" customWidth="1"/>
    <col min="6398" max="6398" width="11" style="2" bestFit="1" customWidth="1"/>
    <col min="6399" max="6399" width="14.1796875" style="2" customWidth="1"/>
    <col min="6400" max="6401" width="11.1796875" style="2" customWidth="1"/>
    <col min="6402" max="6402" width="11.81640625" style="2" customWidth="1"/>
    <col min="6403" max="6403" width="9" style="2" customWidth="1"/>
    <col min="6404" max="6404" width="8.7265625" style="2" bestFit="1" customWidth="1"/>
    <col min="6405" max="6405" width="10.26953125" style="2" bestFit="1" customWidth="1"/>
    <col min="6406" max="6406" width="12" style="2" customWidth="1"/>
    <col min="6407" max="6407" width="11" style="2" bestFit="1" customWidth="1"/>
    <col min="6408" max="6408" width="11" style="2" customWidth="1"/>
    <col min="6409" max="6409" width="9.7265625" style="2" customWidth="1"/>
    <col min="6410" max="6410" width="9" style="2" customWidth="1"/>
    <col min="6411" max="6411" width="11.81640625" style="2" customWidth="1"/>
    <col min="6412" max="6412" width="17" style="2" bestFit="1" customWidth="1"/>
    <col min="6413" max="6413" width="15.7265625" style="2" bestFit="1" customWidth="1"/>
    <col min="6414" max="6415" width="14.26953125" style="2" bestFit="1" customWidth="1"/>
    <col min="6416" max="6645" width="9" style="2"/>
    <col min="6646" max="6646" width="7.26953125" style="2" customWidth="1"/>
    <col min="6647" max="6647" width="9.7265625" style="2" customWidth="1"/>
    <col min="6648" max="6648" width="11" style="2" customWidth="1"/>
    <col min="6649" max="6649" width="17.54296875" style="2" customWidth="1"/>
    <col min="6650" max="6650" width="9" style="2" customWidth="1"/>
    <col min="6651" max="6651" width="16.81640625" style="2" customWidth="1"/>
    <col min="6652" max="6652" width="13.453125" style="2" customWidth="1"/>
    <col min="6653" max="6653" width="9" style="2" customWidth="1"/>
    <col min="6654" max="6654" width="11" style="2" bestFit="1" customWidth="1"/>
    <col min="6655" max="6655" width="14.1796875" style="2" customWidth="1"/>
    <col min="6656" max="6657" width="11.1796875" style="2" customWidth="1"/>
    <col min="6658" max="6658" width="11.81640625" style="2" customWidth="1"/>
    <col min="6659" max="6659" width="9" style="2" customWidth="1"/>
    <col min="6660" max="6660" width="8.7265625" style="2" bestFit="1" customWidth="1"/>
    <col min="6661" max="6661" width="10.26953125" style="2" bestFit="1" customWidth="1"/>
    <col min="6662" max="6662" width="12" style="2" customWidth="1"/>
    <col min="6663" max="6663" width="11" style="2" bestFit="1" customWidth="1"/>
    <col min="6664" max="6664" width="11" style="2" customWidth="1"/>
    <col min="6665" max="6665" width="9.7265625" style="2" customWidth="1"/>
    <col min="6666" max="6666" width="9" style="2" customWidth="1"/>
    <col min="6667" max="6667" width="11.81640625" style="2" customWidth="1"/>
    <col min="6668" max="6668" width="17" style="2" bestFit="1" customWidth="1"/>
    <col min="6669" max="6669" width="15.7265625" style="2" bestFit="1" customWidth="1"/>
    <col min="6670" max="6671" width="14.26953125" style="2" bestFit="1" customWidth="1"/>
    <col min="6672" max="6901" width="9" style="2"/>
    <col min="6902" max="6902" width="7.26953125" style="2" customWidth="1"/>
    <col min="6903" max="6903" width="9.7265625" style="2" customWidth="1"/>
    <col min="6904" max="6904" width="11" style="2" customWidth="1"/>
    <col min="6905" max="6905" width="17.54296875" style="2" customWidth="1"/>
    <col min="6906" max="6906" width="9" style="2" customWidth="1"/>
    <col min="6907" max="6907" width="16.81640625" style="2" customWidth="1"/>
    <col min="6908" max="6908" width="13.453125" style="2" customWidth="1"/>
    <col min="6909" max="6909" width="9" style="2" customWidth="1"/>
    <col min="6910" max="6910" width="11" style="2" bestFit="1" customWidth="1"/>
    <col min="6911" max="6911" width="14.1796875" style="2" customWidth="1"/>
    <col min="6912" max="6913" width="11.1796875" style="2" customWidth="1"/>
    <col min="6914" max="6914" width="11.81640625" style="2" customWidth="1"/>
    <col min="6915" max="6915" width="9" style="2" customWidth="1"/>
    <col min="6916" max="6916" width="8.7265625" style="2" bestFit="1" customWidth="1"/>
    <col min="6917" max="6917" width="10.26953125" style="2" bestFit="1" customWidth="1"/>
    <col min="6918" max="6918" width="12" style="2" customWidth="1"/>
    <col min="6919" max="6919" width="11" style="2" bestFit="1" customWidth="1"/>
    <col min="6920" max="6920" width="11" style="2" customWidth="1"/>
    <col min="6921" max="6921" width="9.7265625" style="2" customWidth="1"/>
    <col min="6922" max="6922" width="9" style="2" customWidth="1"/>
    <col min="6923" max="6923" width="11.81640625" style="2" customWidth="1"/>
    <col min="6924" max="6924" width="17" style="2" bestFit="1" customWidth="1"/>
    <col min="6925" max="6925" width="15.7265625" style="2" bestFit="1" customWidth="1"/>
    <col min="6926" max="6927" width="14.26953125" style="2" bestFit="1" customWidth="1"/>
    <col min="6928" max="7157" width="9" style="2"/>
    <col min="7158" max="7158" width="7.26953125" style="2" customWidth="1"/>
    <col min="7159" max="7159" width="9.7265625" style="2" customWidth="1"/>
    <col min="7160" max="7160" width="11" style="2" customWidth="1"/>
    <col min="7161" max="7161" width="17.54296875" style="2" customWidth="1"/>
    <col min="7162" max="7162" width="9" style="2" customWidth="1"/>
    <col min="7163" max="7163" width="16.81640625" style="2" customWidth="1"/>
    <col min="7164" max="7164" width="13.453125" style="2" customWidth="1"/>
    <col min="7165" max="7165" width="9" style="2" customWidth="1"/>
    <col min="7166" max="7166" width="11" style="2" bestFit="1" customWidth="1"/>
    <col min="7167" max="7167" width="14.1796875" style="2" customWidth="1"/>
    <col min="7168" max="7169" width="11.1796875" style="2" customWidth="1"/>
    <col min="7170" max="7170" width="11.81640625" style="2" customWidth="1"/>
    <col min="7171" max="7171" width="9" style="2" customWidth="1"/>
    <col min="7172" max="7172" width="8.7265625" style="2" bestFit="1" customWidth="1"/>
    <col min="7173" max="7173" width="10.26953125" style="2" bestFit="1" customWidth="1"/>
    <col min="7174" max="7174" width="12" style="2" customWidth="1"/>
    <col min="7175" max="7175" width="11" style="2" bestFit="1" customWidth="1"/>
    <col min="7176" max="7176" width="11" style="2" customWidth="1"/>
    <col min="7177" max="7177" width="9.7265625" style="2" customWidth="1"/>
    <col min="7178" max="7178" width="9" style="2" customWidth="1"/>
    <col min="7179" max="7179" width="11.81640625" style="2" customWidth="1"/>
    <col min="7180" max="7180" width="17" style="2" bestFit="1" customWidth="1"/>
    <col min="7181" max="7181" width="15.7265625" style="2" bestFit="1" customWidth="1"/>
    <col min="7182" max="7183" width="14.26953125" style="2" bestFit="1" customWidth="1"/>
    <col min="7184" max="7413" width="9" style="2"/>
    <col min="7414" max="7414" width="7.26953125" style="2" customWidth="1"/>
    <col min="7415" max="7415" width="9.7265625" style="2" customWidth="1"/>
    <col min="7416" max="7416" width="11" style="2" customWidth="1"/>
    <col min="7417" max="7417" width="17.54296875" style="2" customWidth="1"/>
    <col min="7418" max="7418" width="9" style="2" customWidth="1"/>
    <col min="7419" max="7419" width="16.81640625" style="2" customWidth="1"/>
    <col min="7420" max="7420" width="13.453125" style="2" customWidth="1"/>
    <col min="7421" max="7421" width="9" style="2" customWidth="1"/>
    <col min="7422" max="7422" width="11" style="2" bestFit="1" customWidth="1"/>
    <col min="7423" max="7423" width="14.1796875" style="2" customWidth="1"/>
    <col min="7424" max="7425" width="11.1796875" style="2" customWidth="1"/>
    <col min="7426" max="7426" width="11.81640625" style="2" customWidth="1"/>
    <col min="7427" max="7427" width="9" style="2" customWidth="1"/>
    <col min="7428" max="7428" width="8.7265625" style="2" bestFit="1" customWidth="1"/>
    <col min="7429" max="7429" width="10.26953125" style="2" bestFit="1" customWidth="1"/>
    <col min="7430" max="7430" width="12" style="2" customWidth="1"/>
    <col min="7431" max="7431" width="11" style="2" bestFit="1" customWidth="1"/>
    <col min="7432" max="7432" width="11" style="2" customWidth="1"/>
    <col min="7433" max="7433" width="9.7265625" style="2" customWidth="1"/>
    <col min="7434" max="7434" width="9" style="2" customWidth="1"/>
    <col min="7435" max="7435" width="11.81640625" style="2" customWidth="1"/>
    <col min="7436" max="7436" width="17" style="2" bestFit="1" customWidth="1"/>
    <col min="7437" max="7437" width="15.7265625" style="2" bestFit="1" customWidth="1"/>
    <col min="7438" max="7439" width="14.26953125" style="2" bestFit="1" customWidth="1"/>
    <col min="7440" max="7669" width="9" style="2"/>
    <col min="7670" max="7670" width="7.26953125" style="2" customWidth="1"/>
    <col min="7671" max="7671" width="9.7265625" style="2" customWidth="1"/>
    <col min="7672" max="7672" width="11" style="2" customWidth="1"/>
    <col min="7673" max="7673" width="17.54296875" style="2" customWidth="1"/>
    <col min="7674" max="7674" width="9" style="2" customWidth="1"/>
    <col min="7675" max="7675" width="16.81640625" style="2" customWidth="1"/>
    <col min="7676" max="7676" width="13.453125" style="2" customWidth="1"/>
    <col min="7677" max="7677" width="9" style="2" customWidth="1"/>
    <col min="7678" max="7678" width="11" style="2" bestFit="1" customWidth="1"/>
    <col min="7679" max="7679" width="14.1796875" style="2" customWidth="1"/>
    <col min="7680" max="7681" width="11.1796875" style="2" customWidth="1"/>
    <col min="7682" max="7682" width="11.81640625" style="2" customWidth="1"/>
    <col min="7683" max="7683" width="9" style="2" customWidth="1"/>
    <col min="7684" max="7684" width="8.7265625" style="2" bestFit="1" customWidth="1"/>
    <col min="7685" max="7685" width="10.26953125" style="2" bestFit="1" customWidth="1"/>
    <col min="7686" max="7686" width="12" style="2" customWidth="1"/>
    <col min="7687" max="7687" width="11" style="2" bestFit="1" customWidth="1"/>
    <col min="7688" max="7688" width="11" style="2" customWidth="1"/>
    <col min="7689" max="7689" width="9.7265625" style="2" customWidth="1"/>
    <col min="7690" max="7690" width="9" style="2" customWidth="1"/>
    <col min="7691" max="7691" width="11.81640625" style="2" customWidth="1"/>
    <col min="7692" max="7692" width="17" style="2" bestFit="1" customWidth="1"/>
    <col min="7693" max="7693" width="15.7265625" style="2" bestFit="1" customWidth="1"/>
    <col min="7694" max="7695" width="14.26953125" style="2" bestFit="1" customWidth="1"/>
    <col min="7696" max="7925" width="9" style="2"/>
    <col min="7926" max="7926" width="7.26953125" style="2" customWidth="1"/>
    <col min="7927" max="7927" width="9.7265625" style="2" customWidth="1"/>
    <col min="7928" max="7928" width="11" style="2" customWidth="1"/>
    <col min="7929" max="7929" width="17.54296875" style="2" customWidth="1"/>
    <col min="7930" max="7930" width="9" style="2" customWidth="1"/>
    <col min="7931" max="7931" width="16.81640625" style="2" customWidth="1"/>
    <col min="7932" max="7932" width="13.453125" style="2" customWidth="1"/>
    <col min="7933" max="7933" width="9" style="2" customWidth="1"/>
    <col min="7934" max="7934" width="11" style="2" bestFit="1" customWidth="1"/>
    <col min="7935" max="7935" width="14.1796875" style="2" customWidth="1"/>
    <col min="7936" max="7937" width="11.1796875" style="2" customWidth="1"/>
    <col min="7938" max="7938" width="11.81640625" style="2" customWidth="1"/>
    <col min="7939" max="7939" width="9" style="2" customWidth="1"/>
    <col min="7940" max="7940" width="8.7265625" style="2" bestFit="1" customWidth="1"/>
    <col min="7941" max="7941" width="10.26953125" style="2" bestFit="1" customWidth="1"/>
    <col min="7942" max="7942" width="12" style="2" customWidth="1"/>
    <col min="7943" max="7943" width="11" style="2" bestFit="1" customWidth="1"/>
    <col min="7944" max="7944" width="11" style="2" customWidth="1"/>
    <col min="7945" max="7945" width="9.7265625" style="2" customWidth="1"/>
    <col min="7946" max="7946" width="9" style="2" customWidth="1"/>
    <col min="7947" max="7947" width="11.81640625" style="2" customWidth="1"/>
    <col min="7948" max="7948" width="17" style="2" bestFit="1" customWidth="1"/>
    <col min="7949" max="7949" width="15.7265625" style="2" bestFit="1" customWidth="1"/>
    <col min="7950" max="7951" width="14.26953125" style="2" bestFit="1" customWidth="1"/>
    <col min="7952" max="8181" width="9" style="2"/>
    <col min="8182" max="8182" width="7.26953125" style="2" customWidth="1"/>
    <col min="8183" max="8183" width="9.7265625" style="2" customWidth="1"/>
    <col min="8184" max="8184" width="11" style="2" customWidth="1"/>
    <col min="8185" max="8185" width="17.54296875" style="2" customWidth="1"/>
    <col min="8186" max="8186" width="9" style="2" customWidth="1"/>
    <col min="8187" max="8187" width="16.81640625" style="2" customWidth="1"/>
    <col min="8188" max="8188" width="13.453125" style="2" customWidth="1"/>
    <col min="8189" max="8189" width="9" style="2" customWidth="1"/>
    <col min="8190" max="8190" width="11" style="2" bestFit="1" customWidth="1"/>
    <col min="8191" max="8191" width="14.1796875" style="2" customWidth="1"/>
    <col min="8192" max="8193" width="11.1796875" style="2" customWidth="1"/>
    <col min="8194" max="8194" width="11.81640625" style="2" customWidth="1"/>
    <col min="8195" max="8195" width="9" style="2" customWidth="1"/>
    <col min="8196" max="8196" width="8.7265625" style="2" bestFit="1" customWidth="1"/>
    <col min="8197" max="8197" width="10.26953125" style="2" bestFit="1" customWidth="1"/>
    <col min="8198" max="8198" width="12" style="2" customWidth="1"/>
    <col min="8199" max="8199" width="11" style="2" bestFit="1" customWidth="1"/>
    <col min="8200" max="8200" width="11" style="2" customWidth="1"/>
    <col min="8201" max="8201" width="9.7265625" style="2" customWidth="1"/>
    <col min="8202" max="8202" width="9" style="2" customWidth="1"/>
    <col min="8203" max="8203" width="11.81640625" style="2" customWidth="1"/>
    <col min="8204" max="8204" width="17" style="2" bestFit="1" customWidth="1"/>
    <col min="8205" max="8205" width="15.7265625" style="2" bestFit="1" customWidth="1"/>
    <col min="8206" max="8207" width="14.26953125" style="2" bestFit="1" customWidth="1"/>
    <col min="8208" max="8437" width="9" style="2"/>
    <col min="8438" max="8438" width="7.26953125" style="2" customWidth="1"/>
    <col min="8439" max="8439" width="9.7265625" style="2" customWidth="1"/>
    <col min="8440" max="8440" width="11" style="2" customWidth="1"/>
    <col min="8441" max="8441" width="17.54296875" style="2" customWidth="1"/>
    <col min="8442" max="8442" width="9" style="2" customWidth="1"/>
    <col min="8443" max="8443" width="16.81640625" style="2" customWidth="1"/>
    <col min="8444" max="8444" width="13.453125" style="2" customWidth="1"/>
    <col min="8445" max="8445" width="9" style="2" customWidth="1"/>
    <col min="8446" max="8446" width="11" style="2" bestFit="1" customWidth="1"/>
    <col min="8447" max="8447" width="14.1796875" style="2" customWidth="1"/>
    <col min="8448" max="8449" width="11.1796875" style="2" customWidth="1"/>
    <col min="8450" max="8450" width="11.81640625" style="2" customWidth="1"/>
    <col min="8451" max="8451" width="9" style="2" customWidth="1"/>
    <col min="8452" max="8452" width="8.7265625" style="2" bestFit="1" customWidth="1"/>
    <col min="8453" max="8453" width="10.26953125" style="2" bestFit="1" customWidth="1"/>
    <col min="8454" max="8454" width="12" style="2" customWidth="1"/>
    <col min="8455" max="8455" width="11" style="2" bestFit="1" customWidth="1"/>
    <col min="8456" max="8456" width="11" style="2" customWidth="1"/>
    <col min="8457" max="8457" width="9.7265625" style="2" customWidth="1"/>
    <col min="8458" max="8458" width="9" style="2" customWidth="1"/>
    <col min="8459" max="8459" width="11.81640625" style="2" customWidth="1"/>
    <col min="8460" max="8460" width="17" style="2" bestFit="1" customWidth="1"/>
    <col min="8461" max="8461" width="15.7265625" style="2" bestFit="1" customWidth="1"/>
    <col min="8462" max="8463" width="14.26953125" style="2" bestFit="1" customWidth="1"/>
    <col min="8464" max="8693" width="9" style="2"/>
    <col min="8694" max="8694" width="7.26953125" style="2" customWidth="1"/>
    <col min="8695" max="8695" width="9.7265625" style="2" customWidth="1"/>
    <col min="8696" max="8696" width="11" style="2" customWidth="1"/>
    <col min="8697" max="8697" width="17.54296875" style="2" customWidth="1"/>
    <col min="8698" max="8698" width="9" style="2" customWidth="1"/>
    <col min="8699" max="8699" width="16.81640625" style="2" customWidth="1"/>
    <col min="8700" max="8700" width="13.453125" style="2" customWidth="1"/>
    <col min="8701" max="8701" width="9" style="2" customWidth="1"/>
    <col min="8702" max="8702" width="11" style="2" bestFit="1" customWidth="1"/>
    <col min="8703" max="8703" width="14.1796875" style="2" customWidth="1"/>
    <col min="8704" max="8705" width="11.1796875" style="2" customWidth="1"/>
    <col min="8706" max="8706" width="11.81640625" style="2" customWidth="1"/>
    <col min="8707" max="8707" width="9" style="2" customWidth="1"/>
    <col min="8708" max="8708" width="8.7265625" style="2" bestFit="1" customWidth="1"/>
    <col min="8709" max="8709" width="10.26953125" style="2" bestFit="1" customWidth="1"/>
    <col min="8710" max="8710" width="12" style="2" customWidth="1"/>
    <col min="8711" max="8711" width="11" style="2" bestFit="1" customWidth="1"/>
    <col min="8712" max="8712" width="11" style="2" customWidth="1"/>
    <col min="8713" max="8713" width="9.7265625" style="2" customWidth="1"/>
    <col min="8714" max="8714" width="9" style="2" customWidth="1"/>
    <col min="8715" max="8715" width="11.81640625" style="2" customWidth="1"/>
    <col min="8716" max="8716" width="17" style="2" bestFit="1" customWidth="1"/>
    <col min="8717" max="8717" width="15.7265625" style="2" bestFit="1" customWidth="1"/>
    <col min="8718" max="8719" width="14.26953125" style="2" bestFit="1" customWidth="1"/>
    <col min="8720" max="8949" width="9" style="2"/>
    <col min="8950" max="8950" width="7.26953125" style="2" customWidth="1"/>
    <col min="8951" max="8951" width="9.7265625" style="2" customWidth="1"/>
    <col min="8952" max="8952" width="11" style="2" customWidth="1"/>
    <col min="8953" max="8953" width="17.54296875" style="2" customWidth="1"/>
    <col min="8954" max="8954" width="9" style="2" customWidth="1"/>
    <col min="8955" max="8955" width="16.81640625" style="2" customWidth="1"/>
    <col min="8956" max="8956" width="13.453125" style="2" customWidth="1"/>
    <col min="8957" max="8957" width="9" style="2" customWidth="1"/>
    <col min="8958" max="8958" width="11" style="2" bestFit="1" customWidth="1"/>
    <col min="8959" max="8959" width="14.1796875" style="2" customWidth="1"/>
    <col min="8960" max="8961" width="11.1796875" style="2" customWidth="1"/>
    <col min="8962" max="8962" width="11.81640625" style="2" customWidth="1"/>
    <col min="8963" max="8963" width="9" style="2" customWidth="1"/>
    <col min="8964" max="8964" width="8.7265625" style="2" bestFit="1" customWidth="1"/>
    <col min="8965" max="8965" width="10.26953125" style="2" bestFit="1" customWidth="1"/>
    <col min="8966" max="8966" width="12" style="2" customWidth="1"/>
    <col min="8967" max="8967" width="11" style="2" bestFit="1" customWidth="1"/>
    <col min="8968" max="8968" width="11" style="2" customWidth="1"/>
    <col min="8969" max="8969" width="9.7265625" style="2" customWidth="1"/>
    <col min="8970" max="8970" width="9" style="2" customWidth="1"/>
    <col min="8971" max="8971" width="11.81640625" style="2" customWidth="1"/>
    <col min="8972" max="8972" width="17" style="2" bestFit="1" customWidth="1"/>
    <col min="8973" max="8973" width="15.7265625" style="2" bestFit="1" customWidth="1"/>
    <col min="8974" max="8975" width="14.26953125" style="2" bestFit="1" customWidth="1"/>
    <col min="8976" max="9205" width="9" style="2"/>
    <col min="9206" max="9206" width="7.26953125" style="2" customWidth="1"/>
    <col min="9207" max="9207" width="9.7265625" style="2" customWidth="1"/>
    <col min="9208" max="9208" width="11" style="2" customWidth="1"/>
    <col min="9209" max="9209" width="17.54296875" style="2" customWidth="1"/>
    <col min="9210" max="9210" width="9" style="2" customWidth="1"/>
    <col min="9211" max="9211" width="16.81640625" style="2" customWidth="1"/>
    <col min="9212" max="9212" width="13.453125" style="2" customWidth="1"/>
    <col min="9213" max="9213" width="9" style="2" customWidth="1"/>
    <col min="9214" max="9214" width="11" style="2" bestFit="1" customWidth="1"/>
    <col min="9215" max="9215" width="14.1796875" style="2" customWidth="1"/>
    <col min="9216" max="9217" width="11.1796875" style="2" customWidth="1"/>
    <col min="9218" max="9218" width="11.81640625" style="2" customWidth="1"/>
    <col min="9219" max="9219" width="9" style="2" customWidth="1"/>
    <col min="9220" max="9220" width="8.7265625" style="2" bestFit="1" customWidth="1"/>
    <col min="9221" max="9221" width="10.26953125" style="2" bestFit="1" customWidth="1"/>
    <col min="9222" max="9222" width="12" style="2" customWidth="1"/>
    <col min="9223" max="9223" width="11" style="2" bestFit="1" customWidth="1"/>
    <col min="9224" max="9224" width="11" style="2" customWidth="1"/>
    <col min="9225" max="9225" width="9.7265625" style="2" customWidth="1"/>
    <col min="9226" max="9226" width="9" style="2" customWidth="1"/>
    <col min="9227" max="9227" width="11.81640625" style="2" customWidth="1"/>
    <col min="9228" max="9228" width="17" style="2" bestFit="1" customWidth="1"/>
    <col min="9229" max="9229" width="15.7265625" style="2" bestFit="1" customWidth="1"/>
    <col min="9230" max="9231" width="14.26953125" style="2" bestFit="1" customWidth="1"/>
    <col min="9232" max="9461" width="9" style="2"/>
    <col min="9462" max="9462" width="7.26953125" style="2" customWidth="1"/>
    <col min="9463" max="9463" width="9.7265625" style="2" customWidth="1"/>
    <col min="9464" max="9464" width="11" style="2" customWidth="1"/>
    <col min="9465" max="9465" width="17.54296875" style="2" customWidth="1"/>
    <col min="9466" max="9466" width="9" style="2" customWidth="1"/>
    <col min="9467" max="9467" width="16.81640625" style="2" customWidth="1"/>
    <col min="9468" max="9468" width="13.453125" style="2" customWidth="1"/>
    <col min="9469" max="9469" width="9" style="2" customWidth="1"/>
    <col min="9470" max="9470" width="11" style="2" bestFit="1" customWidth="1"/>
    <col min="9471" max="9471" width="14.1796875" style="2" customWidth="1"/>
    <col min="9472" max="9473" width="11.1796875" style="2" customWidth="1"/>
    <col min="9474" max="9474" width="11.81640625" style="2" customWidth="1"/>
    <col min="9475" max="9475" width="9" style="2" customWidth="1"/>
    <col min="9476" max="9476" width="8.7265625" style="2" bestFit="1" customWidth="1"/>
    <col min="9477" max="9477" width="10.26953125" style="2" bestFit="1" customWidth="1"/>
    <col min="9478" max="9478" width="12" style="2" customWidth="1"/>
    <col min="9479" max="9479" width="11" style="2" bestFit="1" customWidth="1"/>
    <col min="9480" max="9480" width="11" style="2" customWidth="1"/>
    <col min="9481" max="9481" width="9.7265625" style="2" customWidth="1"/>
    <col min="9482" max="9482" width="9" style="2" customWidth="1"/>
    <col min="9483" max="9483" width="11.81640625" style="2" customWidth="1"/>
    <col min="9484" max="9484" width="17" style="2" bestFit="1" customWidth="1"/>
    <col min="9485" max="9485" width="15.7265625" style="2" bestFit="1" customWidth="1"/>
    <col min="9486" max="9487" width="14.26953125" style="2" bestFit="1" customWidth="1"/>
    <col min="9488" max="9717" width="9" style="2"/>
    <col min="9718" max="9718" width="7.26953125" style="2" customWidth="1"/>
    <col min="9719" max="9719" width="9.7265625" style="2" customWidth="1"/>
    <col min="9720" max="9720" width="11" style="2" customWidth="1"/>
    <col min="9721" max="9721" width="17.54296875" style="2" customWidth="1"/>
    <col min="9722" max="9722" width="9" style="2" customWidth="1"/>
    <col min="9723" max="9723" width="16.81640625" style="2" customWidth="1"/>
    <col min="9724" max="9724" width="13.453125" style="2" customWidth="1"/>
    <col min="9725" max="9725" width="9" style="2" customWidth="1"/>
    <col min="9726" max="9726" width="11" style="2" bestFit="1" customWidth="1"/>
    <col min="9727" max="9727" width="14.1796875" style="2" customWidth="1"/>
    <col min="9728" max="9729" width="11.1796875" style="2" customWidth="1"/>
    <col min="9730" max="9730" width="11.81640625" style="2" customWidth="1"/>
    <col min="9731" max="9731" width="9" style="2" customWidth="1"/>
    <col min="9732" max="9732" width="8.7265625" style="2" bestFit="1" customWidth="1"/>
    <col min="9733" max="9733" width="10.26953125" style="2" bestFit="1" customWidth="1"/>
    <col min="9734" max="9734" width="12" style="2" customWidth="1"/>
    <col min="9735" max="9735" width="11" style="2" bestFit="1" customWidth="1"/>
    <col min="9736" max="9736" width="11" style="2" customWidth="1"/>
    <col min="9737" max="9737" width="9.7265625" style="2" customWidth="1"/>
    <col min="9738" max="9738" width="9" style="2" customWidth="1"/>
    <col min="9739" max="9739" width="11.81640625" style="2" customWidth="1"/>
    <col min="9740" max="9740" width="17" style="2" bestFit="1" customWidth="1"/>
    <col min="9741" max="9741" width="15.7265625" style="2" bestFit="1" customWidth="1"/>
    <col min="9742" max="9743" width="14.26953125" style="2" bestFit="1" customWidth="1"/>
    <col min="9744" max="9973" width="9" style="2"/>
    <col min="9974" max="9974" width="7.26953125" style="2" customWidth="1"/>
    <col min="9975" max="9975" width="9.7265625" style="2" customWidth="1"/>
    <col min="9976" max="9976" width="11" style="2" customWidth="1"/>
    <col min="9977" max="9977" width="17.54296875" style="2" customWidth="1"/>
    <col min="9978" max="9978" width="9" style="2" customWidth="1"/>
    <col min="9979" max="9979" width="16.81640625" style="2" customWidth="1"/>
    <col min="9980" max="9980" width="13.453125" style="2" customWidth="1"/>
    <col min="9981" max="9981" width="9" style="2" customWidth="1"/>
    <col min="9982" max="9982" width="11" style="2" bestFit="1" customWidth="1"/>
    <col min="9983" max="9983" width="14.1796875" style="2" customWidth="1"/>
    <col min="9984" max="9985" width="11.1796875" style="2" customWidth="1"/>
    <col min="9986" max="9986" width="11.81640625" style="2" customWidth="1"/>
    <col min="9987" max="9987" width="9" style="2" customWidth="1"/>
    <col min="9988" max="9988" width="8.7265625" style="2" bestFit="1" customWidth="1"/>
    <col min="9989" max="9989" width="10.26953125" style="2" bestFit="1" customWidth="1"/>
    <col min="9990" max="9990" width="12" style="2" customWidth="1"/>
    <col min="9991" max="9991" width="11" style="2" bestFit="1" customWidth="1"/>
    <col min="9992" max="9992" width="11" style="2" customWidth="1"/>
    <col min="9993" max="9993" width="9.7265625" style="2" customWidth="1"/>
    <col min="9994" max="9994" width="9" style="2" customWidth="1"/>
    <col min="9995" max="9995" width="11.81640625" style="2" customWidth="1"/>
    <col min="9996" max="9996" width="17" style="2" bestFit="1" customWidth="1"/>
    <col min="9997" max="9997" width="15.7265625" style="2" bestFit="1" customWidth="1"/>
    <col min="9998" max="9999" width="14.26953125" style="2" bestFit="1" customWidth="1"/>
    <col min="10000" max="10229" width="9" style="2"/>
    <col min="10230" max="10230" width="7.26953125" style="2" customWidth="1"/>
    <col min="10231" max="10231" width="9.7265625" style="2" customWidth="1"/>
    <col min="10232" max="10232" width="11" style="2" customWidth="1"/>
    <col min="10233" max="10233" width="17.54296875" style="2" customWidth="1"/>
    <col min="10234" max="10234" width="9" style="2" customWidth="1"/>
    <col min="10235" max="10235" width="16.81640625" style="2" customWidth="1"/>
    <col min="10236" max="10236" width="13.453125" style="2" customWidth="1"/>
    <col min="10237" max="10237" width="9" style="2" customWidth="1"/>
    <col min="10238" max="10238" width="11" style="2" bestFit="1" customWidth="1"/>
    <col min="10239" max="10239" width="14.1796875" style="2" customWidth="1"/>
    <col min="10240" max="10241" width="11.1796875" style="2" customWidth="1"/>
    <col min="10242" max="10242" width="11.81640625" style="2" customWidth="1"/>
    <col min="10243" max="10243" width="9" style="2" customWidth="1"/>
    <col min="10244" max="10244" width="8.7265625" style="2" bestFit="1" customWidth="1"/>
    <col min="10245" max="10245" width="10.26953125" style="2" bestFit="1" customWidth="1"/>
    <col min="10246" max="10246" width="12" style="2" customWidth="1"/>
    <col min="10247" max="10247" width="11" style="2" bestFit="1" customWidth="1"/>
    <col min="10248" max="10248" width="11" style="2" customWidth="1"/>
    <col min="10249" max="10249" width="9.7265625" style="2" customWidth="1"/>
    <col min="10250" max="10250" width="9" style="2" customWidth="1"/>
    <col min="10251" max="10251" width="11.81640625" style="2" customWidth="1"/>
    <col min="10252" max="10252" width="17" style="2" bestFit="1" customWidth="1"/>
    <col min="10253" max="10253" width="15.7265625" style="2" bestFit="1" customWidth="1"/>
    <col min="10254" max="10255" width="14.26953125" style="2" bestFit="1" customWidth="1"/>
    <col min="10256" max="10485" width="9" style="2"/>
    <col min="10486" max="10486" width="7.26953125" style="2" customWidth="1"/>
    <col min="10487" max="10487" width="9.7265625" style="2" customWidth="1"/>
    <col min="10488" max="10488" width="11" style="2" customWidth="1"/>
    <col min="10489" max="10489" width="17.54296875" style="2" customWidth="1"/>
    <col min="10490" max="10490" width="9" style="2" customWidth="1"/>
    <col min="10491" max="10491" width="16.81640625" style="2" customWidth="1"/>
    <col min="10492" max="10492" width="13.453125" style="2" customWidth="1"/>
    <col min="10493" max="10493" width="9" style="2" customWidth="1"/>
    <col min="10494" max="10494" width="11" style="2" bestFit="1" customWidth="1"/>
    <col min="10495" max="10495" width="14.1796875" style="2" customWidth="1"/>
    <col min="10496" max="10497" width="11.1796875" style="2" customWidth="1"/>
    <col min="10498" max="10498" width="11.81640625" style="2" customWidth="1"/>
    <col min="10499" max="10499" width="9" style="2" customWidth="1"/>
    <col min="10500" max="10500" width="8.7265625" style="2" bestFit="1" customWidth="1"/>
    <col min="10501" max="10501" width="10.26953125" style="2" bestFit="1" customWidth="1"/>
    <col min="10502" max="10502" width="12" style="2" customWidth="1"/>
    <col min="10503" max="10503" width="11" style="2" bestFit="1" customWidth="1"/>
    <col min="10504" max="10504" width="11" style="2" customWidth="1"/>
    <col min="10505" max="10505" width="9.7265625" style="2" customWidth="1"/>
    <col min="10506" max="10506" width="9" style="2" customWidth="1"/>
    <col min="10507" max="10507" width="11.81640625" style="2" customWidth="1"/>
    <col min="10508" max="10508" width="17" style="2" bestFit="1" customWidth="1"/>
    <col min="10509" max="10509" width="15.7265625" style="2" bestFit="1" customWidth="1"/>
    <col min="10510" max="10511" width="14.26953125" style="2" bestFit="1" customWidth="1"/>
    <col min="10512" max="10741" width="9" style="2"/>
    <col min="10742" max="10742" width="7.26953125" style="2" customWidth="1"/>
    <col min="10743" max="10743" width="9.7265625" style="2" customWidth="1"/>
    <col min="10744" max="10744" width="11" style="2" customWidth="1"/>
    <col min="10745" max="10745" width="17.54296875" style="2" customWidth="1"/>
    <col min="10746" max="10746" width="9" style="2" customWidth="1"/>
    <col min="10747" max="10747" width="16.81640625" style="2" customWidth="1"/>
    <col min="10748" max="10748" width="13.453125" style="2" customWidth="1"/>
    <col min="10749" max="10749" width="9" style="2" customWidth="1"/>
    <col min="10750" max="10750" width="11" style="2" bestFit="1" customWidth="1"/>
    <col min="10751" max="10751" width="14.1796875" style="2" customWidth="1"/>
    <col min="10752" max="10753" width="11.1796875" style="2" customWidth="1"/>
    <col min="10754" max="10754" width="11.81640625" style="2" customWidth="1"/>
    <col min="10755" max="10755" width="9" style="2" customWidth="1"/>
    <col min="10756" max="10756" width="8.7265625" style="2" bestFit="1" customWidth="1"/>
    <col min="10757" max="10757" width="10.26953125" style="2" bestFit="1" customWidth="1"/>
    <col min="10758" max="10758" width="12" style="2" customWidth="1"/>
    <col min="10759" max="10759" width="11" style="2" bestFit="1" customWidth="1"/>
    <col min="10760" max="10760" width="11" style="2" customWidth="1"/>
    <col min="10761" max="10761" width="9.7265625" style="2" customWidth="1"/>
    <col min="10762" max="10762" width="9" style="2" customWidth="1"/>
    <col min="10763" max="10763" width="11.81640625" style="2" customWidth="1"/>
    <col min="10764" max="10764" width="17" style="2" bestFit="1" customWidth="1"/>
    <col min="10765" max="10765" width="15.7265625" style="2" bestFit="1" customWidth="1"/>
    <col min="10766" max="10767" width="14.26953125" style="2" bestFit="1" customWidth="1"/>
    <col min="10768" max="10997" width="9" style="2"/>
    <col min="10998" max="10998" width="7.26953125" style="2" customWidth="1"/>
    <col min="10999" max="10999" width="9.7265625" style="2" customWidth="1"/>
    <col min="11000" max="11000" width="11" style="2" customWidth="1"/>
    <col min="11001" max="11001" width="17.54296875" style="2" customWidth="1"/>
    <col min="11002" max="11002" width="9" style="2" customWidth="1"/>
    <col min="11003" max="11003" width="16.81640625" style="2" customWidth="1"/>
    <col min="11004" max="11004" width="13.453125" style="2" customWidth="1"/>
    <col min="11005" max="11005" width="9" style="2" customWidth="1"/>
    <col min="11006" max="11006" width="11" style="2" bestFit="1" customWidth="1"/>
    <col min="11007" max="11007" width="14.1796875" style="2" customWidth="1"/>
    <col min="11008" max="11009" width="11.1796875" style="2" customWidth="1"/>
    <col min="11010" max="11010" width="11.81640625" style="2" customWidth="1"/>
    <col min="11011" max="11011" width="9" style="2" customWidth="1"/>
    <col min="11012" max="11012" width="8.7265625" style="2" bestFit="1" customWidth="1"/>
    <col min="11013" max="11013" width="10.26953125" style="2" bestFit="1" customWidth="1"/>
    <col min="11014" max="11014" width="12" style="2" customWidth="1"/>
    <col min="11015" max="11015" width="11" style="2" bestFit="1" customWidth="1"/>
    <col min="11016" max="11016" width="11" style="2" customWidth="1"/>
    <col min="11017" max="11017" width="9.7265625" style="2" customWidth="1"/>
    <col min="11018" max="11018" width="9" style="2" customWidth="1"/>
    <col min="11019" max="11019" width="11.81640625" style="2" customWidth="1"/>
    <col min="11020" max="11020" width="17" style="2" bestFit="1" customWidth="1"/>
    <col min="11021" max="11021" width="15.7265625" style="2" bestFit="1" customWidth="1"/>
    <col min="11022" max="11023" width="14.26953125" style="2" bestFit="1" customWidth="1"/>
    <col min="11024" max="11253" width="9" style="2"/>
    <col min="11254" max="11254" width="7.26953125" style="2" customWidth="1"/>
    <col min="11255" max="11255" width="9.7265625" style="2" customWidth="1"/>
    <col min="11256" max="11256" width="11" style="2" customWidth="1"/>
    <col min="11257" max="11257" width="17.54296875" style="2" customWidth="1"/>
    <col min="11258" max="11258" width="9" style="2" customWidth="1"/>
    <col min="11259" max="11259" width="16.81640625" style="2" customWidth="1"/>
    <col min="11260" max="11260" width="13.453125" style="2" customWidth="1"/>
    <col min="11261" max="11261" width="9" style="2" customWidth="1"/>
    <col min="11262" max="11262" width="11" style="2" bestFit="1" customWidth="1"/>
    <col min="11263" max="11263" width="14.1796875" style="2" customWidth="1"/>
    <col min="11264" max="11265" width="11.1796875" style="2" customWidth="1"/>
    <col min="11266" max="11266" width="11.81640625" style="2" customWidth="1"/>
    <col min="11267" max="11267" width="9" style="2" customWidth="1"/>
    <col min="11268" max="11268" width="8.7265625" style="2" bestFit="1" customWidth="1"/>
    <col min="11269" max="11269" width="10.26953125" style="2" bestFit="1" customWidth="1"/>
    <col min="11270" max="11270" width="12" style="2" customWidth="1"/>
    <col min="11271" max="11271" width="11" style="2" bestFit="1" customWidth="1"/>
    <col min="11272" max="11272" width="11" style="2" customWidth="1"/>
    <col min="11273" max="11273" width="9.7265625" style="2" customWidth="1"/>
    <col min="11274" max="11274" width="9" style="2" customWidth="1"/>
    <col min="11275" max="11275" width="11.81640625" style="2" customWidth="1"/>
    <col min="11276" max="11276" width="17" style="2" bestFit="1" customWidth="1"/>
    <col min="11277" max="11277" width="15.7265625" style="2" bestFit="1" customWidth="1"/>
    <col min="11278" max="11279" width="14.26953125" style="2" bestFit="1" customWidth="1"/>
    <col min="11280" max="11509" width="9" style="2"/>
    <col min="11510" max="11510" width="7.26953125" style="2" customWidth="1"/>
    <col min="11511" max="11511" width="9.7265625" style="2" customWidth="1"/>
    <col min="11512" max="11512" width="11" style="2" customWidth="1"/>
    <col min="11513" max="11513" width="17.54296875" style="2" customWidth="1"/>
    <col min="11514" max="11514" width="9" style="2" customWidth="1"/>
    <col min="11515" max="11515" width="16.81640625" style="2" customWidth="1"/>
    <col min="11516" max="11516" width="13.453125" style="2" customWidth="1"/>
    <col min="11517" max="11517" width="9" style="2" customWidth="1"/>
    <col min="11518" max="11518" width="11" style="2" bestFit="1" customWidth="1"/>
    <col min="11519" max="11519" width="14.1796875" style="2" customWidth="1"/>
    <col min="11520" max="11521" width="11.1796875" style="2" customWidth="1"/>
    <col min="11522" max="11522" width="11.81640625" style="2" customWidth="1"/>
    <col min="11523" max="11523" width="9" style="2" customWidth="1"/>
    <col min="11524" max="11524" width="8.7265625" style="2" bestFit="1" customWidth="1"/>
    <col min="11525" max="11525" width="10.26953125" style="2" bestFit="1" customWidth="1"/>
    <col min="11526" max="11526" width="12" style="2" customWidth="1"/>
    <col min="11527" max="11527" width="11" style="2" bestFit="1" customWidth="1"/>
    <col min="11528" max="11528" width="11" style="2" customWidth="1"/>
    <col min="11529" max="11529" width="9.7265625" style="2" customWidth="1"/>
    <col min="11530" max="11530" width="9" style="2" customWidth="1"/>
    <col min="11531" max="11531" width="11.81640625" style="2" customWidth="1"/>
    <col min="11532" max="11532" width="17" style="2" bestFit="1" customWidth="1"/>
    <col min="11533" max="11533" width="15.7265625" style="2" bestFit="1" customWidth="1"/>
    <col min="11534" max="11535" width="14.26953125" style="2" bestFit="1" customWidth="1"/>
    <col min="11536" max="11765" width="9" style="2"/>
    <col min="11766" max="11766" width="7.26953125" style="2" customWidth="1"/>
    <col min="11767" max="11767" width="9.7265625" style="2" customWidth="1"/>
    <col min="11768" max="11768" width="11" style="2" customWidth="1"/>
    <col min="11769" max="11769" width="17.54296875" style="2" customWidth="1"/>
    <col min="11770" max="11770" width="9" style="2" customWidth="1"/>
    <col min="11771" max="11771" width="16.81640625" style="2" customWidth="1"/>
    <col min="11772" max="11772" width="13.453125" style="2" customWidth="1"/>
    <col min="11773" max="11773" width="9" style="2" customWidth="1"/>
    <col min="11774" max="11774" width="11" style="2" bestFit="1" customWidth="1"/>
    <col min="11775" max="11775" width="14.1796875" style="2" customWidth="1"/>
    <col min="11776" max="11777" width="11.1796875" style="2" customWidth="1"/>
    <col min="11778" max="11778" width="11.81640625" style="2" customWidth="1"/>
    <col min="11779" max="11779" width="9" style="2" customWidth="1"/>
    <col min="11780" max="11780" width="8.7265625" style="2" bestFit="1" customWidth="1"/>
    <col min="11781" max="11781" width="10.26953125" style="2" bestFit="1" customWidth="1"/>
    <col min="11782" max="11782" width="12" style="2" customWidth="1"/>
    <col min="11783" max="11783" width="11" style="2" bestFit="1" customWidth="1"/>
    <col min="11784" max="11784" width="11" style="2" customWidth="1"/>
    <col min="11785" max="11785" width="9.7265625" style="2" customWidth="1"/>
    <col min="11786" max="11786" width="9" style="2" customWidth="1"/>
    <col min="11787" max="11787" width="11.81640625" style="2" customWidth="1"/>
    <col min="11788" max="11788" width="17" style="2" bestFit="1" customWidth="1"/>
    <col min="11789" max="11789" width="15.7265625" style="2" bestFit="1" customWidth="1"/>
    <col min="11790" max="11791" width="14.26953125" style="2" bestFit="1" customWidth="1"/>
    <col min="11792" max="12021" width="9" style="2"/>
    <col min="12022" max="12022" width="7.26953125" style="2" customWidth="1"/>
    <col min="12023" max="12023" width="9.7265625" style="2" customWidth="1"/>
    <col min="12024" max="12024" width="11" style="2" customWidth="1"/>
    <col min="12025" max="12025" width="17.54296875" style="2" customWidth="1"/>
    <col min="12026" max="12026" width="9" style="2" customWidth="1"/>
    <col min="12027" max="12027" width="16.81640625" style="2" customWidth="1"/>
    <col min="12028" max="12028" width="13.453125" style="2" customWidth="1"/>
    <col min="12029" max="12029" width="9" style="2" customWidth="1"/>
    <col min="12030" max="12030" width="11" style="2" bestFit="1" customWidth="1"/>
    <col min="12031" max="12031" width="14.1796875" style="2" customWidth="1"/>
    <col min="12032" max="12033" width="11.1796875" style="2" customWidth="1"/>
    <col min="12034" max="12034" width="11.81640625" style="2" customWidth="1"/>
    <col min="12035" max="12035" width="9" style="2" customWidth="1"/>
    <col min="12036" max="12036" width="8.7265625" style="2" bestFit="1" customWidth="1"/>
    <col min="12037" max="12037" width="10.26953125" style="2" bestFit="1" customWidth="1"/>
    <col min="12038" max="12038" width="12" style="2" customWidth="1"/>
    <col min="12039" max="12039" width="11" style="2" bestFit="1" customWidth="1"/>
    <col min="12040" max="12040" width="11" style="2" customWidth="1"/>
    <col min="12041" max="12041" width="9.7265625" style="2" customWidth="1"/>
    <col min="12042" max="12042" width="9" style="2" customWidth="1"/>
    <col min="12043" max="12043" width="11.81640625" style="2" customWidth="1"/>
    <col min="12044" max="12044" width="17" style="2" bestFit="1" customWidth="1"/>
    <col min="12045" max="12045" width="15.7265625" style="2" bestFit="1" customWidth="1"/>
    <col min="12046" max="12047" width="14.26953125" style="2" bestFit="1" customWidth="1"/>
    <col min="12048" max="12277" width="9" style="2"/>
    <col min="12278" max="12278" width="7.26953125" style="2" customWidth="1"/>
    <col min="12279" max="12279" width="9.7265625" style="2" customWidth="1"/>
    <col min="12280" max="12280" width="11" style="2" customWidth="1"/>
    <col min="12281" max="12281" width="17.54296875" style="2" customWidth="1"/>
    <col min="12282" max="12282" width="9" style="2" customWidth="1"/>
    <col min="12283" max="12283" width="16.81640625" style="2" customWidth="1"/>
    <col min="12284" max="12284" width="13.453125" style="2" customWidth="1"/>
    <col min="12285" max="12285" width="9" style="2" customWidth="1"/>
    <col min="12286" max="12286" width="11" style="2" bestFit="1" customWidth="1"/>
    <col min="12287" max="12287" width="14.1796875" style="2" customWidth="1"/>
    <col min="12288" max="12289" width="11.1796875" style="2" customWidth="1"/>
    <col min="12290" max="12290" width="11.81640625" style="2" customWidth="1"/>
    <col min="12291" max="12291" width="9" style="2" customWidth="1"/>
    <col min="12292" max="12292" width="8.7265625" style="2" bestFit="1" customWidth="1"/>
    <col min="12293" max="12293" width="10.26953125" style="2" bestFit="1" customWidth="1"/>
    <col min="12294" max="12294" width="12" style="2" customWidth="1"/>
    <col min="12295" max="12295" width="11" style="2" bestFit="1" customWidth="1"/>
    <col min="12296" max="12296" width="11" style="2" customWidth="1"/>
    <col min="12297" max="12297" width="9.7265625" style="2" customWidth="1"/>
    <col min="12298" max="12298" width="9" style="2" customWidth="1"/>
    <col min="12299" max="12299" width="11.81640625" style="2" customWidth="1"/>
    <col min="12300" max="12300" width="17" style="2" bestFit="1" customWidth="1"/>
    <col min="12301" max="12301" width="15.7265625" style="2" bestFit="1" customWidth="1"/>
    <col min="12302" max="12303" width="14.26953125" style="2" bestFit="1" customWidth="1"/>
    <col min="12304" max="12533" width="9" style="2"/>
    <col min="12534" max="12534" width="7.26953125" style="2" customWidth="1"/>
    <col min="12535" max="12535" width="9.7265625" style="2" customWidth="1"/>
    <col min="12536" max="12536" width="11" style="2" customWidth="1"/>
    <col min="12537" max="12537" width="17.54296875" style="2" customWidth="1"/>
    <col min="12538" max="12538" width="9" style="2" customWidth="1"/>
    <col min="12539" max="12539" width="16.81640625" style="2" customWidth="1"/>
    <col min="12540" max="12540" width="13.453125" style="2" customWidth="1"/>
    <col min="12541" max="12541" width="9" style="2" customWidth="1"/>
    <col min="12542" max="12542" width="11" style="2" bestFit="1" customWidth="1"/>
    <col min="12543" max="12543" width="14.1796875" style="2" customWidth="1"/>
    <col min="12544" max="12545" width="11.1796875" style="2" customWidth="1"/>
    <col min="12546" max="12546" width="11.81640625" style="2" customWidth="1"/>
    <col min="12547" max="12547" width="9" style="2" customWidth="1"/>
    <col min="12548" max="12548" width="8.7265625" style="2" bestFit="1" customWidth="1"/>
    <col min="12549" max="12549" width="10.26953125" style="2" bestFit="1" customWidth="1"/>
    <col min="12550" max="12550" width="12" style="2" customWidth="1"/>
    <col min="12551" max="12551" width="11" style="2" bestFit="1" customWidth="1"/>
    <col min="12552" max="12552" width="11" style="2" customWidth="1"/>
    <col min="12553" max="12553" width="9.7265625" style="2" customWidth="1"/>
    <col min="12554" max="12554" width="9" style="2" customWidth="1"/>
    <col min="12555" max="12555" width="11.81640625" style="2" customWidth="1"/>
    <col min="12556" max="12556" width="17" style="2" bestFit="1" customWidth="1"/>
    <col min="12557" max="12557" width="15.7265625" style="2" bestFit="1" customWidth="1"/>
    <col min="12558" max="12559" width="14.26953125" style="2" bestFit="1" customWidth="1"/>
    <col min="12560" max="12789" width="9" style="2"/>
    <col min="12790" max="12790" width="7.26953125" style="2" customWidth="1"/>
    <col min="12791" max="12791" width="9.7265625" style="2" customWidth="1"/>
    <col min="12792" max="12792" width="11" style="2" customWidth="1"/>
    <col min="12793" max="12793" width="17.54296875" style="2" customWidth="1"/>
    <col min="12794" max="12794" width="9" style="2" customWidth="1"/>
    <col min="12795" max="12795" width="16.81640625" style="2" customWidth="1"/>
    <col min="12796" max="12796" width="13.453125" style="2" customWidth="1"/>
    <col min="12797" max="12797" width="9" style="2" customWidth="1"/>
    <col min="12798" max="12798" width="11" style="2" bestFit="1" customWidth="1"/>
    <col min="12799" max="12799" width="14.1796875" style="2" customWidth="1"/>
    <col min="12800" max="12801" width="11.1796875" style="2" customWidth="1"/>
    <col min="12802" max="12802" width="11.81640625" style="2" customWidth="1"/>
    <col min="12803" max="12803" width="9" style="2" customWidth="1"/>
    <col min="12804" max="12804" width="8.7265625" style="2" bestFit="1" customWidth="1"/>
    <col min="12805" max="12805" width="10.26953125" style="2" bestFit="1" customWidth="1"/>
    <col min="12806" max="12806" width="12" style="2" customWidth="1"/>
    <col min="12807" max="12807" width="11" style="2" bestFit="1" customWidth="1"/>
    <col min="12808" max="12808" width="11" style="2" customWidth="1"/>
    <col min="12809" max="12809" width="9.7265625" style="2" customWidth="1"/>
    <col min="12810" max="12810" width="9" style="2" customWidth="1"/>
    <col min="12811" max="12811" width="11.81640625" style="2" customWidth="1"/>
    <col min="12812" max="12812" width="17" style="2" bestFit="1" customWidth="1"/>
    <col min="12813" max="12813" width="15.7265625" style="2" bestFit="1" customWidth="1"/>
    <col min="12814" max="12815" width="14.26953125" style="2" bestFit="1" customWidth="1"/>
    <col min="12816" max="13045" width="9" style="2"/>
    <col min="13046" max="13046" width="7.26953125" style="2" customWidth="1"/>
    <col min="13047" max="13047" width="9.7265625" style="2" customWidth="1"/>
    <col min="13048" max="13048" width="11" style="2" customWidth="1"/>
    <col min="13049" max="13049" width="17.54296875" style="2" customWidth="1"/>
    <col min="13050" max="13050" width="9" style="2" customWidth="1"/>
    <col min="13051" max="13051" width="16.81640625" style="2" customWidth="1"/>
    <col min="13052" max="13052" width="13.453125" style="2" customWidth="1"/>
    <col min="13053" max="13053" width="9" style="2" customWidth="1"/>
    <col min="13054" max="13054" width="11" style="2" bestFit="1" customWidth="1"/>
    <col min="13055" max="13055" width="14.1796875" style="2" customWidth="1"/>
    <col min="13056" max="13057" width="11.1796875" style="2" customWidth="1"/>
    <col min="13058" max="13058" width="11.81640625" style="2" customWidth="1"/>
    <col min="13059" max="13059" width="9" style="2" customWidth="1"/>
    <col min="13060" max="13060" width="8.7265625" style="2" bestFit="1" customWidth="1"/>
    <col min="13061" max="13061" width="10.26953125" style="2" bestFit="1" customWidth="1"/>
    <col min="13062" max="13062" width="12" style="2" customWidth="1"/>
    <col min="13063" max="13063" width="11" style="2" bestFit="1" customWidth="1"/>
    <col min="13064" max="13064" width="11" style="2" customWidth="1"/>
    <col min="13065" max="13065" width="9.7265625" style="2" customWidth="1"/>
    <col min="13066" max="13066" width="9" style="2" customWidth="1"/>
    <col min="13067" max="13067" width="11.81640625" style="2" customWidth="1"/>
    <col min="13068" max="13068" width="17" style="2" bestFit="1" customWidth="1"/>
    <col min="13069" max="13069" width="15.7265625" style="2" bestFit="1" customWidth="1"/>
    <col min="13070" max="13071" width="14.26953125" style="2" bestFit="1" customWidth="1"/>
    <col min="13072" max="13301" width="9" style="2"/>
    <col min="13302" max="13302" width="7.26953125" style="2" customWidth="1"/>
    <col min="13303" max="13303" width="9.7265625" style="2" customWidth="1"/>
    <col min="13304" max="13304" width="11" style="2" customWidth="1"/>
    <col min="13305" max="13305" width="17.54296875" style="2" customWidth="1"/>
    <col min="13306" max="13306" width="9" style="2" customWidth="1"/>
    <col min="13307" max="13307" width="16.81640625" style="2" customWidth="1"/>
    <col min="13308" max="13308" width="13.453125" style="2" customWidth="1"/>
    <col min="13309" max="13309" width="9" style="2" customWidth="1"/>
    <col min="13310" max="13310" width="11" style="2" bestFit="1" customWidth="1"/>
    <col min="13311" max="13311" width="14.1796875" style="2" customWidth="1"/>
    <col min="13312" max="13313" width="11.1796875" style="2" customWidth="1"/>
    <col min="13314" max="13314" width="11.81640625" style="2" customWidth="1"/>
    <col min="13315" max="13315" width="9" style="2" customWidth="1"/>
    <col min="13316" max="13316" width="8.7265625" style="2" bestFit="1" customWidth="1"/>
    <col min="13317" max="13317" width="10.26953125" style="2" bestFit="1" customWidth="1"/>
    <col min="13318" max="13318" width="12" style="2" customWidth="1"/>
    <col min="13319" max="13319" width="11" style="2" bestFit="1" customWidth="1"/>
    <col min="13320" max="13320" width="11" style="2" customWidth="1"/>
    <col min="13321" max="13321" width="9.7265625" style="2" customWidth="1"/>
    <col min="13322" max="13322" width="9" style="2" customWidth="1"/>
    <col min="13323" max="13323" width="11.81640625" style="2" customWidth="1"/>
    <col min="13324" max="13324" width="17" style="2" bestFit="1" customWidth="1"/>
    <col min="13325" max="13325" width="15.7265625" style="2" bestFit="1" customWidth="1"/>
    <col min="13326" max="13327" width="14.26953125" style="2" bestFit="1" customWidth="1"/>
    <col min="13328" max="13557" width="9" style="2"/>
    <col min="13558" max="13558" width="7.26953125" style="2" customWidth="1"/>
    <col min="13559" max="13559" width="9.7265625" style="2" customWidth="1"/>
    <col min="13560" max="13560" width="11" style="2" customWidth="1"/>
    <col min="13561" max="13561" width="17.54296875" style="2" customWidth="1"/>
    <col min="13562" max="13562" width="9" style="2" customWidth="1"/>
    <col min="13563" max="13563" width="16.81640625" style="2" customWidth="1"/>
    <col min="13564" max="13564" width="13.453125" style="2" customWidth="1"/>
    <col min="13565" max="13565" width="9" style="2" customWidth="1"/>
    <col min="13566" max="13566" width="11" style="2" bestFit="1" customWidth="1"/>
    <col min="13567" max="13567" width="14.1796875" style="2" customWidth="1"/>
    <col min="13568" max="13569" width="11.1796875" style="2" customWidth="1"/>
    <col min="13570" max="13570" width="11.81640625" style="2" customWidth="1"/>
    <col min="13571" max="13571" width="9" style="2" customWidth="1"/>
    <col min="13572" max="13572" width="8.7265625" style="2" bestFit="1" customWidth="1"/>
    <col min="13573" max="13573" width="10.26953125" style="2" bestFit="1" customWidth="1"/>
    <col min="13574" max="13574" width="12" style="2" customWidth="1"/>
    <col min="13575" max="13575" width="11" style="2" bestFit="1" customWidth="1"/>
    <col min="13576" max="13576" width="11" style="2" customWidth="1"/>
    <col min="13577" max="13577" width="9.7265625" style="2" customWidth="1"/>
    <col min="13578" max="13578" width="9" style="2" customWidth="1"/>
    <col min="13579" max="13579" width="11.81640625" style="2" customWidth="1"/>
    <col min="13580" max="13580" width="17" style="2" bestFit="1" customWidth="1"/>
    <col min="13581" max="13581" width="15.7265625" style="2" bestFit="1" customWidth="1"/>
    <col min="13582" max="13583" width="14.26953125" style="2" bestFit="1" customWidth="1"/>
    <col min="13584" max="13813" width="9" style="2"/>
    <col min="13814" max="13814" width="7.26953125" style="2" customWidth="1"/>
    <col min="13815" max="13815" width="9.7265625" style="2" customWidth="1"/>
    <col min="13816" max="13816" width="11" style="2" customWidth="1"/>
    <col min="13817" max="13817" width="17.54296875" style="2" customWidth="1"/>
    <col min="13818" max="13818" width="9" style="2" customWidth="1"/>
    <col min="13819" max="13819" width="16.81640625" style="2" customWidth="1"/>
    <col min="13820" max="13820" width="13.453125" style="2" customWidth="1"/>
    <col min="13821" max="13821" width="9" style="2" customWidth="1"/>
    <col min="13822" max="13822" width="11" style="2" bestFit="1" customWidth="1"/>
    <col min="13823" max="13823" width="14.1796875" style="2" customWidth="1"/>
    <col min="13824" max="13825" width="11.1796875" style="2" customWidth="1"/>
    <col min="13826" max="13826" width="11.81640625" style="2" customWidth="1"/>
    <col min="13827" max="13827" width="9" style="2" customWidth="1"/>
    <col min="13828" max="13828" width="8.7265625" style="2" bestFit="1" customWidth="1"/>
    <col min="13829" max="13829" width="10.26953125" style="2" bestFit="1" customWidth="1"/>
    <col min="13830" max="13830" width="12" style="2" customWidth="1"/>
    <col min="13831" max="13831" width="11" style="2" bestFit="1" customWidth="1"/>
    <col min="13832" max="13832" width="11" style="2" customWidth="1"/>
    <col min="13833" max="13833" width="9.7265625" style="2" customWidth="1"/>
    <col min="13834" max="13834" width="9" style="2" customWidth="1"/>
    <col min="13835" max="13835" width="11.81640625" style="2" customWidth="1"/>
    <col min="13836" max="13836" width="17" style="2" bestFit="1" customWidth="1"/>
    <col min="13837" max="13837" width="15.7265625" style="2" bestFit="1" customWidth="1"/>
    <col min="13838" max="13839" width="14.26953125" style="2" bestFit="1" customWidth="1"/>
    <col min="13840" max="14069" width="9" style="2"/>
    <col min="14070" max="14070" width="7.26953125" style="2" customWidth="1"/>
    <col min="14071" max="14071" width="9.7265625" style="2" customWidth="1"/>
    <col min="14072" max="14072" width="11" style="2" customWidth="1"/>
    <col min="14073" max="14073" width="17.54296875" style="2" customWidth="1"/>
    <col min="14074" max="14074" width="9" style="2" customWidth="1"/>
    <col min="14075" max="14075" width="16.81640625" style="2" customWidth="1"/>
    <col min="14076" max="14076" width="13.453125" style="2" customWidth="1"/>
    <col min="14077" max="14077" width="9" style="2" customWidth="1"/>
    <col min="14078" max="14078" width="11" style="2" bestFit="1" customWidth="1"/>
    <col min="14079" max="14079" width="14.1796875" style="2" customWidth="1"/>
    <col min="14080" max="14081" width="11.1796875" style="2" customWidth="1"/>
    <col min="14082" max="14082" width="11.81640625" style="2" customWidth="1"/>
    <col min="14083" max="14083" width="9" style="2" customWidth="1"/>
    <col min="14084" max="14084" width="8.7265625" style="2" bestFit="1" customWidth="1"/>
    <col min="14085" max="14085" width="10.26953125" style="2" bestFit="1" customWidth="1"/>
    <col min="14086" max="14086" width="12" style="2" customWidth="1"/>
    <col min="14087" max="14087" width="11" style="2" bestFit="1" customWidth="1"/>
    <col min="14088" max="14088" width="11" style="2" customWidth="1"/>
    <col min="14089" max="14089" width="9.7265625" style="2" customWidth="1"/>
    <col min="14090" max="14090" width="9" style="2" customWidth="1"/>
    <col min="14091" max="14091" width="11.81640625" style="2" customWidth="1"/>
    <col min="14092" max="14092" width="17" style="2" bestFit="1" customWidth="1"/>
    <col min="14093" max="14093" width="15.7265625" style="2" bestFit="1" customWidth="1"/>
    <col min="14094" max="14095" width="14.26953125" style="2" bestFit="1" customWidth="1"/>
    <col min="14096" max="14325" width="9" style="2"/>
    <col min="14326" max="14326" width="7.26953125" style="2" customWidth="1"/>
    <col min="14327" max="14327" width="9.7265625" style="2" customWidth="1"/>
    <col min="14328" max="14328" width="11" style="2" customWidth="1"/>
    <col min="14329" max="14329" width="17.54296875" style="2" customWidth="1"/>
    <col min="14330" max="14330" width="9" style="2" customWidth="1"/>
    <col min="14331" max="14331" width="16.81640625" style="2" customWidth="1"/>
    <col min="14332" max="14332" width="13.453125" style="2" customWidth="1"/>
    <col min="14333" max="14333" width="9" style="2" customWidth="1"/>
    <col min="14334" max="14334" width="11" style="2" bestFit="1" customWidth="1"/>
    <col min="14335" max="14335" width="14.1796875" style="2" customWidth="1"/>
    <col min="14336" max="14337" width="11.1796875" style="2" customWidth="1"/>
    <col min="14338" max="14338" width="11.81640625" style="2" customWidth="1"/>
    <col min="14339" max="14339" width="9" style="2" customWidth="1"/>
    <col min="14340" max="14340" width="8.7265625" style="2" bestFit="1" customWidth="1"/>
    <col min="14341" max="14341" width="10.26953125" style="2" bestFit="1" customWidth="1"/>
    <col min="14342" max="14342" width="12" style="2" customWidth="1"/>
    <col min="14343" max="14343" width="11" style="2" bestFit="1" customWidth="1"/>
    <col min="14344" max="14344" width="11" style="2" customWidth="1"/>
    <col min="14345" max="14345" width="9.7265625" style="2" customWidth="1"/>
    <col min="14346" max="14346" width="9" style="2" customWidth="1"/>
    <col min="14347" max="14347" width="11.81640625" style="2" customWidth="1"/>
    <col min="14348" max="14348" width="17" style="2" bestFit="1" customWidth="1"/>
    <col min="14349" max="14349" width="15.7265625" style="2" bestFit="1" customWidth="1"/>
    <col min="14350" max="14351" width="14.26953125" style="2" bestFit="1" customWidth="1"/>
    <col min="14352" max="14581" width="9" style="2"/>
    <col min="14582" max="14582" width="7.26953125" style="2" customWidth="1"/>
    <col min="14583" max="14583" width="9.7265625" style="2" customWidth="1"/>
    <col min="14584" max="14584" width="11" style="2" customWidth="1"/>
    <col min="14585" max="14585" width="17.54296875" style="2" customWidth="1"/>
    <col min="14586" max="14586" width="9" style="2" customWidth="1"/>
    <col min="14587" max="14587" width="16.81640625" style="2" customWidth="1"/>
    <col min="14588" max="14588" width="13.453125" style="2" customWidth="1"/>
    <col min="14589" max="14589" width="9" style="2" customWidth="1"/>
    <col min="14590" max="14590" width="11" style="2" bestFit="1" customWidth="1"/>
    <col min="14591" max="14591" width="14.1796875" style="2" customWidth="1"/>
    <col min="14592" max="14593" width="11.1796875" style="2" customWidth="1"/>
    <col min="14594" max="14594" width="11.81640625" style="2" customWidth="1"/>
    <col min="14595" max="14595" width="9" style="2" customWidth="1"/>
    <col min="14596" max="14596" width="8.7265625" style="2" bestFit="1" customWidth="1"/>
    <col min="14597" max="14597" width="10.26953125" style="2" bestFit="1" customWidth="1"/>
    <col min="14598" max="14598" width="12" style="2" customWidth="1"/>
    <col min="14599" max="14599" width="11" style="2" bestFit="1" customWidth="1"/>
    <col min="14600" max="14600" width="11" style="2" customWidth="1"/>
    <col min="14601" max="14601" width="9.7265625" style="2" customWidth="1"/>
    <col min="14602" max="14602" width="9" style="2" customWidth="1"/>
    <col min="14603" max="14603" width="11.81640625" style="2" customWidth="1"/>
    <col min="14604" max="14604" width="17" style="2" bestFit="1" customWidth="1"/>
    <col min="14605" max="14605" width="15.7265625" style="2" bestFit="1" customWidth="1"/>
    <col min="14606" max="14607" width="14.26953125" style="2" bestFit="1" customWidth="1"/>
    <col min="14608" max="14837" width="9" style="2"/>
    <col min="14838" max="14838" width="7.26953125" style="2" customWidth="1"/>
    <col min="14839" max="14839" width="9.7265625" style="2" customWidth="1"/>
    <col min="14840" max="14840" width="11" style="2" customWidth="1"/>
    <col min="14841" max="14841" width="17.54296875" style="2" customWidth="1"/>
    <col min="14842" max="14842" width="9" style="2" customWidth="1"/>
    <col min="14843" max="14843" width="16.81640625" style="2" customWidth="1"/>
    <col min="14844" max="14844" width="13.453125" style="2" customWidth="1"/>
    <col min="14845" max="14845" width="9" style="2" customWidth="1"/>
    <col min="14846" max="14846" width="11" style="2" bestFit="1" customWidth="1"/>
    <col min="14847" max="14847" width="14.1796875" style="2" customWidth="1"/>
    <col min="14848" max="14849" width="11.1796875" style="2" customWidth="1"/>
    <col min="14850" max="14850" width="11.81640625" style="2" customWidth="1"/>
    <col min="14851" max="14851" width="9" style="2" customWidth="1"/>
    <col min="14852" max="14852" width="8.7265625" style="2" bestFit="1" customWidth="1"/>
    <col min="14853" max="14853" width="10.26953125" style="2" bestFit="1" customWidth="1"/>
    <col min="14854" max="14854" width="12" style="2" customWidth="1"/>
    <col min="14855" max="14855" width="11" style="2" bestFit="1" customWidth="1"/>
    <col min="14856" max="14856" width="11" style="2" customWidth="1"/>
    <col min="14857" max="14857" width="9.7265625" style="2" customWidth="1"/>
    <col min="14858" max="14858" width="9" style="2" customWidth="1"/>
    <col min="14859" max="14859" width="11.81640625" style="2" customWidth="1"/>
    <col min="14860" max="14860" width="17" style="2" bestFit="1" customWidth="1"/>
    <col min="14861" max="14861" width="15.7265625" style="2" bestFit="1" customWidth="1"/>
    <col min="14862" max="14863" width="14.26953125" style="2" bestFit="1" customWidth="1"/>
    <col min="14864" max="15093" width="9" style="2"/>
    <col min="15094" max="15094" width="7.26953125" style="2" customWidth="1"/>
    <col min="15095" max="15095" width="9.7265625" style="2" customWidth="1"/>
    <col min="15096" max="15096" width="11" style="2" customWidth="1"/>
    <col min="15097" max="15097" width="17.54296875" style="2" customWidth="1"/>
    <col min="15098" max="15098" width="9" style="2" customWidth="1"/>
    <col min="15099" max="15099" width="16.81640625" style="2" customWidth="1"/>
    <col min="15100" max="15100" width="13.453125" style="2" customWidth="1"/>
    <col min="15101" max="15101" width="9" style="2" customWidth="1"/>
    <col min="15102" max="15102" width="11" style="2" bestFit="1" customWidth="1"/>
    <col min="15103" max="15103" width="14.1796875" style="2" customWidth="1"/>
    <col min="15104" max="15105" width="11.1796875" style="2" customWidth="1"/>
    <col min="15106" max="15106" width="11.81640625" style="2" customWidth="1"/>
    <col min="15107" max="15107" width="9" style="2" customWidth="1"/>
    <col min="15108" max="15108" width="8.7265625" style="2" bestFit="1" customWidth="1"/>
    <col min="15109" max="15109" width="10.26953125" style="2" bestFit="1" customWidth="1"/>
    <col min="15110" max="15110" width="12" style="2" customWidth="1"/>
    <col min="15111" max="15111" width="11" style="2" bestFit="1" customWidth="1"/>
    <col min="15112" max="15112" width="11" style="2" customWidth="1"/>
    <col min="15113" max="15113" width="9.7265625" style="2" customWidth="1"/>
    <col min="15114" max="15114" width="9" style="2" customWidth="1"/>
    <col min="15115" max="15115" width="11.81640625" style="2" customWidth="1"/>
    <col min="15116" max="15116" width="17" style="2" bestFit="1" customWidth="1"/>
    <col min="15117" max="15117" width="15.7265625" style="2" bestFit="1" customWidth="1"/>
    <col min="15118" max="15119" width="14.26953125" style="2" bestFit="1" customWidth="1"/>
    <col min="15120" max="15349" width="9" style="2"/>
    <col min="15350" max="15350" width="7.26953125" style="2" customWidth="1"/>
    <col min="15351" max="15351" width="9.7265625" style="2" customWidth="1"/>
    <col min="15352" max="15352" width="11" style="2" customWidth="1"/>
    <col min="15353" max="15353" width="17.54296875" style="2" customWidth="1"/>
    <col min="15354" max="15354" width="9" style="2" customWidth="1"/>
    <col min="15355" max="15355" width="16.81640625" style="2" customWidth="1"/>
    <col min="15356" max="15356" width="13.453125" style="2" customWidth="1"/>
    <col min="15357" max="15357" width="9" style="2" customWidth="1"/>
    <col min="15358" max="15358" width="11" style="2" bestFit="1" customWidth="1"/>
    <col min="15359" max="15359" width="14.1796875" style="2" customWidth="1"/>
    <col min="15360" max="15361" width="11.1796875" style="2" customWidth="1"/>
    <col min="15362" max="15362" width="11.81640625" style="2" customWidth="1"/>
    <col min="15363" max="15363" width="9" style="2" customWidth="1"/>
    <col min="15364" max="15364" width="8.7265625" style="2" bestFit="1" customWidth="1"/>
    <col min="15365" max="15365" width="10.26953125" style="2" bestFit="1" customWidth="1"/>
    <col min="15366" max="15366" width="12" style="2" customWidth="1"/>
    <col min="15367" max="15367" width="11" style="2" bestFit="1" customWidth="1"/>
    <col min="15368" max="15368" width="11" style="2" customWidth="1"/>
    <col min="15369" max="15369" width="9.7265625" style="2" customWidth="1"/>
    <col min="15370" max="15370" width="9" style="2" customWidth="1"/>
    <col min="15371" max="15371" width="11.81640625" style="2" customWidth="1"/>
    <col min="15372" max="15372" width="17" style="2" bestFit="1" customWidth="1"/>
    <col min="15373" max="15373" width="15.7265625" style="2" bestFit="1" customWidth="1"/>
    <col min="15374" max="15375" width="14.26953125" style="2" bestFit="1" customWidth="1"/>
    <col min="15376" max="15605" width="9" style="2"/>
    <col min="15606" max="15606" width="7.26953125" style="2" customWidth="1"/>
    <col min="15607" max="15607" width="9.7265625" style="2" customWidth="1"/>
    <col min="15608" max="15608" width="11" style="2" customWidth="1"/>
    <col min="15609" max="15609" width="17.54296875" style="2" customWidth="1"/>
    <col min="15610" max="15610" width="9" style="2" customWidth="1"/>
    <col min="15611" max="15611" width="16.81640625" style="2" customWidth="1"/>
    <col min="15612" max="15612" width="13.453125" style="2" customWidth="1"/>
    <col min="15613" max="15613" width="9" style="2" customWidth="1"/>
    <col min="15614" max="15614" width="11" style="2" bestFit="1" customWidth="1"/>
    <col min="15615" max="15615" width="14.1796875" style="2" customWidth="1"/>
    <col min="15616" max="15617" width="11.1796875" style="2" customWidth="1"/>
    <col min="15618" max="15618" width="11.81640625" style="2" customWidth="1"/>
    <col min="15619" max="15619" width="9" style="2" customWidth="1"/>
    <col min="15620" max="15620" width="8.7265625" style="2" bestFit="1" customWidth="1"/>
    <col min="15621" max="15621" width="10.26953125" style="2" bestFit="1" customWidth="1"/>
    <col min="15622" max="15622" width="12" style="2" customWidth="1"/>
    <col min="15623" max="15623" width="11" style="2" bestFit="1" customWidth="1"/>
    <col min="15624" max="15624" width="11" style="2" customWidth="1"/>
    <col min="15625" max="15625" width="9.7265625" style="2" customWidth="1"/>
    <col min="15626" max="15626" width="9" style="2" customWidth="1"/>
    <col min="15627" max="15627" width="11.81640625" style="2" customWidth="1"/>
    <col min="15628" max="15628" width="17" style="2" bestFit="1" customWidth="1"/>
    <col min="15629" max="15629" width="15.7265625" style="2" bestFit="1" customWidth="1"/>
    <col min="15630" max="15631" width="14.26953125" style="2" bestFit="1" customWidth="1"/>
    <col min="15632" max="15861" width="9" style="2"/>
    <col min="15862" max="15862" width="7.26953125" style="2" customWidth="1"/>
    <col min="15863" max="15863" width="9.7265625" style="2" customWidth="1"/>
    <col min="15864" max="15864" width="11" style="2" customWidth="1"/>
    <col min="15865" max="15865" width="17.54296875" style="2" customWidth="1"/>
    <col min="15866" max="15866" width="9" style="2" customWidth="1"/>
    <col min="15867" max="15867" width="16.81640625" style="2" customWidth="1"/>
    <col min="15868" max="15868" width="13.453125" style="2" customWidth="1"/>
    <col min="15869" max="15869" width="9" style="2" customWidth="1"/>
    <col min="15870" max="15870" width="11" style="2" bestFit="1" customWidth="1"/>
    <col min="15871" max="15871" width="14.1796875" style="2" customWidth="1"/>
    <col min="15872" max="15873" width="11.1796875" style="2" customWidth="1"/>
    <col min="15874" max="15874" width="11.81640625" style="2" customWidth="1"/>
    <col min="15875" max="15875" width="9" style="2" customWidth="1"/>
    <col min="15876" max="15876" width="8.7265625" style="2" bestFit="1" customWidth="1"/>
    <col min="15877" max="15877" width="10.26953125" style="2" bestFit="1" customWidth="1"/>
    <col min="15878" max="15878" width="12" style="2" customWidth="1"/>
    <col min="15879" max="15879" width="11" style="2" bestFit="1" customWidth="1"/>
    <col min="15880" max="15880" width="11" style="2" customWidth="1"/>
    <col min="15881" max="15881" width="9.7265625" style="2" customWidth="1"/>
    <col min="15882" max="15882" width="9" style="2" customWidth="1"/>
    <col min="15883" max="15883" width="11.81640625" style="2" customWidth="1"/>
    <col min="15884" max="15884" width="17" style="2" bestFit="1" customWidth="1"/>
    <col min="15885" max="15885" width="15.7265625" style="2" bestFit="1" customWidth="1"/>
    <col min="15886" max="15887" width="14.26953125" style="2" bestFit="1" customWidth="1"/>
    <col min="15888" max="16117" width="9" style="2"/>
    <col min="16118" max="16118" width="7.26953125" style="2" customWidth="1"/>
    <col min="16119" max="16119" width="9.7265625" style="2" customWidth="1"/>
    <col min="16120" max="16120" width="11" style="2" customWidth="1"/>
    <col min="16121" max="16121" width="17.54296875" style="2" customWidth="1"/>
    <col min="16122" max="16122" width="9" style="2" customWidth="1"/>
    <col min="16123" max="16123" width="16.81640625" style="2" customWidth="1"/>
    <col min="16124" max="16124" width="13.453125" style="2" customWidth="1"/>
    <col min="16125" max="16125" width="9" style="2" customWidth="1"/>
    <col min="16126" max="16126" width="11" style="2" bestFit="1" customWidth="1"/>
    <col min="16127" max="16127" width="14.1796875" style="2" customWidth="1"/>
    <col min="16128" max="16129" width="11.1796875" style="2" customWidth="1"/>
    <col min="16130" max="16130" width="11.81640625" style="2" customWidth="1"/>
    <col min="16131" max="16131" width="9" style="2" customWidth="1"/>
    <col min="16132" max="16132" width="8.7265625" style="2" bestFit="1" customWidth="1"/>
    <col min="16133" max="16133" width="10.26953125" style="2" bestFit="1" customWidth="1"/>
    <col min="16134" max="16134" width="12" style="2" customWidth="1"/>
    <col min="16135" max="16135" width="11" style="2" bestFit="1" customWidth="1"/>
    <col min="16136" max="16136" width="11" style="2" customWidth="1"/>
    <col min="16137" max="16137" width="9.7265625" style="2" customWidth="1"/>
    <col min="16138" max="16138" width="9" style="2" customWidth="1"/>
    <col min="16139" max="16139" width="11.81640625" style="2" customWidth="1"/>
    <col min="16140" max="16140" width="17" style="2" bestFit="1" customWidth="1"/>
    <col min="16141" max="16141" width="15.7265625" style="2" bestFit="1" customWidth="1"/>
    <col min="16142" max="16143" width="14.26953125" style="2" bestFit="1" customWidth="1"/>
    <col min="16144" max="16384" width="9" style="2"/>
  </cols>
  <sheetData>
    <row r="1" spans="1:31" ht="45" customHeight="1" x14ac:dyDescent="0.35">
      <c r="A1" s="14" t="s">
        <v>169</v>
      </c>
      <c r="B1" s="14"/>
    </row>
    <row r="2" spans="1:31" ht="15" customHeight="1" x14ac:dyDescent="0.35">
      <c r="A2" s="15" t="s">
        <v>19</v>
      </c>
      <c r="B2" s="15"/>
    </row>
    <row r="3" spans="1:31" ht="15" customHeight="1" x14ac:dyDescent="0.35">
      <c r="A3" s="15" t="s">
        <v>30</v>
      </c>
      <c r="B3" s="15"/>
    </row>
    <row r="4" spans="1:31" ht="15" customHeight="1" thickBot="1" x14ac:dyDescent="0.4">
      <c r="A4" s="28" t="s">
        <v>46</v>
      </c>
      <c r="B4" s="28"/>
    </row>
    <row r="5" spans="1:31" s="25" customFormat="1" ht="61.5" customHeight="1" thickTop="1" x14ac:dyDescent="0.35">
      <c r="A5" s="85" t="s">
        <v>145</v>
      </c>
      <c r="B5" s="85" t="s">
        <v>146</v>
      </c>
      <c r="C5" s="66" t="s">
        <v>191</v>
      </c>
      <c r="D5" s="66" t="s">
        <v>205</v>
      </c>
      <c r="E5" s="87" t="s">
        <v>166</v>
      </c>
      <c r="F5" s="67" t="s">
        <v>188</v>
      </c>
      <c r="G5" s="67" t="s">
        <v>189</v>
      </c>
      <c r="H5" s="67" t="s">
        <v>190</v>
      </c>
      <c r="I5" s="67" t="s">
        <v>193</v>
      </c>
      <c r="J5" s="67" t="s">
        <v>194</v>
      </c>
      <c r="K5" s="67" t="s">
        <v>195</v>
      </c>
      <c r="L5" s="67" t="s">
        <v>197</v>
      </c>
      <c r="M5" s="67" t="s">
        <v>199</v>
      </c>
      <c r="N5" s="67" t="s">
        <v>198</v>
      </c>
      <c r="O5" s="86" t="s">
        <v>167</v>
      </c>
    </row>
    <row r="6" spans="1:31" s="26" customFormat="1" x14ac:dyDescent="0.35">
      <c r="A6" s="69" t="s">
        <v>130</v>
      </c>
      <c r="B6" s="76" t="s">
        <v>131</v>
      </c>
      <c r="C6" s="70">
        <f ca="1">INDIRECT(Calculation!F7,FALSE)</f>
        <v>288.14</v>
      </c>
      <c r="D6" s="70">
        <f ca="1">INDIRECT(Calculation!G7,FALSE)</f>
        <v>202.35999999999999</v>
      </c>
      <c r="E6" s="71">
        <f ca="1">IF(((D6-C6)/C6)*100&gt;100,"(+)  ",IF(((D6-C6)/C6)*100&lt;-100,"(-)  ",IF(ROUND((((D6-C6)/C6)*100),1)=0,"-  ",((D6-C6)/C6)*100)))</f>
        <v>-29.7702505726383</v>
      </c>
      <c r="F6" s="70">
        <f ca="1">INDIRECT(Calculation!J7,FALSE)</f>
        <v>44.99</v>
      </c>
      <c r="G6" s="70">
        <f ca="1">INDIRECT(Calculation!K7,FALSE)</f>
        <v>43.16</v>
      </c>
      <c r="H6" s="70">
        <f ca="1">INDIRECT(Calculation!L7,FALSE)</f>
        <v>100.27</v>
      </c>
      <c r="I6" s="70">
        <f ca="1">INDIRECT(Calculation!M7,FALSE)</f>
        <v>24.05</v>
      </c>
      <c r="J6" s="70">
        <f ca="1">INDIRECT(Calculation!N7,FALSE)</f>
        <v>79.959999999999994</v>
      </c>
      <c r="K6" s="70">
        <f ca="1">INDIRECT(Calculation!O7,FALSE)</f>
        <v>64.56</v>
      </c>
      <c r="L6" s="70">
        <f ca="1">INDIRECT(Calculation!P7,FALSE)</f>
        <v>33.79</v>
      </c>
      <c r="M6" s="70">
        <f ca="1">INDIRECT(Calculation!Q7,FALSE)</f>
        <v>28.83</v>
      </c>
      <c r="N6" s="70">
        <f ca="1">INDIRECT(Calculation!R7,FALSE)</f>
        <v>30.95</v>
      </c>
      <c r="O6" s="71">
        <f ca="1">IF(((N6-J6)/J6)*100&gt;100,"(+)  ",IF(((N6-J6)/J6)*100&lt;-100,"(-)  ",IF(ROUND((((N6-J6)/J6)*100),1)=0,"-  ",((N6-J6)/J6)*100)))</f>
        <v>-61.293146573286641</v>
      </c>
      <c r="P6" s="27"/>
      <c r="R6" s="27"/>
      <c r="S6" s="103"/>
      <c r="T6" s="27"/>
      <c r="U6" s="99"/>
      <c r="V6" s="27"/>
      <c r="W6" s="27"/>
      <c r="X6" s="27"/>
      <c r="Y6" s="27"/>
      <c r="Z6" s="27"/>
      <c r="AA6" s="27"/>
      <c r="AB6" s="27"/>
      <c r="AC6" s="27"/>
      <c r="AD6" s="27"/>
      <c r="AE6" s="27"/>
    </row>
    <row r="7" spans="1:31" s="26" customFormat="1" x14ac:dyDescent="0.35">
      <c r="A7" s="69" t="s">
        <v>130</v>
      </c>
      <c r="B7" s="76" t="s">
        <v>132</v>
      </c>
      <c r="C7" s="70">
        <f ca="1">INDIRECT(Calculation!F8,FALSE)</f>
        <v>232.49</v>
      </c>
      <c r="D7" s="70">
        <f ca="1">INDIRECT(Calculation!G8,FALSE)</f>
        <v>0</v>
      </c>
      <c r="E7" s="71"/>
      <c r="F7" s="70">
        <f ca="1">INDIRECT(Calculation!J8,FALSE)</f>
        <v>0</v>
      </c>
      <c r="G7" s="70">
        <f ca="1">INDIRECT(Calculation!K8,FALSE)</f>
        <v>0</v>
      </c>
      <c r="H7" s="70">
        <f ca="1">INDIRECT(Calculation!L8,FALSE)</f>
        <v>168.69</v>
      </c>
      <c r="I7" s="70">
        <f ca="1">INDIRECT(Calculation!M8,FALSE)</f>
        <v>0</v>
      </c>
      <c r="J7" s="70">
        <f ca="1">INDIRECT(Calculation!N8,FALSE)</f>
        <v>0</v>
      </c>
      <c r="K7" s="70">
        <f ca="1">INDIRECT(Calculation!O8,FALSE)</f>
        <v>0</v>
      </c>
      <c r="L7" s="70">
        <f ca="1">INDIRECT(Calculation!P8,FALSE)</f>
        <v>0</v>
      </c>
      <c r="M7" s="70">
        <f ca="1">INDIRECT(Calculation!Q8,FALSE)</f>
        <v>0</v>
      </c>
      <c r="N7" s="70">
        <f ca="1">INDIRECT(Calculation!R8,FALSE)</f>
        <v>0</v>
      </c>
      <c r="O7" s="71"/>
      <c r="P7" s="27"/>
      <c r="Q7" s="27"/>
      <c r="R7" s="27"/>
      <c r="S7" s="99"/>
      <c r="T7" s="27"/>
      <c r="U7" s="99"/>
      <c r="V7" s="27"/>
      <c r="W7" s="27"/>
      <c r="X7" s="27"/>
      <c r="Y7" s="27"/>
      <c r="Z7" s="27"/>
      <c r="AA7" s="27"/>
      <c r="AB7" s="27"/>
      <c r="AC7" s="27"/>
      <c r="AD7" s="27"/>
      <c r="AE7" s="27"/>
    </row>
    <row r="8" spans="1:31" s="26" customFormat="1" x14ac:dyDescent="0.35">
      <c r="A8" s="69" t="s">
        <v>130</v>
      </c>
      <c r="B8" s="76" t="s">
        <v>133</v>
      </c>
      <c r="C8" s="70">
        <f ca="1">INDIRECT(Calculation!F9,FALSE)</f>
        <v>0</v>
      </c>
      <c r="D8" s="70">
        <f ca="1">INDIRECT(Calculation!G9,FALSE)</f>
        <v>0.02</v>
      </c>
      <c r="E8" s="71"/>
      <c r="F8" s="70">
        <f ca="1">INDIRECT(Calculation!J9,FALSE)</f>
        <v>0</v>
      </c>
      <c r="G8" s="70">
        <f ca="1">INDIRECT(Calculation!K9,FALSE)</f>
        <v>0</v>
      </c>
      <c r="H8" s="70">
        <f ca="1">INDIRECT(Calculation!L9,FALSE)</f>
        <v>0</v>
      </c>
      <c r="I8" s="70">
        <f ca="1">INDIRECT(Calculation!M9,FALSE)</f>
        <v>0</v>
      </c>
      <c r="J8" s="70">
        <f ca="1">INDIRECT(Calculation!N9,FALSE)</f>
        <v>0.02</v>
      </c>
      <c r="K8" s="70">
        <f ca="1">INDIRECT(Calculation!O9,FALSE)</f>
        <v>0</v>
      </c>
      <c r="L8" s="70">
        <f ca="1">INDIRECT(Calculation!P9,FALSE)</f>
        <v>0</v>
      </c>
      <c r="M8" s="70">
        <f ca="1">INDIRECT(Calculation!Q9,FALSE)</f>
        <v>7.0000000000000007E-2</v>
      </c>
      <c r="N8" s="70">
        <f ca="1">INDIRECT(Calculation!R9,FALSE)</f>
        <v>0</v>
      </c>
      <c r="O8" s="71"/>
      <c r="P8" s="27"/>
      <c r="Q8" s="99"/>
      <c r="R8" s="99"/>
      <c r="S8" s="27"/>
      <c r="T8" s="99"/>
      <c r="U8" s="27"/>
      <c r="V8" s="27"/>
      <c r="W8" s="27"/>
      <c r="X8" s="27"/>
      <c r="Y8" s="27"/>
      <c r="Z8" s="27"/>
      <c r="AA8" s="27"/>
      <c r="AB8" s="27"/>
      <c r="AC8" s="27"/>
      <c r="AD8" s="27"/>
      <c r="AE8" s="27"/>
    </row>
    <row r="9" spans="1:31" s="26" customFormat="1" x14ac:dyDescent="0.35">
      <c r="A9" s="69" t="s">
        <v>130</v>
      </c>
      <c r="B9" s="76" t="s">
        <v>134</v>
      </c>
      <c r="C9" s="70">
        <f ca="1">INDIRECT(Calculation!F10,FALSE)</f>
        <v>0.01</v>
      </c>
      <c r="D9" s="70">
        <f ca="1">INDIRECT(Calculation!G10,FALSE)</f>
        <v>0</v>
      </c>
      <c r="E9" s="71">
        <f ca="1">IF(((D9-C9)/C9)*100&gt;100,"(+)  ",IF(((D9-C9)/C9)*100&lt;-100,"(-)  ",IF(ROUND((((D9-C9)/C9)*100),1)=0,"-  ",((D9-C9)/C9)*100)))</f>
        <v>-100</v>
      </c>
      <c r="F9" s="70">
        <f ca="1">INDIRECT(Calculation!J10,FALSE)</f>
        <v>0.01</v>
      </c>
      <c r="G9" s="70">
        <f ca="1">INDIRECT(Calculation!K10,FALSE)</f>
        <v>0</v>
      </c>
      <c r="H9" s="70">
        <f ca="1">INDIRECT(Calculation!L10,FALSE)</f>
        <v>0</v>
      </c>
      <c r="I9" s="70">
        <f ca="1">INDIRECT(Calculation!M10,FALSE)</f>
        <v>0</v>
      </c>
      <c r="J9" s="70">
        <f ca="1">INDIRECT(Calculation!N10,FALSE)</f>
        <v>0</v>
      </c>
      <c r="K9" s="70">
        <f ca="1">INDIRECT(Calculation!O10,FALSE)</f>
        <v>0</v>
      </c>
      <c r="L9" s="70">
        <f ca="1">INDIRECT(Calculation!P10,FALSE)</f>
        <v>0</v>
      </c>
      <c r="M9" s="70">
        <f ca="1">INDIRECT(Calculation!Q10,FALSE)</f>
        <v>0</v>
      </c>
      <c r="N9" s="70">
        <f ca="1">INDIRECT(Calculation!R10,FALSE)</f>
        <v>0</v>
      </c>
      <c r="O9" s="71"/>
      <c r="P9" s="27"/>
      <c r="Q9" s="99"/>
      <c r="R9" s="99"/>
      <c r="S9" s="27"/>
      <c r="T9" s="99"/>
      <c r="U9" s="27"/>
      <c r="V9" s="27"/>
      <c r="W9" s="27"/>
      <c r="X9" s="27"/>
      <c r="Y9" s="27"/>
      <c r="Z9" s="27"/>
      <c r="AA9" s="27"/>
      <c r="AB9" s="27"/>
      <c r="AC9" s="27"/>
      <c r="AD9" s="27"/>
      <c r="AE9" s="27"/>
    </row>
    <row r="10" spans="1:31" s="26" customFormat="1" ht="15" customHeight="1" x14ac:dyDescent="0.35">
      <c r="A10" s="69" t="s">
        <v>130</v>
      </c>
      <c r="B10" s="76" t="s">
        <v>135</v>
      </c>
      <c r="C10" s="70">
        <f ca="1">INDIRECT(Calculation!F11,FALSE)</f>
        <v>330.90000000000003</v>
      </c>
      <c r="D10" s="70">
        <f ca="1">INDIRECT(Calculation!G11,FALSE)</f>
        <v>643.44000000000005</v>
      </c>
      <c r="E10" s="71">
        <f ca="1">IF(((D10-C10)/C10)*100&gt;100,"(+)  ",IF(((D10-C10)/C10)*100&lt;-100,"(-)  ",IF(ROUND((((D10-C10)/C10)*100),1)=0,"-  ",((D10-C10)/C10)*100)))</f>
        <v>94.451495920217582</v>
      </c>
      <c r="F10" s="70">
        <f ca="1">INDIRECT(Calculation!J11,FALSE)</f>
        <v>135.07</v>
      </c>
      <c r="G10" s="70">
        <f ca="1">INDIRECT(Calculation!K11,FALSE)</f>
        <v>87</v>
      </c>
      <c r="H10" s="70">
        <f ca="1">INDIRECT(Calculation!L11,FALSE)</f>
        <v>31.17</v>
      </c>
      <c r="I10" s="70">
        <f ca="1">INDIRECT(Calculation!M11,FALSE)</f>
        <v>132.96</v>
      </c>
      <c r="J10" s="70">
        <f ca="1">INDIRECT(Calculation!N11,FALSE)</f>
        <v>90</v>
      </c>
      <c r="K10" s="70">
        <f ca="1">INDIRECT(Calculation!O11,FALSE)</f>
        <v>254.55</v>
      </c>
      <c r="L10" s="70">
        <f ca="1">INDIRECT(Calculation!P11,FALSE)</f>
        <v>165.93</v>
      </c>
      <c r="M10" s="70">
        <f ca="1">INDIRECT(Calculation!Q11,FALSE)</f>
        <v>181.45</v>
      </c>
      <c r="N10" s="70">
        <f ca="1">INDIRECT(Calculation!R11,FALSE)</f>
        <v>213</v>
      </c>
      <c r="O10" s="71"/>
      <c r="P10" s="29"/>
      <c r="Q10" s="29"/>
      <c r="R10" s="99"/>
      <c r="S10" s="29"/>
      <c r="T10" s="99"/>
      <c r="U10" s="27"/>
      <c r="V10" s="27"/>
      <c r="W10" s="27"/>
      <c r="X10" s="27"/>
      <c r="Y10" s="27"/>
      <c r="Z10" s="27"/>
      <c r="AA10" s="27"/>
      <c r="AB10" s="27"/>
      <c r="AC10" s="27"/>
      <c r="AD10" s="27"/>
      <c r="AE10" s="27"/>
    </row>
    <row r="11" spans="1:31" s="26" customFormat="1" x14ac:dyDescent="0.35">
      <c r="A11" s="69" t="s">
        <v>130</v>
      </c>
      <c r="B11" s="76" t="s">
        <v>136</v>
      </c>
      <c r="C11" s="70">
        <f ca="1">INDIRECT(Calculation!F12,FALSE)</f>
        <v>0</v>
      </c>
      <c r="D11" s="70">
        <f ca="1">INDIRECT(Calculation!G12,FALSE)</f>
        <v>0</v>
      </c>
      <c r="E11" s="71"/>
      <c r="F11" s="70">
        <f ca="1">INDIRECT(Calculation!J12,FALSE)</f>
        <v>0</v>
      </c>
      <c r="G11" s="70">
        <f ca="1">INDIRECT(Calculation!K12,FALSE)</f>
        <v>0</v>
      </c>
      <c r="H11" s="70">
        <f ca="1">INDIRECT(Calculation!L12,FALSE)</f>
        <v>0</v>
      </c>
      <c r="I11" s="70">
        <f ca="1">INDIRECT(Calculation!M12,FALSE)</f>
        <v>0</v>
      </c>
      <c r="J11" s="70">
        <f ca="1">INDIRECT(Calculation!N12,FALSE)</f>
        <v>0</v>
      </c>
      <c r="K11" s="70">
        <f ca="1">INDIRECT(Calculation!O12,FALSE)</f>
        <v>0</v>
      </c>
      <c r="L11" s="70">
        <f ca="1">INDIRECT(Calculation!P12,FALSE)</f>
        <v>0</v>
      </c>
      <c r="M11" s="70">
        <f ca="1">INDIRECT(Calculation!Q12,FALSE)</f>
        <v>0</v>
      </c>
      <c r="N11" s="70">
        <f ca="1">INDIRECT(Calculation!R12,FALSE)</f>
        <v>0</v>
      </c>
      <c r="O11" s="71"/>
      <c r="P11" s="27"/>
      <c r="Q11" s="27"/>
      <c r="R11" s="99"/>
      <c r="S11" s="27"/>
      <c r="T11" s="99"/>
      <c r="U11" s="27"/>
      <c r="V11" s="27"/>
      <c r="W11" s="27"/>
      <c r="X11" s="27"/>
      <c r="Y11" s="27"/>
      <c r="Z11" s="27"/>
      <c r="AA11" s="27"/>
      <c r="AB11" s="27"/>
      <c r="AC11" s="27"/>
      <c r="AD11" s="27"/>
      <c r="AE11" s="27"/>
    </row>
    <row r="12" spans="1:31" s="26" customFormat="1" x14ac:dyDescent="0.35">
      <c r="A12" s="69" t="s">
        <v>130</v>
      </c>
      <c r="B12" s="76" t="s">
        <v>137</v>
      </c>
      <c r="C12" s="70">
        <f ca="1">INDIRECT(Calculation!F13,FALSE)</f>
        <v>164.33999999999997</v>
      </c>
      <c r="D12" s="70">
        <f ca="1">INDIRECT(Calculation!G13,FALSE)</f>
        <v>299.99</v>
      </c>
      <c r="E12" s="71">
        <f t="shared" ref="E12:E17" ca="1" si="0">IF(((D12-C12)/C12)*100&gt;100,"(+)  ",IF(((D12-C12)/C12)*100&lt;-100,"(-)  ",IF(ROUND((((D12-C12)/C12)*100),1)=0,"-  ",((D12-C12)/C12)*100)))</f>
        <v>82.542290373615714</v>
      </c>
      <c r="F12" s="70">
        <f ca="1">INDIRECT(Calculation!J13,FALSE)</f>
        <v>25.02</v>
      </c>
      <c r="G12" s="70">
        <f ca="1">INDIRECT(Calculation!K13,FALSE)</f>
        <v>0.1</v>
      </c>
      <c r="H12" s="70">
        <f ca="1">INDIRECT(Calculation!L13,FALSE)</f>
        <v>50.92</v>
      </c>
      <c r="I12" s="70">
        <f ca="1">INDIRECT(Calculation!M13,FALSE)</f>
        <v>98.12</v>
      </c>
      <c r="J12" s="70">
        <f ca="1">INDIRECT(Calculation!N13,FALSE)</f>
        <v>53.08</v>
      </c>
      <c r="K12" s="70">
        <f ca="1">INDIRECT(Calculation!O13,FALSE)</f>
        <v>148.79</v>
      </c>
      <c r="L12" s="70">
        <f ca="1">INDIRECT(Calculation!P13,FALSE)</f>
        <v>0</v>
      </c>
      <c r="M12" s="70">
        <f ca="1">INDIRECT(Calculation!Q13,FALSE)</f>
        <v>26.54</v>
      </c>
      <c r="N12" s="70">
        <f ca="1">INDIRECT(Calculation!R13,FALSE)</f>
        <v>73.91</v>
      </c>
      <c r="O12" s="71"/>
      <c r="P12" s="27"/>
      <c r="Q12" s="27"/>
      <c r="R12" s="99"/>
      <c r="S12" s="27"/>
      <c r="T12" s="99"/>
      <c r="U12" s="27"/>
      <c r="V12" s="27"/>
      <c r="W12" s="27"/>
      <c r="X12" s="27"/>
      <c r="Y12" s="27"/>
      <c r="Z12" s="27"/>
      <c r="AA12" s="27"/>
      <c r="AB12" s="27"/>
      <c r="AC12" s="27"/>
      <c r="AD12" s="27"/>
      <c r="AE12" s="27"/>
    </row>
    <row r="13" spans="1:31" s="26" customFormat="1" ht="15.75" customHeight="1" x14ac:dyDescent="0.35">
      <c r="A13" s="69" t="s">
        <v>130</v>
      </c>
      <c r="B13" s="76" t="s">
        <v>180</v>
      </c>
      <c r="C13" s="70">
        <f ca="1">INDIRECT(Calculation!F14,FALSE)</f>
        <v>0</v>
      </c>
      <c r="D13" s="70">
        <f ca="1">INDIRECT(Calculation!G14,FALSE)</f>
        <v>0</v>
      </c>
      <c r="E13" s="71"/>
      <c r="F13" s="70">
        <f ca="1">INDIRECT(Calculation!J14,FALSE)</f>
        <v>0</v>
      </c>
      <c r="G13" s="70">
        <f ca="1">INDIRECT(Calculation!K14,FALSE)</f>
        <v>0</v>
      </c>
      <c r="H13" s="70">
        <f ca="1">INDIRECT(Calculation!L14,FALSE)</f>
        <v>0</v>
      </c>
      <c r="I13" s="70">
        <f ca="1">INDIRECT(Calculation!M14,FALSE)</f>
        <v>0</v>
      </c>
      <c r="J13" s="70">
        <f ca="1">INDIRECT(Calculation!N14,FALSE)</f>
        <v>0</v>
      </c>
      <c r="K13" s="70">
        <f ca="1">INDIRECT(Calculation!O14,FALSE)</f>
        <v>0</v>
      </c>
      <c r="L13" s="70">
        <f ca="1">INDIRECT(Calculation!P14,FALSE)</f>
        <v>0</v>
      </c>
      <c r="M13" s="70">
        <f ca="1">INDIRECT(Calculation!Q14,FALSE)</f>
        <v>0</v>
      </c>
      <c r="N13" s="70">
        <f ca="1">INDIRECT(Calculation!R14,FALSE)</f>
        <v>0</v>
      </c>
      <c r="O13" s="71"/>
      <c r="P13" s="27"/>
      <c r="S13" s="99"/>
      <c r="T13" s="99"/>
      <c r="U13" s="27"/>
      <c r="V13" s="27"/>
      <c r="W13" s="27"/>
      <c r="X13" s="27"/>
      <c r="Y13" s="27"/>
      <c r="Z13" s="27"/>
      <c r="AA13" s="27"/>
      <c r="AB13" s="27"/>
      <c r="AC13" s="27"/>
      <c r="AD13" s="27"/>
      <c r="AE13" s="27"/>
    </row>
    <row r="14" spans="1:31" s="26" customFormat="1" x14ac:dyDescent="0.35">
      <c r="A14" s="69" t="s">
        <v>130</v>
      </c>
      <c r="B14" s="76" t="s">
        <v>139</v>
      </c>
      <c r="C14" s="70">
        <f ca="1">INDIRECT(Calculation!F15,FALSE)</f>
        <v>776</v>
      </c>
      <c r="D14" s="70">
        <f ca="1">INDIRECT(Calculation!G15,FALSE)</f>
        <v>33</v>
      </c>
      <c r="E14" s="71">
        <f t="shared" ca="1" si="0"/>
        <v>-95.74742268041237</v>
      </c>
      <c r="F14" s="70">
        <f ca="1">INDIRECT(Calculation!J15,FALSE)</f>
        <v>68.010000000000005</v>
      </c>
      <c r="G14" s="70">
        <f ca="1">INDIRECT(Calculation!K15,FALSE)</f>
        <v>0</v>
      </c>
      <c r="H14" s="70">
        <f ca="1">INDIRECT(Calculation!L15,FALSE)</f>
        <v>199.02</v>
      </c>
      <c r="I14" s="70">
        <f ca="1">INDIRECT(Calculation!M15,FALSE)</f>
        <v>0</v>
      </c>
      <c r="J14" s="70">
        <f ca="1">INDIRECT(Calculation!N15,FALSE)</f>
        <v>0</v>
      </c>
      <c r="K14" s="70">
        <f ca="1">INDIRECT(Calculation!O15,FALSE)</f>
        <v>33</v>
      </c>
      <c r="L14" s="70">
        <f ca="1">INDIRECT(Calculation!P15,FALSE)</f>
        <v>0</v>
      </c>
      <c r="M14" s="70">
        <f ca="1">INDIRECT(Calculation!Q15,FALSE)</f>
        <v>0</v>
      </c>
      <c r="N14" s="70">
        <f ca="1">INDIRECT(Calculation!R15,FALSE)</f>
        <v>0</v>
      </c>
      <c r="O14" s="71"/>
      <c r="P14" s="27"/>
      <c r="Q14" s="27"/>
      <c r="R14" s="99"/>
      <c r="S14" s="27"/>
      <c r="T14" s="99"/>
      <c r="U14" s="27"/>
      <c r="V14" s="27"/>
      <c r="W14" s="27"/>
      <c r="X14" s="27"/>
      <c r="Y14" s="27"/>
      <c r="Z14" s="27"/>
      <c r="AA14" s="27"/>
      <c r="AB14" s="27"/>
      <c r="AC14" s="27"/>
      <c r="AD14" s="27"/>
      <c r="AE14" s="27"/>
    </row>
    <row r="15" spans="1:31" s="26" customFormat="1" x14ac:dyDescent="0.35">
      <c r="A15" s="69" t="s">
        <v>130</v>
      </c>
      <c r="B15" s="23" t="s">
        <v>140</v>
      </c>
      <c r="C15" s="70">
        <f ca="1">INDIRECT(Calculation!F16,FALSE)</f>
        <v>170.95</v>
      </c>
      <c r="D15" s="70">
        <f ca="1">INDIRECT(Calculation!G16,FALSE)</f>
        <v>185.31</v>
      </c>
      <c r="E15" s="71">
        <f t="shared" ca="1" si="0"/>
        <v>8.4001169932728956</v>
      </c>
      <c r="F15" s="70">
        <f ca="1">INDIRECT(Calculation!J16,FALSE)</f>
        <v>0</v>
      </c>
      <c r="G15" s="70">
        <f ca="1">INDIRECT(Calculation!K16,FALSE)</f>
        <v>69.81</v>
      </c>
      <c r="H15" s="70">
        <f ca="1">INDIRECT(Calculation!L16,FALSE)</f>
        <v>32.32</v>
      </c>
      <c r="I15" s="70">
        <f ca="1">INDIRECT(Calculation!M16,FALSE)</f>
        <v>32.25</v>
      </c>
      <c r="J15" s="70">
        <f ca="1">INDIRECT(Calculation!N16,FALSE)</f>
        <v>48</v>
      </c>
      <c r="K15" s="70">
        <f ca="1">INDIRECT(Calculation!O16,FALSE)</f>
        <v>40.130000000000003</v>
      </c>
      <c r="L15" s="70">
        <f ca="1">INDIRECT(Calculation!P16,FALSE)</f>
        <v>64.930000000000007</v>
      </c>
      <c r="M15" s="70">
        <f ca="1">INDIRECT(Calculation!Q16,FALSE)</f>
        <v>31.02</v>
      </c>
      <c r="N15" s="70">
        <f ca="1">INDIRECT(Calculation!R16,FALSE)</f>
        <v>67.78</v>
      </c>
      <c r="O15" s="71"/>
      <c r="P15" s="27"/>
      <c r="Q15" s="27"/>
      <c r="R15" s="99"/>
      <c r="S15" s="99"/>
      <c r="T15" s="99"/>
      <c r="U15" s="27"/>
      <c r="V15" s="27"/>
      <c r="W15" s="27"/>
      <c r="X15" s="27"/>
      <c r="Y15" s="27"/>
      <c r="Z15" s="27"/>
      <c r="AA15" s="27"/>
      <c r="AB15" s="27"/>
      <c r="AC15" s="27"/>
      <c r="AD15" s="27"/>
      <c r="AE15" s="27"/>
    </row>
    <row r="16" spans="1:31" s="26" customFormat="1" x14ac:dyDescent="0.35">
      <c r="A16" s="69" t="s">
        <v>130</v>
      </c>
      <c r="B16" s="76" t="s">
        <v>141</v>
      </c>
      <c r="C16" s="70">
        <f ca="1">INDIRECT(Calculation!F17,FALSE)</f>
        <v>133.26</v>
      </c>
      <c r="D16" s="70">
        <f ca="1">INDIRECT(Calculation!G17,FALSE)</f>
        <v>16.13</v>
      </c>
      <c r="E16" s="71">
        <f t="shared" ca="1" si="0"/>
        <v>-87.895842713492428</v>
      </c>
      <c r="F16" s="70">
        <f ca="1">INDIRECT(Calculation!J17,FALSE)</f>
        <v>34.71</v>
      </c>
      <c r="G16" s="70">
        <f ca="1">INDIRECT(Calculation!K17,FALSE)</f>
        <v>17.28</v>
      </c>
      <c r="H16" s="70">
        <f ca="1">INDIRECT(Calculation!L17,FALSE)</f>
        <v>27.75</v>
      </c>
      <c r="I16" s="70">
        <f ca="1">INDIRECT(Calculation!M17,FALSE)</f>
        <v>12.4</v>
      </c>
      <c r="J16" s="70">
        <f ca="1">INDIRECT(Calculation!N17,FALSE)</f>
        <v>3.73</v>
      </c>
      <c r="K16" s="70">
        <f ca="1">INDIRECT(Calculation!O17,FALSE)</f>
        <v>0</v>
      </c>
      <c r="L16" s="70">
        <f ca="1">INDIRECT(Calculation!P17,FALSE)</f>
        <v>0</v>
      </c>
      <c r="M16" s="70">
        <f ca="1">INDIRECT(Calculation!Q17,FALSE)</f>
        <v>21.41</v>
      </c>
      <c r="N16" s="70">
        <f ca="1">INDIRECT(Calculation!R17,FALSE)</f>
        <v>0</v>
      </c>
      <c r="O16" s="71"/>
      <c r="P16" s="27"/>
      <c r="Q16" s="27"/>
      <c r="R16" s="99"/>
      <c r="S16" s="27"/>
      <c r="T16" s="99"/>
      <c r="U16" s="27"/>
      <c r="V16" s="27"/>
      <c r="W16" s="27"/>
      <c r="X16" s="27"/>
      <c r="Y16" s="27"/>
      <c r="Z16" s="27"/>
      <c r="AA16" s="27"/>
      <c r="AB16" s="27"/>
      <c r="AC16" s="27"/>
      <c r="AD16" s="27"/>
      <c r="AE16" s="27"/>
    </row>
    <row r="17" spans="1:31" s="26" customFormat="1" ht="15" customHeight="1" x14ac:dyDescent="0.35">
      <c r="A17" s="75" t="s">
        <v>130</v>
      </c>
      <c r="B17" s="77" t="s">
        <v>142</v>
      </c>
      <c r="C17" s="89">
        <f ca="1">INDIRECT(Calculation!F18,FALSE)</f>
        <v>2096.0699999999997</v>
      </c>
      <c r="D17" s="89">
        <f ca="1">INDIRECT(Calculation!G18,FALSE)</f>
        <v>1380.2599999999998</v>
      </c>
      <c r="E17" s="72">
        <f t="shared" ca="1" si="0"/>
        <v>-34.150099948952089</v>
      </c>
      <c r="F17" s="91">
        <f ca="1">INDIRECT(Calculation!J18,FALSE)</f>
        <v>307.8</v>
      </c>
      <c r="G17" s="89">
        <f ca="1">INDIRECT(Calculation!K18,FALSE)</f>
        <v>217.35</v>
      </c>
      <c r="H17" s="89">
        <f ca="1">INDIRECT(Calculation!L18,FALSE)</f>
        <v>610.14</v>
      </c>
      <c r="I17" s="89">
        <f ca="1">INDIRECT(Calculation!M18,FALSE)</f>
        <v>299.77999999999997</v>
      </c>
      <c r="J17" s="89">
        <f ca="1">INDIRECT(Calculation!N18,FALSE)</f>
        <v>274.79000000000002</v>
      </c>
      <c r="K17" s="89">
        <f ca="1">INDIRECT(Calculation!O18,FALSE)</f>
        <v>541.04</v>
      </c>
      <c r="L17" s="89">
        <f ca="1">INDIRECT(Calculation!P18,FALSE)</f>
        <v>264.64999999999998</v>
      </c>
      <c r="M17" s="89">
        <f ca="1">INDIRECT(Calculation!Q18,FALSE)</f>
        <v>289.33</v>
      </c>
      <c r="N17" s="89">
        <f ca="1">INDIRECT(Calculation!R18,FALSE)</f>
        <v>385.64</v>
      </c>
      <c r="O17" s="72">
        <f ca="1">IF(((N17-J17)/J17)*100&gt;100,"(+)  ",IF(((N17-J17)/J17)*100&lt;-100,"(-)  ",IF(ROUND((((N17-J17)/J17)*100),1)=0,"-  ",((N17-J17)/J17)*100)))</f>
        <v>40.339895920521109</v>
      </c>
      <c r="P17" s="27"/>
      <c r="Q17" s="99"/>
      <c r="R17" s="99"/>
      <c r="S17" s="27"/>
      <c r="T17" s="99"/>
      <c r="U17" s="27"/>
      <c r="V17" s="27"/>
      <c r="W17" s="27"/>
      <c r="X17" s="27"/>
      <c r="Y17" s="27"/>
      <c r="Z17" s="27"/>
      <c r="AA17" s="27"/>
      <c r="AB17" s="27"/>
      <c r="AC17" s="27"/>
      <c r="AD17" s="27"/>
      <c r="AE17" s="27"/>
    </row>
    <row r="18" spans="1:31" s="26" customFormat="1" x14ac:dyDescent="0.35">
      <c r="A18" s="69" t="s">
        <v>143</v>
      </c>
      <c r="B18" s="76" t="s">
        <v>131</v>
      </c>
      <c r="C18" s="83">
        <f ca="1">INDIRECT(Calculation!F19,FALSE)</f>
        <v>62.5</v>
      </c>
      <c r="D18" s="83">
        <f ca="1">INDIRECT(Calculation!G19,FALSE)</f>
        <v>73.86999999999999</v>
      </c>
      <c r="E18" s="71">
        <f ca="1">IF(((D18-C18)/C18)*100&gt;100,"(+)  ",IF(((D18-C18)/C18)*100&lt;-100,"(-)  ",IF(ROUND((((D18-C18)/C18)*100),1)=0,"-  ",((D18-C18)/C18)*100)))</f>
        <v>18.191999999999982</v>
      </c>
      <c r="F18" s="70">
        <f ca="1">INDIRECT(Calculation!J19,FALSE)</f>
        <v>7.9</v>
      </c>
      <c r="G18" s="70">
        <f ca="1">INDIRECT(Calculation!K19,FALSE)</f>
        <v>32.770000000000003</v>
      </c>
      <c r="H18" s="70">
        <f ca="1">INDIRECT(Calculation!L19,FALSE)</f>
        <v>11.58</v>
      </c>
      <c r="I18" s="70">
        <f ca="1">INDIRECT(Calculation!M19,FALSE)</f>
        <v>55.76</v>
      </c>
      <c r="J18" s="70">
        <f ca="1">INDIRECT(Calculation!N19,FALSE)</f>
        <v>5.19</v>
      </c>
      <c r="K18" s="70">
        <f ca="1">INDIRECT(Calculation!O19,FALSE)</f>
        <v>4.37</v>
      </c>
      <c r="L18" s="70">
        <f ca="1">INDIRECT(Calculation!P19,FALSE)</f>
        <v>8.5500000000000007</v>
      </c>
      <c r="M18" s="70">
        <f ca="1">INDIRECT(Calculation!Q19,FALSE)</f>
        <v>8.7799999999999994</v>
      </c>
      <c r="N18" s="70">
        <f ca="1">INDIRECT(Calculation!R19,FALSE)</f>
        <v>4.1900000000000004</v>
      </c>
      <c r="O18" s="71">
        <f ca="1">IF(((N18-J18)/J18)*100&gt;100,"(+)  ",IF(((N18-J18)/J18)*100&lt;-100,"(-)  ",IF(ROUND((((N18-J18)/J18)*100),1)=0,"-  ",((N18-J18)/J18)*100)))</f>
        <v>-19.267822736030826</v>
      </c>
      <c r="P18" s="27"/>
      <c r="Q18" s="99"/>
      <c r="R18" s="99"/>
      <c r="S18" s="95"/>
      <c r="T18" s="99"/>
      <c r="U18" s="27"/>
      <c r="V18" s="27"/>
      <c r="W18" s="27"/>
      <c r="X18" s="27"/>
      <c r="Y18" s="27"/>
      <c r="Z18" s="27"/>
      <c r="AA18" s="27"/>
      <c r="AB18" s="27"/>
      <c r="AC18" s="27"/>
      <c r="AD18" s="27"/>
      <c r="AE18" s="27"/>
    </row>
    <row r="19" spans="1:31" s="30" customFormat="1" x14ac:dyDescent="0.35">
      <c r="A19" s="69" t="s">
        <v>143</v>
      </c>
      <c r="B19" s="76" t="s">
        <v>132</v>
      </c>
      <c r="C19" s="84">
        <f ca="1">INDIRECT(Calculation!F20,FALSE)</f>
        <v>215.54</v>
      </c>
      <c r="D19" s="84">
        <f ca="1">INDIRECT(Calculation!G20,FALSE)</f>
        <v>28.3</v>
      </c>
      <c r="E19" s="71">
        <f ca="1">IF(((D19-C19)/C19)*100&gt;100,"(+)  ",IF(((D19-C19)/C19)*100&lt;-100,"(-)  ",IF(ROUND((((D19-C19)/C19)*100),1)=0,"-  ",((D19-C19)/C19)*100)))</f>
        <v>-86.870186508304712</v>
      </c>
      <c r="F19" s="70">
        <f ca="1">INDIRECT(Calculation!J20,FALSE)</f>
        <v>0</v>
      </c>
      <c r="G19" s="70">
        <f ca="1">INDIRECT(Calculation!K20,FALSE)</f>
        <v>0</v>
      </c>
      <c r="H19" s="70">
        <f ca="1">INDIRECT(Calculation!L20,FALSE)</f>
        <v>0</v>
      </c>
      <c r="I19" s="70">
        <f ca="1">INDIRECT(Calculation!M20,FALSE)</f>
        <v>0</v>
      </c>
      <c r="J19" s="70">
        <f ca="1">INDIRECT(Calculation!N20,FALSE)</f>
        <v>28.3</v>
      </c>
      <c r="K19" s="70">
        <f ca="1">INDIRECT(Calculation!O20,FALSE)</f>
        <v>0</v>
      </c>
      <c r="L19" s="70">
        <f ca="1">INDIRECT(Calculation!P20,FALSE)</f>
        <v>0</v>
      </c>
      <c r="M19" s="70">
        <f ca="1">INDIRECT(Calculation!Q20,FALSE)</f>
        <v>0</v>
      </c>
      <c r="N19" s="70">
        <f ca="1">INDIRECT(Calculation!R20,FALSE)</f>
        <v>0</v>
      </c>
      <c r="O19" s="71"/>
      <c r="P19" s="27"/>
      <c r="Q19" s="99"/>
      <c r="R19" s="99"/>
      <c r="S19" s="27"/>
      <c r="T19" s="99"/>
      <c r="U19" s="27"/>
      <c r="V19" s="27"/>
      <c r="W19" s="27"/>
      <c r="X19" s="27"/>
      <c r="Y19" s="27"/>
      <c r="Z19" s="27"/>
      <c r="AA19" s="27"/>
      <c r="AB19" s="27"/>
      <c r="AC19" s="27"/>
      <c r="AD19" s="27"/>
      <c r="AE19" s="27"/>
    </row>
    <row r="20" spans="1:31" s="26" customFormat="1" ht="16.5" customHeight="1" x14ac:dyDescent="0.35">
      <c r="A20" s="69" t="s">
        <v>143</v>
      </c>
      <c r="B20" s="76" t="s">
        <v>133</v>
      </c>
      <c r="C20" s="84">
        <f ca="1">INDIRECT(Calculation!F21,FALSE)</f>
        <v>220.35</v>
      </c>
      <c r="D20" s="84">
        <f ca="1">INDIRECT(Calculation!G21,FALSE)</f>
        <v>0</v>
      </c>
      <c r="E20" s="71"/>
      <c r="F20" s="70">
        <f ca="1">INDIRECT(Calculation!J21,FALSE)</f>
        <v>30.86</v>
      </c>
      <c r="G20" s="70">
        <f ca="1">INDIRECT(Calculation!K21,FALSE)</f>
        <v>79.27</v>
      </c>
      <c r="H20" s="70">
        <f ca="1">INDIRECT(Calculation!L21,FALSE)</f>
        <v>110.22</v>
      </c>
      <c r="I20" s="70">
        <f ca="1">INDIRECT(Calculation!M21,FALSE)</f>
        <v>0</v>
      </c>
      <c r="J20" s="70">
        <f ca="1">INDIRECT(Calculation!N21,FALSE)</f>
        <v>0</v>
      </c>
      <c r="K20" s="70">
        <f ca="1">INDIRECT(Calculation!O21,FALSE)</f>
        <v>0</v>
      </c>
      <c r="L20" s="70">
        <f ca="1">INDIRECT(Calculation!P21,FALSE)</f>
        <v>0</v>
      </c>
      <c r="M20" s="70">
        <f ca="1">INDIRECT(Calculation!Q21,FALSE)</f>
        <v>0</v>
      </c>
      <c r="N20" s="70">
        <f ca="1">INDIRECT(Calculation!R21,FALSE)</f>
        <v>0</v>
      </c>
      <c r="O20" s="71"/>
      <c r="P20" s="27"/>
      <c r="Q20" s="27"/>
      <c r="R20" s="99"/>
      <c r="S20" s="27"/>
      <c r="T20" s="99"/>
      <c r="U20" s="27"/>
      <c r="V20" s="27"/>
      <c r="W20" s="27"/>
      <c r="X20" s="27"/>
      <c r="Y20" s="27"/>
      <c r="Z20" s="27"/>
      <c r="AA20" s="27"/>
      <c r="AB20" s="27"/>
      <c r="AC20" s="27"/>
      <c r="AD20" s="27"/>
      <c r="AE20" s="27"/>
    </row>
    <row r="21" spans="1:31" s="26" customFormat="1" x14ac:dyDescent="0.35">
      <c r="A21" s="69" t="s">
        <v>143</v>
      </c>
      <c r="B21" s="76" t="s">
        <v>134</v>
      </c>
      <c r="C21" s="84">
        <f ca="1">INDIRECT(Calculation!F22,FALSE)</f>
        <v>44.22</v>
      </c>
      <c r="D21" s="84">
        <f ca="1">INDIRECT(Calculation!G22,FALSE)</f>
        <v>0</v>
      </c>
      <c r="E21" s="71"/>
      <c r="F21" s="70">
        <f ca="1">INDIRECT(Calculation!J22,FALSE)</f>
        <v>0</v>
      </c>
      <c r="G21" s="70">
        <f ca="1">INDIRECT(Calculation!K22,FALSE)</f>
        <v>44.22</v>
      </c>
      <c r="H21" s="70">
        <f ca="1">INDIRECT(Calculation!L22,FALSE)</f>
        <v>0</v>
      </c>
      <c r="I21" s="70">
        <f ca="1">INDIRECT(Calculation!M22,FALSE)</f>
        <v>0</v>
      </c>
      <c r="J21" s="70">
        <f ca="1">INDIRECT(Calculation!N22,FALSE)</f>
        <v>0</v>
      </c>
      <c r="K21" s="70">
        <f ca="1">INDIRECT(Calculation!O22,FALSE)</f>
        <v>0</v>
      </c>
      <c r="L21" s="70">
        <f ca="1">INDIRECT(Calculation!P22,FALSE)</f>
        <v>0</v>
      </c>
      <c r="M21" s="70">
        <f ca="1">INDIRECT(Calculation!Q22,FALSE)</f>
        <v>0</v>
      </c>
      <c r="N21" s="70">
        <f ca="1">INDIRECT(Calculation!R22,FALSE)</f>
        <v>0</v>
      </c>
      <c r="O21" s="71"/>
      <c r="P21" s="27"/>
      <c r="Q21" s="27"/>
      <c r="R21" s="99"/>
      <c r="S21" s="27"/>
      <c r="T21" s="99"/>
      <c r="U21" s="27"/>
      <c r="V21" s="27"/>
      <c r="W21" s="27"/>
      <c r="X21" s="27"/>
      <c r="Y21" s="27"/>
      <c r="Z21" s="27"/>
      <c r="AA21" s="27"/>
      <c r="AB21" s="27"/>
      <c r="AC21" s="27"/>
      <c r="AD21" s="27"/>
      <c r="AE21" s="27"/>
    </row>
    <row r="22" spans="1:31" x14ac:dyDescent="0.35">
      <c r="A22" s="69" t="s">
        <v>143</v>
      </c>
      <c r="B22" s="76" t="s">
        <v>135</v>
      </c>
      <c r="C22" s="84">
        <f ca="1">INDIRECT(Calculation!F23,FALSE)</f>
        <v>0</v>
      </c>
      <c r="D22" s="84">
        <f ca="1">INDIRECT(Calculation!G23,FALSE)</f>
        <v>0</v>
      </c>
      <c r="E22" s="71"/>
      <c r="F22" s="70">
        <f ca="1">INDIRECT(Calculation!J23,FALSE)</f>
        <v>0</v>
      </c>
      <c r="G22" s="70">
        <f ca="1">INDIRECT(Calculation!K23,FALSE)</f>
        <v>0</v>
      </c>
      <c r="H22" s="70">
        <f ca="1">INDIRECT(Calculation!L23,FALSE)</f>
        <v>0</v>
      </c>
      <c r="I22" s="70">
        <f ca="1">INDIRECT(Calculation!M23,FALSE)</f>
        <v>0</v>
      </c>
      <c r="J22" s="70">
        <f ca="1">INDIRECT(Calculation!N23,FALSE)</f>
        <v>0</v>
      </c>
      <c r="K22" s="70">
        <f ca="1">INDIRECT(Calculation!O23,FALSE)</f>
        <v>0</v>
      </c>
      <c r="L22" s="70">
        <f ca="1">INDIRECT(Calculation!P23,FALSE)</f>
        <v>0</v>
      </c>
      <c r="M22" s="70">
        <f ca="1">INDIRECT(Calculation!Q23,FALSE)</f>
        <v>0</v>
      </c>
      <c r="N22" s="70">
        <f ca="1">INDIRECT(Calculation!R23,FALSE)</f>
        <v>0</v>
      </c>
      <c r="O22" s="71"/>
      <c r="R22" s="99"/>
      <c r="T22" s="99"/>
    </row>
    <row r="23" spans="1:31" x14ac:dyDescent="0.35">
      <c r="A23" s="69" t="s">
        <v>143</v>
      </c>
      <c r="B23" s="76" t="s">
        <v>136</v>
      </c>
      <c r="C23" s="84">
        <f ca="1">INDIRECT(Calculation!F24,FALSE)</f>
        <v>0</v>
      </c>
      <c r="D23" s="84">
        <f ca="1">INDIRECT(Calculation!G24,FALSE)</f>
        <v>0</v>
      </c>
      <c r="E23" s="71"/>
      <c r="F23" s="70">
        <f ca="1">INDIRECT(Calculation!J24,FALSE)</f>
        <v>0</v>
      </c>
      <c r="G23" s="70">
        <f ca="1">INDIRECT(Calculation!K24,FALSE)</f>
        <v>0</v>
      </c>
      <c r="H23" s="70">
        <f ca="1">INDIRECT(Calculation!L24,FALSE)</f>
        <v>0</v>
      </c>
      <c r="I23" s="70">
        <f ca="1">INDIRECT(Calculation!M24,FALSE)</f>
        <v>0</v>
      </c>
      <c r="J23" s="70">
        <f ca="1">INDIRECT(Calculation!N24,FALSE)</f>
        <v>0</v>
      </c>
      <c r="K23" s="70">
        <f ca="1">INDIRECT(Calculation!O24,FALSE)</f>
        <v>0</v>
      </c>
      <c r="L23" s="70">
        <f ca="1">INDIRECT(Calculation!P24,FALSE)</f>
        <v>0</v>
      </c>
      <c r="M23" s="70">
        <f ca="1">INDIRECT(Calculation!Q24,FALSE)</f>
        <v>0</v>
      </c>
      <c r="N23" s="70">
        <f ca="1">INDIRECT(Calculation!R24,FALSE)</f>
        <v>0</v>
      </c>
      <c r="O23" s="71"/>
      <c r="R23" s="99"/>
      <c r="T23" s="99"/>
    </row>
    <row r="24" spans="1:31" x14ac:dyDescent="0.35">
      <c r="A24" s="69" t="s">
        <v>143</v>
      </c>
      <c r="B24" s="76" t="s">
        <v>137</v>
      </c>
      <c r="C24" s="84">
        <f ca="1">INDIRECT(Calculation!F25,FALSE)</f>
        <v>0</v>
      </c>
      <c r="D24" s="84">
        <f ca="1">INDIRECT(Calculation!G25,FALSE)</f>
        <v>0</v>
      </c>
      <c r="E24" s="71"/>
      <c r="F24" s="70">
        <f ca="1">INDIRECT(Calculation!J25,FALSE)</f>
        <v>0</v>
      </c>
      <c r="G24" s="70">
        <f ca="1">INDIRECT(Calculation!K25,FALSE)</f>
        <v>0</v>
      </c>
      <c r="H24" s="70">
        <f ca="1">INDIRECT(Calculation!L25,FALSE)</f>
        <v>0</v>
      </c>
      <c r="I24" s="70">
        <f ca="1">INDIRECT(Calculation!M25,FALSE)</f>
        <v>0</v>
      </c>
      <c r="J24" s="70">
        <f ca="1">INDIRECT(Calculation!N25,FALSE)</f>
        <v>0</v>
      </c>
      <c r="K24" s="70">
        <f ca="1">INDIRECT(Calculation!O25,FALSE)</f>
        <v>0</v>
      </c>
      <c r="L24" s="70">
        <f ca="1">INDIRECT(Calculation!P25,FALSE)</f>
        <v>0</v>
      </c>
      <c r="M24" s="70">
        <f ca="1">INDIRECT(Calculation!Q25,FALSE)</f>
        <v>0</v>
      </c>
      <c r="N24" s="70">
        <f ca="1">INDIRECT(Calculation!R25,FALSE)</f>
        <v>0</v>
      </c>
      <c r="O24" s="71"/>
      <c r="R24" s="99"/>
      <c r="T24" s="99"/>
    </row>
    <row r="25" spans="1:31" x14ac:dyDescent="0.35">
      <c r="A25" s="69" t="s">
        <v>143</v>
      </c>
      <c r="B25" s="76" t="s">
        <v>138</v>
      </c>
      <c r="C25" s="84">
        <f ca="1">INDIRECT(Calculation!F26,FALSE)</f>
        <v>0</v>
      </c>
      <c r="D25" s="84">
        <f ca="1">INDIRECT(Calculation!G26,FALSE)</f>
        <v>0</v>
      </c>
      <c r="E25" s="71"/>
      <c r="F25" s="70">
        <f ca="1">INDIRECT(Calculation!J26,FALSE)</f>
        <v>0</v>
      </c>
      <c r="G25" s="70">
        <f ca="1">INDIRECT(Calculation!K26,FALSE)</f>
        <v>0</v>
      </c>
      <c r="H25" s="70">
        <f ca="1">INDIRECT(Calculation!L26,FALSE)</f>
        <v>0</v>
      </c>
      <c r="I25" s="70">
        <f ca="1">INDIRECT(Calculation!M26,FALSE)</f>
        <v>0</v>
      </c>
      <c r="J25" s="70">
        <f ca="1">INDIRECT(Calculation!N26,FALSE)</f>
        <v>0</v>
      </c>
      <c r="K25" s="70">
        <f ca="1">INDIRECT(Calculation!O26,FALSE)</f>
        <v>0</v>
      </c>
      <c r="L25" s="70">
        <f ca="1">INDIRECT(Calculation!P26,FALSE)</f>
        <v>0</v>
      </c>
      <c r="M25" s="70">
        <f ca="1">INDIRECT(Calculation!Q26,FALSE)</f>
        <v>0</v>
      </c>
      <c r="N25" s="70">
        <f ca="1">INDIRECT(Calculation!R26,FALSE)</f>
        <v>0</v>
      </c>
      <c r="O25" s="71"/>
      <c r="Q25" s="103"/>
      <c r="R25" s="99"/>
      <c r="T25" s="99"/>
    </row>
    <row r="26" spans="1:31" x14ac:dyDescent="0.35">
      <c r="A26" s="69" t="s">
        <v>143</v>
      </c>
      <c r="B26" s="76" t="s">
        <v>139</v>
      </c>
      <c r="C26" s="84">
        <f ca="1">INDIRECT(Calculation!F27,FALSE)</f>
        <v>796.90000000000009</v>
      </c>
      <c r="D26" s="84">
        <f ca="1">INDIRECT(Calculation!G27,FALSE)</f>
        <v>91.990000000000009</v>
      </c>
      <c r="E26" s="71">
        <f ca="1">IF(((D26-C26)/C26)*100&gt;100,"(+)  ",IF(((D26-C26)/C26)*100&lt;-100,"(-)  ",IF(ROUND((((D26-C26)/C26)*100),1)=0,"-  ",((D26-C26)/C26)*100)))</f>
        <v>-88.456519011168282</v>
      </c>
      <c r="F26" s="70">
        <f ca="1">INDIRECT(Calculation!J27,FALSE)</f>
        <v>342.04</v>
      </c>
      <c r="G26" s="70">
        <f ca="1">INDIRECT(Calculation!K27,FALSE)</f>
        <v>177.56</v>
      </c>
      <c r="H26" s="70">
        <f ca="1">INDIRECT(Calculation!L27,FALSE)</f>
        <v>207.68</v>
      </c>
      <c r="I26" s="70">
        <f ca="1">INDIRECT(Calculation!M27,FALSE)</f>
        <v>53.99</v>
      </c>
      <c r="J26" s="70">
        <f ca="1">INDIRECT(Calculation!N27,FALSE)</f>
        <v>0</v>
      </c>
      <c r="K26" s="70">
        <f ca="1">INDIRECT(Calculation!O27,FALSE)</f>
        <v>38</v>
      </c>
      <c r="L26" s="70">
        <f ca="1">INDIRECT(Calculation!P27,FALSE)</f>
        <v>0</v>
      </c>
      <c r="M26" s="70">
        <f ca="1">INDIRECT(Calculation!Q27,FALSE)</f>
        <v>89</v>
      </c>
      <c r="N26" s="70">
        <f ca="1">INDIRECT(Calculation!R27,FALSE)</f>
        <v>44.05</v>
      </c>
      <c r="O26" s="71" t="e">
        <f ca="1">IF(((N26-J26)/J26)*100&gt;100,"(+)  ",IF(((N26-J26)/J26)*100&lt;-100,"(-)  ",IF(ROUND((((N26-J26)/J26)*100),1)=0,"-  ",((N26-J26)/J26)*100)))</f>
        <v>#DIV/0!</v>
      </c>
      <c r="Q26" s="99"/>
      <c r="R26" s="99"/>
      <c r="S26" s="96"/>
      <c r="T26" s="99"/>
    </row>
    <row r="27" spans="1:31" x14ac:dyDescent="0.35">
      <c r="A27" s="69" t="s">
        <v>143</v>
      </c>
      <c r="B27" s="76" t="s">
        <v>140</v>
      </c>
      <c r="C27" s="84">
        <f ca="1">INDIRECT(Calculation!F28,FALSE)</f>
        <v>0</v>
      </c>
      <c r="D27" s="84">
        <f ca="1">INDIRECT(Calculation!G28,FALSE)</f>
        <v>0</v>
      </c>
      <c r="E27" s="71"/>
      <c r="F27" s="70">
        <f ca="1">INDIRECT(Calculation!J28,FALSE)</f>
        <v>0</v>
      </c>
      <c r="G27" s="70">
        <f ca="1">INDIRECT(Calculation!K28,FALSE)</f>
        <v>0</v>
      </c>
      <c r="H27" s="70">
        <f ca="1">INDIRECT(Calculation!L28,FALSE)</f>
        <v>0</v>
      </c>
      <c r="I27" s="70">
        <f ca="1">INDIRECT(Calculation!M28,FALSE)</f>
        <v>0</v>
      </c>
      <c r="J27" s="70">
        <f ca="1">INDIRECT(Calculation!N28,FALSE)</f>
        <v>0</v>
      </c>
      <c r="K27" s="70">
        <f ca="1">INDIRECT(Calculation!O28,FALSE)</f>
        <v>0</v>
      </c>
      <c r="L27" s="70">
        <f ca="1">INDIRECT(Calculation!P28,FALSE)</f>
        <v>0</v>
      </c>
      <c r="M27" s="70">
        <f ca="1">INDIRECT(Calculation!Q28,FALSE)</f>
        <v>0</v>
      </c>
      <c r="N27" s="70">
        <f ca="1">INDIRECT(Calculation!R28,FALSE)</f>
        <v>0</v>
      </c>
      <c r="O27" s="71"/>
      <c r="Q27" s="97"/>
      <c r="R27" s="110"/>
      <c r="T27" s="99"/>
    </row>
    <row r="28" spans="1:31" x14ac:dyDescent="0.35">
      <c r="A28" s="69" t="s">
        <v>143</v>
      </c>
      <c r="B28" s="76" t="s">
        <v>141</v>
      </c>
      <c r="C28" s="84">
        <f ca="1">INDIRECT(Calculation!F29,FALSE)</f>
        <v>0</v>
      </c>
      <c r="D28" s="84">
        <f ca="1">INDIRECT(Calculation!G29,FALSE)</f>
        <v>0</v>
      </c>
      <c r="E28" s="71"/>
      <c r="F28" s="70">
        <f ca="1">INDIRECT(Calculation!J29,FALSE)</f>
        <v>0</v>
      </c>
      <c r="G28" s="70">
        <f ca="1">INDIRECT(Calculation!K29,FALSE)</f>
        <v>0</v>
      </c>
      <c r="H28" s="70">
        <f ca="1">INDIRECT(Calculation!L29,FALSE)</f>
        <v>0</v>
      </c>
      <c r="I28" s="70">
        <f ca="1">INDIRECT(Calculation!M29,FALSE)</f>
        <v>0</v>
      </c>
      <c r="J28" s="70">
        <f ca="1">INDIRECT(Calculation!N29,FALSE)</f>
        <v>0</v>
      </c>
      <c r="K28" s="70">
        <f ca="1">INDIRECT(Calculation!O29,FALSE)</f>
        <v>0</v>
      </c>
      <c r="L28" s="70">
        <f ca="1">INDIRECT(Calculation!P29,FALSE)</f>
        <v>0</v>
      </c>
      <c r="M28" s="70">
        <f ca="1">INDIRECT(Calculation!Q29,FALSE)</f>
        <v>0</v>
      </c>
      <c r="N28" s="70">
        <f ca="1">INDIRECT(Calculation!R29,FALSE)</f>
        <v>0</v>
      </c>
      <c r="O28" s="71"/>
      <c r="R28" s="95"/>
      <c r="T28" s="99"/>
    </row>
    <row r="29" spans="1:31" x14ac:dyDescent="0.35">
      <c r="A29" s="75" t="s">
        <v>143</v>
      </c>
      <c r="B29" s="77" t="s">
        <v>142</v>
      </c>
      <c r="C29" s="89">
        <f ca="1">INDIRECT(Calculation!F30,FALSE)</f>
        <v>1339.51</v>
      </c>
      <c r="D29" s="89">
        <f ca="1">INDIRECT(Calculation!G30,FALSE)</f>
        <v>194.17000000000002</v>
      </c>
      <c r="E29" s="72">
        <f ca="1">IF(((D29-C29)/C29)*100&gt;100,"(+)  ",IF(((D29-C29)/C29)*100&lt;-100,"(-)  ",IF(ROUND((((D29-C29)/C29)*100),1)=0,"-  ",((D29-C29)/C29)*100)))</f>
        <v>-85.504400863002132</v>
      </c>
      <c r="F29" s="91">
        <f ca="1">INDIRECT(Calculation!J30,FALSE)</f>
        <v>380.8</v>
      </c>
      <c r="G29" s="89">
        <f ca="1">INDIRECT(Calculation!K30,FALSE)</f>
        <v>333.82</v>
      </c>
      <c r="H29" s="89">
        <f ca="1">INDIRECT(Calculation!L30,FALSE)</f>
        <v>329.48</v>
      </c>
      <c r="I29" s="89">
        <f ca="1">INDIRECT(Calculation!M30,FALSE)</f>
        <v>109.75</v>
      </c>
      <c r="J29" s="89">
        <f ca="1">INDIRECT(Calculation!N30,FALSE)</f>
        <v>33.5</v>
      </c>
      <c r="K29" s="89">
        <f ca="1">INDIRECT(Calculation!O30,FALSE)</f>
        <v>42.37</v>
      </c>
      <c r="L29" s="89">
        <f ca="1">INDIRECT(Calculation!P30,FALSE)</f>
        <v>8.5500000000000007</v>
      </c>
      <c r="M29" s="89">
        <f ca="1">INDIRECT(Calculation!Q30,FALSE)</f>
        <v>97.78</v>
      </c>
      <c r="N29" s="89">
        <f ca="1">INDIRECT(Calculation!R30,FALSE)</f>
        <v>48.24</v>
      </c>
      <c r="O29" s="72">
        <f ca="1">IF(((N29-J29)/J29)*100&gt;100,"(+)  ",IF(((N29-J29)/J29)*100&lt;-100,"(-)  ",IF(ROUND((((N29-J29)/J29)*100),1)=0,"-  ",((N29-J29)/J29)*100)))</f>
        <v>44.000000000000007</v>
      </c>
      <c r="R29" s="99"/>
      <c r="T29" s="99"/>
    </row>
    <row r="30" spans="1:31" x14ac:dyDescent="0.35">
      <c r="A30" s="69" t="s">
        <v>144</v>
      </c>
      <c r="B30" s="76" t="s">
        <v>131</v>
      </c>
      <c r="C30" s="83">
        <f ca="1">INDIRECT(Calculation!F31,FALSE)</f>
        <v>39.07</v>
      </c>
      <c r="D30" s="83">
        <f ca="1">INDIRECT(Calculation!G31,FALSE)</f>
        <v>185.85999999999999</v>
      </c>
      <c r="E30" s="71" t="str">
        <f ca="1">IF(((D30-C30)/C30)*100&gt;100,"(+)  ",IF(((D30-C30)/C30)*100&lt;-100,"(-)  ",IF(ROUND((((D30-C30)/C30)*100),1)=0,"-  ",((D30-C30)/C30)*100)))</f>
        <v xml:space="preserve">(+)  </v>
      </c>
      <c r="F30" s="70">
        <f ca="1">INDIRECT(Calculation!J31,FALSE)</f>
        <v>7.66</v>
      </c>
      <c r="G30" s="70">
        <f ca="1">INDIRECT(Calculation!K31,FALSE)</f>
        <v>13.59</v>
      </c>
      <c r="H30" s="70">
        <f ca="1">INDIRECT(Calculation!L31,FALSE)</f>
        <v>8.92</v>
      </c>
      <c r="I30" s="70">
        <f ca="1">INDIRECT(Calculation!M31,FALSE)</f>
        <v>7.56</v>
      </c>
      <c r="J30" s="70">
        <f ca="1">INDIRECT(Calculation!N31,FALSE)</f>
        <v>90.08</v>
      </c>
      <c r="K30" s="70">
        <f ca="1">INDIRECT(Calculation!O31,FALSE)</f>
        <v>57.43</v>
      </c>
      <c r="L30" s="70">
        <f ca="1">INDIRECT(Calculation!P31,FALSE)</f>
        <v>30.79</v>
      </c>
      <c r="M30" s="70">
        <f ca="1">INDIRECT(Calculation!Q31,FALSE)</f>
        <v>41.56</v>
      </c>
      <c r="N30" s="70">
        <f ca="1">INDIRECT(Calculation!R31,FALSE)</f>
        <v>10.38</v>
      </c>
      <c r="O30" s="71">
        <f ca="1">IF(((N30-J30)/J30)*100&gt;100,"(+)  ",IF(((N30-J30)/J30)*100&lt;-100,"(-)  ",IF(ROUND((((N30-J30)/J30)*100),1)=0,"-  ",((N30-J30)/J30)*100)))</f>
        <v>-88.476909413854358</v>
      </c>
      <c r="R30" s="97"/>
      <c r="T30" s="97"/>
    </row>
    <row r="31" spans="1:31" x14ac:dyDescent="0.35">
      <c r="A31" s="69" t="s">
        <v>144</v>
      </c>
      <c r="B31" s="76" t="s">
        <v>132</v>
      </c>
      <c r="C31" s="84">
        <f ca="1">INDIRECT(Calculation!F32,FALSE)</f>
        <v>0</v>
      </c>
      <c r="D31" s="84">
        <f ca="1">INDIRECT(Calculation!G32,FALSE)</f>
        <v>0</v>
      </c>
      <c r="E31" s="71"/>
      <c r="F31" s="70">
        <f ca="1">INDIRECT(Calculation!J32,FALSE)</f>
        <v>0</v>
      </c>
      <c r="G31" s="70">
        <f ca="1">INDIRECT(Calculation!K32,FALSE)</f>
        <v>0</v>
      </c>
      <c r="H31" s="70">
        <f ca="1">INDIRECT(Calculation!L32,FALSE)</f>
        <v>0</v>
      </c>
      <c r="I31" s="70">
        <f ca="1">INDIRECT(Calculation!M32,FALSE)</f>
        <v>0</v>
      </c>
      <c r="J31" s="70">
        <f ca="1">INDIRECT(Calculation!N32,FALSE)</f>
        <v>0</v>
      </c>
      <c r="K31" s="70">
        <f ca="1">INDIRECT(Calculation!O32,FALSE)</f>
        <v>0</v>
      </c>
      <c r="L31" s="70">
        <f ca="1">INDIRECT(Calculation!P32,FALSE)</f>
        <v>0</v>
      </c>
      <c r="M31" s="70">
        <f ca="1">INDIRECT(Calculation!Q32,FALSE)</f>
        <v>0</v>
      </c>
      <c r="N31" s="70">
        <f ca="1">INDIRECT(Calculation!R32,FALSE)</f>
        <v>0</v>
      </c>
      <c r="O31" s="88"/>
      <c r="R31" s="97"/>
      <c r="T31" s="97"/>
    </row>
    <row r="32" spans="1:31" x14ac:dyDescent="0.35">
      <c r="A32" s="69" t="s">
        <v>144</v>
      </c>
      <c r="B32" s="76" t="s">
        <v>133</v>
      </c>
      <c r="C32" s="84">
        <f ca="1">INDIRECT(Calculation!F33,FALSE)</f>
        <v>0</v>
      </c>
      <c r="D32" s="84">
        <f ca="1">INDIRECT(Calculation!G33,FALSE)</f>
        <v>0</v>
      </c>
      <c r="E32" s="71"/>
      <c r="F32" s="70">
        <f ca="1">INDIRECT(Calculation!J33,FALSE)</f>
        <v>0</v>
      </c>
      <c r="G32" s="70">
        <f ca="1">INDIRECT(Calculation!K33,FALSE)</f>
        <v>0</v>
      </c>
      <c r="H32" s="70">
        <f ca="1">INDIRECT(Calculation!L33,FALSE)</f>
        <v>0</v>
      </c>
      <c r="I32" s="70">
        <f ca="1">INDIRECT(Calculation!M33,FALSE)</f>
        <v>0</v>
      </c>
      <c r="J32" s="70">
        <f ca="1">INDIRECT(Calculation!N33,FALSE)</f>
        <v>0</v>
      </c>
      <c r="K32" s="70">
        <f ca="1">INDIRECT(Calculation!O33,FALSE)</f>
        <v>0</v>
      </c>
      <c r="L32" s="70">
        <f ca="1">INDIRECT(Calculation!P33,FALSE)</f>
        <v>0</v>
      </c>
      <c r="M32" s="70">
        <f ca="1">INDIRECT(Calculation!Q33,FALSE)</f>
        <v>0</v>
      </c>
      <c r="N32" s="70">
        <f ca="1">INDIRECT(Calculation!R33,FALSE)</f>
        <v>0</v>
      </c>
      <c r="O32" s="88"/>
      <c r="R32" s="97"/>
      <c r="T32" s="97"/>
    </row>
    <row r="33" spans="1:20" x14ac:dyDescent="0.35">
      <c r="A33" s="69" t="s">
        <v>144</v>
      </c>
      <c r="B33" s="76" t="s">
        <v>134</v>
      </c>
      <c r="C33" s="84">
        <f ca="1">INDIRECT(Calculation!F34,FALSE)</f>
        <v>0.13</v>
      </c>
      <c r="D33" s="84">
        <f ca="1">INDIRECT(Calculation!G34,FALSE)</f>
        <v>0</v>
      </c>
      <c r="E33" s="71">
        <f t="shared" ref="E33:E42" ca="1" si="1">IF(((D33-C33)/C33)*100&gt;100,"(+)  ",IF(((D33-C33)/C33)*100&lt;-100,"(-)  ",IF(ROUND((((D33-C33)/C33)*100),1)=0,"-  ",((D33-C33)/C33)*100)))</f>
        <v>-100</v>
      </c>
      <c r="F33" s="70">
        <f ca="1">INDIRECT(Calculation!J34,FALSE)</f>
        <v>0</v>
      </c>
      <c r="G33" s="70">
        <f ca="1">INDIRECT(Calculation!K34,FALSE)</f>
        <v>0.04</v>
      </c>
      <c r="H33" s="70">
        <f ca="1">INDIRECT(Calculation!L34,FALSE)</f>
        <v>0.09</v>
      </c>
      <c r="I33" s="70">
        <f ca="1">INDIRECT(Calculation!M34,FALSE)</f>
        <v>0</v>
      </c>
      <c r="J33" s="70">
        <f ca="1">INDIRECT(Calculation!N34,FALSE)</f>
        <v>0</v>
      </c>
      <c r="K33" s="70">
        <f ca="1">INDIRECT(Calculation!O34,FALSE)</f>
        <v>0</v>
      </c>
      <c r="L33" s="70">
        <f ca="1">INDIRECT(Calculation!P34,FALSE)</f>
        <v>0</v>
      </c>
      <c r="M33" s="70">
        <f ca="1">INDIRECT(Calculation!Q34,FALSE)</f>
        <v>0</v>
      </c>
      <c r="N33" s="70">
        <f ca="1">INDIRECT(Calculation!R34,FALSE)</f>
        <v>0.12</v>
      </c>
      <c r="O33" s="88"/>
      <c r="R33" s="97"/>
      <c r="T33" s="97"/>
    </row>
    <row r="34" spans="1:20" x14ac:dyDescent="0.35">
      <c r="A34" s="69" t="s">
        <v>144</v>
      </c>
      <c r="B34" s="76" t="s">
        <v>135</v>
      </c>
      <c r="C34" s="84">
        <f ca="1">INDIRECT(Calculation!F35,FALSE)</f>
        <v>1.0900000000000001</v>
      </c>
      <c r="D34" s="84">
        <f ca="1">INDIRECT(Calculation!G35,FALSE)</f>
        <v>0</v>
      </c>
      <c r="E34" s="71"/>
      <c r="F34" s="70">
        <f ca="1">INDIRECT(Calculation!J35,FALSE)</f>
        <v>0</v>
      </c>
      <c r="G34" s="70">
        <f ca="1">INDIRECT(Calculation!K35,FALSE)</f>
        <v>0</v>
      </c>
      <c r="H34" s="70">
        <f ca="1">INDIRECT(Calculation!L35,FALSE)</f>
        <v>1.0900000000000001</v>
      </c>
      <c r="I34" s="70">
        <f ca="1">INDIRECT(Calculation!M35,FALSE)</f>
        <v>0</v>
      </c>
      <c r="J34" s="70">
        <f ca="1">INDIRECT(Calculation!N35,FALSE)</f>
        <v>0</v>
      </c>
      <c r="K34" s="70">
        <f ca="1">INDIRECT(Calculation!O35,FALSE)</f>
        <v>0</v>
      </c>
      <c r="L34" s="70">
        <f ca="1">INDIRECT(Calculation!P35,FALSE)</f>
        <v>0</v>
      </c>
      <c r="M34" s="70">
        <f ca="1">INDIRECT(Calculation!Q35,FALSE)</f>
        <v>0</v>
      </c>
      <c r="N34" s="70">
        <f ca="1">INDIRECT(Calculation!R35,FALSE)</f>
        <v>0</v>
      </c>
      <c r="O34" s="88"/>
      <c r="R34" s="97"/>
      <c r="T34" s="97"/>
    </row>
    <row r="35" spans="1:20" x14ac:dyDescent="0.35">
      <c r="A35" s="69" t="s">
        <v>144</v>
      </c>
      <c r="B35" s="76" t="s">
        <v>136</v>
      </c>
      <c r="C35" s="84">
        <f ca="1">INDIRECT(Calculation!F36,FALSE)</f>
        <v>0.01</v>
      </c>
      <c r="D35" s="84">
        <f ca="1">INDIRECT(Calculation!G36,FALSE)</f>
        <v>0</v>
      </c>
      <c r="E35" s="71"/>
      <c r="F35" s="70">
        <f ca="1">INDIRECT(Calculation!J36,FALSE)</f>
        <v>0</v>
      </c>
      <c r="G35" s="70">
        <f ca="1">INDIRECT(Calculation!K36,FALSE)</f>
        <v>0.01</v>
      </c>
      <c r="H35" s="70">
        <f ca="1">INDIRECT(Calculation!L36,FALSE)</f>
        <v>0</v>
      </c>
      <c r="I35" s="70">
        <f ca="1">INDIRECT(Calculation!M36,FALSE)</f>
        <v>0</v>
      </c>
      <c r="J35" s="70">
        <f ca="1">INDIRECT(Calculation!N36,FALSE)</f>
        <v>0</v>
      </c>
      <c r="K35" s="70">
        <f ca="1">INDIRECT(Calculation!O36,FALSE)</f>
        <v>0</v>
      </c>
      <c r="L35" s="70">
        <f ca="1">INDIRECT(Calculation!P36,FALSE)</f>
        <v>0</v>
      </c>
      <c r="M35" s="70">
        <f ca="1">INDIRECT(Calculation!Q36,FALSE)</f>
        <v>0</v>
      </c>
      <c r="N35" s="70">
        <f ca="1">INDIRECT(Calculation!R36,FALSE)</f>
        <v>0</v>
      </c>
      <c r="O35" s="88"/>
      <c r="R35" s="97"/>
      <c r="T35" s="97"/>
    </row>
    <row r="36" spans="1:20" x14ac:dyDescent="0.35">
      <c r="A36" s="69" t="s">
        <v>144</v>
      </c>
      <c r="B36" s="76" t="s">
        <v>137</v>
      </c>
      <c r="C36" s="84">
        <f ca="1">INDIRECT(Calculation!F37,FALSE)</f>
        <v>3.44</v>
      </c>
      <c r="D36" s="84">
        <f ca="1">INDIRECT(Calculation!G37,FALSE)</f>
        <v>0.03</v>
      </c>
      <c r="E36" s="71"/>
      <c r="F36" s="70">
        <f ca="1">INDIRECT(Calculation!J37,FALSE)</f>
        <v>0</v>
      </c>
      <c r="G36" s="70">
        <f ca="1">INDIRECT(Calculation!K37,FALSE)</f>
        <v>0.32</v>
      </c>
      <c r="H36" s="70">
        <f ca="1">INDIRECT(Calculation!L37,FALSE)</f>
        <v>3.12</v>
      </c>
      <c r="I36" s="70">
        <f ca="1">INDIRECT(Calculation!M37,FALSE)</f>
        <v>0</v>
      </c>
      <c r="J36" s="70">
        <f ca="1">INDIRECT(Calculation!N37,FALSE)</f>
        <v>0</v>
      </c>
      <c r="K36" s="70">
        <f ca="1">INDIRECT(Calculation!O37,FALSE)</f>
        <v>0.03</v>
      </c>
      <c r="L36" s="70">
        <f ca="1">INDIRECT(Calculation!P37,FALSE)</f>
        <v>0</v>
      </c>
      <c r="M36" s="70">
        <f ca="1">INDIRECT(Calculation!Q37,FALSE)</f>
        <v>0</v>
      </c>
      <c r="N36" s="70">
        <f ca="1">INDIRECT(Calculation!R37,FALSE)</f>
        <v>0</v>
      </c>
      <c r="O36" s="88"/>
      <c r="R36" s="97"/>
      <c r="T36" s="97"/>
    </row>
    <row r="37" spans="1:20" x14ac:dyDescent="0.35">
      <c r="A37" s="69" t="s">
        <v>144</v>
      </c>
      <c r="B37" s="76" t="s">
        <v>138</v>
      </c>
      <c r="C37" s="84">
        <f ca="1">INDIRECT(Calculation!F38,FALSE)</f>
        <v>0</v>
      </c>
      <c r="D37" s="84">
        <f ca="1">INDIRECT(Calculation!G38,FALSE)</f>
        <v>0</v>
      </c>
      <c r="E37" s="71"/>
      <c r="F37" s="70">
        <f ca="1">INDIRECT(Calculation!J38,FALSE)</f>
        <v>0</v>
      </c>
      <c r="G37" s="70">
        <f ca="1">INDIRECT(Calculation!K38,FALSE)</f>
        <v>0</v>
      </c>
      <c r="H37" s="70">
        <f ca="1">INDIRECT(Calculation!L38,FALSE)</f>
        <v>0</v>
      </c>
      <c r="I37" s="70">
        <f ca="1">INDIRECT(Calculation!M38,FALSE)</f>
        <v>0</v>
      </c>
      <c r="J37" s="70">
        <f ca="1">INDIRECT(Calculation!N38,FALSE)</f>
        <v>0</v>
      </c>
      <c r="K37" s="70">
        <f ca="1">INDIRECT(Calculation!O38,FALSE)</f>
        <v>0</v>
      </c>
      <c r="L37" s="70">
        <f ca="1">INDIRECT(Calculation!P38,FALSE)</f>
        <v>0</v>
      </c>
      <c r="M37" s="70">
        <f ca="1">INDIRECT(Calculation!Q38,FALSE)</f>
        <v>0</v>
      </c>
      <c r="N37" s="70">
        <f ca="1">INDIRECT(Calculation!R38,FALSE)</f>
        <v>0</v>
      </c>
      <c r="O37" s="88"/>
      <c r="R37" s="97"/>
      <c r="T37" s="97"/>
    </row>
    <row r="38" spans="1:20" x14ac:dyDescent="0.35">
      <c r="A38" s="69" t="s">
        <v>144</v>
      </c>
      <c r="B38" s="76" t="s">
        <v>139</v>
      </c>
      <c r="C38" s="84">
        <f ca="1">INDIRECT(Calculation!F39,FALSE)</f>
        <v>0</v>
      </c>
      <c r="D38" s="84">
        <f ca="1">INDIRECT(Calculation!G39,FALSE)</f>
        <v>0.03</v>
      </c>
      <c r="E38" s="71"/>
      <c r="F38" s="70">
        <f ca="1">INDIRECT(Calculation!J39,FALSE)</f>
        <v>0</v>
      </c>
      <c r="G38" s="70">
        <f ca="1">INDIRECT(Calculation!K39,FALSE)</f>
        <v>0</v>
      </c>
      <c r="H38" s="70">
        <f ca="1">INDIRECT(Calculation!L39,FALSE)</f>
        <v>0</v>
      </c>
      <c r="I38" s="70">
        <f ca="1">INDIRECT(Calculation!M39,FALSE)</f>
        <v>0.03</v>
      </c>
      <c r="J38" s="70">
        <f ca="1">INDIRECT(Calculation!N39,FALSE)</f>
        <v>0</v>
      </c>
      <c r="K38" s="70">
        <f ca="1">INDIRECT(Calculation!O39,FALSE)</f>
        <v>0</v>
      </c>
      <c r="L38" s="70">
        <f ca="1">INDIRECT(Calculation!P39,FALSE)</f>
        <v>0</v>
      </c>
      <c r="M38" s="70">
        <f ca="1">INDIRECT(Calculation!Q39,FALSE)</f>
        <v>0</v>
      </c>
      <c r="N38" s="70">
        <f ca="1">INDIRECT(Calculation!R39,FALSE)</f>
        <v>0.06</v>
      </c>
      <c r="O38" s="88"/>
      <c r="R38" s="97"/>
      <c r="T38" s="97"/>
    </row>
    <row r="39" spans="1:20" x14ac:dyDescent="0.35">
      <c r="A39" s="69" t="s">
        <v>144</v>
      </c>
      <c r="B39" s="76" t="s">
        <v>140</v>
      </c>
      <c r="C39" s="84">
        <f ca="1">INDIRECT(Calculation!F40,FALSE)</f>
        <v>0</v>
      </c>
      <c r="D39" s="84">
        <f ca="1">INDIRECT(Calculation!G40,FALSE)</f>
        <v>0</v>
      </c>
      <c r="E39" s="71"/>
      <c r="F39" s="70">
        <f ca="1">INDIRECT(Calculation!J40,FALSE)</f>
        <v>0</v>
      </c>
      <c r="G39" s="70">
        <f ca="1">INDIRECT(Calculation!K40,FALSE)</f>
        <v>0</v>
      </c>
      <c r="H39" s="70">
        <f ca="1">INDIRECT(Calculation!L40,FALSE)</f>
        <v>0</v>
      </c>
      <c r="I39" s="70">
        <f ca="1">INDIRECT(Calculation!M40,FALSE)</f>
        <v>0</v>
      </c>
      <c r="J39" s="70">
        <f ca="1">INDIRECT(Calculation!N40,FALSE)</f>
        <v>0</v>
      </c>
      <c r="K39" s="70">
        <f ca="1">INDIRECT(Calculation!O40,FALSE)</f>
        <v>0</v>
      </c>
      <c r="L39" s="70">
        <f ca="1">INDIRECT(Calculation!P40,FALSE)</f>
        <v>0</v>
      </c>
      <c r="M39" s="70">
        <f ca="1">INDIRECT(Calculation!Q40,FALSE)</f>
        <v>0</v>
      </c>
      <c r="N39" s="70">
        <f ca="1">INDIRECT(Calculation!R40,FALSE)</f>
        <v>0</v>
      </c>
      <c r="O39" s="88"/>
      <c r="R39" s="97"/>
      <c r="T39" s="97"/>
    </row>
    <row r="40" spans="1:20" x14ac:dyDescent="0.35">
      <c r="A40" s="69" t="s">
        <v>144</v>
      </c>
      <c r="B40" s="76" t="s">
        <v>141</v>
      </c>
      <c r="C40" s="84">
        <f ca="1">INDIRECT(Calculation!F41,FALSE)</f>
        <v>3.31</v>
      </c>
      <c r="D40" s="84">
        <f ca="1">INDIRECT(Calculation!G41,FALSE)</f>
        <v>0.32</v>
      </c>
      <c r="E40" s="71">
        <f t="shared" ca="1" si="1"/>
        <v>-90.332326283987925</v>
      </c>
      <c r="F40" s="70">
        <f ca="1">INDIRECT(Calculation!J41,FALSE)</f>
        <v>0</v>
      </c>
      <c r="G40" s="70">
        <f ca="1">INDIRECT(Calculation!K41,FALSE)</f>
        <v>0.02</v>
      </c>
      <c r="H40" s="70">
        <f ca="1">INDIRECT(Calculation!L41,FALSE)</f>
        <v>0</v>
      </c>
      <c r="I40" s="70">
        <f ca="1">INDIRECT(Calculation!M41,FALSE)</f>
        <v>0.31</v>
      </c>
      <c r="J40" s="70">
        <f ca="1">INDIRECT(Calculation!N41,FALSE)</f>
        <v>0</v>
      </c>
      <c r="K40" s="70">
        <f ca="1">INDIRECT(Calculation!O41,FALSE)</f>
        <v>0.01</v>
      </c>
      <c r="L40" s="70">
        <f ca="1">INDIRECT(Calculation!P41,FALSE)</f>
        <v>0</v>
      </c>
      <c r="M40" s="70">
        <f ca="1">INDIRECT(Calculation!Q41,FALSE)</f>
        <v>0.31</v>
      </c>
      <c r="N40" s="70">
        <f ca="1">INDIRECT(Calculation!R41,FALSE)</f>
        <v>0</v>
      </c>
      <c r="O40" s="88"/>
      <c r="R40" s="97"/>
      <c r="T40" s="97"/>
    </row>
    <row r="41" spans="1:20" x14ac:dyDescent="0.35">
      <c r="A41" s="68" t="s">
        <v>144</v>
      </c>
      <c r="B41" s="77" t="s">
        <v>142</v>
      </c>
      <c r="C41" s="89">
        <f ca="1">INDIRECT(Calculation!F42,FALSE)</f>
        <v>47.06</v>
      </c>
      <c r="D41" s="89">
        <f ca="1">INDIRECT(Calculation!G42,FALSE)</f>
        <v>186.23999999999998</v>
      </c>
      <c r="E41" s="72" t="str">
        <f t="shared" ca="1" si="1"/>
        <v xml:space="preserve">(+)  </v>
      </c>
      <c r="F41" s="91">
        <f ca="1">INDIRECT(Calculation!J42,FALSE)</f>
        <v>7.66</v>
      </c>
      <c r="G41" s="89">
        <f ca="1">INDIRECT(Calculation!K42,FALSE)</f>
        <v>13.98</v>
      </c>
      <c r="H41" s="89">
        <f ca="1">INDIRECT(Calculation!L42,FALSE)</f>
        <v>13.23</v>
      </c>
      <c r="I41" s="89">
        <f ca="1">INDIRECT(Calculation!M42,FALSE)</f>
        <v>7.9</v>
      </c>
      <c r="J41" s="89">
        <f ca="1">INDIRECT(Calculation!N42,FALSE)</f>
        <v>90.08</v>
      </c>
      <c r="K41" s="89">
        <f ca="1">INDIRECT(Calculation!O42,FALSE)</f>
        <v>57.47</v>
      </c>
      <c r="L41" s="89">
        <f ca="1">INDIRECT(Calculation!P42,FALSE)</f>
        <v>30.79</v>
      </c>
      <c r="M41" s="89">
        <f ca="1">INDIRECT(Calculation!Q42,FALSE)</f>
        <v>41.87</v>
      </c>
      <c r="N41" s="89">
        <f ca="1">INDIRECT(Calculation!R42,FALSE)</f>
        <v>10.56</v>
      </c>
      <c r="O41" s="92">
        <f ca="1">IF(((N41-J41)/J41)*100&gt;100,"(+)  ",IF(((N41-J41)/J41)*100&lt;-100,"(-)  ",IF(ROUND((((N41-J41)/J41)*100),1)=0,"-  ",((N41-J41)/J41)*100)))</f>
        <v>-88.277087033747776</v>
      </c>
      <c r="R41" s="97"/>
      <c r="T41" s="97"/>
    </row>
    <row r="42" spans="1:20" ht="16" thickBot="1" x14ac:dyDescent="0.4">
      <c r="A42" s="73" t="s">
        <v>165</v>
      </c>
      <c r="B42" s="78" t="s">
        <v>142</v>
      </c>
      <c r="C42" s="89">
        <f ca="1">INDIRECT(Calculation!F43,FALSE)</f>
        <v>3482.64</v>
      </c>
      <c r="D42" s="89">
        <f ca="1">INDIRECT(Calculation!G43,FALSE)</f>
        <v>1760.6699999999998</v>
      </c>
      <c r="E42" s="74">
        <f t="shared" ca="1" si="1"/>
        <v>-49.444387016745921</v>
      </c>
      <c r="F42" s="90">
        <f ca="1">INDIRECT(Calculation!J43,FALSE)</f>
        <v>696.26</v>
      </c>
      <c r="G42" s="90">
        <f ca="1">INDIRECT(Calculation!K43,FALSE)</f>
        <v>565.15</v>
      </c>
      <c r="H42" s="90">
        <f ca="1">INDIRECT(Calculation!L43,FALSE)</f>
        <v>952.85</v>
      </c>
      <c r="I42" s="90">
        <f ca="1">INDIRECT(Calculation!M43,FALSE)</f>
        <v>417.43</v>
      </c>
      <c r="J42" s="90">
        <f ca="1">INDIRECT(Calculation!N43,FALSE)</f>
        <v>398.37</v>
      </c>
      <c r="K42" s="90">
        <f ca="1">INDIRECT(Calculation!O43,FALSE)</f>
        <v>640.88</v>
      </c>
      <c r="L42" s="90">
        <f ca="1">INDIRECT(Calculation!P43,FALSE)</f>
        <v>303.99</v>
      </c>
      <c r="M42" s="90">
        <f ca="1">INDIRECT(Calculation!Q43,FALSE)</f>
        <v>428.98</v>
      </c>
      <c r="N42" s="90">
        <f ca="1">INDIRECT(Calculation!R43,FALSE)</f>
        <v>444.45</v>
      </c>
      <c r="O42" s="93">
        <f ca="1">IF(((N42-J42)/J42)*100&gt;100,"(+)  ",IF(((N42-J42)/J42)*100&lt;-100,"(-)  ",IF(ROUND((((N42-J42)/J42)*100),1)=0,"-  ",((N42-J42)/J42)*100)))</f>
        <v>11.567136079524056</v>
      </c>
    </row>
    <row r="45" spans="1:20" x14ac:dyDescent="0.35">
      <c r="D45" s="96"/>
      <c r="E45" s="97"/>
    </row>
    <row r="46" spans="1:20" x14ac:dyDescent="0.35">
      <c r="E46" s="96"/>
      <c r="F46" s="96"/>
      <c r="G46" s="96"/>
      <c r="H46" s="96"/>
      <c r="I46" s="96"/>
      <c r="J46" s="96"/>
      <c r="K46" s="96"/>
      <c r="L46" s="96"/>
      <c r="M46" s="96"/>
      <c r="N46" s="96"/>
      <c r="R46" s="97"/>
      <c r="S46" s="97"/>
      <c r="T46" s="97"/>
    </row>
    <row r="47" spans="1:20" x14ac:dyDescent="0.35">
      <c r="D47" s="96"/>
      <c r="E47" s="96"/>
      <c r="F47" s="96"/>
      <c r="G47" s="96"/>
      <c r="H47" s="96"/>
      <c r="I47" s="96"/>
      <c r="J47" s="96"/>
      <c r="K47" s="96"/>
      <c r="L47" s="96"/>
      <c r="M47" s="96"/>
      <c r="N47" s="96"/>
      <c r="R47" s="97"/>
      <c r="S47" s="97"/>
      <c r="T47" s="97"/>
    </row>
    <row r="48" spans="1:20" x14ac:dyDescent="0.35">
      <c r="D48" s="97"/>
      <c r="E48" s="97"/>
      <c r="F48" s="97"/>
      <c r="G48" s="97"/>
      <c r="H48" s="97"/>
      <c r="I48" s="97"/>
      <c r="J48" s="97"/>
      <c r="K48" s="97"/>
      <c r="L48" s="97"/>
      <c r="M48" s="97"/>
      <c r="N48" s="97"/>
      <c r="O48" s="97"/>
      <c r="R48" s="97"/>
      <c r="S48" s="97"/>
      <c r="T48" s="97"/>
    </row>
    <row r="49" spans="4:20" x14ac:dyDescent="0.35">
      <c r="D49" s="96"/>
      <c r="E49" s="96"/>
      <c r="F49" s="96"/>
      <c r="G49" s="96"/>
      <c r="H49" s="96"/>
      <c r="I49" s="96"/>
      <c r="J49" s="96"/>
      <c r="K49" s="96"/>
      <c r="L49" s="96"/>
      <c r="M49" s="96"/>
      <c r="N49" s="96"/>
      <c r="R49" s="97"/>
      <c r="S49" s="97"/>
      <c r="T49" s="97"/>
    </row>
    <row r="50" spans="4:20" x14ac:dyDescent="0.35">
      <c r="D50" s="96"/>
      <c r="E50" s="96"/>
      <c r="F50" s="96"/>
      <c r="G50" s="96"/>
      <c r="H50" s="96"/>
      <c r="I50" s="96"/>
      <c r="J50" s="96"/>
      <c r="K50" s="96"/>
      <c r="L50" s="96"/>
      <c r="M50" s="96"/>
      <c r="N50" s="96"/>
      <c r="R50" s="97"/>
      <c r="S50" s="97"/>
      <c r="T50" s="97"/>
    </row>
    <row r="51" spans="4:20" x14ac:dyDescent="0.35">
      <c r="D51" s="96"/>
      <c r="E51" s="96"/>
      <c r="F51" s="96"/>
      <c r="G51" s="96"/>
      <c r="H51" s="96"/>
      <c r="I51" s="96"/>
      <c r="J51" s="96"/>
      <c r="K51" s="96"/>
      <c r="L51" s="96"/>
      <c r="M51" s="96"/>
      <c r="N51" s="96"/>
      <c r="R51" s="97"/>
      <c r="S51" s="97"/>
      <c r="T51" s="97"/>
    </row>
    <row r="52" spans="4:20" x14ac:dyDescent="0.35">
      <c r="D52" s="96"/>
      <c r="E52" s="96"/>
      <c r="F52" s="96"/>
      <c r="G52" s="96"/>
      <c r="H52" s="96"/>
      <c r="I52" s="96"/>
      <c r="J52" s="96"/>
      <c r="K52" s="96"/>
      <c r="L52" s="96"/>
      <c r="M52" s="96"/>
      <c r="N52" s="96"/>
      <c r="R52" s="97"/>
      <c r="S52" s="97"/>
      <c r="T52" s="97"/>
    </row>
    <row r="53" spans="4:20" x14ac:dyDescent="0.35">
      <c r="D53" s="96"/>
      <c r="E53" s="96"/>
      <c r="F53" s="96"/>
      <c r="G53" s="96"/>
      <c r="H53" s="96"/>
      <c r="I53" s="96"/>
      <c r="J53" s="96"/>
      <c r="K53" s="96"/>
      <c r="L53" s="96"/>
      <c r="M53" s="96"/>
      <c r="N53" s="96"/>
      <c r="R53" s="97"/>
      <c r="S53" s="97"/>
      <c r="T53" s="97"/>
    </row>
    <row r="54" spans="4:20" x14ac:dyDescent="0.35">
      <c r="D54" s="96"/>
      <c r="E54" s="96"/>
      <c r="F54" s="96"/>
      <c r="G54" s="96"/>
      <c r="H54" s="96"/>
      <c r="I54" s="96"/>
      <c r="J54" s="96"/>
      <c r="K54" s="96"/>
      <c r="L54" s="96"/>
      <c r="M54" s="96"/>
      <c r="N54" s="96"/>
      <c r="R54" s="97"/>
      <c r="S54" s="97"/>
      <c r="T54" s="97"/>
    </row>
    <row r="55" spans="4:20" x14ac:dyDescent="0.35">
      <c r="D55" s="96"/>
      <c r="E55" s="96"/>
      <c r="F55" s="96"/>
      <c r="G55" s="96"/>
      <c r="H55" s="96"/>
      <c r="I55" s="96"/>
      <c r="J55" s="96"/>
      <c r="K55" s="96"/>
      <c r="L55" s="96"/>
      <c r="M55" s="96"/>
      <c r="N55" s="96"/>
      <c r="R55" s="97"/>
      <c r="S55" s="97"/>
      <c r="T55" s="97"/>
    </row>
    <row r="56" spans="4:20" x14ac:dyDescent="0.35">
      <c r="D56" s="96"/>
      <c r="E56" s="96"/>
      <c r="F56" s="96"/>
      <c r="G56" s="96"/>
      <c r="H56" s="96"/>
      <c r="I56" s="96"/>
      <c r="J56" s="96"/>
      <c r="K56" s="96"/>
      <c r="L56" s="96"/>
      <c r="M56" s="96"/>
      <c r="N56" s="96"/>
      <c r="R56" s="97"/>
      <c r="S56" s="97"/>
      <c r="T56" s="97"/>
    </row>
    <row r="57" spans="4:20" x14ac:dyDescent="0.35">
      <c r="D57" s="96"/>
      <c r="E57" s="96"/>
      <c r="F57" s="96"/>
      <c r="G57" s="96"/>
      <c r="H57" s="96"/>
      <c r="I57" s="96"/>
      <c r="J57" s="96"/>
      <c r="K57" s="96"/>
      <c r="L57" s="96"/>
      <c r="M57" s="96"/>
      <c r="N57" s="96"/>
      <c r="R57" s="97"/>
      <c r="S57" s="97"/>
      <c r="T57" s="97"/>
    </row>
    <row r="58" spans="4:20" x14ac:dyDescent="0.35">
      <c r="D58" s="96"/>
    </row>
  </sheetData>
  <phoneticPr fontId="10" type="noConversion"/>
  <pageMargins left="0.55118110236220474" right="0.15748031496062992" top="0.98425196850393704" bottom="0.98425196850393704" header="0.51181102362204722" footer="0.51181102362204722"/>
  <pageSetup paperSize="9" scale="78"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E41"/>
  <sheetViews>
    <sheetView showGridLines="0" zoomScaleNormal="100" workbookViewId="0"/>
  </sheetViews>
  <sheetFormatPr defaultColWidth="9" defaultRowHeight="15.5" x14ac:dyDescent="0.35"/>
  <cols>
    <col min="1" max="1" width="25.1796875" style="16" customWidth="1"/>
    <col min="2" max="2" width="25.7265625" style="16" customWidth="1"/>
    <col min="3" max="3" width="14.26953125" style="2" customWidth="1"/>
    <col min="4" max="5" width="11.7265625" style="2" customWidth="1"/>
    <col min="6" max="6" width="11" style="2" customWidth="1"/>
    <col min="7" max="7" width="9.26953125" style="2" customWidth="1"/>
    <col min="8" max="8" width="9.81640625" style="2" customWidth="1"/>
    <col min="9" max="9" width="11.7265625" style="2" customWidth="1"/>
    <col min="10" max="11" width="11.453125" style="2" customWidth="1"/>
    <col min="12" max="13" width="10.1796875" style="2" customWidth="1"/>
    <col min="14" max="14" width="11.1796875" style="2" customWidth="1"/>
    <col min="15" max="15" width="10.81640625" style="2" customWidth="1"/>
    <col min="16" max="16" width="10.453125" style="2" customWidth="1"/>
    <col min="17" max="17" width="10.26953125" style="2" customWidth="1"/>
    <col min="18" max="18" width="10.54296875" style="2" customWidth="1"/>
    <col min="19" max="19" width="11.54296875" style="2" customWidth="1"/>
    <col min="20" max="20" width="10.81640625" style="2" customWidth="1"/>
    <col min="21" max="22" width="11.453125" style="2" customWidth="1"/>
    <col min="23" max="23" width="17.453125" style="2" customWidth="1"/>
    <col min="24" max="24" width="16.81640625" style="2" customWidth="1"/>
    <col min="25" max="25" width="18.54296875" style="2" customWidth="1"/>
    <col min="26" max="26" width="10.1796875" style="2" customWidth="1"/>
    <col min="27" max="27" width="10" style="2" customWidth="1"/>
    <col min="28" max="28" width="11.453125" style="2" customWidth="1"/>
    <col min="29" max="29" width="12.81640625" style="2" customWidth="1"/>
    <col min="30" max="30" width="14.7265625" style="2" bestFit="1" customWidth="1"/>
    <col min="31" max="31" width="17.7265625" style="2" bestFit="1" customWidth="1"/>
    <col min="32" max="32" width="17.26953125" style="2" bestFit="1" customWidth="1"/>
    <col min="33" max="33" width="15.26953125" style="2" bestFit="1" customWidth="1"/>
    <col min="34" max="34" width="17.7265625" style="2" bestFit="1" customWidth="1"/>
    <col min="35" max="250" width="9" style="2"/>
    <col min="251" max="251" width="8.1796875" style="2" customWidth="1"/>
    <col min="252" max="253" width="9" style="2" customWidth="1"/>
    <col min="254" max="254" width="17.1796875" style="2" customWidth="1"/>
    <col min="255" max="255" width="9" style="2" customWidth="1"/>
    <col min="256" max="256" width="12.54296875" style="2" customWidth="1"/>
    <col min="257" max="257" width="9" style="2" customWidth="1"/>
    <col min="258" max="258" width="11.453125" style="2" customWidth="1"/>
    <col min="259" max="259" width="11.1796875" style="2" customWidth="1"/>
    <col min="260" max="260" width="13.54296875" style="2" customWidth="1"/>
    <col min="261" max="261" width="11.26953125" style="2" customWidth="1"/>
    <col min="262" max="262" width="10.81640625" style="2" customWidth="1"/>
    <col min="263" max="263" width="12.26953125" style="2" customWidth="1"/>
    <col min="264" max="264" width="9" style="2" customWidth="1"/>
    <col min="265" max="265" width="7.7265625" style="2" customWidth="1"/>
    <col min="266" max="268" width="9" style="2"/>
    <col min="269" max="269" width="6.81640625" style="2" bestFit="1" customWidth="1"/>
    <col min="270" max="270" width="6.453125" style="2" bestFit="1" customWidth="1"/>
    <col min="271" max="271" width="7.81640625" style="2" bestFit="1" customWidth="1"/>
    <col min="272" max="272" width="7.54296875" style="2" bestFit="1" customWidth="1"/>
    <col min="273" max="273" width="9.453125" style="2" bestFit="1" customWidth="1"/>
    <col min="274" max="274" width="9.54296875" style="2" bestFit="1" customWidth="1"/>
    <col min="275" max="275" width="6.81640625" style="2" bestFit="1" customWidth="1"/>
    <col min="276" max="276" width="9" style="2"/>
    <col min="277" max="277" width="6.453125" style="2" bestFit="1" customWidth="1"/>
    <col min="278" max="278" width="11.1796875" style="2" customWidth="1"/>
    <col min="279" max="280" width="6.81640625" style="2" bestFit="1" customWidth="1"/>
    <col min="281" max="281" width="5.81640625" style="2" bestFit="1" customWidth="1"/>
    <col min="282" max="282" width="6.54296875" style="2" bestFit="1" customWidth="1"/>
    <col min="283" max="283" width="11.26953125" style="2" customWidth="1"/>
    <col min="284" max="284" width="9" style="2" customWidth="1"/>
    <col min="285" max="285" width="12.7265625" style="2" customWidth="1"/>
    <col min="286" max="286" width="14.7265625" style="2" bestFit="1" customWidth="1"/>
    <col min="287" max="287" width="17.7265625" style="2" bestFit="1" customWidth="1"/>
    <col min="288" max="288" width="17.26953125" style="2" bestFit="1" customWidth="1"/>
    <col min="289" max="289" width="15.26953125" style="2" bestFit="1" customWidth="1"/>
    <col min="290" max="290" width="17.7265625" style="2" bestFit="1" customWidth="1"/>
    <col min="291" max="506" width="9" style="2"/>
    <col min="507" max="507" width="8.1796875" style="2" customWidth="1"/>
    <col min="508" max="509" width="9" style="2" customWidth="1"/>
    <col min="510" max="510" width="17.1796875" style="2" customWidth="1"/>
    <col min="511" max="511" width="9" style="2" customWidth="1"/>
    <col min="512" max="512" width="12.54296875" style="2" customWidth="1"/>
    <col min="513" max="513" width="9" style="2" customWidth="1"/>
    <col min="514" max="514" width="11.453125" style="2" customWidth="1"/>
    <col min="515" max="515" width="11.1796875" style="2" customWidth="1"/>
    <col min="516" max="516" width="13.54296875" style="2" customWidth="1"/>
    <col min="517" max="517" width="11.26953125" style="2" customWidth="1"/>
    <col min="518" max="518" width="10.81640625" style="2" customWidth="1"/>
    <col min="519" max="519" width="12.26953125" style="2" customWidth="1"/>
    <col min="520" max="520" width="9" style="2" customWidth="1"/>
    <col min="521" max="521" width="7.7265625" style="2" customWidth="1"/>
    <col min="522" max="524" width="9" style="2"/>
    <col min="525" max="525" width="6.81640625" style="2" bestFit="1" customWidth="1"/>
    <col min="526" max="526" width="6.453125" style="2" bestFit="1" customWidth="1"/>
    <col min="527" max="527" width="7.81640625" style="2" bestFit="1" customWidth="1"/>
    <col min="528" max="528" width="7.54296875" style="2" bestFit="1" customWidth="1"/>
    <col min="529" max="529" width="9.453125" style="2" bestFit="1" customWidth="1"/>
    <col min="530" max="530" width="9.54296875" style="2" bestFit="1" customWidth="1"/>
    <col min="531" max="531" width="6.81640625" style="2" bestFit="1" customWidth="1"/>
    <col min="532" max="532" width="9" style="2"/>
    <col min="533" max="533" width="6.453125" style="2" bestFit="1" customWidth="1"/>
    <col min="534" max="534" width="11.1796875" style="2" customWidth="1"/>
    <col min="535" max="536" width="6.81640625" style="2" bestFit="1" customWidth="1"/>
    <col min="537" max="537" width="5.81640625" style="2" bestFit="1" customWidth="1"/>
    <col min="538" max="538" width="6.54296875" style="2" bestFit="1" customWidth="1"/>
    <col min="539" max="539" width="11.26953125" style="2" customWidth="1"/>
    <col min="540" max="540" width="9" style="2" customWidth="1"/>
    <col min="541" max="541" width="12.7265625" style="2" customWidth="1"/>
    <col min="542" max="542" width="14.7265625" style="2" bestFit="1" customWidth="1"/>
    <col min="543" max="543" width="17.7265625" style="2" bestFit="1" customWidth="1"/>
    <col min="544" max="544" width="17.26953125" style="2" bestFit="1" customWidth="1"/>
    <col min="545" max="545" width="15.26953125" style="2" bestFit="1" customWidth="1"/>
    <col min="546" max="546" width="17.7265625" style="2" bestFit="1" customWidth="1"/>
    <col min="547" max="762" width="9" style="2"/>
    <col min="763" max="763" width="8.1796875" style="2" customWidth="1"/>
    <col min="764" max="765" width="9" style="2" customWidth="1"/>
    <col min="766" max="766" width="17.1796875" style="2" customWidth="1"/>
    <col min="767" max="767" width="9" style="2" customWidth="1"/>
    <col min="768" max="768" width="12.54296875" style="2" customWidth="1"/>
    <col min="769" max="769" width="9" style="2" customWidth="1"/>
    <col min="770" max="770" width="11.453125" style="2" customWidth="1"/>
    <col min="771" max="771" width="11.1796875" style="2" customWidth="1"/>
    <col min="772" max="772" width="13.54296875" style="2" customWidth="1"/>
    <col min="773" max="773" width="11.26953125" style="2" customWidth="1"/>
    <col min="774" max="774" width="10.81640625" style="2" customWidth="1"/>
    <col min="775" max="775" width="12.26953125" style="2" customWidth="1"/>
    <col min="776" max="776" width="9" style="2" customWidth="1"/>
    <col min="777" max="777" width="7.7265625" style="2" customWidth="1"/>
    <col min="778" max="780" width="9" style="2"/>
    <col min="781" max="781" width="6.81640625" style="2" bestFit="1" customWidth="1"/>
    <col min="782" max="782" width="6.453125" style="2" bestFit="1" customWidth="1"/>
    <col min="783" max="783" width="7.81640625" style="2" bestFit="1" customWidth="1"/>
    <col min="784" max="784" width="7.54296875" style="2" bestFit="1" customWidth="1"/>
    <col min="785" max="785" width="9.453125" style="2" bestFit="1" customWidth="1"/>
    <col min="786" max="786" width="9.54296875" style="2" bestFit="1" customWidth="1"/>
    <col min="787" max="787" width="6.81640625" style="2" bestFit="1" customWidth="1"/>
    <col min="788" max="788" width="9" style="2"/>
    <col min="789" max="789" width="6.453125" style="2" bestFit="1" customWidth="1"/>
    <col min="790" max="790" width="11.1796875" style="2" customWidth="1"/>
    <col min="791" max="792" width="6.81640625" style="2" bestFit="1" customWidth="1"/>
    <col min="793" max="793" width="5.81640625" style="2" bestFit="1" customWidth="1"/>
    <col min="794" max="794" width="6.54296875" style="2" bestFit="1" customWidth="1"/>
    <col min="795" max="795" width="11.26953125" style="2" customWidth="1"/>
    <col min="796" max="796" width="9" style="2" customWidth="1"/>
    <col min="797" max="797" width="12.7265625" style="2" customWidth="1"/>
    <col min="798" max="798" width="14.7265625" style="2" bestFit="1" customWidth="1"/>
    <col min="799" max="799" width="17.7265625" style="2" bestFit="1" customWidth="1"/>
    <col min="800" max="800" width="17.26953125" style="2" bestFit="1" customWidth="1"/>
    <col min="801" max="801" width="15.26953125" style="2" bestFit="1" customWidth="1"/>
    <col min="802" max="802" width="17.7265625" style="2" bestFit="1" customWidth="1"/>
    <col min="803" max="1018" width="9" style="2"/>
    <col min="1019" max="1019" width="8.1796875" style="2" customWidth="1"/>
    <col min="1020" max="1021" width="9" style="2" customWidth="1"/>
    <col min="1022" max="1022" width="17.1796875" style="2" customWidth="1"/>
    <col min="1023" max="1023" width="9" style="2" customWidth="1"/>
    <col min="1024" max="1024" width="12.54296875" style="2" customWidth="1"/>
    <col min="1025" max="1025" width="9" style="2" customWidth="1"/>
    <col min="1026" max="1026" width="11.453125" style="2" customWidth="1"/>
    <col min="1027" max="1027" width="11.1796875" style="2" customWidth="1"/>
    <col min="1028" max="1028" width="13.54296875" style="2" customWidth="1"/>
    <col min="1029" max="1029" width="11.26953125" style="2" customWidth="1"/>
    <col min="1030" max="1030" width="10.81640625" style="2" customWidth="1"/>
    <col min="1031" max="1031" width="12.26953125" style="2" customWidth="1"/>
    <col min="1032" max="1032" width="9" style="2" customWidth="1"/>
    <col min="1033" max="1033" width="7.7265625" style="2" customWidth="1"/>
    <col min="1034" max="1036" width="9" style="2"/>
    <col min="1037" max="1037" width="6.81640625" style="2" bestFit="1" customWidth="1"/>
    <col min="1038" max="1038" width="6.453125" style="2" bestFit="1" customWidth="1"/>
    <col min="1039" max="1039" width="7.81640625" style="2" bestFit="1" customWidth="1"/>
    <col min="1040" max="1040" width="7.54296875" style="2" bestFit="1" customWidth="1"/>
    <col min="1041" max="1041" width="9.453125" style="2" bestFit="1" customWidth="1"/>
    <col min="1042" max="1042" width="9.54296875" style="2" bestFit="1" customWidth="1"/>
    <col min="1043" max="1043" width="6.81640625" style="2" bestFit="1" customWidth="1"/>
    <col min="1044" max="1044" width="9" style="2"/>
    <col min="1045" max="1045" width="6.453125" style="2" bestFit="1" customWidth="1"/>
    <col min="1046" max="1046" width="11.1796875" style="2" customWidth="1"/>
    <col min="1047" max="1048" width="6.81640625" style="2" bestFit="1" customWidth="1"/>
    <col min="1049" max="1049" width="5.81640625" style="2" bestFit="1" customWidth="1"/>
    <col min="1050" max="1050" width="6.54296875" style="2" bestFit="1" customWidth="1"/>
    <col min="1051" max="1051" width="11.26953125" style="2" customWidth="1"/>
    <col min="1052" max="1052" width="9" style="2" customWidth="1"/>
    <col min="1053" max="1053" width="12.7265625" style="2" customWidth="1"/>
    <col min="1054" max="1054" width="14.7265625" style="2" bestFit="1" customWidth="1"/>
    <col min="1055" max="1055" width="17.7265625" style="2" bestFit="1" customWidth="1"/>
    <col min="1056" max="1056" width="17.26953125" style="2" bestFit="1" customWidth="1"/>
    <col min="1057" max="1057" width="15.26953125" style="2" bestFit="1" customWidth="1"/>
    <col min="1058" max="1058" width="17.7265625" style="2" bestFit="1" customWidth="1"/>
    <col min="1059" max="1274" width="9" style="2"/>
    <col min="1275" max="1275" width="8.1796875" style="2" customWidth="1"/>
    <col min="1276" max="1277" width="9" style="2" customWidth="1"/>
    <col min="1278" max="1278" width="17.1796875" style="2" customWidth="1"/>
    <col min="1279" max="1279" width="9" style="2" customWidth="1"/>
    <col min="1280" max="1280" width="12.54296875" style="2" customWidth="1"/>
    <col min="1281" max="1281" width="9" style="2" customWidth="1"/>
    <col min="1282" max="1282" width="11.453125" style="2" customWidth="1"/>
    <col min="1283" max="1283" width="11.1796875" style="2" customWidth="1"/>
    <col min="1284" max="1284" width="13.54296875" style="2" customWidth="1"/>
    <col min="1285" max="1285" width="11.26953125" style="2" customWidth="1"/>
    <col min="1286" max="1286" width="10.81640625" style="2" customWidth="1"/>
    <col min="1287" max="1287" width="12.26953125" style="2" customWidth="1"/>
    <col min="1288" max="1288" width="9" style="2" customWidth="1"/>
    <col min="1289" max="1289" width="7.7265625" style="2" customWidth="1"/>
    <col min="1290" max="1292" width="9" style="2"/>
    <col min="1293" max="1293" width="6.81640625" style="2" bestFit="1" customWidth="1"/>
    <col min="1294" max="1294" width="6.453125" style="2" bestFit="1" customWidth="1"/>
    <col min="1295" max="1295" width="7.81640625" style="2" bestFit="1" customWidth="1"/>
    <col min="1296" max="1296" width="7.54296875" style="2" bestFit="1" customWidth="1"/>
    <col min="1297" max="1297" width="9.453125" style="2" bestFit="1" customWidth="1"/>
    <col min="1298" max="1298" width="9.54296875" style="2" bestFit="1" customWidth="1"/>
    <col min="1299" max="1299" width="6.81640625" style="2" bestFit="1" customWidth="1"/>
    <col min="1300" max="1300" width="9" style="2"/>
    <col min="1301" max="1301" width="6.453125" style="2" bestFit="1" customWidth="1"/>
    <col min="1302" max="1302" width="11.1796875" style="2" customWidth="1"/>
    <col min="1303" max="1304" width="6.81640625" style="2" bestFit="1" customWidth="1"/>
    <col min="1305" max="1305" width="5.81640625" style="2" bestFit="1" customWidth="1"/>
    <col min="1306" max="1306" width="6.54296875" style="2" bestFit="1" customWidth="1"/>
    <col min="1307" max="1307" width="11.26953125" style="2" customWidth="1"/>
    <col min="1308" max="1308" width="9" style="2" customWidth="1"/>
    <col min="1309" max="1309" width="12.7265625" style="2" customWidth="1"/>
    <col min="1310" max="1310" width="14.7265625" style="2" bestFit="1" customWidth="1"/>
    <col min="1311" max="1311" width="17.7265625" style="2" bestFit="1" customWidth="1"/>
    <col min="1312" max="1312" width="17.26953125" style="2" bestFit="1" customWidth="1"/>
    <col min="1313" max="1313" width="15.26953125" style="2" bestFit="1" customWidth="1"/>
    <col min="1314" max="1314" width="17.7265625" style="2" bestFit="1" customWidth="1"/>
    <col min="1315" max="1530" width="9" style="2"/>
    <col min="1531" max="1531" width="8.1796875" style="2" customWidth="1"/>
    <col min="1532" max="1533" width="9" style="2" customWidth="1"/>
    <col min="1534" max="1534" width="17.1796875" style="2" customWidth="1"/>
    <col min="1535" max="1535" width="9" style="2" customWidth="1"/>
    <col min="1536" max="1536" width="12.54296875" style="2" customWidth="1"/>
    <col min="1537" max="1537" width="9" style="2" customWidth="1"/>
    <col min="1538" max="1538" width="11.453125" style="2" customWidth="1"/>
    <col min="1539" max="1539" width="11.1796875" style="2" customWidth="1"/>
    <col min="1540" max="1540" width="13.54296875" style="2" customWidth="1"/>
    <col min="1541" max="1541" width="11.26953125" style="2" customWidth="1"/>
    <col min="1542" max="1542" width="10.81640625" style="2" customWidth="1"/>
    <col min="1543" max="1543" width="12.26953125" style="2" customWidth="1"/>
    <col min="1544" max="1544" width="9" style="2" customWidth="1"/>
    <col min="1545" max="1545" width="7.7265625" style="2" customWidth="1"/>
    <col min="1546" max="1548" width="9" style="2"/>
    <col min="1549" max="1549" width="6.81640625" style="2" bestFit="1" customWidth="1"/>
    <col min="1550" max="1550" width="6.453125" style="2" bestFit="1" customWidth="1"/>
    <col min="1551" max="1551" width="7.81640625" style="2" bestFit="1" customWidth="1"/>
    <col min="1552" max="1552" width="7.54296875" style="2" bestFit="1" customWidth="1"/>
    <col min="1553" max="1553" width="9.453125" style="2" bestFit="1" customWidth="1"/>
    <col min="1554" max="1554" width="9.54296875" style="2" bestFit="1" customWidth="1"/>
    <col min="1555" max="1555" width="6.81640625" style="2" bestFit="1" customWidth="1"/>
    <col min="1556" max="1556" width="9" style="2"/>
    <col min="1557" max="1557" width="6.453125" style="2" bestFit="1" customWidth="1"/>
    <col min="1558" max="1558" width="11.1796875" style="2" customWidth="1"/>
    <col min="1559" max="1560" width="6.81640625" style="2" bestFit="1" customWidth="1"/>
    <col min="1561" max="1561" width="5.81640625" style="2" bestFit="1" customWidth="1"/>
    <col min="1562" max="1562" width="6.54296875" style="2" bestFit="1" customWidth="1"/>
    <col min="1563" max="1563" width="11.26953125" style="2" customWidth="1"/>
    <col min="1564" max="1564" width="9" style="2" customWidth="1"/>
    <col min="1565" max="1565" width="12.7265625" style="2" customWidth="1"/>
    <col min="1566" max="1566" width="14.7265625" style="2" bestFit="1" customWidth="1"/>
    <col min="1567" max="1567" width="17.7265625" style="2" bestFit="1" customWidth="1"/>
    <col min="1568" max="1568" width="17.26953125" style="2" bestFit="1" customWidth="1"/>
    <col min="1569" max="1569" width="15.26953125" style="2" bestFit="1" customWidth="1"/>
    <col min="1570" max="1570" width="17.7265625" style="2" bestFit="1" customWidth="1"/>
    <col min="1571" max="1786" width="9" style="2"/>
    <col min="1787" max="1787" width="8.1796875" style="2" customWidth="1"/>
    <col min="1788" max="1789" width="9" style="2" customWidth="1"/>
    <col min="1790" max="1790" width="17.1796875" style="2" customWidth="1"/>
    <col min="1791" max="1791" width="9" style="2" customWidth="1"/>
    <col min="1792" max="1792" width="12.54296875" style="2" customWidth="1"/>
    <col min="1793" max="1793" width="9" style="2" customWidth="1"/>
    <col min="1794" max="1794" width="11.453125" style="2" customWidth="1"/>
    <col min="1795" max="1795" width="11.1796875" style="2" customWidth="1"/>
    <col min="1796" max="1796" width="13.54296875" style="2" customWidth="1"/>
    <col min="1797" max="1797" width="11.26953125" style="2" customWidth="1"/>
    <col min="1798" max="1798" width="10.81640625" style="2" customWidth="1"/>
    <col min="1799" max="1799" width="12.26953125" style="2" customWidth="1"/>
    <col min="1800" max="1800" width="9" style="2" customWidth="1"/>
    <col min="1801" max="1801" width="7.7265625" style="2" customWidth="1"/>
    <col min="1802" max="1804" width="9" style="2"/>
    <col min="1805" max="1805" width="6.81640625" style="2" bestFit="1" customWidth="1"/>
    <col min="1806" max="1806" width="6.453125" style="2" bestFit="1" customWidth="1"/>
    <col min="1807" max="1807" width="7.81640625" style="2" bestFit="1" customWidth="1"/>
    <col min="1808" max="1808" width="7.54296875" style="2" bestFit="1" customWidth="1"/>
    <col min="1809" max="1809" width="9.453125" style="2" bestFit="1" customWidth="1"/>
    <col min="1810" max="1810" width="9.54296875" style="2" bestFit="1" customWidth="1"/>
    <col min="1811" max="1811" width="6.81640625" style="2" bestFit="1" customWidth="1"/>
    <col min="1812" max="1812" width="9" style="2"/>
    <col min="1813" max="1813" width="6.453125" style="2" bestFit="1" customWidth="1"/>
    <col min="1814" max="1814" width="11.1796875" style="2" customWidth="1"/>
    <col min="1815" max="1816" width="6.81640625" style="2" bestFit="1" customWidth="1"/>
    <col min="1817" max="1817" width="5.81640625" style="2" bestFit="1" customWidth="1"/>
    <col min="1818" max="1818" width="6.54296875" style="2" bestFit="1" customWidth="1"/>
    <col min="1819" max="1819" width="11.26953125" style="2" customWidth="1"/>
    <col min="1820" max="1820" width="9" style="2" customWidth="1"/>
    <col min="1821" max="1821" width="12.7265625" style="2" customWidth="1"/>
    <col min="1822" max="1822" width="14.7265625" style="2" bestFit="1" customWidth="1"/>
    <col min="1823" max="1823" width="17.7265625" style="2" bestFit="1" customWidth="1"/>
    <col min="1824" max="1824" width="17.26953125" style="2" bestFit="1" customWidth="1"/>
    <col min="1825" max="1825" width="15.26953125" style="2" bestFit="1" customWidth="1"/>
    <col min="1826" max="1826" width="17.7265625" style="2" bestFit="1" customWidth="1"/>
    <col min="1827" max="2042" width="9" style="2"/>
    <col min="2043" max="2043" width="8.1796875" style="2" customWidth="1"/>
    <col min="2044" max="2045" width="9" style="2" customWidth="1"/>
    <col min="2046" max="2046" width="17.1796875" style="2" customWidth="1"/>
    <col min="2047" max="2047" width="9" style="2" customWidth="1"/>
    <col min="2048" max="2048" width="12.54296875" style="2" customWidth="1"/>
    <col min="2049" max="2049" width="9" style="2" customWidth="1"/>
    <col min="2050" max="2050" width="11.453125" style="2" customWidth="1"/>
    <col min="2051" max="2051" width="11.1796875" style="2" customWidth="1"/>
    <col min="2052" max="2052" width="13.54296875" style="2" customWidth="1"/>
    <col min="2053" max="2053" width="11.26953125" style="2" customWidth="1"/>
    <col min="2054" max="2054" width="10.81640625" style="2" customWidth="1"/>
    <col min="2055" max="2055" width="12.26953125" style="2" customWidth="1"/>
    <col min="2056" max="2056" width="9" style="2" customWidth="1"/>
    <col min="2057" max="2057" width="7.7265625" style="2" customWidth="1"/>
    <col min="2058" max="2060" width="9" style="2"/>
    <col min="2061" max="2061" width="6.81640625" style="2" bestFit="1" customWidth="1"/>
    <col min="2062" max="2062" width="6.453125" style="2" bestFit="1" customWidth="1"/>
    <col min="2063" max="2063" width="7.81640625" style="2" bestFit="1" customWidth="1"/>
    <col min="2064" max="2064" width="7.54296875" style="2" bestFit="1" customWidth="1"/>
    <col min="2065" max="2065" width="9.453125" style="2" bestFit="1" customWidth="1"/>
    <col min="2066" max="2066" width="9.54296875" style="2" bestFit="1" customWidth="1"/>
    <col min="2067" max="2067" width="6.81640625" style="2" bestFit="1" customWidth="1"/>
    <col min="2068" max="2068" width="9" style="2"/>
    <col min="2069" max="2069" width="6.453125" style="2" bestFit="1" customWidth="1"/>
    <col min="2070" max="2070" width="11.1796875" style="2" customWidth="1"/>
    <col min="2071" max="2072" width="6.81640625" style="2" bestFit="1" customWidth="1"/>
    <col min="2073" max="2073" width="5.81640625" style="2" bestFit="1" customWidth="1"/>
    <col min="2074" max="2074" width="6.54296875" style="2" bestFit="1" customWidth="1"/>
    <col min="2075" max="2075" width="11.26953125" style="2" customWidth="1"/>
    <col min="2076" max="2076" width="9" style="2" customWidth="1"/>
    <col min="2077" max="2077" width="12.7265625" style="2" customWidth="1"/>
    <col min="2078" max="2078" width="14.7265625" style="2" bestFit="1" customWidth="1"/>
    <col min="2079" max="2079" width="17.7265625" style="2" bestFit="1" customWidth="1"/>
    <col min="2080" max="2080" width="17.26953125" style="2" bestFit="1" customWidth="1"/>
    <col min="2081" max="2081" width="15.26953125" style="2" bestFit="1" customWidth="1"/>
    <col min="2082" max="2082" width="17.7265625" style="2" bestFit="1" customWidth="1"/>
    <col min="2083" max="2298" width="9" style="2"/>
    <col min="2299" max="2299" width="8.1796875" style="2" customWidth="1"/>
    <col min="2300" max="2301" width="9" style="2" customWidth="1"/>
    <col min="2302" max="2302" width="17.1796875" style="2" customWidth="1"/>
    <col min="2303" max="2303" width="9" style="2" customWidth="1"/>
    <col min="2304" max="2304" width="12.54296875" style="2" customWidth="1"/>
    <col min="2305" max="2305" width="9" style="2" customWidth="1"/>
    <col min="2306" max="2306" width="11.453125" style="2" customWidth="1"/>
    <col min="2307" max="2307" width="11.1796875" style="2" customWidth="1"/>
    <col min="2308" max="2308" width="13.54296875" style="2" customWidth="1"/>
    <col min="2309" max="2309" width="11.26953125" style="2" customWidth="1"/>
    <col min="2310" max="2310" width="10.81640625" style="2" customWidth="1"/>
    <col min="2311" max="2311" width="12.26953125" style="2" customWidth="1"/>
    <col min="2312" max="2312" width="9" style="2" customWidth="1"/>
    <col min="2313" max="2313" width="7.7265625" style="2" customWidth="1"/>
    <col min="2314" max="2316" width="9" style="2"/>
    <col min="2317" max="2317" width="6.81640625" style="2" bestFit="1" customWidth="1"/>
    <col min="2318" max="2318" width="6.453125" style="2" bestFit="1" customWidth="1"/>
    <col min="2319" max="2319" width="7.81640625" style="2" bestFit="1" customWidth="1"/>
    <col min="2320" max="2320" width="7.54296875" style="2" bestFit="1" customWidth="1"/>
    <col min="2321" max="2321" width="9.453125" style="2" bestFit="1" customWidth="1"/>
    <col min="2322" max="2322" width="9.54296875" style="2" bestFit="1" customWidth="1"/>
    <col min="2323" max="2323" width="6.81640625" style="2" bestFit="1" customWidth="1"/>
    <col min="2324" max="2324" width="9" style="2"/>
    <col min="2325" max="2325" width="6.453125" style="2" bestFit="1" customWidth="1"/>
    <col min="2326" max="2326" width="11.1796875" style="2" customWidth="1"/>
    <col min="2327" max="2328" width="6.81640625" style="2" bestFit="1" customWidth="1"/>
    <col min="2329" max="2329" width="5.81640625" style="2" bestFit="1" customWidth="1"/>
    <col min="2330" max="2330" width="6.54296875" style="2" bestFit="1" customWidth="1"/>
    <col min="2331" max="2331" width="11.26953125" style="2" customWidth="1"/>
    <col min="2332" max="2332" width="9" style="2" customWidth="1"/>
    <col min="2333" max="2333" width="12.7265625" style="2" customWidth="1"/>
    <col min="2334" max="2334" width="14.7265625" style="2" bestFit="1" customWidth="1"/>
    <col min="2335" max="2335" width="17.7265625" style="2" bestFit="1" customWidth="1"/>
    <col min="2336" max="2336" width="17.26953125" style="2" bestFit="1" customWidth="1"/>
    <col min="2337" max="2337" width="15.26953125" style="2" bestFit="1" customWidth="1"/>
    <col min="2338" max="2338" width="17.7265625" style="2" bestFit="1" customWidth="1"/>
    <col min="2339" max="2554" width="9" style="2"/>
    <col min="2555" max="2555" width="8.1796875" style="2" customWidth="1"/>
    <col min="2556" max="2557" width="9" style="2" customWidth="1"/>
    <col min="2558" max="2558" width="17.1796875" style="2" customWidth="1"/>
    <col min="2559" max="2559" width="9" style="2" customWidth="1"/>
    <col min="2560" max="2560" width="12.54296875" style="2" customWidth="1"/>
    <col min="2561" max="2561" width="9" style="2" customWidth="1"/>
    <col min="2562" max="2562" width="11.453125" style="2" customWidth="1"/>
    <col min="2563" max="2563" width="11.1796875" style="2" customWidth="1"/>
    <col min="2564" max="2564" width="13.54296875" style="2" customWidth="1"/>
    <col min="2565" max="2565" width="11.26953125" style="2" customWidth="1"/>
    <col min="2566" max="2566" width="10.81640625" style="2" customWidth="1"/>
    <col min="2567" max="2567" width="12.26953125" style="2" customWidth="1"/>
    <col min="2568" max="2568" width="9" style="2" customWidth="1"/>
    <col min="2569" max="2569" width="7.7265625" style="2" customWidth="1"/>
    <col min="2570" max="2572" width="9" style="2"/>
    <col min="2573" max="2573" width="6.81640625" style="2" bestFit="1" customWidth="1"/>
    <col min="2574" max="2574" width="6.453125" style="2" bestFit="1" customWidth="1"/>
    <col min="2575" max="2575" width="7.81640625" style="2" bestFit="1" customWidth="1"/>
    <col min="2576" max="2576" width="7.54296875" style="2" bestFit="1" customWidth="1"/>
    <col min="2577" max="2577" width="9.453125" style="2" bestFit="1" customWidth="1"/>
    <col min="2578" max="2578" width="9.54296875" style="2" bestFit="1" customWidth="1"/>
    <col min="2579" max="2579" width="6.81640625" style="2" bestFit="1" customWidth="1"/>
    <col min="2580" max="2580" width="9" style="2"/>
    <col min="2581" max="2581" width="6.453125" style="2" bestFit="1" customWidth="1"/>
    <col min="2582" max="2582" width="11.1796875" style="2" customWidth="1"/>
    <col min="2583" max="2584" width="6.81640625" style="2" bestFit="1" customWidth="1"/>
    <col min="2585" max="2585" width="5.81640625" style="2" bestFit="1" customWidth="1"/>
    <col min="2586" max="2586" width="6.54296875" style="2" bestFit="1" customWidth="1"/>
    <col min="2587" max="2587" width="11.26953125" style="2" customWidth="1"/>
    <col min="2588" max="2588" width="9" style="2" customWidth="1"/>
    <col min="2589" max="2589" width="12.7265625" style="2" customWidth="1"/>
    <col min="2590" max="2590" width="14.7265625" style="2" bestFit="1" customWidth="1"/>
    <col min="2591" max="2591" width="17.7265625" style="2" bestFit="1" customWidth="1"/>
    <col min="2592" max="2592" width="17.26953125" style="2" bestFit="1" customWidth="1"/>
    <col min="2593" max="2593" width="15.26953125" style="2" bestFit="1" customWidth="1"/>
    <col min="2594" max="2594" width="17.7265625" style="2" bestFit="1" customWidth="1"/>
    <col min="2595" max="2810" width="9" style="2"/>
    <col min="2811" max="2811" width="8.1796875" style="2" customWidth="1"/>
    <col min="2812" max="2813" width="9" style="2" customWidth="1"/>
    <col min="2814" max="2814" width="17.1796875" style="2" customWidth="1"/>
    <col min="2815" max="2815" width="9" style="2" customWidth="1"/>
    <col min="2816" max="2816" width="12.54296875" style="2" customWidth="1"/>
    <col min="2817" max="2817" width="9" style="2" customWidth="1"/>
    <col min="2818" max="2818" width="11.453125" style="2" customWidth="1"/>
    <col min="2819" max="2819" width="11.1796875" style="2" customWidth="1"/>
    <col min="2820" max="2820" width="13.54296875" style="2" customWidth="1"/>
    <col min="2821" max="2821" width="11.26953125" style="2" customWidth="1"/>
    <col min="2822" max="2822" width="10.81640625" style="2" customWidth="1"/>
    <col min="2823" max="2823" width="12.26953125" style="2" customWidth="1"/>
    <col min="2824" max="2824" width="9" style="2" customWidth="1"/>
    <col min="2825" max="2825" width="7.7265625" style="2" customWidth="1"/>
    <col min="2826" max="2828" width="9" style="2"/>
    <col min="2829" max="2829" width="6.81640625" style="2" bestFit="1" customWidth="1"/>
    <col min="2830" max="2830" width="6.453125" style="2" bestFit="1" customWidth="1"/>
    <col min="2831" max="2831" width="7.81640625" style="2" bestFit="1" customWidth="1"/>
    <col min="2832" max="2832" width="7.54296875" style="2" bestFit="1" customWidth="1"/>
    <col min="2833" max="2833" width="9.453125" style="2" bestFit="1" customWidth="1"/>
    <col min="2834" max="2834" width="9.54296875" style="2" bestFit="1" customWidth="1"/>
    <col min="2835" max="2835" width="6.81640625" style="2" bestFit="1" customWidth="1"/>
    <col min="2836" max="2836" width="9" style="2"/>
    <col min="2837" max="2837" width="6.453125" style="2" bestFit="1" customWidth="1"/>
    <col min="2838" max="2838" width="11.1796875" style="2" customWidth="1"/>
    <col min="2839" max="2840" width="6.81640625" style="2" bestFit="1" customWidth="1"/>
    <col min="2841" max="2841" width="5.81640625" style="2" bestFit="1" customWidth="1"/>
    <col min="2842" max="2842" width="6.54296875" style="2" bestFit="1" customWidth="1"/>
    <col min="2843" max="2843" width="11.26953125" style="2" customWidth="1"/>
    <col min="2844" max="2844" width="9" style="2" customWidth="1"/>
    <col min="2845" max="2845" width="12.7265625" style="2" customWidth="1"/>
    <col min="2846" max="2846" width="14.7265625" style="2" bestFit="1" customWidth="1"/>
    <col min="2847" max="2847" width="17.7265625" style="2" bestFit="1" customWidth="1"/>
    <col min="2848" max="2848" width="17.26953125" style="2" bestFit="1" customWidth="1"/>
    <col min="2849" max="2849" width="15.26953125" style="2" bestFit="1" customWidth="1"/>
    <col min="2850" max="2850" width="17.7265625" style="2" bestFit="1" customWidth="1"/>
    <col min="2851" max="3066" width="9" style="2"/>
    <col min="3067" max="3067" width="8.1796875" style="2" customWidth="1"/>
    <col min="3068" max="3069" width="9" style="2" customWidth="1"/>
    <col min="3070" max="3070" width="17.1796875" style="2" customWidth="1"/>
    <col min="3071" max="3071" width="9" style="2" customWidth="1"/>
    <col min="3072" max="3072" width="12.54296875" style="2" customWidth="1"/>
    <col min="3073" max="3073" width="9" style="2" customWidth="1"/>
    <col min="3074" max="3074" width="11.453125" style="2" customWidth="1"/>
    <col min="3075" max="3075" width="11.1796875" style="2" customWidth="1"/>
    <col min="3076" max="3076" width="13.54296875" style="2" customWidth="1"/>
    <col min="3077" max="3077" width="11.26953125" style="2" customWidth="1"/>
    <col min="3078" max="3078" width="10.81640625" style="2" customWidth="1"/>
    <col min="3079" max="3079" width="12.26953125" style="2" customWidth="1"/>
    <col min="3080" max="3080" width="9" style="2" customWidth="1"/>
    <col min="3081" max="3081" width="7.7265625" style="2" customWidth="1"/>
    <col min="3082" max="3084" width="9" style="2"/>
    <col min="3085" max="3085" width="6.81640625" style="2" bestFit="1" customWidth="1"/>
    <col min="3086" max="3086" width="6.453125" style="2" bestFit="1" customWidth="1"/>
    <col min="3087" max="3087" width="7.81640625" style="2" bestFit="1" customWidth="1"/>
    <col min="3088" max="3088" width="7.54296875" style="2" bestFit="1" customWidth="1"/>
    <col min="3089" max="3089" width="9.453125" style="2" bestFit="1" customWidth="1"/>
    <col min="3090" max="3090" width="9.54296875" style="2" bestFit="1" customWidth="1"/>
    <col min="3091" max="3091" width="6.81640625" style="2" bestFit="1" customWidth="1"/>
    <col min="3092" max="3092" width="9" style="2"/>
    <col min="3093" max="3093" width="6.453125" style="2" bestFit="1" customWidth="1"/>
    <col min="3094" max="3094" width="11.1796875" style="2" customWidth="1"/>
    <col min="3095" max="3096" width="6.81640625" style="2" bestFit="1" customWidth="1"/>
    <col min="3097" max="3097" width="5.81640625" style="2" bestFit="1" customWidth="1"/>
    <col min="3098" max="3098" width="6.54296875" style="2" bestFit="1" customWidth="1"/>
    <col min="3099" max="3099" width="11.26953125" style="2" customWidth="1"/>
    <col min="3100" max="3100" width="9" style="2" customWidth="1"/>
    <col min="3101" max="3101" width="12.7265625" style="2" customWidth="1"/>
    <col min="3102" max="3102" width="14.7265625" style="2" bestFit="1" customWidth="1"/>
    <col min="3103" max="3103" width="17.7265625" style="2" bestFit="1" customWidth="1"/>
    <col min="3104" max="3104" width="17.26953125" style="2" bestFit="1" customWidth="1"/>
    <col min="3105" max="3105" width="15.26953125" style="2" bestFit="1" customWidth="1"/>
    <col min="3106" max="3106" width="17.7265625" style="2" bestFit="1" customWidth="1"/>
    <col min="3107" max="3322" width="9" style="2"/>
    <col min="3323" max="3323" width="8.1796875" style="2" customWidth="1"/>
    <col min="3324" max="3325" width="9" style="2" customWidth="1"/>
    <col min="3326" max="3326" width="17.1796875" style="2" customWidth="1"/>
    <col min="3327" max="3327" width="9" style="2" customWidth="1"/>
    <col min="3328" max="3328" width="12.54296875" style="2" customWidth="1"/>
    <col min="3329" max="3329" width="9" style="2" customWidth="1"/>
    <col min="3330" max="3330" width="11.453125" style="2" customWidth="1"/>
    <col min="3331" max="3331" width="11.1796875" style="2" customWidth="1"/>
    <col min="3332" max="3332" width="13.54296875" style="2" customWidth="1"/>
    <col min="3333" max="3333" width="11.26953125" style="2" customWidth="1"/>
    <col min="3334" max="3334" width="10.81640625" style="2" customWidth="1"/>
    <col min="3335" max="3335" width="12.26953125" style="2" customWidth="1"/>
    <col min="3336" max="3336" width="9" style="2" customWidth="1"/>
    <col min="3337" max="3337" width="7.7265625" style="2" customWidth="1"/>
    <col min="3338" max="3340" width="9" style="2"/>
    <col min="3341" max="3341" width="6.81640625" style="2" bestFit="1" customWidth="1"/>
    <col min="3342" max="3342" width="6.453125" style="2" bestFit="1" customWidth="1"/>
    <col min="3343" max="3343" width="7.81640625" style="2" bestFit="1" customWidth="1"/>
    <col min="3344" max="3344" width="7.54296875" style="2" bestFit="1" customWidth="1"/>
    <col min="3345" max="3345" width="9.453125" style="2" bestFit="1" customWidth="1"/>
    <col min="3346" max="3346" width="9.54296875" style="2" bestFit="1" customWidth="1"/>
    <col min="3347" max="3347" width="6.81640625" style="2" bestFit="1" customWidth="1"/>
    <col min="3348" max="3348" width="9" style="2"/>
    <col min="3349" max="3349" width="6.453125" style="2" bestFit="1" customWidth="1"/>
    <col min="3350" max="3350" width="11.1796875" style="2" customWidth="1"/>
    <col min="3351" max="3352" width="6.81640625" style="2" bestFit="1" customWidth="1"/>
    <col min="3353" max="3353" width="5.81640625" style="2" bestFit="1" customWidth="1"/>
    <col min="3354" max="3354" width="6.54296875" style="2" bestFit="1" customWidth="1"/>
    <col min="3355" max="3355" width="11.26953125" style="2" customWidth="1"/>
    <col min="3356" max="3356" width="9" style="2" customWidth="1"/>
    <col min="3357" max="3357" width="12.7265625" style="2" customWidth="1"/>
    <col min="3358" max="3358" width="14.7265625" style="2" bestFit="1" customWidth="1"/>
    <col min="3359" max="3359" width="17.7265625" style="2" bestFit="1" customWidth="1"/>
    <col min="3360" max="3360" width="17.26953125" style="2" bestFit="1" customWidth="1"/>
    <col min="3361" max="3361" width="15.26953125" style="2" bestFit="1" customWidth="1"/>
    <col min="3362" max="3362" width="17.7265625" style="2" bestFit="1" customWidth="1"/>
    <col min="3363" max="3578" width="9" style="2"/>
    <col min="3579" max="3579" width="8.1796875" style="2" customWidth="1"/>
    <col min="3580" max="3581" width="9" style="2" customWidth="1"/>
    <col min="3582" max="3582" width="17.1796875" style="2" customWidth="1"/>
    <col min="3583" max="3583" width="9" style="2" customWidth="1"/>
    <col min="3584" max="3584" width="12.54296875" style="2" customWidth="1"/>
    <col min="3585" max="3585" width="9" style="2" customWidth="1"/>
    <col min="3586" max="3586" width="11.453125" style="2" customWidth="1"/>
    <col min="3587" max="3587" width="11.1796875" style="2" customWidth="1"/>
    <col min="3588" max="3588" width="13.54296875" style="2" customWidth="1"/>
    <col min="3589" max="3589" width="11.26953125" style="2" customWidth="1"/>
    <col min="3590" max="3590" width="10.81640625" style="2" customWidth="1"/>
    <col min="3591" max="3591" width="12.26953125" style="2" customWidth="1"/>
    <col min="3592" max="3592" width="9" style="2" customWidth="1"/>
    <col min="3593" max="3593" width="7.7265625" style="2" customWidth="1"/>
    <col min="3594" max="3596" width="9" style="2"/>
    <col min="3597" max="3597" width="6.81640625" style="2" bestFit="1" customWidth="1"/>
    <col min="3598" max="3598" width="6.453125" style="2" bestFit="1" customWidth="1"/>
    <col min="3599" max="3599" width="7.81640625" style="2" bestFit="1" customWidth="1"/>
    <col min="3600" max="3600" width="7.54296875" style="2" bestFit="1" customWidth="1"/>
    <col min="3601" max="3601" width="9.453125" style="2" bestFit="1" customWidth="1"/>
    <col min="3602" max="3602" width="9.54296875" style="2" bestFit="1" customWidth="1"/>
    <col min="3603" max="3603" width="6.81640625" style="2" bestFit="1" customWidth="1"/>
    <col min="3604" max="3604" width="9" style="2"/>
    <col min="3605" max="3605" width="6.453125" style="2" bestFit="1" customWidth="1"/>
    <col min="3606" max="3606" width="11.1796875" style="2" customWidth="1"/>
    <col min="3607" max="3608" width="6.81640625" style="2" bestFit="1" customWidth="1"/>
    <col min="3609" max="3609" width="5.81640625" style="2" bestFit="1" customWidth="1"/>
    <col min="3610" max="3610" width="6.54296875" style="2" bestFit="1" customWidth="1"/>
    <col min="3611" max="3611" width="11.26953125" style="2" customWidth="1"/>
    <col min="3612" max="3612" width="9" style="2" customWidth="1"/>
    <col min="3613" max="3613" width="12.7265625" style="2" customWidth="1"/>
    <col min="3614" max="3614" width="14.7265625" style="2" bestFit="1" customWidth="1"/>
    <col min="3615" max="3615" width="17.7265625" style="2" bestFit="1" customWidth="1"/>
    <col min="3616" max="3616" width="17.26953125" style="2" bestFit="1" customWidth="1"/>
    <col min="3617" max="3617" width="15.26953125" style="2" bestFit="1" customWidth="1"/>
    <col min="3618" max="3618" width="17.7265625" style="2" bestFit="1" customWidth="1"/>
    <col min="3619" max="3834" width="9" style="2"/>
    <col min="3835" max="3835" width="8.1796875" style="2" customWidth="1"/>
    <col min="3836" max="3837" width="9" style="2" customWidth="1"/>
    <col min="3838" max="3838" width="17.1796875" style="2" customWidth="1"/>
    <col min="3839" max="3839" width="9" style="2" customWidth="1"/>
    <col min="3840" max="3840" width="12.54296875" style="2" customWidth="1"/>
    <col min="3841" max="3841" width="9" style="2" customWidth="1"/>
    <col min="3842" max="3842" width="11.453125" style="2" customWidth="1"/>
    <col min="3843" max="3843" width="11.1796875" style="2" customWidth="1"/>
    <col min="3844" max="3844" width="13.54296875" style="2" customWidth="1"/>
    <col min="3845" max="3845" width="11.26953125" style="2" customWidth="1"/>
    <col min="3846" max="3846" width="10.81640625" style="2" customWidth="1"/>
    <col min="3847" max="3847" width="12.26953125" style="2" customWidth="1"/>
    <col min="3848" max="3848" width="9" style="2" customWidth="1"/>
    <col min="3849" max="3849" width="7.7265625" style="2" customWidth="1"/>
    <col min="3850" max="3852" width="9" style="2"/>
    <col min="3853" max="3853" width="6.81640625" style="2" bestFit="1" customWidth="1"/>
    <col min="3854" max="3854" width="6.453125" style="2" bestFit="1" customWidth="1"/>
    <col min="3855" max="3855" width="7.81640625" style="2" bestFit="1" customWidth="1"/>
    <col min="3856" max="3856" width="7.54296875" style="2" bestFit="1" customWidth="1"/>
    <col min="3857" max="3857" width="9.453125" style="2" bestFit="1" customWidth="1"/>
    <col min="3858" max="3858" width="9.54296875" style="2" bestFit="1" customWidth="1"/>
    <col min="3859" max="3859" width="6.81640625" style="2" bestFit="1" customWidth="1"/>
    <col min="3860" max="3860" width="9" style="2"/>
    <col min="3861" max="3861" width="6.453125" style="2" bestFit="1" customWidth="1"/>
    <col min="3862" max="3862" width="11.1796875" style="2" customWidth="1"/>
    <col min="3863" max="3864" width="6.81640625" style="2" bestFit="1" customWidth="1"/>
    <col min="3865" max="3865" width="5.81640625" style="2" bestFit="1" customWidth="1"/>
    <col min="3866" max="3866" width="6.54296875" style="2" bestFit="1" customWidth="1"/>
    <col min="3867" max="3867" width="11.26953125" style="2" customWidth="1"/>
    <col min="3868" max="3868" width="9" style="2" customWidth="1"/>
    <col min="3869" max="3869" width="12.7265625" style="2" customWidth="1"/>
    <col min="3870" max="3870" width="14.7265625" style="2" bestFit="1" customWidth="1"/>
    <col min="3871" max="3871" width="17.7265625" style="2" bestFit="1" customWidth="1"/>
    <col min="3872" max="3872" width="17.26953125" style="2" bestFit="1" customWidth="1"/>
    <col min="3873" max="3873" width="15.26953125" style="2" bestFit="1" customWidth="1"/>
    <col min="3874" max="3874" width="17.7265625" style="2" bestFit="1" customWidth="1"/>
    <col min="3875" max="4090" width="9" style="2"/>
    <col min="4091" max="4091" width="8.1796875" style="2" customWidth="1"/>
    <col min="4092" max="4093" width="9" style="2" customWidth="1"/>
    <col min="4094" max="4094" width="17.1796875" style="2" customWidth="1"/>
    <col min="4095" max="4095" width="9" style="2" customWidth="1"/>
    <col min="4096" max="4096" width="12.54296875" style="2" customWidth="1"/>
    <col min="4097" max="4097" width="9" style="2" customWidth="1"/>
    <col min="4098" max="4098" width="11.453125" style="2" customWidth="1"/>
    <col min="4099" max="4099" width="11.1796875" style="2" customWidth="1"/>
    <col min="4100" max="4100" width="13.54296875" style="2" customWidth="1"/>
    <col min="4101" max="4101" width="11.26953125" style="2" customWidth="1"/>
    <col min="4102" max="4102" width="10.81640625" style="2" customWidth="1"/>
    <col min="4103" max="4103" width="12.26953125" style="2" customWidth="1"/>
    <col min="4104" max="4104" width="9" style="2" customWidth="1"/>
    <col min="4105" max="4105" width="7.7265625" style="2" customWidth="1"/>
    <col min="4106" max="4108" width="9" style="2"/>
    <col min="4109" max="4109" width="6.81640625" style="2" bestFit="1" customWidth="1"/>
    <col min="4110" max="4110" width="6.453125" style="2" bestFit="1" customWidth="1"/>
    <col min="4111" max="4111" width="7.81640625" style="2" bestFit="1" customWidth="1"/>
    <col min="4112" max="4112" width="7.54296875" style="2" bestFit="1" customWidth="1"/>
    <col min="4113" max="4113" width="9.453125" style="2" bestFit="1" customWidth="1"/>
    <col min="4114" max="4114" width="9.54296875" style="2" bestFit="1" customWidth="1"/>
    <col min="4115" max="4115" width="6.81640625" style="2" bestFit="1" customWidth="1"/>
    <col min="4116" max="4116" width="9" style="2"/>
    <col min="4117" max="4117" width="6.453125" style="2" bestFit="1" customWidth="1"/>
    <col min="4118" max="4118" width="11.1796875" style="2" customWidth="1"/>
    <col min="4119" max="4120" width="6.81640625" style="2" bestFit="1" customWidth="1"/>
    <col min="4121" max="4121" width="5.81640625" style="2" bestFit="1" customWidth="1"/>
    <col min="4122" max="4122" width="6.54296875" style="2" bestFit="1" customWidth="1"/>
    <col min="4123" max="4123" width="11.26953125" style="2" customWidth="1"/>
    <col min="4124" max="4124" width="9" style="2" customWidth="1"/>
    <col min="4125" max="4125" width="12.7265625" style="2" customWidth="1"/>
    <col min="4126" max="4126" width="14.7265625" style="2" bestFit="1" customWidth="1"/>
    <col min="4127" max="4127" width="17.7265625" style="2" bestFit="1" customWidth="1"/>
    <col min="4128" max="4128" width="17.26953125" style="2" bestFit="1" customWidth="1"/>
    <col min="4129" max="4129" width="15.26953125" style="2" bestFit="1" customWidth="1"/>
    <col min="4130" max="4130" width="17.7265625" style="2" bestFit="1" customWidth="1"/>
    <col min="4131" max="4346" width="9" style="2"/>
    <col min="4347" max="4347" width="8.1796875" style="2" customWidth="1"/>
    <col min="4348" max="4349" width="9" style="2" customWidth="1"/>
    <col min="4350" max="4350" width="17.1796875" style="2" customWidth="1"/>
    <col min="4351" max="4351" width="9" style="2" customWidth="1"/>
    <col min="4352" max="4352" width="12.54296875" style="2" customWidth="1"/>
    <col min="4353" max="4353" width="9" style="2" customWidth="1"/>
    <col min="4354" max="4354" width="11.453125" style="2" customWidth="1"/>
    <col min="4355" max="4355" width="11.1796875" style="2" customWidth="1"/>
    <col min="4356" max="4356" width="13.54296875" style="2" customWidth="1"/>
    <col min="4357" max="4357" width="11.26953125" style="2" customWidth="1"/>
    <col min="4358" max="4358" width="10.81640625" style="2" customWidth="1"/>
    <col min="4359" max="4359" width="12.26953125" style="2" customWidth="1"/>
    <col min="4360" max="4360" width="9" style="2" customWidth="1"/>
    <col min="4361" max="4361" width="7.7265625" style="2" customWidth="1"/>
    <col min="4362" max="4364" width="9" style="2"/>
    <col min="4365" max="4365" width="6.81640625" style="2" bestFit="1" customWidth="1"/>
    <col min="4366" max="4366" width="6.453125" style="2" bestFit="1" customWidth="1"/>
    <col min="4367" max="4367" width="7.81640625" style="2" bestFit="1" customWidth="1"/>
    <col min="4368" max="4368" width="7.54296875" style="2" bestFit="1" customWidth="1"/>
    <col min="4369" max="4369" width="9.453125" style="2" bestFit="1" customWidth="1"/>
    <col min="4370" max="4370" width="9.54296875" style="2" bestFit="1" customWidth="1"/>
    <col min="4371" max="4371" width="6.81640625" style="2" bestFit="1" customWidth="1"/>
    <col min="4372" max="4372" width="9" style="2"/>
    <col min="4373" max="4373" width="6.453125" style="2" bestFit="1" customWidth="1"/>
    <col min="4374" max="4374" width="11.1796875" style="2" customWidth="1"/>
    <col min="4375" max="4376" width="6.81640625" style="2" bestFit="1" customWidth="1"/>
    <col min="4377" max="4377" width="5.81640625" style="2" bestFit="1" customWidth="1"/>
    <col min="4378" max="4378" width="6.54296875" style="2" bestFit="1" customWidth="1"/>
    <col min="4379" max="4379" width="11.26953125" style="2" customWidth="1"/>
    <col min="4380" max="4380" width="9" style="2" customWidth="1"/>
    <col min="4381" max="4381" width="12.7265625" style="2" customWidth="1"/>
    <col min="4382" max="4382" width="14.7265625" style="2" bestFit="1" customWidth="1"/>
    <col min="4383" max="4383" width="17.7265625" style="2" bestFit="1" customWidth="1"/>
    <col min="4384" max="4384" width="17.26953125" style="2" bestFit="1" customWidth="1"/>
    <col min="4385" max="4385" width="15.26953125" style="2" bestFit="1" customWidth="1"/>
    <col min="4386" max="4386" width="17.7265625" style="2" bestFit="1" customWidth="1"/>
    <col min="4387" max="4602" width="9" style="2"/>
    <col min="4603" max="4603" width="8.1796875" style="2" customWidth="1"/>
    <col min="4604" max="4605" width="9" style="2" customWidth="1"/>
    <col min="4606" max="4606" width="17.1796875" style="2" customWidth="1"/>
    <col min="4607" max="4607" width="9" style="2" customWidth="1"/>
    <col min="4608" max="4608" width="12.54296875" style="2" customWidth="1"/>
    <col min="4609" max="4609" width="9" style="2" customWidth="1"/>
    <col min="4610" max="4610" width="11.453125" style="2" customWidth="1"/>
    <col min="4611" max="4611" width="11.1796875" style="2" customWidth="1"/>
    <col min="4612" max="4612" width="13.54296875" style="2" customWidth="1"/>
    <col min="4613" max="4613" width="11.26953125" style="2" customWidth="1"/>
    <col min="4614" max="4614" width="10.81640625" style="2" customWidth="1"/>
    <col min="4615" max="4615" width="12.26953125" style="2" customWidth="1"/>
    <col min="4616" max="4616" width="9" style="2" customWidth="1"/>
    <col min="4617" max="4617" width="7.7265625" style="2" customWidth="1"/>
    <col min="4618" max="4620" width="9" style="2"/>
    <col min="4621" max="4621" width="6.81640625" style="2" bestFit="1" customWidth="1"/>
    <col min="4622" max="4622" width="6.453125" style="2" bestFit="1" customWidth="1"/>
    <col min="4623" max="4623" width="7.81640625" style="2" bestFit="1" customWidth="1"/>
    <col min="4624" max="4624" width="7.54296875" style="2" bestFit="1" customWidth="1"/>
    <col min="4625" max="4625" width="9.453125" style="2" bestFit="1" customWidth="1"/>
    <col min="4626" max="4626" width="9.54296875" style="2" bestFit="1" customWidth="1"/>
    <col min="4627" max="4627" width="6.81640625" style="2" bestFit="1" customWidth="1"/>
    <col min="4628" max="4628" width="9" style="2"/>
    <col min="4629" max="4629" width="6.453125" style="2" bestFit="1" customWidth="1"/>
    <col min="4630" max="4630" width="11.1796875" style="2" customWidth="1"/>
    <col min="4631" max="4632" width="6.81640625" style="2" bestFit="1" customWidth="1"/>
    <col min="4633" max="4633" width="5.81640625" style="2" bestFit="1" customWidth="1"/>
    <col min="4634" max="4634" width="6.54296875" style="2" bestFit="1" customWidth="1"/>
    <col min="4635" max="4635" width="11.26953125" style="2" customWidth="1"/>
    <col min="4636" max="4636" width="9" style="2" customWidth="1"/>
    <col min="4637" max="4637" width="12.7265625" style="2" customWidth="1"/>
    <col min="4638" max="4638" width="14.7265625" style="2" bestFit="1" customWidth="1"/>
    <col min="4639" max="4639" width="17.7265625" style="2" bestFit="1" customWidth="1"/>
    <col min="4640" max="4640" width="17.26953125" style="2" bestFit="1" customWidth="1"/>
    <col min="4641" max="4641" width="15.26953125" style="2" bestFit="1" customWidth="1"/>
    <col min="4642" max="4642" width="17.7265625" style="2" bestFit="1" customWidth="1"/>
    <col min="4643" max="4858" width="9" style="2"/>
    <col min="4859" max="4859" width="8.1796875" style="2" customWidth="1"/>
    <col min="4860" max="4861" width="9" style="2" customWidth="1"/>
    <col min="4862" max="4862" width="17.1796875" style="2" customWidth="1"/>
    <col min="4863" max="4863" width="9" style="2" customWidth="1"/>
    <col min="4864" max="4864" width="12.54296875" style="2" customWidth="1"/>
    <col min="4865" max="4865" width="9" style="2" customWidth="1"/>
    <col min="4866" max="4866" width="11.453125" style="2" customWidth="1"/>
    <col min="4867" max="4867" width="11.1796875" style="2" customWidth="1"/>
    <col min="4868" max="4868" width="13.54296875" style="2" customWidth="1"/>
    <col min="4869" max="4869" width="11.26953125" style="2" customWidth="1"/>
    <col min="4870" max="4870" width="10.81640625" style="2" customWidth="1"/>
    <col min="4871" max="4871" width="12.26953125" style="2" customWidth="1"/>
    <col min="4872" max="4872" width="9" style="2" customWidth="1"/>
    <col min="4873" max="4873" width="7.7265625" style="2" customWidth="1"/>
    <col min="4874" max="4876" width="9" style="2"/>
    <col min="4877" max="4877" width="6.81640625" style="2" bestFit="1" customWidth="1"/>
    <col min="4878" max="4878" width="6.453125" style="2" bestFit="1" customWidth="1"/>
    <col min="4879" max="4879" width="7.81640625" style="2" bestFit="1" customWidth="1"/>
    <col min="4880" max="4880" width="7.54296875" style="2" bestFit="1" customWidth="1"/>
    <col min="4881" max="4881" width="9.453125" style="2" bestFit="1" customWidth="1"/>
    <col min="4882" max="4882" width="9.54296875" style="2" bestFit="1" customWidth="1"/>
    <col min="4883" max="4883" width="6.81640625" style="2" bestFit="1" customWidth="1"/>
    <col min="4884" max="4884" width="9" style="2"/>
    <col min="4885" max="4885" width="6.453125" style="2" bestFit="1" customWidth="1"/>
    <col min="4886" max="4886" width="11.1796875" style="2" customWidth="1"/>
    <col min="4887" max="4888" width="6.81640625" style="2" bestFit="1" customWidth="1"/>
    <col min="4889" max="4889" width="5.81640625" style="2" bestFit="1" customWidth="1"/>
    <col min="4890" max="4890" width="6.54296875" style="2" bestFit="1" customWidth="1"/>
    <col min="4891" max="4891" width="11.26953125" style="2" customWidth="1"/>
    <col min="4892" max="4892" width="9" style="2" customWidth="1"/>
    <col min="4893" max="4893" width="12.7265625" style="2" customWidth="1"/>
    <col min="4894" max="4894" width="14.7265625" style="2" bestFit="1" customWidth="1"/>
    <col min="4895" max="4895" width="17.7265625" style="2" bestFit="1" customWidth="1"/>
    <col min="4896" max="4896" width="17.26953125" style="2" bestFit="1" customWidth="1"/>
    <col min="4897" max="4897" width="15.26953125" style="2" bestFit="1" customWidth="1"/>
    <col min="4898" max="4898" width="17.7265625" style="2" bestFit="1" customWidth="1"/>
    <col min="4899" max="5114" width="9" style="2"/>
    <col min="5115" max="5115" width="8.1796875" style="2" customWidth="1"/>
    <col min="5116" max="5117" width="9" style="2" customWidth="1"/>
    <col min="5118" max="5118" width="17.1796875" style="2" customWidth="1"/>
    <col min="5119" max="5119" width="9" style="2" customWidth="1"/>
    <col min="5120" max="5120" width="12.54296875" style="2" customWidth="1"/>
    <col min="5121" max="5121" width="9" style="2" customWidth="1"/>
    <col min="5122" max="5122" width="11.453125" style="2" customWidth="1"/>
    <col min="5123" max="5123" width="11.1796875" style="2" customWidth="1"/>
    <col min="5124" max="5124" width="13.54296875" style="2" customWidth="1"/>
    <col min="5125" max="5125" width="11.26953125" style="2" customWidth="1"/>
    <col min="5126" max="5126" width="10.81640625" style="2" customWidth="1"/>
    <col min="5127" max="5127" width="12.26953125" style="2" customWidth="1"/>
    <col min="5128" max="5128" width="9" style="2" customWidth="1"/>
    <col min="5129" max="5129" width="7.7265625" style="2" customWidth="1"/>
    <col min="5130" max="5132" width="9" style="2"/>
    <col min="5133" max="5133" width="6.81640625" style="2" bestFit="1" customWidth="1"/>
    <col min="5134" max="5134" width="6.453125" style="2" bestFit="1" customWidth="1"/>
    <col min="5135" max="5135" width="7.81640625" style="2" bestFit="1" customWidth="1"/>
    <col min="5136" max="5136" width="7.54296875" style="2" bestFit="1" customWidth="1"/>
    <col min="5137" max="5137" width="9.453125" style="2" bestFit="1" customWidth="1"/>
    <col min="5138" max="5138" width="9.54296875" style="2" bestFit="1" customWidth="1"/>
    <col min="5139" max="5139" width="6.81640625" style="2" bestFit="1" customWidth="1"/>
    <col min="5140" max="5140" width="9" style="2"/>
    <col min="5141" max="5141" width="6.453125" style="2" bestFit="1" customWidth="1"/>
    <col min="5142" max="5142" width="11.1796875" style="2" customWidth="1"/>
    <col min="5143" max="5144" width="6.81640625" style="2" bestFit="1" customWidth="1"/>
    <col min="5145" max="5145" width="5.81640625" style="2" bestFit="1" customWidth="1"/>
    <col min="5146" max="5146" width="6.54296875" style="2" bestFit="1" customWidth="1"/>
    <col min="5147" max="5147" width="11.26953125" style="2" customWidth="1"/>
    <col min="5148" max="5148" width="9" style="2" customWidth="1"/>
    <col min="5149" max="5149" width="12.7265625" style="2" customWidth="1"/>
    <col min="5150" max="5150" width="14.7265625" style="2" bestFit="1" customWidth="1"/>
    <col min="5151" max="5151" width="17.7265625" style="2" bestFit="1" customWidth="1"/>
    <col min="5152" max="5152" width="17.26953125" style="2" bestFit="1" customWidth="1"/>
    <col min="5153" max="5153" width="15.26953125" style="2" bestFit="1" customWidth="1"/>
    <col min="5154" max="5154" width="17.7265625" style="2" bestFit="1" customWidth="1"/>
    <col min="5155" max="5370" width="9" style="2"/>
    <col min="5371" max="5371" width="8.1796875" style="2" customWidth="1"/>
    <col min="5372" max="5373" width="9" style="2" customWidth="1"/>
    <col min="5374" max="5374" width="17.1796875" style="2" customWidth="1"/>
    <col min="5375" max="5375" width="9" style="2" customWidth="1"/>
    <col min="5376" max="5376" width="12.54296875" style="2" customWidth="1"/>
    <col min="5377" max="5377" width="9" style="2" customWidth="1"/>
    <col min="5378" max="5378" width="11.453125" style="2" customWidth="1"/>
    <col min="5379" max="5379" width="11.1796875" style="2" customWidth="1"/>
    <col min="5380" max="5380" width="13.54296875" style="2" customWidth="1"/>
    <col min="5381" max="5381" width="11.26953125" style="2" customWidth="1"/>
    <col min="5382" max="5382" width="10.81640625" style="2" customWidth="1"/>
    <col min="5383" max="5383" width="12.26953125" style="2" customWidth="1"/>
    <col min="5384" max="5384" width="9" style="2" customWidth="1"/>
    <col min="5385" max="5385" width="7.7265625" style="2" customWidth="1"/>
    <col min="5386" max="5388" width="9" style="2"/>
    <col min="5389" max="5389" width="6.81640625" style="2" bestFit="1" customWidth="1"/>
    <col min="5390" max="5390" width="6.453125" style="2" bestFit="1" customWidth="1"/>
    <col min="5391" max="5391" width="7.81640625" style="2" bestFit="1" customWidth="1"/>
    <col min="5392" max="5392" width="7.54296875" style="2" bestFit="1" customWidth="1"/>
    <col min="5393" max="5393" width="9.453125" style="2" bestFit="1" customWidth="1"/>
    <col min="5394" max="5394" width="9.54296875" style="2" bestFit="1" customWidth="1"/>
    <col min="5395" max="5395" width="6.81640625" style="2" bestFit="1" customWidth="1"/>
    <col min="5396" max="5396" width="9" style="2"/>
    <col min="5397" max="5397" width="6.453125" style="2" bestFit="1" customWidth="1"/>
    <col min="5398" max="5398" width="11.1796875" style="2" customWidth="1"/>
    <col min="5399" max="5400" width="6.81640625" style="2" bestFit="1" customWidth="1"/>
    <col min="5401" max="5401" width="5.81640625" style="2" bestFit="1" customWidth="1"/>
    <col min="5402" max="5402" width="6.54296875" style="2" bestFit="1" customWidth="1"/>
    <col min="5403" max="5403" width="11.26953125" style="2" customWidth="1"/>
    <col min="5404" max="5404" width="9" style="2" customWidth="1"/>
    <col min="5405" max="5405" width="12.7265625" style="2" customWidth="1"/>
    <col min="5406" max="5406" width="14.7265625" style="2" bestFit="1" customWidth="1"/>
    <col min="5407" max="5407" width="17.7265625" style="2" bestFit="1" customWidth="1"/>
    <col min="5408" max="5408" width="17.26953125" style="2" bestFit="1" customWidth="1"/>
    <col min="5409" max="5409" width="15.26953125" style="2" bestFit="1" customWidth="1"/>
    <col min="5410" max="5410" width="17.7265625" style="2" bestFit="1" customWidth="1"/>
    <col min="5411" max="5626" width="9" style="2"/>
    <col min="5627" max="5627" width="8.1796875" style="2" customWidth="1"/>
    <col min="5628" max="5629" width="9" style="2" customWidth="1"/>
    <col min="5630" max="5630" width="17.1796875" style="2" customWidth="1"/>
    <col min="5631" max="5631" width="9" style="2" customWidth="1"/>
    <col min="5632" max="5632" width="12.54296875" style="2" customWidth="1"/>
    <col min="5633" max="5633" width="9" style="2" customWidth="1"/>
    <col min="5634" max="5634" width="11.453125" style="2" customWidth="1"/>
    <col min="5635" max="5635" width="11.1796875" style="2" customWidth="1"/>
    <col min="5636" max="5636" width="13.54296875" style="2" customWidth="1"/>
    <col min="5637" max="5637" width="11.26953125" style="2" customWidth="1"/>
    <col min="5638" max="5638" width="10.81640625" style="2" customWidth="1"/>
    <col min="5639" max="5639" width="12.26953125" style="2" customWidth="1"/>
    <col min="5640" max="5640" width="9" style="2" customWidth="1"/>
    <col min="5641" max="5641" width="7.7265625" style="2" customWidth="1"/>
    <col min="5642" max="5644" width="9" style="2"/>
    <col min="5645" max="5645" width="6.81640625" style="2" bestFit="1" customWidth="1"/>
    <col min="5646" max="5646" width="6.453125" style="2" bestFit="1" customWidth="1"/>
    <col min="5647" max="5647" width="7.81640625" style="2" bestFit="1" customWidth="1"/>
    <col min="5648" max="5648" width="7.54296875" style="2" bestFit="1" customWidth="1"/>
    <col min="5649" max="5649" width="9.453125" style="2" bestFit="1" customWidth="1"/>
    <col min="5650" max="5650" width="9.54296875" style="2" bestFit="1" customWidth="1"/>
    <col min="5651" max="5651" width="6.81640625" style="2" bestFit="1" customWidth="1"/>
    <col min="5652" max="5652" width="9" style="2"/>
    <col min="5653" max="5653" width="6.453125" style="2" bestFit="1" customWidth="1"/>
    <col min="5654" max="5654" width="11.1796875" style="2" customWidth="1"/>
    <col min="5655" max="5656" width="6.81640625" style="2" bestFit="1" customWidth="1"/>
    <col min="5657" max="5657" width="5.81640625" style="2" bestFit="1" customWidth="1"/>
    <col min="5658" max="5658" width="6.54296875" style="2" bestFit="1" customWidth="1"/>
    <col min="5659" max="5659" width="11.26953125" style="2" customWidth="1"/>
    <col min="5660" max="5660" width="9" style="2" customWidth="1"/>
    <col min="5661" max="5661" width="12.7265625" style="2" customWidth="1"/>
    <col min="5662" max="5662" width="14.7265625" style="2" bestFit="1" customWidth="1"/>
    <col min="5663" max="5663" width="17.7265625" style="2" bestFit="1" customWidth="1"/>
    <col min="5664" max="5664" width="17.26953125" style="2" bestFit="1" customWidth="1"/>
    <col min="5665" max="5665" width="15.26953125" style="2" bestFit="1" customWidth="1"/>
    <col min="5666" max="5666" width="17.7265625" style="2" bestFit="1" customWidth="1"/>
    <col min="5667" max="5882" width="9" style="2"/>
    <col min="5883" max="5883" width="8.1796875" style="2" customWidth="1"/>
    <col min="5884" max="5885" width="9" style="2" customWidth="1"/>
    <col min="5886" max="5886" width="17.1796875" style="2" customWidth="1"/>
    <col min="5887" max="5887" width="9" style="2" customWidth="1"/>
    <col min="5888" max="5888" width="12.54296875" style="2" customWidth="1"/>
    <col min="5889" max="5889" width="9" style="2" customWidth="1"/>
    <col min="5890" max="5890" width="11.453125" style="2" customWidth="1"/>
    <col min="5891" max="5891" width="11.1796875" style="2" customWidth="1"/>
    <col min="5892" max="5892" width="13.54296875" style="2" customWidth="1"/>
    <col min="5893" max="5893" width="11.26953125" style="2" customWidth="1"/>
    <col min="5894" max="5894" width="10.81640625" style="2" customWidth="1"/>
    <col min="5895" max="5895" width="12.26953125" style="2" customWidth="1"/>
    <col min="5896" max="5896" width="9" style="2" customWidth="1"/>
    <col min="5897" max="5897" width="7.7265625" style="2" customWidth="1"/>
    <col min="5898" max="5900" width="9" style="2"/>
    <col min="5901" max="5901" width="6.81640625" style="2" bestFit="1" customWidth="1"/>
    <col min="5902" max="5902" width="6.453125" style="2" bestFit="1" customWidth="1"/>
    <col min="5903" max="5903" width="7.81640625" style="2" bestFit="1" customWidth="1"/>
    <col min="5904" max="5904" width="7.54296875" style="2" bestFit="1" customWidth="1"/>
    <col min="5905" max="5905" width="9.453125" style="2" bestFit="1" customWidth="1"/>
    <col min="5906" max="5906" width="9.54296875" style="2" bestFit="1" customWidth="1"/>
    <col min="5907" max="5907" width="6.81640625" style="2" bestFit="1" customWidth="1"/>
    <col min="5908" max="5908" width="9" style="2"/>
    <col min="5909" max="5909" width="6.453125" style="2" bestFit="1" customWidth="1"/>
    <col min="5910" max="5910" width="11.1796875" style="2" customWidth="1"/>
    <col min="5911" max="5912" width="6.81640625" style="2" bestFit="1" customWidth="1"/>
    <col min="5913" max="5913" width="5.81640625" style="2" bestFit="1" customWidth="1"/>
    <col min="5914" max="5914" width="6.54296875" style="2" bestFit="1" customWidth="1"/>
    <col min="5915" max="5915" width="11.26953125" style="2" customWidth="1"/>
    <col min="5916" max="5916" width="9" style="2" customWidth="1"/>
    <col min="5917" max="5917" width="12.7265625" style="2" customWidth="1"/>
    <col min="5918" max="5918" width="14.7265625" style="2" bestFit="1" customWidth="1"/>
    <col min="5919" max="5919" width="17.7265625" style="2" bestFit="1" customWidth="1"/>
    <col min="5920" max="5920" width="17.26953125" style="2" bestFit="1" customWidth="1"/>
    <col min="5921" max="5921" width="15.26953125" style="2" bestFit="1" customWidth="1"/>
    <col min="5922" max="5922" width="17.7265625" style="2" bestFit="1" customWidth="1"/>
    <col min="5923" max="6138" width="9" style="2"/>
    <col min="6139" max="6139" width="8.1796875" style="2" customWidth="1"/>
    <col min="6140" max="6141" width="9" style="2" customWidth="1"/>
    <col min="6142" max="6142" width="17.1796875" style="2" customWidth="1"/>
    <col min="6143" max="6143" width="9" style="2" customWidth="1"/>
    <col min="6144" max="6144" width="12.54296875" style="2" customWidth="1"/>
    <col min="6145" max="6145" width="9" style="2" customWidth="1"/>
    <col min="6146" max="6146" width="11.453125" style="2" customWidth="1"/>
    <col min="6147" max="6147" width="11.1796875" style="2" customWidth="1"/>
    <col min="6148" max="6148" width="13.54296875" style="2" customWidth="1"/>
    <col min="6149" max="6149" width="11.26953125" style="2" customWidth="1"/>
    <col min="6150" max="6150" width="10.81640625" style="2" customWidth="1"/>
    <col min="6151" max="6151" width="12.26953125" style="2" customWidth="1"/>
    <col min="6152" max="6152" width="9" style="2" customWidth="1"/>
    <col min="6153" max="6153" width="7.7265625" style="2" customWidth="1"/>
    <col min="6154" max="6156" width="9" style="2"/>
    <col min="6157" max="6157" width="6.81640625" style="2" bestFit="1" customWidth="1"/>
    <col min="6158" max="6158" width="6.453125" style="2" bestFit="1" customWidth="1"/>
    <col min="6159" max="6159" width="7.81640625" style="2" bestFit="1" customWidth="1"/>
    <col min="6160" max="6160" width="7.54296875" style="2" bestFit="1" customWidth="1"/>
    <col min="6161" max="6161" width="9.453125" style="2" bestFit="1" customWidth="1"/>
    <col min="6162" max="6162" width="9.54296875" style="2" bestFit="1" customWidth="1"/>
    <col min="6163" max="6163" width="6.81640625" style="2" bestFit="1" customWidth="1"/>
    <col min="6164" max="6164" width="9" style="2"/>
    <col min="6165" max="6165" width="6.453125" style="2" bestFit="1" customWidth="1"/>
    <col min="6166" max="6166" width="11.1796875" style="2" customWidth="1"/>
    <col min="6167" max="6168" width="6.81640625" style="2" bestFit="1" customWidth="1"/>
    <col min="6169" max="6169" width="5.81640625" style="2" bestFit="1" customWidth="1"/>
    <col min="6170" max="6170" width="6.54296875" style="2" bestFit="1" customWidth="1"/>
    <col min="6171" max="6171" width="11.26953125" style="2" customWidth="1"/>
    <col min="6172" max="6172" width="9" style="2" customWidth="1"/>
    <col min="6173" max="6173" width="12.7265625" style="2" customWidth="1"/>
    <col min="6174" max="6174" width="14.7265625" style="2" bestFit="1" customWidth="1"/>
    <col min="6175" max="6175" width="17.7265625" style="2" bestFit="1" customWidth="1"/>
    <col min="6176" max="6176" width="17.26953125" style="2" bestFit="1" customWidth="1"/>
    <col min="6177" max="6177" width="15.26953125" style="2" bestFit="1" customWidth="1"/>
    <col min="6178" max="6178" width="17.7265625" style="2" bestFit="1" customWidth="1"/>
    <col min="6179" max="6394" width="9" style="2"/>
    <col min="6395" max="6395" width="8.1796875" style="2" customWidth="1"/>
    <col min="6396" max="6397" width="9" style="2" customWidth="1"/>
    <col min="6398" max="6398" width="17.1796875" style="2" customWidth="1"/>
    <col min="6399" max="6399" width="9" style="2" customWidth="1"/>
    <col min="6400" max="6400" width="12.54296875" style="2" customWidth="1"/>
    <col min="6401" max="6401" width="9" style="2" customWidth="1"/>
    <col min="6402" max="6402" width="11.453125" style="2" customWidth="1"/>
    <col min="6403" max="6403" width="11.1796875" style="2" customWidth="1"/>
    <col min="6404" max="6404" width="13.54296875" style="2" customWidth="1"/>
    <col min="6405" max="6405" width="11.26953125" style="2" customWidth="1"/>
    <col min="6406" max="6406" width="10.81640625" style="2" customWidth="1"/>
    <col min="6407" max="6407" width="12.26953125" style="2" customWidth="1"/>
    <col min="6408" max="6408" width="9" style="2" customWidth="1"/>
    <col min="6409" max="6409" width="7.7265625" style="2" customWidth="1"/>
    <col min="6410" max="6412" width="9" style="2"/>
    <col min="6413" max="6413" width="6.81640625" style="2" bestFit="1" customWidth="1"/>
    <col min="6414" max="6414" width="6.453125" style="2" bestFit="1" customWidth="1"/>
    <col min="6415" max="6415" width="7.81640625" style="2" bestFit="1" customWidth="1"/>
    <col min="6416" max="6416" width="7.54296875" style="2" bestFit="1" customWidth="1"/>
    <col min="6417" max="6417" width="9.453125" style="2" bestFit="1" customWidth="1"/>
    <col min="6418" max="6418" width="9.54296875" style="2" bestFit="1" customWidth="1"/>
    <col min="6419" max="6419" width="6.81640625" style="2" bestFit="1" customWidth="1"/>
    <col min="6420" max="6420" width="9" style="2"/>
    <col min="6421" max="6421" width="6.453125" style="2" bestFit="1" customWidth="1"/>
    <col min="6422" max="6422" width="11.1796875" style="2" customWidth="1"/>
    <col min="6423" max="6424" width="6.81640625" style="2" bestFit="1" customWidth="1"/>
    <col min="6425" max="6425" width="5.81640625" style="2" bestFit="1" customWidth="1"/>
    <col min="6426" max="6426" width="6.54296875" style="2" bestFit="1" customWidth="1"/>
    <col min="6427" max="6427" width="11.26953125" style="2" customWidth="1"/>
    <col min="6428" max="6428" width="9" style="2" customWidth="1"/>
    <col min="6429" max="6429" width="12.7265625" style="2" customWidth="1"/>
    <col min="6430" max="6430" width="14.7265625" style="2" bestFit="1" customWidth="1"/>
    <col min="6431" max="6431" width="17.7265625" style="2" bestFit="1" customWidth="1"/>
    <col min="6432" max="6432" width="17.26953125" style="2" bestFit="1" customWidth="1"/>
    <col min="6433" max="6433" width="15.26953125" style="2" bestFit="1" customWidth="1"/>
    <col min="6434" max="6434" width="17.7265625" style="2" bestFit="1" customWidth="1"/>
    <col min="6435" max="6650" width="9" style="2"/>
    <col min="6651" max="6651" width="8.1796875" style="2" customWidth="1"/>
    <col min="6652" max="6653" width="9" style="2" customWidth="1"/>
    <col min="6654" max="6654" width="17.1796875" style="2" customWidth="1"/>
    <col min="6655" max="6655" width="9" style="2" customWidth="1"/>
    <col min="6656" max="6656" width="12.54296875" style="2" customWidth="1"/>
    <col min="6657" max="6657" width="9" style="2" customWidth="1"/>
    <col min="6658" max="6658" width="11.453125" style="2" customWidth="1"/>
    <col min="6659" max="6659" width="11.1796875" style="2" customWidth="1"/>
    <col min="6660" max="6660" width="13.54296875" style="2" customWidth="1"/>
    <col min="6661" max="6661" width="11.26953125" style="2" customWidth="1"/>
    <col min="6662" max="6662" width="10.81640625" style="2" customWidth="1"/>
    <col min="6663" max="6663" width="12.26953125" style="2" customWidth="1"/>
    <col min="6664" max="6664" width="9" style="2" customWidth="1"/>
    <col min="6665" max="6665" width="7.7265625" style="2" customWidth="1"/>
    <col min="6666" max="6668" width="9" style="2"/>
    <col min="6669" max="6669" width="6.81640625" style="2" bestFit="1" customWidth="1"/>
    <col min="6670" max="6670" width="6.453125" style="2" bestFit="1" customWidth="1"/>
    <col min="6671" max="6671" width="7.81640625" style="2" bestFit="1" customWidth="1"/>
    <col min="6672" max="6672" width="7.54296875" style="2" bestFit="1" customWidth="1"/>
    <col min="6673" max="6673" width="9.453125" style="2" bestFit="1" customWidth="1"/>
    <col min="6674" max="6674" width="9.54296875" style="2" bestFit="1" customWidth="1"/>
    <col min="6675" max="6675" width="6.81640625" style="2" bestFit="1" customWidth="1"/>
    <col min="6676" max="6676" width="9" style="2"/>
    <col min="6677" max="6677" width="6.453125" style="2" bestFit="1" customWidth="1"/>
    <col min="6678" max="6678" width="11.1796875" style="2" customWidth="1"/>
    <col min="6679" max="6680" width="6.81640625" style="2" bestFit="1" customWidth="1"/>
    <col min="6681" max="6681" width="5.81640625" style="2" bestFit="1" customWidth="1"/>
    <col min="6682" max="6682" width="6.54296875" style="2" bestFit="1" customWidth="1"/>
    <col min="6683" max="6683" width="11.26953125" style="2" customWidth="1"/>
    <col min="6684" max="6684" width="9" style="2" customWidth="1"/>
    <col min="6685" max="6685" width="12.7265625" style="2" customWidth="1"/>
    <col min="6686" max="6686" width="14.7265625" style="2" bestFit="1" customWidth="1"/>
    <col min="6687" max="6687" width="17.7265625" style="2" bestFit="1" customWidth="1"/>
    <col min="6688" max="6688" width="17.26953125" style="2" bestFit="1" customWidth="1"/>
    <col min="6689" max="6689" width="15.26953125" style="2" bestFit="1" customWidth="1"/>
    <col min="6690" max="6690" width="17.7265625" style="2" bestFit="1" customWidth="1"/>
    <col min="6691" max="6906" width="9" style="2"/>
    <col min="6907" max="6907" width="8.1796875" style="2" customWidth="1"/>
    <col min="6908" max="6909" width="9" style="2" customWidth="1"/>
    <col min="6910" max="6910" width="17.1796875" style="2" customWidth="1"/>
    <col min="6911" max="6911" width="9" style="2" customWidth="1"/>
    <col min="6912" max="6912" width="12.54296875" style="2" customWidth="1"/>
    <col min="6913" max="6913" width="9" style="2" customWidth="1"/>
    <col min="6914" max="6914" width="11.453125" style="2" customWidth="1"/>
    <col min="6915" max="6915" width="11.1796875" style="2" customWidth="1"/>
    <col min="6916" max="6916" width="13.54296875" style="2" customWidth="1"/>
    <col min="6917" max="6917" width="11.26953125" style="2" customWidth="1"/>
    <col min="6918" max="6918" width="10.81640625" style="2" customWidth="1"/>
    <col min="6919" max="6919" width="12.26953125" style="2" customWidth="1"/>
    <col min="6920" max="6920" width="9" style="2" customWidth="1"/>
    <col min="6921" max="6921" width="7.7265625" style="2" customWidth="1"/>
    <col min="6922" max="6924" width="9" style="2"/>
    <col min="6925" max="6925" width="6.81640625" style="2" bestFit="1" customWidth="1"/>
    <col min="6926" max="6926" width="6.453125" style="2" bestFit="1" customWidth="1"/>
    <col min="6927" max="6927" width="7.81640625" style="2" bestFit="1" customWidth="1"/>
    <col min="6928" max="6928" width="7.54296875" style="2" bestFit="1" customWidth="1"/>
    <col min="6929" max="6929" width="9.453125" style="2" bestFit="1" customWidth="1"/>
    <col min="6930" max="6930" width="9.54296875" style="2" bestFit="1" customWidth="1"/>
    <col min="6931" max="6931" width="6.81640625" style="2" bestFit="1" customWidth="1"/>
    <col min="6932" max="6932" width="9" style="2"/>
    <col min="6933" max="6933" width="6.453125" style="2" bestFit="1" customWidth="1"/>
    <col min="6934" max="6934" width="11.1796875" style="2" customWidth="1"/>
    <col min="6935" max="6936" width="6.81640625" style="2" bestFit="1" customWidth="1"/>
    <col min="6937" max="6937" width="5.81640625" style="2" bestFit="1" customWidth="1"/>
    <col min="6938" max="6938" width="6.54296875" style="2" bestFit="1" customWidth="1"/>
    <col min="6939" max="6939" width="11.26953125" style="2" customWidth="1"/>
    <col min="6940" max="6940" width="9" style="2" customWidth="1"/>
    <col min="6941" max="6941" width="12.7265625" style="2" customWidth="1"/>
    <col min="6942" max="6942" width="14.7265625" style="2" bestFit="1" customWidth="1"/>
    <col min="6943" max="6943" width="17.7265625" style="2" bestFit="1" customWidth="1"/>
    <col min="6944" max="6944" width="17.26953125" style="2" bestFit="1" customWidth="1"/>
    <col min="6945" max="6945" width="15.26953125" style="2" bestFit="1" customWidth="1"/>
    <col min="6946" max="6946" width="17.7265625" style="2" bestFit="1" customWidth="1"/>
    <col min="6947" max="7162" width="9" style="2"/>
    <col min="7163" max="7163" width="8.1796875" style="2" customWidth="1"/>
    <col min="7164" max="7165" width="9" style="2" customWidth="1"/>
    <col min="7166" max="7166" width="17.1796875" style="2" customWidth="1"/>
    <col min="7167" max="7167" width="9" style="2" customWidth="1"/>
    <col min="7168" max="7168" width="12.54296875" style="2" customWidth="1"/>
    <col min="7169" max="7169" width="9" style="2" customWidth="1"/>
    <col min="7170" max="7170" width="11.453125" style="2" customWidth="1"/>
    <col min="7171" max="7171" width="11.1796875" style="2" customWidth="1"/>
    <col min="7172" max="7172" width="13.54296875" style="2" customWidth="1"/>
    <col min="7173" max="7173" width="11.26953125" style="2" customWidth="1"/>
    <col min="7174" max="7174" width="10.81640625" style="2" customWidth="1"/>
    <col min="7175" max="7175" width="12.26953125" style="2" customWidth="1"/>
    <col min="7176" max="7176" width="9" style="2" customWidth="1"/>
    <col min="7177" max="7177" width="7.7265625" style="2" customWidth="1"/>
    <col min="7178" max="7180" width="9" style="2"/>
    <col min="7181" max="7181" width="6.81640625" style="2" bestFit="1" customWidth="1"/>
    <col min="7182" max="7182" width="6.453125" style="2" bestFit="1" customWidth="1"/>
    <col min="7183" max="7183" width="7.81640625" style="2" bestFit="1" customWidth="1"/>
    <col min="7184" max="7184" width="7.54296875" style="2" bestFit="1" customWidth="1"/>
    <col min="7185" max="7185" width="9.453125" style="2" bestFit="1" customWidth="1"/>
    <col min="7186" max="7186" width="9.54296875" style="2" bestFit="1" customWidth="1"/>
    <col min="7187" max="7187" width="6.81640625" style="2" bestFit="1" customWidth="1"/>
    <col min="7188" max="7188" width="9" style="2"/>
    <col min="7189" max="7189" width="6.453125" style="2" bestFit="1" customWidth="1"/>
    <col min="7190" max="7190" width="11.1796875" style="2" customWidth="1"/>
    <col min="7191" max="7192" width="6.81640625" style="2" bestFit="1" customWidth="1"/>
    <col min="7193" max="7193" width="5.81640625" style="2" bestFit="1" customWidth="1"/>
    <col min="7194" max="7194" width="6.54296875" style="2" bestFit="1" customWidth="1"/>
    <col min="7195" max="7195" width="11.26953125" style="2" customWidth="1"/>
    <col min="7196" max="7196" width="9" style="2" customWidth="1"/>
    <col min="7197" max="7197" width="12.7265625" style="2" customWidth="1"/>
    <col min="7198" max="7198" width="14.7265625" style="2" bestFit="1" customWidth="1"/>
    <col min="7199" max="7199" width="17.7265625" style="2" bestFit="1" customWidth="1"/>
    <col min="7200" max="7200" width="17.26953125" style="2" bestFit="1" customWidth="1"/>
    <col min="7201" max="7201" width="15.26953125" style="2" bestFit="1" customWidth="1"/>
    <col min="7202" max="7202" width="17.7265625" style="2" bestFit="1" customWidth="1"/>
    <col min="7203" max="7418" width="9" style="2"/>
    <col min="7419" max="7419" width="8.1796875" style="2" customWidth="1"/>
    <col min="7420" max="7421" width="9" style="2" customWidth="1"/>
    <col min="7422" max="7422" width="17.1796875" style="2" customWidth="1"/>
    <col min="7423" max="7423" width="9" style="2" customWidth="1"/>
    <col min="7424" max="7424" width="12.54296875" style="2" customWidth="1"/>
    <col min="7425" max="7425" width="9" style="2" customWidth="1"/>
    <col min="7426" max="7426" width="11.453125" style="2" customWidth="1"/>
    <col min="7427" max="7427" width="11.1796875" style="2" customWidth="1"/>
    <col min="7428" max="7428" width="13.54296875" style="2" customWidth="1"/>
    <col min="7429" max="7429" width="11.26953125" style="2" customWidth="1"/>
    <col min="7430" max="7430" width="10.81640625" style="2" customWidth="1"/>
    <col min="7431" max="7431" width="12.26953125" style="2" customWidth="1"/>
    <col min="7432" max="7432" width="9" style="2" customWidth="1"/>
    <col min="7433" max="7433" width="7.7265625" style="2" customWidth="1"/>
    <col min="7434" max="7436" width="9" style="2"/>
    <col min="7437" max="7437" width="6.81640625" style="2" bestFit="1" customWidth="1"/>
    <col min="7438" max="7438" width="6.453125" style="2" bestFit="1" customWidth="1"/>
    <col min="7439" max="7439" width="7.81640625" style="2" bestFit="1" customWidth="1"/>
    <col min="7440" max="7440" width="7.54296875" style="2" bestFit="1" customWidth="1"/>
    <col min="7441" max="7441" width="9.453125" style="2" bestFit="1" customWidth="1"/>
    <col min="7442" max="7442" width="9.54296875" style="2" bestFit="1" customWidth="1"/>
    <col min="7443" max="7443" width="6.81640625" style="2" bestFit="1" customWidth="1"/>
    <col min="7444" max="7444" width="9" style="2"/>
    <col min="7445" max="7445" width="6.453125" style="2" bestFit="1" customWidth="1"/>
    <col min="7446" max="7446" width="11.1796875" style="2" customWidth="1"/>
    <col min="7447" max="7448" width="6.81640625" style="2" bestFit="1" customWidth="1"/>
    <col min="7449" max="7449" width="5.81640625" style="2" bestFit="1" customWidth="1"/>
    <col min="7450" max="7450" width="6.54296875" style="2" bestFit="1" customWidth="1"/>
    <col min="7451" max="7451" width="11.26953125" style="2" customWidth="1"/>
    <col min="7452" max="7452" width="9" style="2" customWidth="1"/>
    <col min="7453" max="7453" width="12.7265625" style="2" customWidth="1"/>
    <col min="7454" max="7454" width="14.7265625" style="2" bestFit="1" customWidth="1"/>
    <col min="7455" max="7455" width="17.7265625" style="2" bestFit="1" customWidth="1"/>
    <col min="7456" max="7456" width="17.26953125" style="2" bestFit="1" customWidth="1"/>
    <col min="7457" max="7457" width="15.26953125" style="2" bestFit="1" customWidth="1"/>
    <col min="7458" max="7458" width="17.7265625" style="2" bestFit="1" customWidth="1"/>
    <col min="7459" max="7674" width="9" style="2"/>
    <col min="7675" max="7675" width="8.1796875" style="2" customWidth="1"/>
    <col min="7676" max="7677" width="9" style="2" customWidth="1"/>
    <col min="7678" max="7678" width="17.1796875" style="2" customWidth="1"/>
    <col min="7679" max="7679" width="9" style="2" customWidth="1"/>
    <col min="7680" max="7680" width="12.54296875" style="2" customWidth="1"/>
    <col min="7681" max="7681" width="9" style="2" customWidth="1"/>
    <col min="7682" max="7682" width="11.453125" style="2" customWidth="1"/>
    <col min="7683" max="7683" width="11.1796875" style="2" customWidth="1"/>
    <col min="7684" max="7684" width="13.54296875" style="2" customWidth="1"/>
    <col min="7685" max="7685" width="11.26953125" style="2" customWidth="1"/>
    <col min="7686" max="7686" width="10.81640625" style="2" customWidth="1"/>
    <col min="7687" max="7687" width="12.26953125" style="2" customWidth="1"/>
    <col min="7688" max="7688" width="9" style="2" customWidth="1"/>
    <col min="7689" max="7689" width="7.7265625" style="2" customWidth="1"/>
    <col min="7690" max="7692" width="9" style="2"/>
    <col min="7693" max="7693" width="6.81640625" style="2" bestFit="1" customWidth="1"/>
    <col min="7694" max="7694" width="6.453125" style="2" bestFit="1" customWidth="1"/>
    <col min="7695" max="7695" width="7.81640625" style="2" bestFit="1" customWidth="1"/>
    <col min="7696" max="7696" width="7.54296875" style="2" bestFit="1" customWidth="1"/>
    <col min="7697" max="7697" width="9.453125" style="2" bestFit="1" customWidth="1"/>
    <col min="7698" max="7698" width="9.54296875" style="2" bestFit="1" customWidth="1"/>
    <col min="7699" max="7699" width="6.81640625" style="2" bestFit="1" customWidth="1"/>
    <col min="7700" max="7700" width="9" style="2"/>
    <col min="7701" max="7701" width="6.453125" style="2" bestFit="1" customWidth="1"/>
    <col min="7702" max="7702" width="11.1796875" style="2" customWidth="1"/>
    <col min="7703" max="7704" width="6.81640625" style="2" bestFit="1" customWidth="1"/>
    <col min="7705" max="7705" width="5.81640625" style="2" bestFit="1" customWidth="1"/>
    <col min="7706" max="7706" width="6.54296875" style="2" bestFit="1" customWidth="1"/>
    <col min="7707" max="7707" width="11.26953125" style="2" customWidth="1"/>
    <col min="7708" max="7708" width="9" style="2" customWidth="1"/>
    <col min="7709" max="7709" width="12.7265625" style="2" customWidth="1"/>
    <col min="7710" max="7710" width="14.7265625" style="2" bestFit="1" customWidth="1"/>
    <col min="7711" max="7711" width="17.7265625" style="2" bestFit="1" customWidth="1"/>
    <col min="7712" max="7712" width="17.26953125" style="2" bestFit="1" customWidth="1"/>
    <col min="7713" max="7713" width="15.26953125" style="2" bestFit="1" customWidth="1"/>
    <col min="7714" max="7714" width="17.7265625" style="2" bestFit="1" customWidth="1"/>
    <col min="7715" max="7930" width="9" style="2"/>
    <col min="7931" max="7931" width="8.1796875" style="2" customWidth="1"/>
    <col min="7932" max="7933" width="9" style="2" customWidth="1"/>
    <col min="7934" max="7934" width="17.1796875" style="2" customWidth="1"/>
    <col min="7935" max="7935" width="9" style="2" customWidth="1"/>
    <col min="7936" max="7936" width="12.54296875" style="2" customWidth="1"/>
    <col min="7937" max="7937" width="9" style="2" customWidth="1"/>
    <col min="7938" max="7938" width="11.453125" style="2" customWidth="1"/>
    <col min="7939" max="7939" width="11.1796875" style="2" customWidth="1"/>
    <col min="7940" max="7940" width="13.54296875" style="2" customWidth="1"/>
    <col min="7941" max="7941" width="11.26953125" style="2" customWidth="1"/>
    <col min="7942" max="7942" width="10.81640625" style="2" customWidth="1"/>
    <col min="7943" max="7943" width="12.26953125" style="2" customWidth="1"/>
    <col min="7944" max="7944" width="9" style="2" customWidth="1"/>
    <col min="7945" max="7945" width="7.7265625" style="2" customWidth="1"/>
    <col min="7946" max="7948" width="9" style="2"/>
    <col min="7949" max="7949" width="6.81640625" style="2" bestFit="1" customWidth="1"/>
    <col min="7950" max="7950" width="6.453125" style="2" bestFit="1" customWidth="1"/>
    <col min="7951" max="7951" width="7.81640625" style="2" bestFit="1" customWidth="1"/>
    <col min="7952" max="7952" width="7.54296875" style="2" bestFit="1" customWidth="1"/>
    <col min="7953" max="7953" width="9.453125" style="2" bestFit="1" customWidth="1"/>
    <col min="7954" max="7954" width="9.54296875" style="2" bestFit="1" customWidth="1"/>
    <col min="7955" max="7955" width="6.81640625" style="2" bestFit="1" customWidth="1"/>
    <col min="7956" max="7956" width="9" style="2"/>
    <col min="7957" max="7957" width="6.453125" style="2" bestFit="1" customWidth="1"/>
    <col min="7958" max="7958" width="11.1796875" style="2" customWidth="1"/>
    <col min="7959" max="7960" width="6.81640625" style="2" bestFit="1" customWidth="1"/>
    <col min="7961" max="7961" width="5.81640625" style="2" bestFit="1" customWidth="1"/>
    <col min="7962" max="7962" width="6.54296875" style="2" bestFit="1" customWidth="1"/>
    <col min="7963" max="7963" width="11.26953125" style="2" customWidth="1"/>
    <col min="7964" max="7964" width="9" style="2" customWidth="1"/>
    <col min="7965" max="7965" width="12.7265625" style="2" customWidth="1"/>
    <col min="7966" max="7966" width="14.7265625" style="2" bestFit="1" customWidth="1"/>
    <col min="7967" max="7967" width="17.7265625" style="2" bestFit="1" customWidth="1"/>
    <col min="7968" max="7968" width="17.26953125" style="2" bestFit="1" customWidth="1"/>
    <col min="7969" max="7969" width="15.26953125" style="2" bestFit="1" customWidth="1"/>
    <col min="7970" max="7970" width="17.7265625" style="2" bestFit="1" customWidth="1"/>
    <col min="7971" max="8186" width="9" style="2"/>
    <col min="8187" max="8187" width="8.1796875" style="2" customWidth="1"/>
    <col min="8188" max="8189" width="9" style="2" customWidth="1"/>
    <col min="8190" max="8190" width="17.1796875" style="2" customWidth="1"/>
    <col min="8191" max="8191" width="9" style="2" customWidth="1"/>
    <col min="8192" max="8192" width="12.54296875" style="2" customWidth="1"/>
    <col min="8193" max="8193" width="9" style="2" customWidth="1"/>
    <col min="8194" max="8194" width="11.453125" style="2" customWidth="1"/>
    <col min="8195" max="8195" width="11.1796875" style="2" customWidth="1"/>
    <col min="8196" max="8196" width="13.54296875" style="2" customWidth="1"/>
    <col min="8197" max="8197" width="11.26953125" style="2" customWidth="1"/>
    <col min="8198" max="8198" width="10.81640625" style="2" customWidth="1"/>
    <col min="8199" max="8199" width="12.26953125" style="2" customWidth="1"/>
    <col min="8200" max="8200" width="9" style="2" customWidth="1"/>
    <col min="8201" max="8201" width="7.7265625" style="2" customWidth="1"/>
    <col min="8202" max="8204" width="9" style="2"/>
    <col min="8205" max="8205" width="6.81640625" style="2" bestFit="1" customWidth="1"/>
    <col min="8206" max="8206" width="6.453125" style="2" bestFit="1" customWidth="1"/>
    <col min="8207" max="8207" width="7.81640625" style="2" bestFit="1" customWidth="1"/>
    <col min="8208" max="8208" width="7.54296875" style="2" bestFit="1" customWidth="1"/>
    <col min="8209" max="8209" width="9.453125" style="2" bestFit="1" customWidth="1"/>
    <col min="8210" max="8210" width="9.54296875" style="2" bestFit="1" customWidth="1"/>
    <col min="8211" max="8211" width="6.81640625" style="2" bestFit="1" customWidth="1"/>
    <col min="8212" max="8212" width="9" style="2"/>
    <col min="8213" max="8213" width="6.453125" style="2" bestFit="1" customWidth="1"/>
    <col min="8214" max="8214" width="11.1796875" style="2" customWidth="1"/>
    <col min="8215" max="8216" width="6.81640625" style="2" bestFit="1" customWidth="1"/>
    <col min="8217" max="8217" width="5.81640625" style="2" bestFit="1" customWidth="1"/>
    <col min="8218" max="8218" width="6.54296875" style="2" bestFit="1" customWidth="1"/>
    <col min="8219" max="8219" width="11.26953125" style="2" customWidth="1"/>
    <col min="8220" max="8220" width="9" style="2" customWidth="1"/>
    <col min="8221" max="8221" width="12.7265625" style="2" customWidth="1"/>
    <col min="8222" max="8222" width="14.7265625" style="2" bestFit="1" customWidth="1"/>
    <col min="8223" max="8223" width="17.7265625" style="2" bestFit="1" customWidth="1"/>
    <col min="8224" max="8224" width="17.26953125" style="2" bestFit="1" customWidth="1"/>
    <col min="8225" max="8225" width="15.26953125" style="2" bestFit="1" customWidth="1"/>
    <col min="8226" max="8226" width="17.7265625" style="2" bestFit="1" customWidth="1"/>
    <col min="8227" max="8442" width="9" style="2"/>
    <col min="8443" max="8443" width="8.1796875" style="2" customWidth="1"/>
    <col min="8444" max="8445" width="9" style="2" customWidth="1"/>
    <col min="8446" max="8446" width="17.1796875" style="2" customWidth="1"/>
    <col min="8447" max="8447" width="9" style="2" customWidth="1"/>
    <col min="8448" max="8448" width="12.54296875" style="2" customWidth="1"/>
    <col min="8449" max="8449" width="9" style="2" customWidth="1"/>
    <col min="8450" max="8450" width="11.453125" style="2" customWidth="1"/>
    <col min="8451" max="8451" width="11.1796875" style="2" customWidth="1"/>
    <col min="8452" max="8452" width="13.54296875" style="2" customWidth="1"/>
    <col min="8453" max="8453" width="11.26953125" style="2" customWidth="1"/>
    <col min="8454" max="8454" width="10.81640625" style="2" customWidth="1"/>
    <col min="8455" max="8455" width="12.26953125" style="2" customWidth="1"/>
    <col min="8456" max="8456" width="9" style="2" customWidth="1"/>
    <col min="8457" max="8457" width="7.7265625" style="2" customWidth="1"/>
    <col min="8458" max="8460" width="9" style="2"/>
    <col min="8461" max="8461" width="6.81640625" style="2" bestFit="1" customWidth="1"/>
    <col min="8462" max="8462" width="6.453125" style="2" bestFit="1" customWidth="1"/>
    <col min="8463" max="8463" width="7.81640625" style="2" bestFit="1" customWidth="1"/>
    <col min="8464" max="8464" width="7.54296875" style="2" bestFit="1" customWidth="1"/>
    <col min="8465" max="8465" width="9.453125" style="2" bestFit="1" customWidth="1"/>
    <col min="8466" max="8466" width="9.54296875" style="2" bestFit="1" customWidth="1"/>
    <col min="8467" max="8467" width="6.81640625" style="2" bestFit="1" customWidth="1"/>
    <col min="8468" max="8468" width="9" style="2"/>
    <col min="8469" max="8469" width="6.453125" style="2" bestFit="1" customWidth="1"/>
    <col min="8470" max="8470" width="11.1796875" style="2" customWidth="1"/>
    <col min="8471" max="8472" width="6.81640625" style="2" bestFit="1" customWidth="1"/>
    <col min="8473" max="8473" width="5.81640625" style="2" bestFit="1" customWidth="1"/>
    <col min="8474" max="8474" width="6.54296875" style="2" bestFit="1" customWidth="1"/>
    <col min="8475" max="8475" width="11.26953125" style="2" customWidth="1"/>
    <col min="8476" max="8476" width="9" style="2" customWidth="1"/>
    <col min="8477" max="8477" width="12.7265625" style="2" customWidth="1"/>
    <col min="8478" max="8478" width="14.7265625" style="2" bestFit="1" customWidth="1"/>
    <col min="8479" max="8479" width="17.7265625" style="2" bestFit="1" customWidth="1"/>
    <col min="8480" max="8480" width="17.26953125" style="2" bestFit="1" customWidth="1"/>
    <col min="8481" max="8481" width="15.26953125" style="2" bestFit="1" customWidth="1"/>
    <col min="8482" max="8482" width="17.7265625" style="2" bestFit="1" customWidth="1"/>
    <col min="8483" max="8698" width="9" style="2"/>
    <col min="8699" max="8699" width="8.1796875" style="2" customWidth="1"/>
    <col min="8700" max="8701" width="9" style="2" customWidth="1"/>
    <col min="8702" max="8702" width="17.1796875" style="2" customWidth="1"/>
    <col min="8703" max="8703" width="9" style="2" customWidth="1"/>
    <col min="8704" max="8704" width="12.54296875" style="2" customWidth="1"/>
    <col min="8705" max="8705" width="9" style="2" customWidth="1"/>
    <col min="8706" max="8706" width="11.453125" style="2" customWidth="1"/>
    <col min="8707" max="8707" width="11.1796875" style="2" customWidth="1"/>
    <col min="8708" max="8708" width="13.54296875" style="2" customWidth="1"/>
    <col min="8709" max="8709" width="11.26953125" style="2" customWidth="1"/>
    <col min="8710" max="8710" width="10.81640625" style="2" customWidth="1"/>
    <col min="8711" max="8711" width="12.26953125" style="2" customWidth="1"/>
    <col min="8712" max="8712" width="9" style="2" customWidth="1"/>
    <col min="8713" max="8713" width="7.7265625" style="2" customWidth="1"/>
    <col min="8714" max="8716" width="9" style="2"/>
    <col min="8717" max="8717" width="6.81640625" style="2" bestFit="1" customWidth="1"/>
    <col min="8718" max="8718" width="6.453125" style="2" bestFit="1" customWidth="1"/>
    <col min="8719" max="8719" width="7.81640625" style="2" bestFit="1" customWidth="1"/>
    <col min="8720" max="8720" width="7.54296875" style="2" bestFit="1" customWidth="1"/>
    <col min="8721" max="8721" width="9.453125" style="2" bestFit="1" customWidth="1"/>
    <col min="8722" max="8722" width="9.54296875" style="2" bestFit="1" customWidth="1"/>
    <col min="8723" max="8723" width="6.81640625" style="2" bestFit="1" customWidth="1"/>
    <col min="8724" max="8724" width="9" style="2"/>
    <col min="8725" max="8725" width="6.453125" style="2" bestFit="1" customWidth="1"/>
    <col min="8726" max="8726" width="11.1796875" style="2" customWidth="1"/>
    <col min="8727" max="8728" width="6.81640625" style="2" bestFit="1" customWidth="1"/>
    <col min="8729" max="8729" width="5.81640625" style="2" bestFit="1" customWidth="1"/>
    <col min="8730" max="8730" width="6.54296875" style="2" bestFit="1" customWidth="1"/>
    <col min="8731" max="8731" width="11.26953125" style="2" customWidth="1"/>
    <col min="8732" max="8732" width="9" style="2" customWidth="1"/>
    <col min="8733" max="8733" width="12.7265625" style="2" customWidth="1"/>
    <col min="8734" max="8734" width="14.7265625" style="2" bestFit="1" customWidth="1"/>
    <col min="8735" max="8735" width="17.7265625" style="2" bestFit="1" customWidth="1"/>
    <col min="8736" max="8736" width="17.26953125" style="2" bestFit="1" customWidth="1"/>
    <col min="8737" max="8737" width="15.26953125" style="2" bestFit="1" customWidth="1"/>
    <col min="8738" max="8738" width="17.7265625" style="2" bestFit="1" customWidth="1"/>
    <col min="8739" max="8954" width="9" style="2"/>
    <col min="8955" max="8955" width="8.1796875" style="2" customWidth="1"/>
    <col min="8956" max="8957" width="9" style="2" customWidth="1"/>
    <col min="8958" max="8958" width="17.1796875" style="2" customWidth="1"/>
    <col min="8959" max="8959" width="9" style="2" customWidth="1"/>
    <col min="8960" max="8960" width="12.54296875" style="2" customWidth="1"/>
    <col min="8961" max="8961" width="9" style="2" customWidth="1"/>
    <col min="8962" max="8962" width="11.453125" style="2" customWidth="1"/>
    <col min="8963" max="8963" width="11.1796875" style="2" customWidth="1"/>
    <col min="8964" max="8964" width="13.54296875" style="2" customWidth="1"/>
    <col min="8965" max="8965" width="11.26953125" style="2" customWidth="1"/>
    <col min="8966" max="8966" width="10.81640625" style="2" customWidth="1"/>
    <col min="8967" max="8967" width="12.26953125" style="2" customWidth="1"/>
    <col min="8968" max="8968" width="9" style="2" customWidth="1"/>
    <col min="8969" max="8969" width="7.7265625" style="2" customWidth="1"/>
    <col min="8970" max="8972" width="9" style="2"/>
    <col min="8973" max="8973" width="6.81640625" style="2" bestFit="1" customWidth="1"/>
    <col min="8974" max="8974" width="6.453125" style="2" bestFit="1" customWidth="1"/>
    <col min="8975" max="8975" width="7.81640625" style="2" bestFit="1" customWidth="1"/>
    <col min="8976" max="8976" width="7.54296875" style="2" bestFit="1" customWidth="1"/>
    <col min="8977" max="8977" width="9.453125" style="2" bestFit="1" customWidth="1"/>
    <col min="8978" max="8978" width="9.54296875" style="2" bestFit="1" customWidth="1"/>
    <col min="8979" max="8979" width="6.81640625" style="2" bestFit="1" customWidth="1"/>
    <col min="8980" max="8980" width="9" style="2"/>
    <col min="8981" max="8981" width="6.453125" style="2" bestFit="1" customWidth="1"/>
    <col min="8982" max="8982" width="11.1796875" style="2" customWidth="1"/>
    <col min="8983" max="8984" width="6.81640625" style="2" bestFit="1" customWidth="1"/>
    <col min="8985" max="8985" width="5.81640625" style="2" bestFit="1" customWidth="1"/>
    <col min="8986" max="8986" width="6.54296875" style="2" bestFit="1" customWidth="1"/>
    <col min="8987" max="8987" width="11.26953125" style="2" customWidth="1"/>
    <col min="8988" max="8988" width="9" style="2" customWidth="1"/>
    <col min="8989" max="8989" width="12.7265625" style="2" customWidth="1"/>
    <col min="8990" max="8990" width="14.7265625" style="2" bestFit="1" customWidth="1"/>
    <col min="8991" max="8991" width="17.7265625" style="2" bestFit="1" customWidth="1"/>
    <col min="8992" max="8992" width="17.26953125" style="2" bestFit="1" customWidth="1"/>
    <col min="8993" max="8993" width="15.26953125" style="2" bestFit="1" customWidth="1"/>
    <col min="8994" max="8994" width="17.7265625" style="2" bestFit="1" customWidth="1"/>
    <col min="8995" max="9210" width="9" style="2"/>
    <col min="9211" max="9211" width="8.1796875" style="2" customWidth="1"/>
    <col min="9212" max="9213" width="9" style="2" customWidth="1"/>
    <col min="9214" max="9214" width="17.1796875" style="2" customWidth="1"/>
    <col min="9215" max="9215" width="9" style="2" customWidth="1"/>
    <col min="9216" max="9216" width="12.54296875" style="2" customWidth="1"/>
    <col min="9217" max="9217" width="9" style="2" customWidth="1"/>
    <col min="9218" max="9218" width="11.453125" style="2" customWidth="1"/>
    <col min="9219" max="9219" width="11.1796875" style="2" customWidth="1"/>
    <col min="9220" max="9220" width="13.54296875" style="2" customWidth="1"/>
    <col min="9221" max="9221" width="11.26953125" style="2" customWidth="1"/>
    <col min="9222" max="9222" width="10.81640625" style="2" customWidth="1"/>
    <col min="9223" max="9223" width="12.26953125" style="2" customWidth="1"/>
    <col min="9224" max="9224" width="9" style="2" customWidth="1"/>
    <col min="9225" max="9225" width="7.7265625" style="2" customWidth="1"/>
    <col min="9226" max="9228" width="9" style="2"/>
    <col min="9229" max="9229" width="6.81640625" style="2" bestFit="1" customWidth="1"/>
    <col min="9230" max="9230" width="6.453125" style="2" bestFit="1" customWidth="1"/>
    <col min="9231" max="9231" width="7.81640625" style="2" bestFit="1" customWidth="1"/>
    <col min="9232" max="9232" width="7.54296875" style="2" bestFit="1" customWidth="1"/>
    <col min="9233" max="9233" width="9.453125" style="2" bestFit="1" customWidth="1"/>
    <col min="9234" max="9234" width="9.54296875" style="2" bestFit="1" customWidth="1"/>
    <col min="9235" max="9235" width="6.81640625" style="2" bestFit="1" customWidth="1"/>
    <col min="9236" max="9236" width="9" style="2"/>
    <col min="9237" max="9237" width="6.453125" style="2" bestFit="1" customWidth="1"/>
    <col min="9238" max="9238" width="11.1796875" style="2" customWidth="1"/>
    <col min="9239" max="9240" width="6.81640625" style="2" bestFit="1" customWidth="1"/>
    <col min="9241" max="9241" width="5.81640625" style="2" bestFit="1" customWidth="1"/>
    <col min="9242" max="9242" width="6.54296875" style="2" bestFit="1" customWidth="1"/>
    <col min="9243" max="9243" width="11.26953125" style="2" customWidth="1"/>
    <col min="9244" max="9244" width="9" style="2" customWidth="1"/>
    <col min="9245" max="9245" width="12.7265625" style="2" customWidth="1"/>
    <col min="9246" max="9246" width="14.7265625" style="2" bestFit="1" customWidth="1"/>
    <col min="9247" max="9247" width="17.7265625" style="2" bestFit="1" customWidth="1"/>
    <col min="9248" max="9248" width="17.26953125" style="2" bestFit="1" customWidth="1"/>
    <col min="9249" max="9249" width="15.26953125" style="2" bestFit="1" customWidth="1"/>
    <col min="9250" max="9250" width="17.7265625" style="2" bestFit="1" customWidth="1"/>
    <col min="9251" max="9466" width="9" style="2"/>
    <col min="9467" max="9467" width="8.1796875" style="2" customWidth="1"/>
    <col min="9468" max="9469" width="9" style="2" customWidth="1"/>
    <col min="9470" max="9470" width="17.1796875" style="2" customWidth="1"/>
    <col min="9471" max="9471" width="9" style="2" customWidth="1"/>
    <col min="9472" max="9472" width="12.54296875" style="2" customWidth="1"/>
    <col min="9473" max="9473" width="9" style="2" customWidth="1"/>
    <col min="9474" max="9474" width="11.453125" style="2" customWidth="1"/>
    <col min="9475" max="9475" width="11.1796875" style="2" customWidth="1"/>
    <col min="9476" max="9476" width="13.54296875" style="2" customWidth="1"/>
    <col min="9477" max="9477" width="11.26953125" style="2" customWidth="1"/>
    <col min="9478" max="9478" width="10.81640625" style="2" customWidth="1"/>
    <col min="9479" max="9479" width="12.26953125" style="2" customWidth="1"/>
    <col min="9480" max="9480" width="9" style="2" customWidth="1"/>
    <col min="9481" max="9481" width="7.7265625" style="2" customWidth="1"/>
    <col min="9482" max="9484" width="9" style="2"/>
    <col min="9485" max="9485" width="6.81640625" style="2" bestFit="1" customWidth="1"/>
    <col min="9486" max="9486" width="6.453125" style="2" bestFit="1" customWidth="1"/>
    <col min="9487" max="9487" width="7.81640625" style="2" bestFit="1" customWidth="1"/>
    <col min="9488" max="9488" width="7.54296875" style="2" bestFit="1" customWidth="1"/>
    <col min="9489" max="9489" width="9.453125" style="2" bestFit="1" customWidth="1"/>
    <col min="9490" max="9490" width="9.54296875" style="2" bestFit="1" customWidth="1"/>
    <col min="9491" max="9491" width="6.81640625" style="2" bestFit="1" customWidth="1"/>
    <col min="9492" max="9492" width="9" style="2"/>
    <col min="9493" max="9493" width="6.453125" style="2" bestFit="1" customWidth="1"/>
    <col min="9494" max="9494" width="11.1796875" style="2" customWidth="1"/>
    <col min="9495" max="9496" width="6.81640625" style="2" bestFit="1" customWidth="1"/>
    <col min="9497" max="9497" width="5.81640625" style="2" bestFit="1" customWidth="1"/>
    <col min="9498" max="9498" width="6.54296875" style="2" bestFit="1" customWidth="1"/>
    <col min="9499" max="9499" width="11.26953125" style="2" customWidth="1"/>
    <col min="9500" max="9500" width="9" style="2" customWidth="1"/>
    <col min="9501" max="9501" width="12.7265625" style="2" customWidth="1"/>
    <col min="9502" max="9502" width="14.7265625" style="2" bestFit="1" customWidth="1"/>
    <col min="9503" max="9503" width="17.7265625" style="2" bestFit="1" customWidth="1"/>
    <col min="9504" max="9504" width="17.26953125" style="2" bestFit="1" customWidth="1"/>
    <col min="9505" max="9505" width="15.26953125" style="2" bestFit="1" customWidth="1"/>
    <col min="9506" max="9506" width="17.7265625" style="2" bestFit="1" customWidth="1"/>
    <col min="9507" max="9722" width="9" style="2"/>
    <col min="9723" max="9723" width="8.1796875" style="2" customWidth="1"/>
    <col min="9724" max="9725" width="9" style="2" customWidth="1"/>
    <col min="9726" max="9726" width="17.1796875" style="2" customWidth="1"/>
    <col min="9727" max="9727" width="9" style="2" customWidth="1"/>
    <col min="9728" max="9728" width="12.54296875" style="2" customWidth="1"/>
    <col min="9729" max="9729" width="9" style="2" customWidth="1"/>
    <col min="9730" max="9730" width="11.453125" style="2" customWidth="1"/>
    <col min="9731" max="9731" width="11.1796875" style="2" customWidth="1"/>
    <col min="9732" max="9732" width="13.54296875" style="2" customWidth="1"/>
    <col min="9733" max="9733" width="11.26953125" style="2" customWidth="1"/>
    <col min="9734" max="9734" width="10.81640625" style="2" customWidth="1"/>
    <col min="9735" max="9735" width="12.26953125" style="2" customWidth="1"/>
    <col min="9736" max="9736" width="9" style="2" customWidth="1"/>
    <col min="9737" max="9737" width="7.7265625" style="2" customWidth="1"/>
    <col min="9738" max="9740" width="9" style="2"/>
    <col min="9741" max="9741" width="6.81640625" style="2" bestFit="1" customWidth="1"/>
    <col min="9742" max="9742" width="6.453125" style="2" bestFit="1" customWidth="1"/>
    <col min="9743" max="9743" width="7.81640625" style="2" bestFit="1" customWidth="1"/>
    <col min="9744" max="9744" width="7.54296875" style="2" bestFit="1" customWidth="1"/>
    <col min="9745" max="9745" width="9.453125" style="2" bestFit="1" customWidth="1"/>
    <col min="9746" max="9746" width="9.54296875" style="2" bestFit="1" customWidth="1"/>
    <col min="9747" max="9747" width="6.81640625" style="2" bestFit="1" customWidth="1"/>
    <col min="9748" max="9748" width="9" style="2"/>
    <col min="9749" max="9749" width="6.453125" style="2" bestFit="1" customWidth="1"/>
    <col min="9750" max="9750" width="11.1796875" style="2" customWidth="1"/>
    <col min="9751" max="9752" width="6.81640625" style="2" bestFit="1" customWidth="1"/>
    <col min="9753" max="9753" width="5.81640625" style="2" bestFit="1" customWidth="1"/>
    <col min="9754" max="9754" width="6.54296875" style="2" bestFit="1" customWidth="1"/>
    <col min="9755" max="9755" width="11.26953125" style="2" customWidth="1"/>
    <col min="9756" max="9756" width="9" style="2" customWidth="1"/>
    <col min="9757" max="9757" width="12.7265625" style="2" customWidth="1"/>
    <col min="9758" max="9758" width="14.7265625" style="2" bestFit="1" customWidth="1"/>
    <col min="9759" max="9759" width="17.7265625" style="2" bestFit="1" customWidth="1"/>
    <col min="9760" max="9760" width="17.26953125" style="2" bestFit="1" customWidth="1"/>
    <col min="9761" max="9761" width="15.26953125" style="2" bestFit="1" customWidth="1"/>
    <col min="9762" max="9762" width="17.7265625" style="2" bestFit="1" customWidth="1"/>
    <col min="9763" max="9978" width="9" style="2"/>
    <col min="9979" max="9979" width="8.1796875" style="2" customWidth="1"/>
    <col min="9980" max="9981" width="9" style="2" customWidth="1"/>
    <col min="9982" max="9982" width="17.1796875" style="2" customWidth="1"/>
    <col min="9983" max="9983" width="9" style="2" customWidth="1"/>
    <col min="9984" max="9984" width="12.54296875" style="2" customWidth="1"/>
    <col min="9985" max="9985" width="9" style="2" customWidth="1"/>
    <col min="9986" max="9986" width="11.453125" style="2" customWidth="1"/>
    <col min="9987" max="9987" width="11.1796875" style="2" customWidth="1"/>
    <col min="9988" max="9988" width="13.54296875" style="2" customWidth="1"/>
    <col min="9989" max="9989" width="11.26953125" style="2" customWidth="1"/>
    <col min="9990" max="9990" width="10.81640625" style="2" customWidth="1"/>
    <col min="9991" max="9991" width="12.26953125" style="2" customWidth="1"/>
    <col min="9992" max="9992" width="9" style="2" customWidth="1"/>
    <col min="9993" max="9993" width="7.7265625" style="2" customWidth="1"/>
    <col min="9994" max="9996" width="9" style="2"/>
    <col min="9997" max="9997" width="6.81640625" style="2" bestFit="1" customWidth="1"/>
    <col min="9998" max="9998" width="6.453125" style="2" bestFit="1" customWidth="1"/>
    <col min="9999" max="9999" width="7.81640625" style="2" bestFit="1" customWidth="1"/>
    <col min="10000" max="10000" width="7.54296875" style="2" bestFit="1" customWidth="1"/>
    <col min="10001" max="10001" width="9.453125" style="2" bestFit="1" customWidth="1"/>
    <col min="10002" max="10002" width="9.54296875" style="2" bestFit="1" customWidth="1"/>
    <col min="10003" max="10003" width="6.81640625" style="2" bestFit="1" customWidth="1"/>
    <col min="10004" max="10004" width="9" style="2"/>
    <col min="10005" max="10005" width="6.453125" style="2" bestFit="1" customWidth="1"/>
    <col min="10006" max="10006" width="11.1796875" style="2" customWidth="1"/>
    <col min="10007" max="10008" width="6.81640625" style="2" bestFit="1" customWidth="1"/>
    <col min="10009" max="10009" width="5.81640625" style="2" bestFit="1" customWidth="1"/>
    <col min="10010" max="10010" width="6.54296875" style="2" bestFit="1" customWidth="1"/>
    <col min="10011" max="10011" width="11.26953125" style="2" customWidth="1"/>
    <col min="10012" max="10012" width="9" style="2" customWidth="1"/>
    <col min="10013" max="10013" width="12.7265625" style="2" customWidth="1"/>
    <col min="10014" max="10014" width="14.7265625" style="2" bestFit="1" customWidth="1"/>
    <col min="10015" max="10015" width="17.7265625" style="2" bestFit="1" customWidth="1"/>
    <col min="10016" max="10016" width="17.26953125" style="2" bestFit="1" customWidth="1"/>
    <col min="10017" max="10017" width="15.26953125" style="2" bestFit="1" customWidth="1"/>
    <col min="10018" max="10018" width="17.7265625" style="2" bestFit="1" customWidth="1"/>
    <col min="10019" max="10234" width="9" style="2"/>
    <col min="10235" max="10235" width="8.1796875" style="2" customWidth="1"/>
    <col min="10236" max="10237" width="9" style="2" customWidth="1"/>
    <col min="10238" max="10238" width="17.1796875" style="2" customWidth="1"/>
    <col min="10239" max="10239" width="9" style="2" customWidth="1"/>
    <col min="10240" max="10240" width="12.54296875" style="2" customWidth="1"/>
    <col min="10241" max="10241" width="9" style="2" customWidth="1"/>
    <col min="10242" max="10242" width="11.453125" style="2" customWidth="1"/>
    <col min="10243" max="10243" width="11.1796875" style="2" customWidth="1"/>
    <col min="10244" max="10244" width="13.54296875" style="2" customWidth="1"/>
    <col min="10245" max="10245" width="11.26953125" style="2" customWidth="1"/>
    <col min="10246" max="10246" width="10.81640625" style="2" customWidth="1"/>
    <col min="10247" max="10247" width="12.26953125" style="2" customWidth="1"/>
    <col min="10248" max="10248" width="9" style="2" customWidth="1"/>
    <col min="10249" max="10249" width="7.7265625" style="2" customWidth="1"/>
    <col min="10250" max="10252" width="9" style="2"/>
    <col min="10253" max="10253" width="6.81640625" style="2" bestFit="1" customWidth="1"/>
    <col min="10254" max="10254" width="6.453125" style="2" bestFit="1" customWidth="1"/>
    <col min="10255" max="10255" width="7.81640625" style="2" bestFit="1" customWidth="1"/>
    <col min="10256" max="10256" width="7.54296875" style="2" bestFit="1" customWidth="1"/>
    <col min="10257" max="10257" width="9.453125" style="2" bestFit="1" customWidth="1"/>
    <col min="10258" max="10258" width="9.54296875" style="2" bestFit="1" customWidth="1"/>
    <col min="10259" max="10259" width="6.81640625" style="2" bestFit="1" customWidth="1"/>
    <col min="10260" max="10260" width="9" style="2"/>
    <col min="10261" max="10261" width="6.453125" style="2" bestFit="1" customWidth="1"/>
    <col min="10262" max="10262" width="11.1796875" style="2" customWidth="1"/>
    <col min="10263" max="10264" width="6.81640625" style="2" bestFit="1" customWidth="1"/>
    <col min="10265" max="10265" width="5.81640625" style="2" bestFit="1" customWidth="1"/>
    <col min="10266" max="10266" width="6.54296875" style="2" bestFit="1" customWidth="1"/>
    <col min="10267" max="10267" width="11.26953125" style="2" customWidth="1"/>
    <col min="10268" max="10268" width="9" style="2" customWidth="1"/>
    <col min="10269" max="10269" width="12.7265625" style="2" customWidth="1"/>
    <col min="10270" max="10270" width="14.7265625" style="2" bestFit="1" customWidth="1"/>
    <col min="10271" max="10271" width="17.7265625" style="2" bestFit="1" customWidth="1"/>
    <col min="10272" max="10272" width="17.26953125" style="2" bestFit="1" customWidth="1"/>
    <col min="10273" max="10273" width="15.26953125" style="2" bestFit="1" customWidth="1"/>
    <col min="10274" max="10274" width="17.7265625" style="2" bestFit="1" customWidth="1"/>
    <col min="10275" max="10490" width="9" style="2"/>
    <col min="10491" max="10491" width="8.1796875" style="2" customWidth="1"/>
    <col min="10492" max="10493" width="9" style="2" customWidth="1"/>
    <col min="10494" max="10494" width="17.1796875" style="2" customWidth="1"/>
    <col min="10495" max="10495" width="9" style="2" customWidth="1"/>
    <col min="10496" max="10496" width="12.54296875" style="2" customWidth="1"/>
    <col min="10497" max="10497" width="9" style="2" customWidth="1"/>
    <col min="10498" max="10498" width="11.453125" style="2" customWidth="1"/>
    <col min="10499" max="10499" width="11.1796875" style="2" customWidth="1"/>
    <col min="10500" max="10500" width="13.54296875" style="2" customWidth="1"/>
    <col min="10501" max="10501" width="11.26953125" style="2" customWidth="1"/>
    <col min="10502" max="10502" width="10.81640625" style="2" customWidth="1"/>
    <col min="10503" max="10503" width="12.26953125" style="2" customWidth="1"/>
    <col min="10504" max="10504" width="9" style="2" customWidth="1"/>
    <col min="10505" max="10505" width="7.7265625" style="2" customWidth="1"/>
    <col min="10506" max="10508" width="9" style="2"/>
    <col min="10509" max="10509" width="6.81640625" style="2" bestFit="1" customWidth="1"/>
    <col min="10510" max="10510" width="6.453125" style="2" bestFit="1" customWidth="1"/>
    <col min="10511" max="10511" width="7.81640625" style="2" bestFit="1" customWidth="1"/>
    <col min="10512" max="10512" width="7.54296875" style="2" bestFit="1" customWidth="1"/>
    <col min="10513" max="10513" width="9.453125" style="2" bestFit="1" customWidth="1"/>
    <col min="10514" max="10514" width="9.54296875" style="2" bestFit="1" customWidth="1"/>
    <col min="10515" max="10515" width="6.81640625" style="2" bestFit="1" customWidth="1"/>
    <col min="10516" max="10516" width="9" style="2"/>
    <col min="10517" max="10517" width="6.453125" style="2" bestFit="1" customWidth="1"/>
    <col min="10518" max="10518" width="11.1796875" style="2" customWidth="1"/>
    <col min="10519" max="10520" width="6.81640625" style="2" bestFit="1" customWidth="1"/>
    <col min="10521" max="10521" width="5.81640625" style="2" bestFit="1" customWidth="1"/>
    <col min="10522" max="10522" width="6.54296875" style="2" bestFit="1" customWidth="1"/>
    <col min="10523" max="10523" width="11.26953125" style="2" customWidth="1"/>
    <col min="10524" max="10524" width="9" style="2" customWidth="1"/>
    <col min="10525" max="10525" width="12.7265625" style="2" customWidth="1"/>
    <col min="10526" max="10526" width="14.7265625" style="2" bestFit="1" customWidth="1"/>
    <col min="10527" max="10527" width="17.7265625" style="2" bestFit="1" customWidth="1"/>
    <col min="10528" max="10528" width="17.26953125" style="2" bestFit="1" customWidth="1"/>
    <col min="10529" max="10529" width="15.26953125" style="2" bestFit="1" customWidth="1"/>
    <col min="10530" max="10530" width="17.7265625" style="2" bestFit="1" customWidth="1"/>
    <col min="10531" max="10746" width="9" style="2"/>
    <col min="10747" max="10747" width="8.1796875" style="2" customWidth="1"/>
    <col min="10748" max="10749" width="9" style="2" customWidth="1"/>
    <col min="10750" max="10750" width="17.1796875" style="2" customWidth="1"/>
    <col min="10751" max="10751" width="9" style="2" customWidth="1"/>
    <col min="10752" max="10752" width="12.54296875" style="2" customWidth="1"/>
    <col min="10753" max="10753" width="9" style="2" customWidth="1"/>
    <col min="10754" max="10754" width="11.453125" style="2" customWidth="1"/>
    <col min="10755" max="10755" width="11.1796875" style="2" customWidth="1"/>
    <col min="10756" max="10756" width="13.54296875" style="2" customWidth="1"/>
    <col min="10757" max="10757" width="11.26953125" style="2" customWidth="1"/>
    <col min="10758" max="10758" width="10.81640625" style="2" customWidth="1"/>
    <col min="10759" max="10759" width="12.26953125" style="2" customWidth="1"/>
    <col min="10760" max="10760" width="9" style="2" customWidth="1"/>
    <col min="10761" max="10761" width="7.7265625" style="2" customWidth="1"/>
    <col min="10762" max="10764" width="9" style="2"/>
    <col min="10765" max="10765" width="6.81640625" style="2" bestFit="1" customWidth="1"/>
    <col min="10766" max="10766" width="6.453125" style="2" bestFit="1" customWidth="1"/>
    <col min="10767" max="10767" width="7.81640625" style="2" bestFit="1" customWidth="1"/>
    <col min="10768" max="10768" width="7.54296875" style="2" bestFit="1" customWidth="1"/>
    <col min="10769" max="10769" width="9.453125" style="2" bestFit="1" customWidth="1"/>
    <col min="10770" max="10770" width="9.54296875" style="2" bestFit="1" customWidth="1"/>
    <col min="10771" max="10771" width="6.81640625" style="2" bestFit="1" customWidth="1"/>
    <col min="10772" max="10772" width="9" style="2"/>
    <col min="10773" max="10773" width="6.453125" style="2" bestFit="1" customWidth="1"/>
    <col min="10774" max="10774" width="11.1796875" style="2" customWidth="1"/>
    <col min="10775" max="10776" width="6.81640625" style="2" bestFit="1" customWidth="1"/>
    <col min="10777" max="10777" width="5.81640625" style="2" bestFit="1" customWidth="1"/>
    <col min="10778" max="10778" width="6.54296875" style="2" bestFit="1" customWidth="1"/>
    <col min="10779" max="10779" width="11.26953125" style="2" customWidth="1"/>
    <col min="10780" max="10780" width="9" style="2" customWidth="1"/>
    <col min="10781" max="10781" width="12.7265625" style="2" customWidth="1"/>
    <col min="10782" max="10782" width="14.7265625" style="2" bestFit="1" customWidth="1"/>
    <col min="10783" max="10783" width="17.7265625" style="2" bestFit="1" customWidth="1"/>
    <col min="10784" max="10784" width="17.26953125" style="2" bestFit="1" customWidth="1"/>
    <col min="10785" max="10785" width="15.26953125" style="2" bestFit="1" customWidth="1"/>
    <col min="10786" max="10786" width="17.7265625" style="2" bestFit="1" customWidth="1"/>
    <col min="10787" max="11002" width="9" style="2"/>
    <col min="11003" max="11003" width="8.1796875" style="2" customWidth="1"/>
    <col min="11004" max="11005" width="9" style="2" customWidth="1"/>
    <col min="11006" max="11006" width="17.1796875" style="2" customWidth="1"/>
    <col min="11007" max="11007" width="9" style="2" customWidth="1"/>
    <col min="11008" max="11008" width="12.54296875" style="2" customWidth="1"/>
    <col min="11009" max="11009" width="9" style="2" customWidth="1"/>
    <col min="11010" max="11010" width="11.453125" style="2" customWidth="1"/>
    <col min="11011" max="11011" width="11.1796875" style="2" customWidth="1"/>
    <col min="11012" max="11012" width="13.54296875" style="2" customWidth="1"/>
    <col min="11013" max="11013" width="11.26953125" style="2" customWidth="1"/>
    <col min="11014" max="11014" width="10.81640625" style="2" customWidth="1"/>
    <col min="11015" max="11015" width="12.26953125" style="2" customWidth="1"/>
    <col min="11016" max="11016" width="9" style="2" customWidth="1"/>
    <col min="11017" max="11017" width="7.7265625" style="2" customWidth="1"/>
    <col min="11018" max="11020" width="9" style="2"/>
    <col min="11021" max="11021" width="6.81640625" style="2" bestFit="1" customWidth="1"/>
    <col min="11022" max="11022" width="6.453125" style="2" bestFit="1" customWidth="1"/>
    <col min="11023" max="11023" width="7.81640625" style="2" bestFit="1" customWidth="1"/>
    <col min="11024" max="11024" width="7.54296875" style="2" bestFit="1" customWidth="1"/>
    <col min="11025" max="11025" width="9.453125" style="2" bestFit="1" customWidth="1"/>
    <col min="11026" max="11026" width="9.54296875" style="2" bestFit="1" customWidth="1"/>
    <col min="11027" max="11027" width="6.81640625" style="2" bestFit="1" customWidth="1"/>
    <col min="11028" max="11028" width="9" style="2"/>
    <col min="11029" max="11029" width="6.453125" style="2" bestFit="1" customWidth="1"/>
    <col min="11030" max="11030" width="11.1796875" style="2" customWidth="1"/>
    <col min="11031" max="11032" width="6.81640625" style="2" bestFit="1" customWidth="1"/>
    <col min="11033" max="11033" width="5.81640625" style="2" bestFit="1" customWidth="1"/>
    <col min="11034" max="11034" width="6.54296875" style="2" bestFit="1" customWidth="1"/>
    <col min="11035" max="11035" width="11.26953125" style="2" customWidth="1"/>
    <col min="11036" max="11036" width="9" style="2" customWidth="1"/>
    <col min="11037" max="11037" width="12.7265625" style="2" customWidth="1"/>
    <col min="11038" max="11038" width="14.7265625" style="2" bestFit="1" customWidth="1"/>
    <col min="11039" max="11039" width="17.7265625" style="2" bestFit="1" customWidth="1"/>
    <col min="11040" max="11040" width="17.26953125" style="2" bestFit="1" customWidth="1"/>
    <col min="11041" max="11041" width="15.26953125" style="2" bestFit="1" customWidth="1"/>
    <col min="11042" max="11042" width="17.7265625" style="2" bestFit="1" customWidth="1"/>
    <col min="11043" max="11258" width="9" style="2"/>
    <col min="11259" max="11259" width="8.1796875" style="2" customWidth="1"/>
    <col min="11260" max="11261" width="9" style="2" customWidth="1"/>
    <col min="11262" max="11262" width="17.1796875" style="2" customWidth="1"/>
    <col min="11263" max="11263" width="9" style="2" customWidth="1"/>
    <col min="11264" max="11264" width="12.54296875" style="2" customWidth="1"/>
    <col min="11265" max="11265" width="9" style="2" customWidth="1"/>
    <col min="11266" max="11266" width="11.453125" style="2" customWidth="1"/>
    <col min="11267" max="11267" width="11.1796875" style="2" customWidth="1"/>
    <col min="11268" max="11268" width="13.54296875" style="2" customWidth="1"/>
    <col min="11269" max="11269" width="11.26953125" style="2" customWidth="1"/>
    <col min="11270" max="11270" width="10.81640625" style="2" customWidth="1"/>
    <col min="11271" max="11271" width="12.26953125" style="2" customWidth="1"/>
    <col min="11272" max="11272" width="9" style="2" customWidth="1"/>
    <col min="11273" max="11273" width="7.7265625" style="2" customWidth="1"/>
    <col min="11274" max="11276" width="9" style="2"/>
    <col min="11277" max="11277" width="6.81640625" style="2" bestFit="1" customWidth="1"/>
    <col min="11278" max="11278" width="6.453125" style="2" bestFit="1" customWidth="1"/>
    <col min="11279" max="11279" width="7.81640625" style="2" bestFit="1" customWidth="1"/>
    <col min="11280" max="11280" width="7.54296875" style="2" bestFit="1" customWidth="1"/>
    <col min="11281" max="11281" width="9.453125" style="2" bestFit="1" customWidth="1"/>
    <col min="11282" max="11282" width="9.54296875" style="2" bestFit="1" customWidth="1"/>
    <col min="11283" max="11283" width="6.81640625" style="2" bestFit="1" customWidth="1"/>
    <col min="11284" max="11284" width="9" style="2"/>
    <col min="11285" max="11285" width="6.453125" style="2" bestFit="1" customWidth="1"/>
    <col min="11286" max="11286" width="11.1796875" style="2" customWidth="1"/>
    <col min="11287" max="11288" width="6.81640625" style="2" bestFit="1" customWidth="1"/>
    <col min="11289" max="11289" width="5.81640625" style="2" bestFit="1" customWidth="1"/>
    <col min="11290" max="11290" width="6.54296875" style="2" bestFit="1" customWidth="1"/>
    <col min="11291" max="11291" width="11.26953125" style="2" customWidth="1"/>
    <col min="11292" max="11292" width="9" style="2" customWidth="1"/>
    <col min="11293" max="11293" width="12.7265625" style="2" customWidth="1"/>
    <col min="11294" max="11294" width="14.7265625" style="2" bestFit="1" customWidth="1"/>
    <col min="11295" max="11295" width="17.7265625" style="2" bestFit="1" customWidth="1"/>
    <col min="11296" max="11296" width="17.26953125" style="2" bestFit="1" customWidth="1"/>
    <col min="11297" max="11297" width="15.26953125" style="2" bestFit="1" customWidth="1"/>
    <col min="11298" max="11298" width="17.7265625" style="2" bestFit="1" customWidth="1"/>
    <col min="11299" max="11514" width="9" style="2"/>
    <col min="11515" max="11515" width="8.1796875" style="2" customWidth="1"/>
    <col min="11516" max="11517" width="9" style="2" customWidth="1"/>
    <col min="11518" max="11518" width="17.1796875" style="2" customWidth="1"/>
    <col min="11519" max="11519" width="9" style="2" customWidth="1"/>
    <col min="11520" max="11520" width="12.54296875" style="2" customWidth="1"/>
    <col min="11521" max="11521" width="9" style="2" customWidth="1"/>
    <col min="11522" max="11522" width="11.453125" style="2" customWidth="1"/>
    <col min="11523" max="11523" width="11.1796875" style="2" customWidth="1"/>
    <col min="11524" max="11524" width="13.54296875" style="2" customWidth="1"/>
    <col min="11525" max="11525" width="11.26953125" style="2" customWidth="1"/>
    <col min="11526" max="11526" width="10.81640625" style="2" customWidth="1"/>
    <col min="11527" max="11527" width="12.26953125" style="2" customWidth="1"/>
    <col min="11528" max="11528" width="9" style="2" customWidth="1"/>
    <col min="11529" max="11529" width="7.7265625" style="2" customWidth="1"/>
    <col min="11530" max="11532" width="9" style="2"/>
    <col min="11533" max="11533" width="6.81640625" style="2" bestFit="1" customWidth="1"/>
    <col min="11534" max="11534" width="6.453125" style="2" bestFit="1" customWidth="1"/>
    <col min="11535" max="11535" width="7.81640625" style="2" bestFit="1" customWidth="1"/>
    <col min="11536" max="11536" width="7.54296875" style="2" bestFit="1" customWidth="1"/>
    <col min="11537" max="11537" width="9.453125" style="2" bestFit="1" customWidth="1"/>
    <col min="11538" max="11538" width="9.54296875" style="2" bestFit="1" customWidth="1"/>
    <col min="11539" max="11539" width="6.81640625" style="2" bestFit="1" customWidth="1"/>
    <col min="11540" max="11540" width="9" style="2"/>
    <col min="11541" max="11541" width="6.453125" style="2" bestFit="1" customWidth="1"/>
    <col min="11542" max="11542" width="11.1796875" style="2" customWidth="1"/>
    <col min="11543" max="11544" width="6.81640625" style="2" bestFit="1" customWidth="1"/>
    <col min="11545" max="11545" width="5.81640625" style="2" bestFit="1" customWidth="1"/>
    <col min="11546" max="11546" width="6.54296875" style="2" bestFit="1" customWidth="1"/>
    <col min="11547" max="11547" width="11.26953125" style="2" customWidth="1"/>
    <col min="11548" max="11548" width="9" style="2" customWidth="1"/>
    <col min="11549" max="11549" width="12.7265625" style="2" customWidth="1"/>
    <col min="11550" max="11550" width="14.7265625" style="2" bestFit="1" customWidth="1"/>
    <col min="11551" max="11551" width="17.7265625" style="2" bestFit="1" customWidth="1"/>
    <col min="11552" max="11552" width="17.26953125" style="2" bestFit="1" customWidth="1"/>
    <col min="11553" max="11553" width="15.26953125" style="2" bestFit="1" customWidth="1"/>
    <col min="11554" max="11554" width="17.7265625" style="2" bestFit="1" customWidth="1"/>
    <col min="11555" max="11770" width="9" style="2"/>
    <col min="11771" max="11771" width="8.1796875" style="2" customWidth="1"/>
    <col min="11772" max="11773" width="9" style="2" customWidth="1"/>
    <col min="11774" max="11774" width="17.1796875" style="2" customWidth="1"/>
    <col min="11775" max="11775" width="9" style="2" customWidth="1"/>
    <col min="11776" max="11776" width="12.54296875" style="2" customWidth="1"/>
    <col min="11777" max="11777" width="9" style="2" customWidth="1"/>
    <col min="11778" max="11778" width="11.453125" style="2" customWidth="1"/>
    <col min="11779" max="11779" width="11.1796875" style="2" customWidth="1"/>
    <col min="11780" max="11780" width="13.54296875" style="2" customWidth="1"/>
    <col min="11781" max="11781" width="11.26953125" style="2" customWidth="1"/>
    <col min="11782" max="11782" width="10.81640625" style="2" customWidth="1"/>
    <col min="11783" max="11783" width="12.26953125" style="2" customWidth="1"/>
    <col min="11784" max="11784" width="9" style="2" customWidth="1"/>
    <col min="11785" max="11785" width="7.7265625" style="2" customWidth="1"/>
    <col min="11786" max="11788" width="9" style="2"/>
    <col min="11789" max="11789" width="6.81640625" style="2" bestFit="1" customWidth="1"/>
    <col min="11790" max="11790" width="6.453125" style="2" bestFit="1" customWidth="1"/>
    <col min="11791" max="11791" width="7.81640625" style="2" bestFit="1" customWidth="1"/>
    <col min="11792" max="11792" width="7.54296875" style="2" bestFit="1" customWidth="1"/>
    <col min="11793" max="11793" width="9.453125" style="2" bestFit="1" customWidth="1"/>
    <col min="11794" max="11794" width="9.54296875" style="2" bestFit="1" customWidth="1"/>
    <col min="11795" max="11795" width="6.81640625" style="2" bestFit="1" customWidth="1"/>
    <col min="11796" max="11796" width="9" style="2"/>
    <col min="11797" max="11797" width="6.453125" style="2" bestFit="1" customWidth="1"/>
    <col min="11798" max="11798" width="11.1796875" style="2" customWidth="1"/>
    <col min="11799" max="11800" width="6.81640625" style="2" bestFit="1" customWidth="1"/>
    <col min="11801" max="11801" width="5.81640625" style="2" bestFit="1" customWidth="1"/>
    <col min="11802" max="11802" width="6.54296875" style="2" bestFit="1" customWidth="1"/>
    <col min="11803" max="11803" width="11.26953125" style="2" customWidth="1"/>
    <col min="11804" max="11804" width="9" style="2" customWidth="1"/>
    <col min="11805" max="11805" width="12.7265625" style="2" customWidth="1"/>
    <col min="11806" max="11806" width="14.7265625" style="2" bestFit="1" customWidth="1"/>
    <col min="11807" max="11807" width="17.7265625" style="2" bestFit="1" customWidth="1"/>
    <col min="11808" max="11808" width="17.26953125" style="2" bestFit="1" customWidth="1"/>
    <col min="11809" max="11809" width="15.26953125" style="2" bestFit="1" customWidth="1"/>
    <col min="11810" max="11810" width="17.7265625" style="2" bestFit="1" customWidth="1"/>
    <col min="11811" max="12026" width="9" style="2"/>
    <col min="12027" max="12027" width="8.1796875" style="2" customWidth="1"/>
    <col min="12028" max="12029" width="9" style="2" customWidth="1"/>
    <col min="12030" max="12030" width="17.1796875" style="2" customWidth="1"/>
    <col min="12031" max="12031" width="9" style="2" customWidth="1"/>
    <col min="12032" max="12032" width="12.54296875" style="2" customWidth="1"/>
    <col min="12033" max="12033" width="9" style="2" customWidth="1"/>
    <col min="12034" max="12034" width="11.453125" style="2" customWidth="1"/>
    <col min="12035" max="12035" width="11.1796875" style="2" customWidth="1"/>
    <col min="12036" max="12036" width="13.54296875" style="2" customWidth="1"/>
    <col min="12037" max="12037" width="11.26953125" style="2" customWidth="1"/>
    <col min="12038" max="12038" width="10.81640625" style="2" customWidth="1"/>
    <col min="12039" max="12039" width="12.26953125" style="2" customWidth="1"/>
    <col min="12040" max="12040" width="9" style="2" customWidth="1"/>
    <col min="12041" max="12041" width="7.7265625" style="2" customWidth="1"/>
    <col min="12042" max="12044" width="9" style="2"/>
    <col min="12045" max="12045" width="6.81640625" style="2" bestFit="1" customWidth="1"/>
    <col min="12046" max="12046" width="6.453125" style="2" bestFit="1" customWidth="1"/>
    <col min="12047" max="12047" width="7.81640625" style="2" bestFit="1" customWidth="1"/>
    <col min="12048" max="12048" width="7.54296875" style="2" bestFit="1" customWidth="1"/>
    <col min="12049" max="12049" width="9.453125" style="2" bestFit="1" customWidth="1"/>
    <col min="12050" max="12050" width="9.54296875" style="2" bestFit="1" customWidth="1"/>
    <col min="12051" max="12051" width="6.81640625" style="2" bestFit="1" customWidth="1"/>
    <col min="12052" max="12052" width="9" style="2"/>
    <col min="12053" max="12053" width="6.453125" style="2" bestFit="1" customWidth="1"/>
    <col min="12054" max="12054" width="11.1796875" style="2" customWidth="1"/>
    <col min="12055" max="12056" width="6.81640625" style="2" bestFit="1" customWidth="1"/>
    <col min="12057" max="12057" width="5.81640625" style="2" bestFit="1" customWidth="1"/>
    <col min="12058" max="12058" width="6.54296875" style="2" bestFit="1" customWidth="1"/>
    <col min="12059" max="12059" width="11.26953125" style="2" customWidth="1"/>
    <col min="12060" max="12060" width="9" style="2" customWidth="1"/>
    <col min="12061" max="12061" width="12.7265625" style="2" customWidth="1"/>
    <col min="12062" max="12062" width="14.7265625" style="2" bestFit="1" customWidth="1"/>
    <col min="12063" max="12063" width="17.7265625" style="2" bestFit="1" customWidth="1"/>
    <col min="12064" max="12064" width="17.26953125" style="2" bestFit="1" customWidth="1"/>
    <col min="12065" max="12065" width="15.26953125" style="2" bestFit="1" customWidth="1"/>
    <col min="12066" max="12066" width="17.7265625" style="2" bestFit="1" customWidth="1"/>
    <col min="12067" max="12282" width="9" style="2"/>
    <col min="12283" max="12283" width="8.1796875" style="2" customWidth="1"/>
    <col min="12284" max="12285" width="9" style="2" customWidth="1"/>
    <col min="12286" max="12286" width="17.1796875" style="2" customWidth="1"/>
    <col min="12287" max="12287" width="9" style="2" customWidth="1"/>
    <col min="12288" max="12288" width="12.54296875" style="2" customWidth="1"/>
    <col min="12289" max="12289" width="9" style="2" customWidth="1"/>
    <col min="12290" max="12290" width="11.453125" style="2" customWidth="1"/>
    <col min="12291" max="12291" width="11.1796875" style="2" customWidth="1"/>
    <col min="12292" max="12292" width="13.54296875" style="2" customWidth="1"/>
    <col min="12293" max="12293" width="11.26953125" style="2" customWidth="1"/>
    <col min="12294" max="12294" width="10.81640625" style="2" customWidth="1"/>
    <col min="12295" max="12295" width="12.26953125" style="2" customWidth="1"/>
    <col min="12296" max="12296" width="9" style="2" customWidth="1"/>
    <col min="12297" max="12297" width="7.7265625" style="2" customWidth="1"/>
    <col min="12298" max="12300" width="9" style="2"/>
    <col min="12301" max="12301" width="6.81640625" style="2" bestFit="1" customWidth="1"/>
    <col min="12302" max="12302" width="6.453125" style="2" bestFit="1" customWidth="1"/>
    <col min="12303" max="12303" width="7.81640625" style="2" bestFit="1" customWidth="1"/>
    <col min="12304" max="12304" width="7.54296875" style="2" bestFit="1" customWidth="1"/>
    <col min="12305" max="12305" width="9.453125" style="2" bestFit="1" customWidth="1"/>
    <col min="12306" max="12306" width="9.54296875" style="2" bestFit="1" customWidth="1"/>
    <col min="12307" max="12307" width="6.81640625" style="2" bestFit="1" customWidth="1"/>
    <col min="12308" max="12308" width="9" style="2"/>
    <col min="12309" max="12309" width="6.453125" style="2" bestFit="1" customWidth="1"/>
    <col min="12310" max="12310" width="11.1796875" style="2" customWidth="1"/>
    <col min="12311" max="12312" width="6.81640625" style="2" bestFit="1" customWidth="1"/>
    <col min="12313" max="12313" width="5.81640625" style="2" bestFit="1" customWidth="1"/>
    <col min="12314" max="12314" width="6.54296875" style="2" bestFit="1" customWidth="1"/>
    <col min="12315" max="12315" width="11.26953125" style="2" customWidth="1"/>
    <col min="12316" max="12316" width="9" style="2" customWidth="1"/>
    <col min="12317" max="12317" width="12.7265625" style="2" customWidth="1"/>
    <col min="12318" max="12318" width="14.7265625" style="2" bestFit="1" customWidth="1"/>
    <col min="12319" max="12319" width="17.7265625" style="2" bestFit="1" customWidth="1"/>
    <col min="12320" max="12320" width="17.26953125" style="2" bestFit="1" customWidth="1"/>
    <col min="12321" max="12321" width="15.26953125" style="2" bestFit="1" customWidth="1"/>
    <col min="12322" max="12322" width="17.7265625" style="2" bestFit="1" customWidth="1"/>
    <col min="12323" max="12538" width="9" style="2"/>
    <col min="12539" max="12539" width="8.1796875" style="2" customWidth="1"/>
    <col min="12540" max="12541" width="9" style="2" customWidth="1"/>
    <col min="12542" max="12542" width="17.1796875" style="2" customWidth="1"/>
    <col min="12543" max="12543" width="9" style="2" customWidth="1"/>
    <col min="12544" max="12544" width="12.54296875" style="2" customWidth="1"/>
    <col min="12545" max="12545" width="9" style="2" customWidth="1"/>
    <col min="12546" max="12546" width="11.453125" style="2" customWidth="1"/>
    <col min="12547" max="12547" width="11.1796875" style="2" customWidth="1"/>
    <col min="12548" max="12548" width="13.54296875" style="2" customWidth="1"/>
    <col min="12549" max="12549" width="11.26953125" style="2" customWidth="1"/>
    <col min="12550" max="12550" width="10.81640625" style="2" customWidth="1"/>
    <col min="12551" max="12551" width="12.26953125" style="2" customWidth="1"/>
    <col min="12552" max="12552" width="9" style="2" customWidth="1"/>
    <col min="12553" max="12553" width="7.7265625" style="2" customWidth="1"/>
    <col min="12554" max="12556" width="9" style="2"/>
    <col min="12557" max="12557" width="6.81640625" style="2" bestFit="1" customWidth="1"/>
    <col min="12558" max="12558" width="6.453125" style="2" bestFit="1" customWidth="1"/>
    <col min="12559" max="12559" width="7.81640625" style="2" bestFit="1" customWidth="1"/>
    <col min="12560" max="12560" width="7.54296875" style="2" bestFit="1" customWidth="1"/>
    <col min="12561" max="12561" width="9.453125" style="2" bestFit="1" customWidth="1"/>
    <col min="12562" max="12562" width="9.54296875" style="2" bestFit="1" customWidth="1"/>
    <col min="12563" max="12563" width="6.81640625" style="2" bestFit="1" customWidth="1"/>
    <col min="12564" max="12564" width="9" style="2"/>
    <col min="12565" max="12565" width="6.453125" style="2" bestFit="1" customWidth="1"/>
    <col min="12566" max="12566" width="11.1796875" style="2" customWidth="1"/>
    <col min="12567" max="12568" width="6.81640625" style="2" bestFit="1" customWidth="1"/>
    <col min="12569" max="12569" width="5.81640625" style="2" bestFit="1" customWidth="1"/>
    <col min="12570" max="12570" width="6.54296875" style="2" bestFit="1" customWidth="1"/>
    <col min="12571" max="12571" width="11.26953125" style="2" customWidth="1"/>
    <col min="12572" max="12572" width="9" style="2" customWidth="1"/>
    <col min="12573" max="12573" width="12.7265625" style="2" customWidth="1"/>
    <col min="12574" max="12574" width="14.7265625" style="2" bestFit="1" customWidth="1"/>
    <col min="12575" max="12575" width="17.7265625" style="2" bestFit="1" customWidth="1"/>
    <col min="12576" max="12576" width="17.26953125" style="2" bestFit="1" customWidth="1"/>
    <col min="12577" max="12577" width="15.26953125" style="2" bestFit="1" customWidth="1"/>
    <col min="12578" max="12578" width="17.7265625" style="2" bestFit="1" customWidth="1"/>
    <col min="12579" max="12794" width="9" style="2"/>
    <col min="12795" max="12795" width="8.1796875" style="2" customWidth="1"/>
    <col min="12796" max="12797" width="9" style="2" customWidth="1"/>
    <col min="12798" max="12798" width="17.1796875" style="2" customWidth="1"/>
    <col min="12799" max="12799" width="9" style="2" customWidth="1"/>
    <col min="12800" max="12800" width="12.54296875" style="2" customWidth="1"/>
    <col min="12801" max="12801" width="9" style="2" customWidth="1"/>
    <col min="12802" max="12802" width="11.453125" style="2" customWidth="1"/>
    <col min="12803" max="12803" width="11.1796875" style="2" customWidth="1"/>
    <col min="12804" max="12804" width="13.54296875" style="2" customWidth="1"/>
    <col min="12805" max="12805" width="11.26953125" style="2" customWidth="1"/>
    <col min="12806" max="12806" width="10.81640625" style="2" customWidth="1"/>
    <col min="12807" max="12807" width="12.26953125" style="2" customWidth="1"/>
    <col min="12808" max="12808" width="9" style="2" customWidth="1"/>
    <col min="12809" max="12809" width="7.7265625" style="2" customWidth="1"/>
    <col min="12810" max="12812" width="9" style="2"/>
    <col min="12813" max="12813" width="6.81640625" style="2" bestFit="1" customWidth="1"/>
    <col min="12814" max="12814" width="6.453125" style="2" bestFit="1" customWidth="1"/>
    <col min="12815" max="12815" width="7.81640625" style="2" bestFit="1" customWidth="1"/>
    <col min="12816" max="12816" width="7.54296875" style="2" bestFit="1" customWidth="1"/>
    <col min="12817" max="12817" width="9.453125" style="2" bestFit="1" customWidth="1"/>
    <col min="12818" max="12818" width="9.54296875" style="2" bestFit="1" customWidth="1"/>
    <col min="12819" max="12819" width="6.81640625" style="2" bestFit="1" customWidth="1"/>
    <col min="12820" max="12820" width="9" style="2"/>
    <col min="12821" max="12821" width="6.453125" style="2" bestFit="1" customWidth="1"/>
    <col min="12822" max="12822" width="11.1796875" style="2" customWidth="1"/>
    <col min="12823" max="12824" width="6.81640625" style="2" bestFit="1" customWidth="1"/>
    <col min="12825" max="12825" width="5.81640625" style="2" bestFit="1" customWidth="1"/>
    <col min="12826" max="12826" width="6.54296875" style="2" bestFit="1" customWidth="1"/>
    <col min="12827" max="12827" width="11.26953125" style="2" customWidth="1"/>
    <col min="12828" max="12828" width="9" style="2" customWidth="1"/>
    <col min="12829" max="12829" width="12.7265625" style="2" customWidth="1"/>
    <col min="12830" max="12830" width="14.7265625" style="2" bestFit="1" customWidth="1"/>
    <col min="12831" max="12831" width="17.7265625" style="2" bestFit="1" customWidth="1"/>
    <col min="12832" max="12832" width="17.26953125" style="2" bestFit="1" customWidth="1"/>
    <col min="12833" max="12833" width="15.26953125" style="2" bestFit="1" customWidth="1"/>
    <col min="12834" max="12834" width="17.7265625" style="2" bestFit="1" customWidth="1"/>
    <col min="12835" max="13050" width="9" style="2"/>
    <col min="13051" max="13051" width="8.1796875" style="2" customWidth="1"/>
    <col min="13052" max="13053" width="9" style="2" customWidth="1"/>
    <col min="13054" max="13054" width="17.1796875" style="2" customWidth="1"/>
    <col min="13055" max="13055" width="9" style="2" customWidth="1"/>
    <col min="13056" max="13056" width="12.54296875" style="2" customWidth="1"/>
    <col min="13057" max="13057" width="9" style="2" customWidth="1"/>
    <col min="13058" max="13058" width="11.453125" style="2" customWidth="1"/>
    <col min="13059" max="13059" width="11.1796875" style="2" customWidth="1"/>
    <col min="13060" max="13060" width="13.54296875" style="2" customWidth="1"/>
    <col min="13061" max="13061" width="11.26953125" style="2" customWidth="1"/>
    <col min="13062" max="13062" width="10.81640625" style="2" customWidth="1"/>
    <col min="13063" max="13063" width="12.26953125" style="2" customWidth="1"/>
    <col min="13064" max="13064" width="9" style="2" customWidth="1"/>
    <col min="13065" max="13065" width="7.7265625" style="2" customWidth="1"/>
    <col min="13066" max="13068" width="9" style="2"/>
    <col min="13069" max="13069" width="6.81640625" style="2" bestFit="1" customWidth="1"/>
    <col min="13070" max="13070" width="6.453125" style="2" bestFit="1" customWidth="1"/>
    <col min="13071" max="13071" width="7.81640625" style="2" bestFit="1" customWidth="1"/>
    <col min="13072" max="13072" width="7.54296875" style="2" bestFit="1" customWidth="1"/>
    <col min="13073" max="13073" width="9.453125" style="2" bestFit="1" customWidth="1"/>
    <col min="13074" max="13074" width="9.54296875" style="2" bestFit="1" customWidth="1"/>
    <col min="13075" max="13075" width="6.81640625" style="2" bestFit="1" customWidth="1"/>
    <col min="13076" max="13076" width="9" style="2"/>
    <col min="13077" max="13077" width="6.453125" style="2" bestFit="1" customWidth="1"/>
    <col min="13078" max="13078" width="11.1796875" style="2" customWidth="1"/>
    <col min="13079" max="13080" width="6.81640625" style="2" bestFit="1" customWidth="1"/>
    <col min="13081" max="13081" width="5.81640625" style="2" bestFit="1" customWidth="1"/>
    <col min="13082" max="13082" width="6.54296875" style="2" bestFit="1" customWidth="1"/>
    <col min="13083" max="13083" width="11.26953125" style="2" customWidth="1"/>
    <col min="13084" max="13084" width="9" style="2" customWidth="1"/>
    <col min="13085" max="13085" width="12.7265625" style="2" customWidth="1"/>
    <col min="13086" max="13086" width="14.7265625" style="2" bestFit="1" customWidth="1"/>
    <col min="13087" max="13087" width="17.7265625" style="2" bestFit="1" customWidth="1"/>
    <col min="13088" max="13088" width="17.26953125" style="2" bestFit="1" customWidth="1"/>
    <col min="13089" max="13089" width="15.26953125" style="2" bestFit="1" customWidth="1"/>
    <col min="13090" max="13090" width="17.7265625" style="2" bestFit="1" customWidth="1"/>
    <col min="13091" max="13306" width="9" style="2"/>
    <col min="13307" max="13307" width="8.1796875" style="2" customWidth="1"/>
    <col min="13308" max="13309" width="9" style="2" customWidth="1"/>
    <col min="13310" max="13310" width="17.1796875" style="2" customWidth="1"/>
    <col min="13311" max="13311" width="9" style="2" customWidth="1"/>
    <col min="13312" max="13312" width="12.54296875" style="2" customWidth="1"/>
    <col min="13313" max="13313" width="9" style="2" customWidth="1"/>
    <col min="13314" max="13314" width="11.453125" style="2" customWidth="1"/>
    <col min="13315" max="13315" width="11.1796875" style="2" customWidth="1"/>
    <col min="13316" max="13316" width="13.54296875" style="2" customWidth="1"/>
    <col min="13317" max="13317" width="11.26953125" style="2" customWidth="1"/>
    <col min="13318" max="13318" width="10.81640625" style="2" customWidth="1"/>
    <col min="13319" max="13319" width="12.26953125" style="2" customWidth="1"/>
    <col min="13320" max="13320" width="9" style="2" customWidth="1"/>
    <col min="13321" max="13321" width="7.7265625" style="2" customWidth="1"/>
    <col min="13322" max="13324" width="9" style="2"/>
    <col min="13325" max="13325" width="6.81640625" style="2" bestFit="1" customWidth="1"/>
    <col min="13326" max="13326" width="6.453125" style="2" bestFit="1" customWidth="1"/>
    <col min="13327" max="13327" width="7.81640625" style="2" bestFit="1" customWidth="1"/>
    <col min="13328" max="13328" width="7.54296875" style="2" bestFit="1" customWidth="1"/>
    <col min="13329" max="13329" width="9.453125" style="2" bestFit="1" customWidth="1"/>
    <col min="13330" max="13330" width="9.54296875" style="2" bestFit="1" customWidth="1"/>
    <col min="13331" max="13331" width="6.81640625" style="2" bestFit="1" customWidth="1"/>
    <col min="13332" max="13332" width="9" style="2"/>
    <col min="13333" max="13333" width="6.453125" style="2" bestFit="1" customWidth="1"/>
    <col min="13334" max="13334" width="11.1796875" style="2" customWidth="1"/>
    <col min="13335" max="13336" width="6.81640625" style="2" bestFit="1" customWidth="1"/>
    <col min="13337" max="13337" width="5.81640625" style="2" bestFit="1" customWidth="1"/>
    <col min="13338" max="13338" width="6.54296875" style="2" bestFit="1" customWidth="1"/>
    <col min="13339" max="13339" width="11.26953125" style="2" customWidth="1"/>
    <col min="13340" max="13340" width="9" style="2" customWidth="1"/>
    <col min="13341" max="13341" width="12.7265625" style="2" customWidth="1"/>
    <col min="13342" max="13342" width="14.7265625" style="2" bestFit="1" customWidth="1"/>
    <col min="13343" max="13343" width="17.7265625" style="2" bestFit="1" customWidth="1"/>
    <col min="13344" max="13344" width="17.26953125" style="2" bestFit="1" customWidth="1"/>
    <col min="13345" max="13345" width="15.26953125" style="2" bestFit="1" customWidth="1"/>
    <col min="13346" max="13346" width="17.7265625" style="2" bestFit="1" customWidth="1"/>
    <col min="13347" max="13562" width="9" style="2"/>
    <col min="13563" max="13563" width="8.1796875" style="2" customWidth="1"/>
    <col min="13564" max="13565" width="9" style="2" customWidth="1"/>
    <col min="13566" max="13566" width="17.1796875" style="2" customWidth="1"/>
    <col min="13567" max="13567" width="9" style="2" customWidth="1"/>
    <col min="13568" max="13568" width="12.54296875" style="2" customWidth="1"/>
    <col min="13569" max="13569" width="9" style="2" customWidth="1"/>
    <col min="13570" max="13570" width="11.453125" style="2" customWidth="1"/>
    <col min="13571" max="13571" width="11.1796875" style="2" customWidth="1"/>
    <col min="13572" max="13572" width="13.54296875" style="2" customWidth="1"/>
    <col min="13573" max="13573" width="11.26953125" style="2" customWidth="1"/>
    <col min="13574" max="13574" width="10.81640625" style="2" customWidth="1"/>
    <col min="13575" max="13575" width="12.26953125" style="2" customWidth="1"/>
    <col min="13576" max="13576" width="9" style="2" customWidth="1"/>
    <col min="13577" max="13577" width="7.7265625" style="2" customWidth="1"/>
    <col min="13578" max="13580" width="9" style="2"/>
    <col min="13581" max="13581" width="6.81640625" style="2" bestFit="1" customWidth="1"/>
    <col min="13582" max="13582" width="6.453125" style="2" bestFit="1" customWidth="1"/>
    <col min="13583" max="13583" width="7.81640625" style="2" bestFit="1" customWidth="1"/>
    <col min="13584" max="13584" width="7.54296875" style="2" bestFit="1" customWidth="1"/>
    <col min="13585" max="13585" width="9.453125" style="2" bestFit="1" customWidth="1"/>
    <col min="13586" max="13586" width="9.54296875" style="2" bestFit="1" customWidth="1"/>
    <col min="13587" max="13587" width="6.81640625" style="2" bestFit="1" customWidth="1"/>
    <col min="13588" max="13588" width="9" style="2"/>
    <col min="13589" max="13589" width="6.453125" style="2" bestFit="1" customWidth="1"/>
    <col min="13590" max="13590" width="11.1796875" style="2" customWidth="1"/>
    <col min="13591" max="13592" width="6.81640625" style="2" bestFit="1" customWidth="1"/>
    <col min="13593" max="13593" width="5.81640625" style="2" bestFit="1" customWidth="1"/>
    <col min="13594" max="13594" width="6.54296875" style="2" bestFit="1" customWidth="1"/>
    <col min="13595" max="13595" width="11.26953125" style="2" customWidth="1"/>
    <col min="13596" max="13596" width="9" style="2" customWidth="1"/>
    <col min="13597" max="13597" width="12.7265625" style="2" customWidth="1"/>
    <col min="13598" max="13598" width="14.7265625" style="2" bestFit="1" customWidth="1"/>
    <col min="13599" max="13599" width="17.7265625" style="2" bestFit="1" customWidth="1"/>
    <col min="13600" max="13600" width="17.26953125" style="2" bestFit="1" customWidth="1"/>
    <col min="13601" max="13601" width="15.26953125" style="2" bestFit="1" customWidth="1"/>
    <col min="13602" max="13602" width="17.7265625" style="2" bestFit="1" customWidth="1"/>
    <col min="13603" max="13818" width="9" style="2"/>
    <col min="13819" max="13819" width="8.1796875" style="2" customWidth="1"/>
    <col min="13820" max="13821" width="9" style="2" customWidth="1"/>
    <col min="13822" max="13822" width="17.1796875" style="2" customWidth="1"/>
    <col min="13823" max="13823" width="9" style="2" customWidth="1"/>
    <col min="13824" max="13824" width="12.54296875" style="2" customWidth="1"/>
    <col min="13825" max="13825" width="9" style="2" customWidth="1"/>
    <col min="13826" max="13826" width="11.453125" style="2" customWidth="1"/>
    <col min="13827" max="13827" width="11.1796875" style="2" customWidth="1"/>
    <col min="13828" max="13828" width="13.54296875" style="2" customWidth="1"/>
    <col min="13829" max="13829" width="11.26953125" style="2" customWidth="1"/>
    <col min="13830" max="13830" width="10.81640625" style="2" customWidth="1"/>
    <col min="13831" max="13831" width="12.26953125" style="2" customWidth="1"/>
    <col min="13832" max="13832" width="9" style="2" customWidth="1"/>
    <col min="13833" max="13833" width="7.7265625" style="2" customWidth="1"/>
    <col min="13834" max="13836" width="9" style="2"/>
    <col min="13837" max="13837" width="6.81640625" style="2" bestFit="1" customWidth="1"/>
    <col min="13838" max="13838" width="6.453125" style="2" bestFit="1" customWidth="1"/>
    <col min="13839" max="13839" width="7.81640625" style="2" bestFit="1" customWidth="1"/>
    <col min="13840" max="13840" width="7.54296875" style="2" bestFit="1" customWidth="1"/>
    <col min="13841" max="13841" width="9.453125" style="2" bestFit="1" customWidth="1"/>
    <col min="13842" max="13842" width="9.54296875" style="2" bestFit="1" customWidth="1"/>
    <col min="13843" max="13843" width="6.81640625" style="2" bestFit="1" customWidth="1"/>
    <col min="13844" max="13844" width="9" style="2"/>
    <col min="13845" max="13845" width="6.453125" style="2" bestFit="1" customWidth="1"/>
    <col min="13846" max="13846" width="11.1796875" style="2" customWidth="1"/>
    <col min="13847" max="13848" width="6.81640625" style="2" bestFit="1" customWidth="1"/>
    <col min="13849" max="13849" width="5.81640625" style="2" bestFit="1" customWidth="1"/>
    <col min="13850" max="13850" width="6.54296875" style="2" bestFit="1" customWidth="1"/>
    <col min="13851" max="13851" width="11.26953125" style="2" customWidth="1"/>
    <col min="13852" max="13852" width="9" style="2" customWidth="1"/>
    <col min="13853" max="13853" width="12.7265625" style="2" customWidth="1"/>
    <col min="13854" max="13854" width="14.7265625" style="2" bestFit="1" customWidth="1"/>
    <col min="13855" max="13855" width="17.7265625" style="2" bestFit="1" customWidth="1"/>
    <col min="13856" max="13856" width="17.26953125" style="2" bestFit="1" customWidth="1"/>
    <col min="13857" max="13857" width="15.26953125" style="2" bestFit="1" customWidth="1"/>
    <col min="13858" max="13858" width="17.7265625" style="2" bestFit="1" customWidth="1"/>
    <col min="13859" max="14074" width="9" style="2"/>
    <col min="14075" max="14075" width="8.1796875" style="2" customWidth="1"/>
    <col min="14076" max="14077" width="9" style="2" customWidth="1"/>
    <col min="14078" max="14078" width="17.1796875" style="2" customWidth="1"/>
    <col min="14079" max="14079" width="9" style="2" customWidth="1"/>
    <col min="14080" max="14080" width="12.54296875" style="2" customWidth="1"/>
    <col min="14081" max="14081" width="9" style="2" customWidth="1"/>
    <col min="14082" max="14082" width="11.453125" style="2" customWidth="1"/>
    <col min="14083" max="14083" width="11.1796875" style="2" customWidth="1"/>
    <col min="14084" max="14084" width="13.54296875" style="2" customWidth="1"/>
    <col min="14085" max="14085" width="11.26953125" style="2" customWidth="1"/>
    <col min="14086" max="14086" width="10.81640625" style="2" customWidth="1"/>
    <col min="14087" max="14087" width="12.26953125" style="2" customWidth="1"/>
    <col min="14088" max="14088" width="9" style="2" customWidth="1"/>
    <col min="14089" max="14089" width="7.7265625" style="2" customWidth="1"/>
    <col min="14090" max="14092" width="9" style="2"/>
    <col min="14093" max="14093" width="6.81640625" style="2" bestFit="1" customWidth="1"/>
    <col min="14094" max="14094" width="6.453125" style="2" bestFit="1" customWidth="1"/>
    <col min="14095" max="14095" width="7.81640625" style="2" bestFit="1" customWidth="1"/>
    <col min="14096" max="14096" width="7.54296875" style="2" bestFit="1" customWidth="1"/>
    <col min="14097" max="14097" width="9.453125" style="2" bestFit="1" customWidth="1"/>
    <col min="14098" max="14098" width="9.54296875" style="2" bestFit="1" customWidth="1"/>
    <col min="14099" max="14099" width="6.81640625" style="2" bestFit="1" customWidth="1"/>
    <col min="14100" max="14100" width="9" style="2"/>
    <col min="14101" max="14101" width="6.453125" style="2" bestFit="1" customWidth="1"/>
    <col min="14102" max="14102" width="11.1796875" style="2" customWidth="1"/>
    <col min="14103" max="14104" width="6.81640625" style="2" bestFit="1" customWidth="1"/>
    <col min="14105" max="14105" width="5.81640625" style="2" bestFit="1" customWidth="1"/>
    <col min="14106" max="14106" width="6.54296875" style="2" bestFit="1" customWidth="1"/>
    <col min="14107" max="14107" width="11.26953125" style="2" customWidth="1"/>
    <col min="14108" max="14108" width="9" style="2" customWidth="1"/>
    <col min="14109" max="14109" width="12.7265625" style="2" customWidth="1"/>
    <col min="14110" max="14110" width="14.7265625" style="2" bestFit="1" customWidth="1"/>
    <col min="14111" max="14111" width="17.7265625" style="2" bestFit="1" customWidth="1"/>
    <col min="14112" max="14112" width="17.26953125" style="2" bestFit="1" customWidth="1"/>
    <col min="14113" max="14113" width="15.26953125" style="2" bestFit="1" customWidth="1"/>
    <col min="14114" max="14114" width="17.7265625" style="2" bestFit="1" customWidth="1"/>
    <col min="14115" max="14330" width="9" style="2"/>
    <col min="14331" max="14331" width="8.1796875" style="2" customWidth="1"/>
    <col min="14332" max="14333" width="9" style="2" customWidth="1"/>
    <col min="14334" max="14334" width="17.1796875" style="2" customWidth="1"/>
    <col min="14335" max="14335" width="9" style="2" customWidth="1"/>
    <col min="14336" max="14336" width="12.54296875" style="2" customWidth="1"/>
    <col min="14337" max="14337" width="9" style="2" customWidth="1"/>
    <col min="14338" max="14338" width="11.453125" style="2" customWidth="1"/>
    <col min="14339" max="14339" width="11.1796875" style="2" customWidth="1"/>
    <col min="14340" max="14340" width="13.54296875" style="2" customWidth="1"/>
    <col min="14341" max="14341" width="11.26953125" style="2" customWidth="1"/>
    <col min="14342" max="14342" width="10.81640625" style="2" customWidth="1"/>
    <col min="14343" max="14343" width="12.26953125" style="2" customWidth="1"/>
    <col min="14344" max="14344" width="9" style="2" customWidth="1"/>
    <col min="14345" max="14345" width="7.7265625" style="2" customWidth="1"/>
    <col min="14346" max="14348" width="9" style="2"/>
    <col min="14349" max="14349" width="6.81640625" style="2" bestFit="1" customWidth="1"/>
    <col min="14350" max="14350" width="6.453125" style="2" bestFit="1" customWidth="1"/>
    <col min="14351" max="14351" width="7.81640625" style="2" bestFit="1" customWidth="1"/>
    <col min="14352" max="14352" width="7.54296875" style="2" bestFit="1" customWidth="1"/>
    <col min="14353" max="14353" width="9.453125" style="2" bestFit="1" customWidth="1"/>
    <col min="14354" max="14354" width="9.54296875" style="2" bestFit="1" customWidth="1"/>
    <col min="14355" max="14355" width="6.81640625" style="2" bestFit="1" customWidth="1"/>
    <col min="14356" max="14356" width="9" style="2"/>
    <col min="14357" max="14357" width="6.453125" style="2" bestFit="1" customWidth="1"/>
    <col min="14358" max="14358" width="11.1796875" style="2" customWidth="1"/>
    <col min="14359" max="14360" width="6.81640625" style="2" bestFit="1" customWidth="1"/>
    <col min="14361" max="14361" width="5.81640625" style="2" bestFit="1" customWidth="1"/>
    <col min="14362" max="14362" width="6.54296875" style="2" bestFit="1" customWidth="1"/>
    <col min="14363" max="14363" width="11.26953125" style="2" customWidth="1"/>
    <col min="14364" max="14364" width="9" style="2" customWidth="1"/>
    <col min="14365" max="14365" width="12.7265625" style="2" customWidth="1"/>
    <col min="14366" max="14366" width="14.7265625" style="2" bestFit="1" customWidth="1"/>
    <col min="14367" max="14367" width="17.7265625" style="2" bestFit="1" customWidth="1"/>
    <col min="14368" max="14368" width="17.26953125" style="2" bestFit="1" customWidth="1"/>
    <col min="14369" max="14369" width="15.26953125" style="2" bestFit="1" customWidth="1"/>
    <col min="14370" max="14370" width="17.7265625" style="2" bestFit="1" customWidth="1"/>
    <col min="14371" max="14586" width="9" style="2"/>
    <col min="14587" max="14587" width="8.1796875" style="2" customWidth="1"/>
    <col min="14588" max="14589" width="9" style="2" customWidth="1"/>
    <col min="14590" max="14590" width="17.1796875" style="2" customWidth="1"/>
    <col min="14591" max="14591" width="9" style="2" customWidth="1"/>
    <col min="14592" max="14592" width="12.54296875" style="2" customWidth="1"/>
    <col min="14593" max="14593" width="9" style="2" customWidth="1"/>
    <col min="14594" max="14594" width="11.453125" style="2" customWidth="1"/>
    <col min="14595" max="14595" width="11.1796875" style="2" customWidth="1"/>
    <col min="14596" max="14596" width="13.54296875" style="2" customWidth="1"/>
    <col min="14597" max="14597" width="11.26953125" style="2" customWidth="1"/>
    <col min="14598" max="14598" width="10.81640625" style="2" customWidth="1"/>
    <col min="14599" max="14599" width="12.26953125" style="2" customWidth="1"/>
    <col min="14600" max="14600" width="9" style="2" customWidth="1"/>
    <col min="14601" max="14601" width="7.7265625" style="2" customWidth="1"/>
    <col min="14602" max="14604" width="9" style="2"/>
    <col min="14605" max="14605" width="6.81640625" style="2" bestFit="1" customWidth="1"/>
    <col min="14606" max="14606" width="6.453125" style="2" bestFit="1" customWidth="1"/>
    <col min="14607" max="14607" width="7.81640625" style="2" bestFit="1" customWidth="1"/>
    <col min="14608" max="14608" width="7.54296875" style="2" bestFit="1" customWidth="1"/>
    <col min="14609" max="14609" width="9.453125" style="2" bestFit="1" customWidth="1"/>
    <col min="14610" max="14610" width="9.54296875" style="2" bestFit="1" customWidth="1"/>
    <col min="14611" max="14611" width="6.81640625" style="2" bestFit="1" customWidth="1"/>
    <col min="14612" max="14612" width="9" style="2"/>
    <col min="14613" max="14613" width="6.453125" style="2" bestFit="1" customWidth="1"/>
    <col min="14614" max="14614" width="11.1796875" style="2" customWidth="1"/>
    <col min="14615" max="14616" width="6.81640625" style="2" bestFit="1" customWidth="1"/>
    <col min="14617" max="14617" width="5.81640625" style="2" bestFit="1" customWidth="1"/>
    <col min="14618" max="14618" width="6.54296875" style="2" bestFit="1" customWidth="1"/>
    <col min="14619" max="14619" width="11.26953125" style="2" customWidth="1"/>
    <col min="14620" max="14620" width="9" style="2" customWidth="1"/>
    <col min="14621" max="14621" width="12.7265625" style="2" customWidth="1"/>
    <col min="14622" max="14622" width="14.7265625" style="2" bestFit="1" customWidth="1"/>
    <col min="14623" max="14623" width="17.7265625" style="2" bestFit="1" customWidth="1"/>
    <col min="14624" max="14624" width="17.26953125" style="2" bestFit="1" customWidth="1"/>
    <col min="14625" max="14625" width="15.26953125" style="2" bestFit="1" customWidth="1"/>
    <col min="14626" max="14626" width="17.7265625" style="2" bestFit="1" customWidth="1"/>
    <col min="14627" max="14842" width="9" style="2"/>
    <col min="14843" max="14843" width="8.1796875" style="2" customWidth="1"/>
    <col min="14844" max="14845" width="9" style="2" customWidth="1"/>
    <col min="14846" max="14846" width="17.1796875" style="2" customWidth="1"/>
    <col min="14847" max="14847" width="9" style="2" customWidth="1"/>
    <col min="14848" max="14848" width="12.54296875" style="2" customWidth="1"/>
    <col min="14849" max="14849" width="9" style="2" customWidth="1"/>
    <col min="14850" max="14850" width="11.453125" style="2" customWidth="1"/>
    <col min="14851" max="14851" width="11.1796875" style="2" customWidth="1"/>
    <col min="14852" max="14852" width="13.54296875" style="2" customWidth="1"/>
    <col min="14853" max="14853" width="11.26953125" style="2" customWidth="1"/>
    <col min="14854" max="14854" width="10.81640625" style="2" customWidth="1"/>
    <col min="14855" max="14855" width="12.26953125" style="2" customWidth="1"/>
    <col min="14856" max="14856" width="9" style="2" customWidth="1"/>
    <col min="14857" max="14857" width="7.7265625" style="2" customWidth="1"/>
    <col min="14858" max="14860" width="9" style="2"/>
    <col min="14861" max="14861" width="6.81640625" style="2" bestFit="1" customWidth="1"/>
    <col min="14862" max="14862" width="6.453125" style="2" bestFit="1" customWidth="1"/>
    <col min="14863" max="14863" width="7.81640625" style="2" bestFit="1" customWidth="1"/>
    <col min="14864" max="14864" width="7.54296875" style="2" bestFit="1" customWidth="1"/>
    <col min="14865" max="14865" width="9.453125" style="2" bestFit="1" customWidth="1"/>
    <col min="14866" max="14866" width="9.54296875" style="2" bestFit="1" customWidth="1"/>
    <col min="14867" max="14867" width="6.81640625" style="2" bestFit="1" customWidth="1"/>
    <col min="14868" max="14868" width="9" style="2"/>
    <col min="14869" max="14869" width="6.453125" style="2" bestFit="1" customWidth="1"/>
    <col min="14870" max="14870" width="11.1796875" style="2" customWidth="1"/>
    <col min="14871" max="14872" width="6.81640625" style="2" bestFit="1" customWidth="1"/>
    <col min="14873" max="14873" width="5.81640625" style="2" bestFit="1" customWidth="1"/>
    <col min="14874" max="14874" width="6.54296875" style="2" bestFit="1" customWidth="1"/>
    <col min="14875" max="14875" width="11.26953125" style="2" customWidth="1"/>
    <col min="14876" max="14876" width="9" style="2" customWidth="1"/>
    <col min="14877" max="14877" width="12.7265625" style="2" customWidth="1"/>
    <col min="14878" max="14878" width="14.7265625" style="2" bestFit="1" customWidth="1"/>
    <col min="14879" max="14879" width="17.7265625" style="2" bestFit="1" customWidth="1"/>
    <col min="14880" max="14880" width="17.26953125" style="2" bestFit="1" customWidth="1"/>
    <col min="14881" max="14881" width="15.26953125" style="2" bestFit="1" customWidth="1"/>
    <col min="14882" max="14882" width="17.7265625" style="2" bestFit="1" customWidth="1"/>
    <col min="14883" max="15098" width="9" style="2"/>
    <col min="15099" max="15099" width="8.1796875" style="2" customWidth="1"/>
    <col min="15100" max="15101" width="9" style="2" customWidth="1"/>
    <col min="15102" max="15102" width="17.1796875" style="2" customWidth="1"/>
    <col min="15103" max="15103" width="9" style="2" customWidth="1"/>
    <col min="15104" max="15104" width="12.54296875" style="2" customWidth="1"/>
    <col min="15105" max="15105" width="9" style="2" customWidth="1"/>
    <col min="15106" max="15106" width="11.453125" style="2" customWidth="1"/>
    <col min="15107" max="15107" width="11.1796875" style="2" customWidth="1"/>
    <col min="15108" max="15108" width="13.54296875" style="2" customWidth="1"/>
    <col min="15109" max="15109" width="11.26953125" style="2" customWidth="1"/>
    <col min="15110" max="15110" width="10.81640625" style="2" customWidth="1"/>
    <col min="15111" max="15111" width="12.26953125" style="2" customWidth="1"/>
    <col min="15112" max="15112" width="9" style="2" customWidth="1"/>
    <col min="15113" max="15113" width="7.7265625" style="2" customWidth="1"/>
    <col min="15114" max="15116" width="9" style="2"/>
    <col min="15117" max="15117" width="6.81640625" style="2" bestFit="1" customWidth="1"/>
    <col min="15118" max="15118" width="6.453125" style="2" bestFit="1" customWidth="1"/>
    <col min="15119" max="15119" width="7.81640625" style="2" bestFit="1" customWidth="1"/>
    <col min="15120" max="15120" width="7.54296875" style="2" bestFit="1" customWidth="1"/>
    <col min="15121" max="15121" width="9.453125" style="2" bestFit="1" customWidth="1"/>
    <col min="15122" max="15122" width="9.54296875" style="2" bestFit="1" customWidth="1"/>
    <col min="15123" max="15123" width="6.81640625" style="2" bestFit="1" customWidth="1"/>
    <col min="15124" max="15124" width="9" style="2"/>
    <col min="15125" max="15125" width="6.453125" style="2" bestFit="1" customWidth="1"/>
    <col min="15126" max="15126" width="11.1796875" style="2" customWidth="1"/>
    <col min="15127" max="15128" width="6.81640625" style="2" bestFit="1" customWidth="1"/>
    <col min="15129" max="15129" width="5.81640625" style="2" bestFit="1" customWidth="1"/>
    <col min="15130" max="15130" width="6.54296875" style="2" bestFit="1" customWidth="1"/>
    <col min="15131" max="15131" width="11.26953125" style="2" customWidth="1"/>
    <col min="15132" max="15132" width="9" style="2" customWidth="1"/>
    <col min="15133" max="15133" width="12.7265625" style="2" customWidth="1"/>
    <col min="15134" max="15134" width="14.7265625" style="2" bestFit="1" customWidth="1"/>
    <col min="15135" max="15135" width="17.7265625" style="2" bestFit="1" customWidth="1"/>
    <col min="15136" max="15136" width="17.26953125" style="2" bestFit="1" customWidth="1"/>
    <col min="15137" max="15137" width="15.26953125" style="2" bestFit="1" customWidth="1"/>
    <col min="15138" max="15138" width="17.7265625" style="2" bestFit="1" customWidth="1"/>
    <col min="15139" max="15354" width="9" style="2"/>
    <col min="15355" max="15355" width="8.1796875" style="2" customWidth="1"/>
    <col min="15356" max="15357" width="9" style="2" customWidth="1"/>
    <col min="15358" max="15358" width="17.1796875" style="2" customWidth="1"/>
    <col min="15359" max="15359" width="9" style="2" customWidth="1"/>
    <col min="15360" max="15360" width="12.54296875" style="2" customWidth="1"/>
    <col min="15361" max="15361" width="9" style="2" customWidth="1"/>
    <col min="15362" max="15362" width="11.453125" style="2" customWidth="1"/>
    <col min="15363" max="15363" width="11.1796875" style="2" customWidth="1"/>
    <col min="15364" max="15364" width="13.54296875" style="2" customWidth="1"/>
    <col min="15365" max="15365" width="11.26953125" style="2" customWidth="1"/>
    <col min="15366" max="15366" width="10.81640625" style="2" customWidth="1"/>
    <col min="15367" max="15367" width="12.26953125" style="2" customWidth="1"/>
    <col min="15368" max="15368" width="9" style="2" customWidth="1"/>
    <col min="15369" max="15369" width="7.7265625" style="2" customWidth="1"/>
    <col min="15370" max="15372" width="9" style="2"/>
    <col min="15373" max="15373" width="6.81640625" style="2" bestFit="1" customWidth="1"/>
    <col min="15374" max="15374" width="6.453125" style="2" bestFit="1" customWidth="1"/>
    <col min="15375" max="15375" width="7.81640625" style="2" bestFit="1" customWidth="1"/>
    <col min="15376" max="15376" width="7.54296875" style="2" bestFit="1" customWidth="1"/>
    <col min="15377" max="15377" width="9.453125" style="2" bestFit="1" customWidth="1"/>
    <col min="15378" max="15378" width="9.54296875" style="2" bestFit="1" customWidth="1"/>
    <col min="15379" max="15379" width="6.81640625" style="2" bestFit="1" customWidth="1"/>
    <col min="15380" max="15380" width="9" style="2"/>
    <col min="15381" max="15381" width="6.453125" style="2" bestFit="1" customWidth="1"/>
    <col min="15382" max="15382" width="11.1796875" style="2" customWidth="1"/>
    <col min="15383" max="15384" width="6.81640625" style="2" bestFit="1" customWidth="1"/>
    <col min="15385" max="15385" width="5.81640625" style="2" bestFit="1" customWidth="1"/>
    <col min="15386" max="15386" width="6.54296875" style="2" bestFit="1" customWidth="1"/>
    <col min="15387" max="15387" width="11.26953125" style="2" customWidth="1"/>
    <col min="15388" max="15388" width="9" style="2" customWidth="1"/>
    <col min="15389" max="15389" width="12.7265625" style="2" customWidth="1"/>
    <col min="15390" max="15390" width="14.7265625" style="2" bestFit="1" customWidth="1"/>
    <col min="15391" max="15391" width="17.7265625" style="2" bestFit="1" customWidth="1"/>
    <col min="15392" max="15392" width="17.26953125" style="2" bestFit="1" customWidth="1"/>
    <col min="15393" max="15393" width="15.26953125" style="2" bestFit="1" customWidth="1"/>
    <col min="15394" max="15394" width="17.7265625" style="2" bestFit="1" customWidth="1"/>
    <col min="15395" max="15610" width="9" style="2"/>
    <col min="15611" max="15611" width="8.1796875" style="2" customWidth="1"/>
    <col min="15612" max="15613" width="9" style="2" customWidth="1"/>
    <col min="15614" max="15614" width="17.1796875" style="2" customWidth="1"/>
    <col min="15615" max="15615" width="9" style="2" customWidth="1"/>
    <col min="15616" max="15616" width="12.54296875" style="2" customWidth="1"/>
    <col min="15617" max="15617" width="9" style="2" customWidth="1"/>
    <col min="15618" max="15618" width="11.453125" style="2" customWidth="1"/>
    <col min="15619" max="15619" width="11.1796875" style="2" customWidth="1"/>
    <col min="15620" max="15620" width="13.54296875" style="2" customWidth="1"/>
    <col min="15621" max="15621" width="11.26953125" style="2" customWidth="1"/>
    <col min="15622" max="15622" width="10.81640625" style="2" customWidth="1"/>
    <col min="15623" max="15623" width="12.26953125" style="2" customWidth="1"/>
    <col min="15624" max="15624" width="9" style="2" customWidth="1"/>
    <col min="15625" max="15625" width="7.7265625" style="2" customWidth="1"/>
    <col min="15626" max="15628" width="9" style="2"/>
    <col min="15629" max="15629" width="6.81640625" style="2" bestFit="1" customWidth="1"/>
    <col min="15630" max="15630" width="6.453125" style="2" bestFit="1" customWidth="1"/>
    <col min="15631" max="15631" width="7.81640625" style="2" bestFit="1" customWidth="1"/>
    <col min="15632" max="15632" width="7.54296875" style="2" bestFit="1" customWidth="1"/>
    <col min="15633" max="15633" width="9.453125" style="2" bestFit="1" customWidth="1"/>
    <col min="15634" max="15634" width="9.54296875" style="2" bestFit="1" customWidth="1"/>
    <col min="15635" max="15635" width="6.81640625" style="2" bestFit="1" customWidth="1"/>
    <col min="15636" max="15636" width="9" style="2"/>
    <col min="15637" max="15637" width="6.453125" style="2" bestFit="1" customWidth="1"/>
    <col min="15638" max="15638" width="11.1796875" style="2" customWidth="1"/>
    <col min="15639" max="15640" width="6.81640625" style="2" bestFit="1" customWidth="1"/>
    <col min="15641" max="15641" width="5.81640625" style="2" bestFit="1" customWidth="1"/>
    <col min="15642" max="15642" width="6.54296875" style="2" bestFit="1" customWidth="1"/>
    <col min="15643" max="15643" width="11.26953125" style="2" customWidth="1"/>
    <col min="15644" max="15644" width="9" style="2" customWidth="1"/>
    <col min="15645" max="15645" width="12.7265625" style="2" customWidth="1"/>
    <col min="15646" max="15646" width="14.7265625" style="2" bestFit="1" customWidth="1"/>
    <col min="15647" max="15647" width="17.7265625" style="2" bestFit="1" customWidth="1"/>
    <col min="15648" max="15648" width="17.26953125" style="2" bestFit="1" customWidth="1"/>
    <col min="15649" max="15649" width="15.26953125" style="2" bestFit="1" customWidth="1"/>
    <col min="15650" max="15650" width="17.7265625" style="2" bestFit="1" customWidth="1"/>
    <col min="15651" max="15866" width="9" style="2"/>
    <col min="15867" max="15867" width="8.1796875" style="2" customWidth="1"/>
    <col min="15868" max="15869" width="9" style="2" customWidth="1"/>
    <col min="15870" max="15870" width="17.1796875" style="2" customWidth="1"/>
    <col min="15871" max="15871" width="9" style="2" customWidth="1"/>
    <col min="15872" max="15872" width="12.54296875" style="2" customWidth="1"/>
    <col min="15873" max="15873" width="9" style="2" customWidth="1"/>
    <col min="15874" max="15874" width="11.453125" style="2" customWidth="1"/>
    <col min="15875" max="15875" width="11.1796875" style="2" customWidth="1"/>
    <col min="15876" max="15876" width="13.54296875" style="2" customWidth="1"/>
    <col min="15877" max="15877" width="11.26953125" style="2" customWidth="1"/>
    <col min="15878" max="15878" width="10.81640625" style="2" customWidth="1"/>
    <col min="15879" max="15879" width="12.26953125" style="2" customWidth="1"/>
    <col min="15880" max="15880" width="9" style="2" customWidth="1"/>
    <col min="15881" max="15881" width="7.7265625" style="2" customWidth="1"/>
    <col min="15882" max="15884" width="9" style="2"/>
    <col min="15885" max="15885" width="6.81640625" style="2" bestFit="1" customWidth="1"/>
    <col min="15886" max="15886" width="6.453125" style="2" bestFit="1" customWidth="1"/>
    <col min="15887" max="15887" width="7.81640625" style="2" bestFit="1" customWidth="1"/>
    <col min="15888" max="15888" width="7.54296875" style="2" bestFit="1" customWidth="1"/>
    <col min="15889" max="15889" width="9.453125" style="2" bestFit="1" customWidth="1"/>
    <col min="15890" max="15890" width="9.54296875" style="2" bestFit="1" customWidth="1"/>
    <col min="15891" max="15891" width="6.81640625" style="2" bestFit="1" customWidth="1"/>
    <col min="15892" max="15892" width="9" style="2"/>
    <col min="15893" max="15893" width="6.453125" style="2" bestFit="1" customWidth="1"/>
    <col min="15894" max="15894" width="11.1796875" style="2" customWidth="1"/>
    <col min="15895" max="15896" width="6.81640625" style="2" bestFit="1" customWidth="1"/>
    <col min="15897" max="15897" width="5.81640625" style="2" bestFit="1" customWidth="1"/>
    <col min="15898" max="15898" width="6.54296875" style="2" bestFit="1" customWidth="1"/>
    <col min="15899" max="15899" width="11.26953125" style="2" customWidth="1"/>
    <col min="15900" max="15900" width="9" style="2" customWidth="1"/>
    <col min="15901" max="15901" width="12.7265625" style="2" customWidth="1"/>
    <col min="15902" max="15902" width="14.7265625" style="2" bestFit="1" customWidth="1"/>
    <col min="15903" max="15903" width="17.7265625" style="2" bestFit="1" customWidth="1"/>
    <col min="15904" max="15904" width="17.26953125" style="2" bestFit="1" customWidth="1"/>
    <col min="15905" max="15905" width="15.26953125" style="2" bestFit="1" customWidth="1"/>
    <col min="15906" max="15906" width="17.7265625" style="2" bestFit="1" customWidth="1"/>
    <col min="15907" max="16122" width="9" style="2"/>
    <col min="16123" max="16123" width="8.1796875" style="2" customWidth="1"/>
    <col min="16124" max="16125" width="9" style="2" customWidth="1"/>
    <col min="16126" max="16126" width="17.1796875" style="2" customWidth="1"/>
    <col min="16127" max="16127" width="9" style="2" customWidth="1"/>
    <col min="16128" max="16128" width="12.54296875" style="2" customWidth="1"/>
    <col min="16129" max="16129" width="9" style="2" customWidth="1"/>
    <col min="16130" max="16130" width="11.453125" style="2" customWidth="1"/>
    <col min="16131" max="16131" width="11.1796875" style="2" customWidth="1"/>
    <col min="16132" max="16132" width="13.54296875" style="2" customWidth="1"/>
    <col min="16133" max="16133" width="11.26953125" style="2" customWidth="1"/>
    <col min="16134" max="16134" width="10.81640625" style="2" customWidth="1"/>
    <col min="16135" max="16135" width="12.26953125" style="2" customWidth="1"/>
    <col min="16136" max="16136" width="9" style="2" customWidth="1"/>
    <col min="16137" max="16137" width="7.7265625" style="2" customWidth="1"/>
    <col min="16138" max="16140" width="9" style="2"/>
    <col min="16141" max="16141" width="6.81640625" style="2" bestFit="1" customWidth="1"/>
    <col min="16142" max="16142" width="6.453125" style="2" bestFit="1" customWidth="1"/>
    <col min="16143" max="16143" width="7.81640625" style="2" bestFit="1" customWidth="1"/>
    <col min="16144" max="16144" width="7.54296875" style="2" bestFit="1" customWidth="1"/>
    <col min="16145" max="16145" width="9.453125" style="2" bestFit="1" customWidth="1"/>
    <col min="16146" max="16146" width="9.54296875" style="2" bestFit="1" customWidth="1"/>
    <col min="16147" max="16147" width="6.81640625" style="2" bestFit="1" customWidth="1"/>
    <col min="16148" max="16148" width="9" style="2"/>
    <col min="16149" max="16149" width="6.453125" style="2" bestFit="1" customWidth="1"/>
    <col min="16150" max="16150" width="11.1796875" style="2" customWidth="1"/>
    <col min="16151" max="16152" width="6.81640625" style="2" bestFit="1" customWidth="1"/>
    <col min="16153" max="16153" width="5.81640625" style="2" bestFit="1" customWidth="1"/>
    <col min="16154" max="16154" width="6.54296875" style="2" bestFit="1" customWidth="1"/>
    <col min="16155" max="16155" width="11.26953125" style="2" customWidth="1"/>
    <col min="16156" max="16156" width="9" style="2" customWidth="1"/>
    <col min="16157" max="16157" width="12.7265625" style="2" customWidth="1"/>
    <col min="16158" max="16158" width="14.7265625" style="2" bestFit="1" customWidth="1"/>
    <col min="16159" max="16159" width="17.7265625" style="2" bestFit="1" customWidth="1"/>
    <col min="16160" max="16160" width="17.26953125" style="2" bestFit="1" customWidth="1"/>
    <col min="16161" max="16161" width="15.26953125" style="2" bestFit="1" customWidth="1"/>
    <col min="16162" max="16162" width="17.7265625" style="2" bestFit="1" customWidth="1"/>
    <col min="16163" max="16384" width="9" style="2"/>
  </cols>
  <sheetData>
    <row r="1" spans="1:31" ht="45" customHeight="1" x14ac:dyDescent="0.35">
      <c r="A1" s="14" t="s">
        <v>169</v>
      </c>
      <c r="B1" s="14"/>
    </row>
    <row r="2" spans="1:31" ht="20.25" customHeight="1" x14ac:dyDescent="0.35">
      <c r="A2" s="15" t="s">
        <v>19</v>
      </c>
      <c r="B2" s="15"/>
    </row>
    <row r="3" spans="1:31" ht="16" thickBot="1" x14ac:dyDescent="0.4"/>
    <row r="4" spans="1:31" s="82" customFormat="1" ht="49.5" customHeight="1" thickBot="1" x14ac:dyDescent="0.4">
      <c r="A4" s="53" t="s">
        <v>145</v>
      </c>
      <c r="B4" s="53" t="s">
        <v>146</v>
      </c>
      <c r="C4" s="79" t="s">
        <v>45</v>
      </c>
      <c r="D4" s="79" t="s">
        <v>147</v>
      </c>
      <c r="E4" s="79" t="s">
        <v>148</v>
      </c>
      <c r="F4" s="79" t="s">
        <v>149</v>
      </c>
      <c r="G4" s="79" t="s">
        <v>150</v>
      </c>
      <c r="H4" s="79" t="s">
        <v>151</v>
      </c>
      <c r="I4" s="79" t="s">
        <v>152</v>
      </c>
      <c r="J4" s="79" t="s">
        <v>153</v>
      </c>
      <c r="K4" s="80" t="s">
        <v>154</v>
      </c>
      <c r="L4" s="80" t="s">
        <v>155</v>
      </c>
      <c r="M4" s="81" t="s">
        <v>156</v>
      </c>
      <c r="N4" s="81" t="s">
        <v>157</v>
      </c>
      <c r="O4" s="81" t="s">
        <v>158</v>
      </c>
      <c r="P4" s="81" t="s">
        <v>159</v>
      </c>
      <c r="Q4" s="81" t="s">
        <v>160</v>
      </c>
      <c r="R4" s="81" t="s">
        <v>161</v>
      </c>
      <c r="S4" s="81" t="s">
        <v>162</v>
      </c>
      <c r="T4" s="81" t="s">
        <v>163</v>
      </c>
      <c r="U4" s="81" t="s">
        <v>164</v>
      </c>
      <c r="V4" s="81" t="s">
        <v>176</v>
      </c>
      <c r="W4" s="81" t="s">
        <v>187</v>
      </c>
      <c r="X4" s="81" t="s">
        <v>191</v>
      </c>
      <c r="Y4" s="81" t="s">
        <v>196</v>
      </c>
    </row>
    <row r="5" spans="1:31" x14ac:dyDescent="0.35">
      <c r="A5" s="31" t="s">
        <v>130</v>
      </c>
      <c r="B5" s="40" t="s">
        <v>131</v>
      </c>
      <c r="C5" s="41">
        <f>SUM(Quarter!C5:F5)</f>
        <v>307.45</v>
      </c>
      <c r="D5" s="41">
        <f>SUM(Quarter!G5:J5)</f>
        <v>314.02999999999997</v>
      </c>
      <c r="E5" s="41">
        <f>SUM(Quarter!K5:N5)</f>
        <v>931.8900000000001</v>
      </c>
      <c r="F5" s="41">
        <f>SUM(Quarter!O5:R5)</f>
        <v>1001.17</v>
      </c>
      <c r="G5" s="41">
        <f>SUM(Quarter!S5:V5)</f>
        <v>1583.6000000000001</v>
      </c>
      <c r="H5" s="41">
        <f>SUM(Quarter!W5:Z5)</f>
        <v>482.4</v>
      </c>
      <c r="I5" s="41">
        <f>SUM(Quarter!AA5:AD5)</f>
        <v>933.07</v>
      </c>
      <c r="J5" s="41">
        <f>SUM(Quarter!AE5:AH5)</f>
        <v>1136.42</v>
      </c>
      <c r="K5" s="41">
        <f>SUM(Quarter!AI5:AL5)</f>
        <v>880.89</v>
      </c>
      <c r="L5" s="41">
        <f>SUM(Quarter!AM5:AP5)</f>
        <v>1056.3899999999999</v>
      </c>
      <c r="M5" s="41">
        <f>SUM(Quarter!AQ5:AT5)</f>
        <v>582.85</v>
      </c>
      <c r="N5" s="41">
        <f>SUM(Quarter!AU5:AX5)</f>
        <v>1124.49</v>
      </c>
      <c r="O5" s="41">
        <f>SUM(Quarter!AY5:BB5)</f>
        <v>689.62</v>
      </c>
      <c r="P5" s="41">
        <f>SUM(Quarter!BC5:BF5)</f>
        <v>526.37</v>
      </c>
      <c r="Q5" s="41">
        <f>SUM(Quarter!BG5:BJ5)</f>
        <v>336.5</v>
      </c>
      <c r="R5" s="41">
        <f>SUM(Quarter!BK5:BN5)</f>
        <v>293.17</v>
      </c>
      <c r="S5" s="41">
        <f>SUM(Quarter!BO5:BR5)</f>
        <v>253.6</v>
      </c>
      <c r="T5" s="41">
        <f>SUM(Quarter!BS5:BV5)</f>
        <v>307.02</v>
      </c>
      <c r="U5" s="41">
        <f>SUM(Quarter!BW5:BZ5)</f>
        <v>275.54000000000002</v>
      </c>
      <c r="V5" s="41">
        <f>SUM(Quarter!CA5:CD5)</f>
        <v>257.20999999999998</v>
      </c>
      <c r="W5" s="41">
        <f>SUM(Quarter!CE5:CH5)</f>
        <v>300.45999999999998</v>
      </c>
      <c r="X5" s="41">
        <f>SUM(Quarter!CI5:CL5)</f>
        <v>288.14</v>
      </c>
      <c r="Y5" s="41">
        <f>SUM(Quarter!CM5:CP5)</f>
        <v>202.35999999999999</v>
      </c>
      <c r="Z5" s="96"/>
      <c r="AA5" s="96"/>
      <c r="AB5" s="96"/>
      <c r="AC5" s="96"/>
      <c r="AD5" s="96"/>
      <c r="AE5" s="96"/>
    </row>
    <row r="6" spans="1:31" x14ac:dyDescent="0.35">
      <c r="A6" s="31" t="s">
        <v>130</v>
      </c>
      <c r="B6" s="40" t="s">
        <v>132</v>
      </c>
      <c r="C6" s="41">
        <f>SUM(Quarter!C6:F6)</f>
        <v>760.91</v>
      </c>
      <c r="D6" s="41">
        <f>SUM(Quarter!G6:J6)</f>
        <v>1289</v>
      </c>
      <c r="E6" s="41">
        <f>SUM(Quarter!K6:N6)</f>
        <v>2101.1</v>
      </c>
      <c r="F6" s="41">
        <f>SUM(Quarter!O6:R6)</f>
        <v>827.77</v>
      </c>
      <c r="G6" s="41">
        <f>SUM(Quarter!S6:V6)</f>
        <v>155.93</v>
      </c>
      <c r="H6" s="41">
        <f>SUM(Quarter!W6:Z6)</f>
        <v>535.39</v>
      </c>
      <c r="I6" s="41">
        <f>SUM(Quarter!AA6:AD6)</f>
        <v>698.53</v>
      </c>
      <c r="J6" s="41">
        <f>SUM(Quarter!AE6:AH6)</f>
        <v>443.13</v>
      </c>
      <c r="K6" s="41">
        <f>SUM(Quarter!AI6:AL6)</f>
        <v>0</v>
      </c>
      <c r="L6" s="41">
        <f>SUM(Quarter!AM6:AP6)</f>
        <v>0</v>
      </c>
      <c r="M6" s="41">
        <f>SUM(Quarter!AQ6:AT6)</f>
        <v>0</v>
      </c>
      <c r="N6" s="41">
        <f>SUM(Quarter!AU6:AX6)</f>
        <v>89.23</v>
      </c>
      <c r="O6" s="41">
        <f>SUM(Quarter!AY6:BB6)</f>
        <v>0</v>
      </c>
      <c r="P6" s="41">
        <f>SUM(Quarter!BC6:BF6)</f>
        <v>0</v>
      </c>
      <c r="Q6" s="41">
        <f>SUM(Quarter!BG6:BJ6)</f>
        <v>0</v>
      </c>
      <c r="R6" s="41">
        <f>SUM(Quarter!BK6:BN6)</f>
        <v>0.01</v>
      </c>
      <c r="S6" s="41">
        <f>SUM(Quarter!BO6:BR6)</f>
        <v>0</v>
      </c>
      <c r="T6" s="41">
        <f>SUM(Quarter!BS6:BV6)</f>
        <v>0</v>
      </c>
      <c r="U6" s="41">
        <f>SUM(Quarter!BW6:BZ6)</f>
        <v>0</v>
      </c>
      <c r="V6" s="41">
        <f>SUM(Quarter!CA6:CD6)</f>
        <v>0</v>
      </c>
      <c r="W6" s="41">
        <f>SUM(Quarter!CE6:CH6)</f>
        <v>436.15999999999997</v>
      </c>
      <c r="X6" s="41">
        <f>SUM(Quarter!CI6:CL6)</f>
        <v>232.49</v>
      </c>
      <c r="Y6" s="41">
        <f>SUM(Quarter!CM6:CP6)</f>
        <v>0</v>
      </c>
      <c r="Z6" s="96"/>
      <c r="AA6" s="96"/>
      <c r="AB6" s="96"/>
      <c r="AC6" s="96"/>
      <c r="AD6" s="96"/>
      <c r="AE6" s="96"/>
    </row>
    <row r="7" spans="1:31" x14ac:dyDescent="0.35">
      <c r="A7" s="31" t="s">
        <v>130</v>
      </c>
      <c r="B7" s="40" t="s">
        <v>133</v>
      </c>
      <c r="C7" s="41">
        <f>SUM(Quarter!C7:F7)</f>
        <v>0</v>
      </c>
      <c r="D7" s="41">
        <f>SUM(Quarter!G7:J7)</f>
        <v>0</v>
      </c>
      <c r="E7" s="41">
        <f>SUM(Quarter!K7:N7)</f>
        <v>0</v>
      </c>
      <c r="F7" s="41">
        <f>SUM(Quarter!O7:R7)</f>
        <v>0</v>
      </c>
      <c r="G7" s="41">
        <f>SUM(Quarter!S7:V7)</f>
        <v>0</v>
      </c>
      <c r="H7" s="41">
        <f>SUM(Quarter!W7:Z7)</f>
        <v>0</v>
      </c>
      <c r="I7" s="41">
        <f>SUM(Quarter!AA7:AD7)</f>
        <v>0</v>
      </c>
      <c r="J7" s="41">
        <f>SUM(Quarter!AE7:AH7)</f>
        <v>0</v>
      </c>
      <c r="K7" s="41">
        <f>SUM(Quarter!AI7:AL7)</f>
        <v>0</v>
      </c>
      <c r="L7" s="41">
        <f>SUM(Quarter!AM7:AP7)</f>
        <v>0</v>
      </c>
      <c r="M7" s="41">
        <f>SUM(Quarter!AQ7:AT7)</f>
        <v>152.62</v>
      </c>
      <c r="N7" s="41">
        <f>SUM(Quarter!AU7:AX7)</f>
        <v>498.93000000000006</v>
      </c>
      <c r="O7" s="41">
        <f>SUM(Quarter!AY7:BB7)</f>
        <v>7.0000000000000007E-2</v>
      </c>
      <c r="P7" s="41">
        <f>SUM(Quarter!BC7:BF7)</f>
        <v>0.02</v>
      </c>
      <c r="Q7" s="41">
        <f>SUM(Quarter!BG7:BJ7)</f>
        <v>0.17</v>
      </c>
      <c r="R7" s="41">
        <f>SUM(Quarter!BK7:BN7)</f>
        <v>0.28999999999999998</v>
      </c>
      <c r="S7" s="41">
        <f>SUM(Quarter!BO7:BR7)</f>
        <v>0.08</v>
      </c>
      <c r="T7" s="41">
        <f>SUM(Quarter!BS7:BV7)</f>
        <v>0.11</v>
      </c>
      <c r="U7" s="41">
        <f>SUM(Quarter!BW7:BZ7)</f>
        <v>0</v>
      </c>
      <c r="V7" s="41">
        <f>SUM(Quarter!CA7:CD7)</f>
        <v>0</v>
      </c>
      <c r="W7" s="41">
        <f>SUM(Quarter!CE7:CH7)</f>
        <v>0.11</v>
      </c>
      <c r="X7" s="41">
        <f>SUM(Quarter!CI7:CL7)</f>
        <v>0</v>
      </c>
      <c r="Y7" s="41">
        <f>SUM(Quarter!CM7:CP7)</f>
        <v>0.02</v>
      </c>
      <c r="Z7" s="96"/>
      <c r="AA7" s="96"/>
      <c r="AB7" s="96"/>
      <c r="AC7" s="96"/>
      <c r="AD7" s="96"/>
      <c r="AE7" s="96"/>
    </row>
    <row r="8" spans="1:31" x14ac:dyDescent="0.35">
      <c r="A8" s="31" t="s">
        <v>130</v>
      </c>
      <c r="B8" s="40" t="s">
        <v>134</v>
      </c>
      <c r="C8" s="41">
        <f>SUM(Quarter!C8:F8)</f>
        <v>200.17000000000004</v>
      </c>
      <c r="D8" s="41">
        <f>SUM(Quarter!G8:J8)</f>
        <v>187.79</v>
      </c>
      <c r="E8" s="41">
        <f>SUM(Quarter!K8:N8)</f>
        <v>178.52</v>
      </c>
      <c r="F8" s="41">
        <f>SUM(Quarter!O8:R8)</f>
        <v>105.95</v>
      </c>
      <c r="G8" s="41">
        <f>SUM(Quarter!S8:V8)</f>
        <v>36.11</v>
      </c>
      <c r="H8" s="41">
        <f>SUM(Quarter!W8:Z8)</f>
        <v>169.62</v>
      </c>
      <c r="I8" s="41">
        <f>SUM(Quarter!AA8:AD8)</f>
        <v>0</v>
      </c>
      <c r="J8" s="41">
        <f>SUM(Quarter!AE8:AH8)</f>
        <v>600.16999999999996</v>
      </c>
      <c r="K8" s="41">
        <f>SUM(Quarter!AI8:AL8)</f>
        <v>0</v>
      </c>
      <c r="L8" s="41">
        <f>SUM(Quarter!AM8:AP8)</f>
        <v>0</v>
      </c>
      <c r="M8" s="41">
        <f>SUM(Quarter!AQ8:AT8)</f>
        <v>0.33999999999999997</v>
      </c>
      <c r="N8" s="41">
        <f>SUM(Quarter!AU8:AX8)</f>
        <v>0.11</v>
      </c>
      <c r="O8" s="41">
        <f>SUM(Quarter!AY8:BB8)</f>
        <v>78.010000000000005</v>
      </c>
      <c r="P8" s="41">
        <f>SUM(Quarter!BC8:BF8)</f>
        <v>0</v>
      </c>
      <c r="Q8" s="41">
        <f>SUM(Quarter!BG8:BJ8)</f>
        <v>0.01</v>
      </c>
      <c r="R8" s="41">
        <f>SUM(Quarter!BK8:BN8)</f>
        <v>0.01</v>
      </c>
      <c r="S8" s="41">
        <f>SUM(Quarter!BO8:BR8)</f>
        <v>0.02</v>
      </c>
      <c r="T8" s="41">
        <f>SUM(Quarter!BS8:BV8)</f>
        <v>0.01</v>
      </c>
      <c r="U8" s="41">
        <f>SUM(Quarter!BW8:BZ8)</f>
        <v>0.02</v>
      </c>
      <c r="V8" s="41">
        <f>SUM(Quarter!CA8:CD8)</f>
        <v>0.02</v>
      </c>
      <c r="W8" s="41">
        <f>SUM(Quarter!CE8:CH8)</f>
        <v>0.04</v>
      </c>
      <c r="X8" s="41">
        <f>SUM(Quarter!CI8:CL8)</f>
        <v>0.01</v>
      </c>
      <c r="Y8" s="41">
        <f>SUM(Quarter!CM8:CP8)</f>
        <v>0</v>
      </c>
      <c r="Z8" s="96"/>
      <c r="AA8" s="96"/>
      <c r="AB8" s="96"/>
      <c r="AC8" s="96"/>
      <c r="AD8" s="96"/>
      <c r="AE8" s="96"/>
    </row>
    <row r="9" spans="1:31" x14ac:dyDescent="0.35">
      <c r="A9" s="31" t="s">
        <v>130</v>
      </c>
      <c r="B9" s="40" t="s">
        <v>135</v>
      </c>
      <c r="C9" s="41">
        <f>SUM(Quarter!C9:F9)</f>
        <v>3778.86</v>
      </c>
      <c r="D9" s="41">
        <f>SUM(Quarter!G9:J9)</f>
        <v>2974.37</v>
      </c>
      <c r="E9" s="41">
        <f>SUM(Quarter!K9:N9)</f>
        <v>3609.69</v>
      </c>
      <c r="F9" s="41">
        <f>SUM(Quarter!O9:R9)</f>
        <v>3368.88</v>
      </c>
      <c r="G9" s="41">
        <f>SUM(Quarter!S9:V9)</f>
        <v>3882.7400000000002</v>
      </c>
      <c r="H9" s="41">
        <f>SUM(Quarter!W9:Z9)</f>
        <v>3842.3599999999997</v>
      </c>
      <c r="I9" s="41">
        <f>SUM(Quarter!AA9:AD9)</f>
        <v>5294.1</v>
      </c>
      <c r="J9" s="41">
        <f>SUM(Quarter!AE9:AH9)</f>
        <v>5232.87</v>
      </c>
      <c r="K9" s="41">
        <f>SUM(Quarter!AI9:AL9)</f>
        <v>6235.6100000000006</v>
      </c>
      <c r="L9" s="41">
        <f>SUM(Quarter!AM9:AP9)</f>
        <v>8009.6</v>
      </c>
      <c r="M9" s="41">
        <f>SUM(Quarter!AQ9:AT9)</f>
        <v>11748.560000000001</v>
      </c>
      <c r="N9" s="41">
        <f>SUM(Quarter!AU9:AX9)</f>
        <v>11292.54</v>
      </c>
      <c r="O9" s="41">
        <f>SUM(Quarter!AY9:BB9)</f>
        <v>9690.68</v>
      </c>
      <c r="P9" s="41">
        <f>SUM(Quarter!BC9:BF9)</f>
        <v>6552.76</v>
      </c>
      <c r="Q9" s="41">
        <f>SUM(Quarter!BG9:BJ9)</f>
        <v>2895.7799999999997</v>
      </c>
      <c r="R9" s="41">
        <f>SUM(Quarter!BK9:BN9)</f>
        <v>731.12</v>
      </c>
      <c r="S9" s="41">
        <f>SUM(Quarter!BO9:BR9)</f>
        <v>623.22</v>
      </c>
      <c r="T9" s="41">
        <f>SUM(Quarter!BS9:BV9)</f>
        <v>826.96</v>
      </c>
      <c r="U9" s="41">
        <f>SUM(Quarter!BW9:BZ9)</f>
        <v>114.57</v>
      </c>
      <c r="V9" s="41">
        <f>SUM(Quarter!CA9:CD9)</f>
        <v>167.01</v>
      </c>
      <c r="W9" s="41">
        <f>SUM(Quarter!CE9:CH9)</f>
        <v>450.91999999999996</v>
      </c>
      <c r="X9" s="41">
        <f>SUM(Quarter!CI9:CL9)</f>
        <v>330.90000000000003</v>
      </c>
      <c r="Y9" s="41">
        <f>SUM(Quarter!CM9:CP9)</f>
        <v>643.44000000000005</v>
      </c>
      <c r="Z9" s="96"/>
      <c r="AA9" s="96"/>
      <c r="AB9" s="96"/>
      <c r="AC9" s="96"/>
      <c r="AD9" s="96"/>
      <c r="AE9" s="96"/>
    </row>
    <row r="10" spans="1:31" x14ac:dyDescent="0.35">
      <c r="A10" s="31" t="s">
        <v>130</v>
      </c>
      <c r="B10" s="40" t="s">
        <v>136</v>
      </c>
      <c r="C10" s="41">
        <f>SUM(Quarter!C10:F10)</f>
        <v>49.65</v>
      </c>
      <c r="D10" s="41">
        <f>SUM(Quarter!G10:J10)</f>
        <v>374.75</v>
      </c>
      <c r="E10" s="41">
        <f>SUM(Quarter!K10:N10)</f>
        <v>1532</v>
      </c>
      <c r="F10" s="41">
        <f>SUM(Quarter!O10:R10)</f>
        <v>1681.8</v>
      </c>
      <c r="G10" s="41">
        <f>SUM(Quarter!S10:V10)</f>
        <v>1954.3999999999996</v>
      </c>
      <c r="H10" s="41">
        <f>SUM(Quarter!W10:Z10)</f>
        <v>1469.92</v>
      </c>
      <c r="I10" s="41">
        <f>SUM(Quarter!AA10:AD10)</f>
        <v>2162.46</v>
      </c>
      <c r="J10" s="41">
        <f>SUM(Quarter!AE10:AH10)</f>
        <v>718.73</v>
      </c>
      <c r="K10" s="41">
        <f>SUM(Quarter!AI10:AL10)</f>
        <v>270.7</v>
      </c>
      <c r="L10" s="41">
        <f>SUM(Quarter!AM10:AP10)</f>
        <v>0</v>
      </c>
      <c r="M10" s="41">
        <f>SUM(Quarter!AQ10:AT10)</f>
        <v>0</v>
      </c>
      <c r="N10" s="41">
        <f>SUM(Quarter!AU10:AX10)</f>
        <v>0</v>
      </c>
      <c r="O10" s="41">
        <f>SUM(Quarter!AY10:BB10)</f>
        <v>0</v>
      </c>
      <c r="P10" s="41">
        <f>SUM(Quarter!BC10:BF10)</f>
        <v>0</v>
      </c>
      <c r="Q10" s="41">
        <f>SUM(Quarter!BG10:BJ10)</f>
        <v>0</v>
      </c>
      <c r="R10" s="41">
        <f>SUM(Quarter!BK10:BN10)</f>
        <v>0.06</v>
      </c>
      <c r="S10" s="41">
        <f>SUM(Quarter!BO10:BR10)</f>
        <v>0</v>
      </c>
      <c r="T10" s="41">
        <f>SUM(Quarter!BS10:BV10)</f>
        <v>0</v>
      </c>
      <c r="U10" s="41">
        <f>SUM(Quarter!BW10:BZ10)</f>
        <v>0</v>
      </c>
      <c r="V10" s="41">
        <f>SUM(Quarter!CA10:CD10)</f>
        <v>0.02</v>
      </c>
      <c r="W10" s="41">
        <f>SUM(Quarter!CE10:CH10)</f>
        <v>0</v>
      </c>
      <c r="X10" s="41">
        <f>SUM(Quarter!CI10:CL10)</f>
        <v>0</v>
      </c>
      <c r="Y10" s="41">
        <f>SUM(Quarter!CM10:CP10)</f>
        <v>0</v>
      </c>
      <c r="Z10" s="96"/>
      <c r="AA10" s="96"/>
      <c r="AB10" s="96"/>
      <c r="AC10" s="96"/>
      <c r="AD10" s="96"/>
      <c r="AE10" s="96"/>
    </row>
    <row r="11" spans="1:31" x14ac:dyDescent="0.35">
      <c r="A11" s="31" t="s">
        <v>130</v>
      </c>
      <c r="B11" s="40" t="s">
        <v>137</v>
      </c>
      <c r="C11" s="41">
        <f>SUM(Quarter!C11:F11)</f>
        <v>9948.41</v>
      </c>
      <c r="D11" s="41">
        <f>SUM(Quarter!G11:J11)</f>
        <v>12028.09</v>
      </c>
      <c r="E11" s="41">
        <f>SUM(Quarter!K11:N11)</f>
        <v>10023.06</v>
      </c>
      <c r="F11" s="41">
        <f>SUM(Quarter!O11:R11)</f>
        <v>12862.17</v>
      </c>
      <c r="G11" s="41">
        <f>SUM(Quarter!S11:V11)</f>
        <v>12745.67</v>
      </c>
      <c r="H11" s="41">
        <f>SUM(Quarter!W11:Z11)</f>
        <v>7940.85</v>
      </c>
      <c r="I11" s="41">
        <f>SUM(Quarter!AA11:AD11)</f>
        <v>4249.34</v>
      </c>
      <c r="J11" s="41">
        <f>SUM(Quarter!AE11:AH11)</f>
        <v>3033.9900000000002</v>
      </c>
      <c r="K11" s="41">
        <f>SUM(Quarter!AI11:AL11)</f>
        <v>763.49</v>
      </c>
      <c r="L11" s="41">
        <f>SUM(Quarter!AM11:AP11)</f>
        <v>646.97</v>
      </c>
      <c r="M11" s="41">
        <f>SUM(Quarter!AQ11:AT11)</f>
        <v>546.04</v>
      </c>
      <c r="N11" s="41">
        <f>SUM(Quarter!AU11:AX11)</f>
        <v>477.83</v>
      </c>
      <c r="O11" s="41">
        <f>SUM(Quarter!AY11:BB11)</f>
        <v>144.58000000000001</v>
      </c>
      <c r="P11" s="41">
        <f>SUM(Quarter!BC11:BF11)</f>
        <v>260.32</v>
      </c>
      <c r="Q11" s="41">
        <f>SUM(Quarter!BG11:BJ11)</f>
        <v>135.73000000000002</v>
      </c>
      <c r="R11" s="41">
        <f>SUM(Quarter!BK11:BN11)</f>
        <v>49.5</v>
      </c>
      <c r="S11" s="41">
        <f>SUM(Quarter!BO11:BR11)</f>
        <v>118.47</v>
      </c>
      <c r="T11" s="41">
        <f>SUM(Quarter!BS11:BV11)</f>
        <v>145.99</v>
      </c>
      <c r="U11" s="41">
        <f>SUM(Quarter!BW11:BZ11)</f>
        <v>66.7</v>
      </c>
      <c r="V11" s="41">
        <f>SUM(Quarter!CA11:CD11)</f>
        <v>96.539999999999992</v>
      </c>
      <c r="W11" s="41">
        <f>SUM(Quarter!CE11:CH11)</f>
        <v>614.57999999999993</v>
      </c>
      <c r="X11" s="41">
        <f>SUM(Quarter!CI11:CL11)</f>
        <v>164.33999999999997</v>
      </c>
      <c r="Y11" s="41">
        <f>SUM(Quarter!CM11:CP11)</f>
        <v>299.99</v>
      </c>
      <c r="Z11" s="96"/>
      <c r="AA11" s="96"/>
      <c r="AB11" s="96"/>
      <c r="AC11" s="96"/>
      <c r="AD11" s="96"/>
      <c r="AE11" s="96"/>
    </row>
    <row r="12" spans="1:31" x14ac:dyDescent="0.35">
      <c r="A12" s="31" t="s">
        <v>130</v>
      </c>
      <c r="B12" s="40" t="s">
        <v>138</v>
      </c>
      <c r="C12" s="41">
        <f>SUM(Quarter!C12:F12)</f>
        <v>3765.3700000000003</v>
      </c>
      <c r="D12" s="41">
        <f>SUM(Quarter!G12:J12)</f>
        <v>3400.4399999999996</v>
      </c>
      <c r="E12" s="41">
        <f>SUM(Quarter!K12:N12)</f>
        <v>9676.5</v>
      </c>
      <c r="F12" s="41">
        <f>SUM(Quarter!O12:R12)</f>
        <v>16887.97</v>
      </c>
      <c r="G12" s="41">
        <f>SUM(Quarter!S12:V12)</f>
        <v>22543.02</v>
      </c>
      <c r="H12" s="41">
        <f>SUM(Quarter!W12:Z12)</f>
        <v>20184.510000000002</v>
      </c>
      <c r="I12" s="41">
        <f>SUM(Quarter!AA12:AD12)</f>
        <v>21193.440000000002</v>
      </c>
      <c r="J12" s="41">
        <f>SUM(Quarter!AE12:AH12)</f>
        <v>18413.61</v>
      </c>
      <c r="K12" s="41">
        <f>SUM(Quarter!AI12:AL12)</f>
        <v>9166.0999999999985</v>
      </c>
      <c r="L12" s="41">
        <f>SUM(Quarter!AM12:AP12)</f>
        <v>12093.11</v>
      </c>
      <c r="M12" s="41">
        <f>SUM(Quarter!AQ12:AT12)</f>
        <v>17458.579999999998</v>
      </c>
      <c r="N12" s="41">
        <f>SUM(Quarter!AU12:AX12)</f>
        <v>19007.260000000002</v>
      </c>
      <c r="O12" s="41">
        <f>SUM(Quarter!AY12:BB12)</f>
        <v>16438.260000000002</v>
      </c>
      <c r="P12" s="41">
        <f>SUM(Quarter!BC12:BF12)</f>
        <v>7079.8799999999992</v>
      </c>
      <c r="Q12" s="41">
        <f>SUM(Quarter!BG12:BJ12)</f>
        <v>1694.81</v>
      </c>
      <c r="R12" s="41">
        <f>SUM(Quarter!BK12:BN12)</f>
        <v>2918.92</v>
      </c>
      <c r="S12" s="41">
        <f>SUM(Quarter!BO12:BR12)</f>
        <v>3728.0299999999997</v>
      </c>
      <c r="T12" s="41">
        <f>SUM(Quarter!BS12:BV12)</f>
        <v>1680.25</v>
      </c>
      <c r="U12" s="41">
        <f>SUM(Quarter!BW12:BZ12)</f>
        <v>892.59999999999991</v>
      </c>
      <c r="V12" s="41">
        <f>SUM(Quarter!CA12:CD12)</f>
        <v>1120.55</v>
      </c>
      <c r="W12" s="41">
        <f>SUM(Quarter!CE12:CH12)</f>
        <v>980.25000000000011</v>
      </c>
      <c r="X12" s="41">
        <f>SUM(Quarter!CI12:CL12)</f>
        <v>0</v>
      </c>
      <c r="Y12" s="41">
        <f>SUM(Quarter!CM12:CP12)</f>
        <v>0</v>
      </c>
      <c r="Z12" s="96"/>
      <c r="AA12" s="96"/>
      <c r="AB12" s="96"/>
      <c r="AC12" s="96"/>
      <c r="AD12" s="96"/>
      <c r="AE12" s="96"/>
    </row>
    <row r="13" spans="1:31" x14ac:dyDescent="0.35">
      <c r="A13" s="31" t="s">
        <v>130</v>
      </c>
      <c r="B13" s="40" t="s">
        <v>139</v>
      </c>
      <c r="C13" s="41">
        <f>SUM(Quarter!C13:F13)</f>
        <v>254.32</v>
      </c>
      <c r="D13" s="41">
        <f>SUM(Quarter!G13:J13)</f>
        <v>166.84</v>
      </c>
      <c r="E13" s="41">
        <f>SUM(Quarter!K13:N13)</f>
        <v>743.23</v>
      </c>
      <c r="F13" s="41">
        <f>SUM(Quarter!O13:R13)</f>
        <v>265.55</v>
      </c>
      <c r="G13" s="41">
        <f>SUM(Quarter!S13:V13)</f>
        <v>707.27</v>
      </c>
      <c r="H13" s="41">
        <f>SUM(Quarter!W13:Z13)</f>
        <v>1121.4000000000001</v>
      </c>
      <c r="I13" s="41">
        <f>SUM(Quarter!AA13:AD13)</f>
        <v>2792.33</v>
      </c>
      <c r="J13" s="41">
        <f>SUM(Quarter!AE13:AH13)</f>
        <v>3111.55</v>
      </c>
      <c r="K13" s="41">
        <f>SUM(Quarter!AI13:AL13)</f>
        <v>2348.88</v>
      </c>
      <c r="L13" s="41">
        <f>SUM(Quarter!AM13:AP13)</f>
        <v>4460.9400000000005</v>
      </c>
      <c r="M13" s="41">
        <f>SUM(Quarter!AQ13:AT13)</f>
        <v>8858.5</v>
      </c>
      <c r="N13" s="41">
        <f>SUM(Quarter!AU13:AX13)</f>
        <v>10997.929999999998</v>
      </c>
      <c r="O13" s="41">
        <f>SUM(Quarter!AY13:BB13)</f>
        <v>8163.54</v>
      </c>
      <c r="P13" s="41">
        <f>SUM(Quarter!BC13:BF13)</f>
        <v>2943.18</v>
      </c>
      <c r="Q13" s="41">
        <f>SUM(Quarter!BG13:BJ13)</f>
        <v>386.37</v>
      </c>
      <c r="R13" s="41">
        <f>SUM(Quarter!BK13:BN13)</f>
        <v>1451.7199999999998</v>
      </c>
      <c r="S13" s="41">
        <f>SUM(Quarter!BO13:BR13)</f>
        <v>2791.16</v>
      </c>
      <c r="T13" s="41">
        <f>SUM(Quarter!BS13:BV13)</f>
        <v>798.78</v>
      </c>
      <c r="U13" s="41">
        <f>SUM(Quarter!BW13:BZ13)</f>
        <v>20.16</v>
      </c>
      <c r="V13" s="41">
        <f>SUM(Quarter!CA13:CD13)</f>
        <v>388.44</v>
      </c>
      <c r="W13" s="41">
        <f>SUM(Quarter!CE13:CH13)</f>
        <v>1316.01</v>
      </c>
      <c r="X13" s="41">
        <f>SUM(Quarter!CI13:CL13)</f>
        <v>776</v>
      </c>
      <c r="Y13" s="41">
        <f>SUM(Quarter!CM13:CP13)</f>
        <v>33</v>
      </c>
      <c r="Z13" s="96"/>
      <c r="AA13" s="96"/>
      <c r="AB13" s="96"/>
      <c r="AC13" s="96"/>
      <c r="AD13" s="96"/>
      <c r="AE13" s="96"/>
    </row>
    <row r="14" spans="1:31" x14ac:dyDescent="0.35">
      <c r="A14" s="31" t="s">
        <v>130</v>
      </c>
      <c r="B14" s="40" t="s">
        <v>140</v>
      </c>
      <c r="C14" s="41">
        <f>SUM(Quarter!C14:F14)</f>
        <v>0</v>
      </c>
      <c r="D14" s="41">
        <f>SUM(Quarter!G14:J14)</f>
        <v>0</v>
      </c>
      <c r="E14" s="41">
        <f>SUM(Quarter!K14:N14)</f>
        <v>0</v>
      </c>
      <c r="F14" s="41">
        <f>SUM(Quarter!O14:R14)</f>
        <v>0</v>
      </c>
      <c r="G14" s="41">
        <f>SUM(Quarter!S14:V14)</f>
        <v>0</v>
      </c>
      <c r="H14" s="41">
        <f>SUM(Quarter!W14:Z14)</f>
        <v>0</v>
      </c>
      <c r="I14" s="41">
        <f>SUM(Quarter!AA14:AD14)</f>
        <v>0</v>
      </c>
      <c r="J14" s="41">
        <f>SUM(Quarter!AE14:AH14)</f>
        <v>0</v>
      </c>
      <c r="K14" s="41">
        <f>SUM(Quarter!AI14:AL14)</f>
        <v>0</v>
      </c>
      <c r="L14" s="41">
        <f>SUM(Quarter!AM14:AP14)</f>
        <v>0</v>
      </c>
      <c r="M14" s="41">
        <f>SUM(Quarter!AQ14:AT14)</f>
        <v>0</v>
      </c>
      <c r="N14" s="41">
        <f>SUM(Quarter!AU14:AX14)</f>
        <v>0</v>
      </c>
      <c r="O14" s="41">
        <f>SUM(Quarter!AY14:BB14)</f>
        <v>0</v>
      </c>
      <c r="P14" s="41">
        <f>SUM(Quarter!BC14:BF14)</f>
        <v>0</v>
      </c>
      <c r="Q14" s="41">
        <f>SUM(Quarter!BG14:BJ14)</f>
        <v>0</v>
      </c>
      <c r="R14" s="41">
        <f>SUM(Quarter!BK14:BN14)</f>
        <v>0</v>
      </c>
      <c r="S14" s="41">
        <f>SUM(Quarter!BO14:BR14)</f>
        <v>0</v>
      </c>
      <c r="T14" s="41">
        <f>SUM(Quarter!BS14:BV14)</f>
        <v>126.21000000000001</v>
      </c>
      <c r="U14" s="41">
        <f>SUM(Quarter!BW14:BZ14)</f>
        <v>967.75</v>
      </c>
      <c r="V14" s="41">
        <f>SUM(Quarter!CA14:CD14)</f>
        <v>319.25</v>
      </c>
      <c r="W14" s="41">
        <f>SUM(Quarter!CE14:CH14)</f>
        <v>75.489999999999995</v>
      </c>
      <c r="X14" s="41">
        <f>SUM(Quarter!CI14:CL14)</f>
        <v>170.95</v>
      </c>
      <c r="Y14" s="41">
        <f>SUM(Quarter!CM14:CP14)</f>
        <v>185.31</v>
      </c>
      <c r="Z14" s="96"/>
      <c r="AA14" s="96"/>
      <c r="AB14" s="96"/>
      <c r="AC14" s="96"/>
      <c r="AD14" s="96"/>
      <c r="AE14" s="96"/>
    </row>
    <row r="15" spans="1:31" x14ac:dyDescent="0.35">
      <c r="A15" s="31" t="s">
        <v>130</v>
      </c>
      <c r="B15" s="40" t="s">
        <v>141</v>
      </c>
      <c r="C15" s="41">
        <f>SUM(Quarter!C15:F15)</f>
        <v>2829.6099999999997</v>
      </c>
      <c r="D15" s="41">
        <f>SUM(Quarter!G15:J15)</f>
        <v>4362.4799999999996</v>
      </c>
      <c r="E15" s="41">
        <f>SUM(Quarter!K15:N15)</f>
        <v>817.89</v>
      </c>
      <c r="F15" s="41">
        <f>SUM(Quarter!O15:R15)</f>
        <v>229.04000000000002</v>
      </c>
      <c r="G15" s="41">
        <f>SUM(Quarter!S15:V15)</f>
        <v>0</v>
      </c>
      <c r="H15" s="41">
        <f>SUM(Quarter!W15:Z15)</f>
        <v>0</v>
      </c>
      <c r="I15" s="41">
        <f>SUM(Quarter!AA15:AD15)</f>
        <v>59</v>
      </c>
      <c r="J15" s="41">
        <f>SUM(Quarter!AE15:AH15)</f>
        <v>103.35</v>
      </c>
      <c r="K15" s="41">
        <f>SUM(Quarter!AI15:AL15)</f>
        <v>85.79</v>
      </c>
      <c r="L15" s="41">
        <f>SUM(Quarter!AM15:AP15)</f>
        <v>204.79000000000002</v>
      </c>
      <c r="M15" s="41">
        <f>SUM(Quarter!AQ15:AT15)</f>
        <v>271.81</v>
      </c>
      <c r="N15" s="41">
        <f>SUM(Quarter!AU15:AX15)</f>
        <v>715.88</v>
      </c>
      <c r="O15" s="41">
        <f>SUM(Quarter!AY15:BB15)</f>
        <v>549.03</v>
      </c>
      <c r="P15" s="41">
        <f>SUM(Quarter!BC15:BF15)</f>
        <v>302.94</v>
      </c>
      <c r="Q15" s="41">
        <f>SUM(Quarter!BG15:BJ15)</f>
        <v>589.49</v>
      </c>
      <c r="R15" s="41">
        <f>SUM(Quarter!BK15:BN15)</f>
        <v>244.23</v>
      </c>
      <c r="S15" s="41">
        <f>SUM(Quarter!BO15:BR15)</f>
        <v>33.160000000000004</v>
      </c>
      <c r="T15" s="41">
        <f>SUM(Quarter!BS15:BV15)</f>
        <v>63.96</v>
      </c>
      <c r="U15" s="41">
        <f>SUM(Quarter!BW15:BZ15)</f>
        <v>62.46</v>
      </c>
      <c r="V15" s="41">
        <f>SUM(Quarter!CA15:CD15)</f>
        <v>73.89</v>
      </c>
      <c r="W15" s="41">
        <f>SUM(Quarter!CE15:CH15)</f>
        <v>349.87</v>
      </c>
      <c r="X15" s="41">
        <f>SUM(Quarter!CI15:CL15)</f>
        <v>133.26</v>
      </c>
      <c r="Y15" s="41">
        <f>SUM(Quarter!CM15:CP15)</f>
        <v>16.13</v>
      </c>
      <c r="Z15" s="96"/>
      <c r="AA15" s="96"/>
      <c r="AB15" s="96"/>
      <c r="AC15" s="96"/>
      <c r="AD15" s="96"/>
      <c r="AE15" s="96"/>
    </row>
    <row r="16" spans="1:31" s="65" customFormat="1" x14ac:dyDescent="0.35">
      <c r="A16" s="64" t="s">
        <v>130</v>
      </c>
      <c r="B16" s="43" t="s">
        <v>142</v>
      </c>
      <c r="C16" s="46">
        <f>SUM(Quarter!C16:F16)</f>
        <v>21894.720000000001</v>
      </c>
      <c r="D16" s="46">
        <f>SUM(Quarter!G16:J16)</f>
        <v>25097.79</v>
      </c>
      <c r="E16" s="46">
        <f>SUM(Quarter!K16:N16)</f>
        <v>29613.86</v>
      </c>
      <c r="F16" s="46">
        <f>SUM(Quarter!O16:R16)</f>
        <v>37230.29</v>
      </c>
      <c r="G16" s="46">
        <f>SUM(Quarter!S16:V16)</f>
        <v>43608.76</v>
      </c>
      <c r="H16" s="46">
        <f>SUM(Quarter!W16:Z16)</f>
        <v>35746.43</v>
      </c>
      <c r="I16" s="46">
        <f>SUM(Quarter!AA16:AD16)</f>
        <v>37382.25</v>
      </c>
      <c r="J16" s="46">
        <f>SUM(Quarter!AE16:AH16)</f>
        <v>32793.83</v>
      </c>
      <c r="K16" s="46">
        <f>SUM(Quarter!AI16:AL16)</f>
        <v>19751.46</v>
      </c>
      <c r="L16" s="46">
        <f>SUM(Quarter!AM16:AP16)</f>
        <v>26471.8</v>
      </c>
      <c r="M16" s="46">
        <f>SUM(Quarter!AQ16:AT16)</f>
        <v>39619.31</v>
      </c>
      <c r="N16" s="46">
        <f>SUM(Quarter!AU16:AX16)</f>
        <v>44204.2</v>
      </c>
      <c r="O16" s="46">
        <f>SUM(Quarter!AY16:BB16)</f>
        <v>35753.81</v>
      </c>
      <c r="P16" s="46">
        <f>SUM(Quarter!BC16:BF16)</f>
        <v>17665.46</v>
      </c>
      <c r="Q16" s="46">
        <f>SUM(Quarter!BG16:BJ16)</f>
        <v>6038.8600000000006</v>
      </c>
      <c r="R16" s="46">
        <f>SUM(Quarter!BK16:BN16)</f>
        <v>5689.05</v>
      </c>
      <c r="S16" s="46">
        <f>SUM(Quarter!BO16:BR16)</f>
        <v>7547.7300000000005</v>
      </c>
      <c r="T16" s="46">
        <f>SUM(Quarter!BS16:BV16)</f>
        <v>3949.3100000000004</v>
      </c>
      <c r="U16" s="46">
        <f>SUM(Quarter!BW16:BZ16)</f>
        <v>2399.81</v>
      </c>
      <c r="V16" s="46">
        <f>SUM(Quarter!CA16:CD16)</f>
        <v>2422.9299999999998</v>
      </c>
      <c r="W16" s="46">
        <f>SUM(Quarter!CE16:CH16)</f>
        <v>4523.8500000000004</v>
      </c>
      <c r="X16" s="46">
        <f>SUM(Quarter!CI16:CL16)</f>
        <v>2096.0699999999997</v>
      </c>
      <c r="Y16" s="46">
        <f>SUM(Quarter!CM16:CP16)</f>
        <v>1380.2599999999998</v>
      </c>
    </row>
    <row r="17" spans="1:28" x14ac:dyDescent="0.35">
      <c r="A17" s="31" t="s">
        <v>143</v>
      </c>
      <c r="B17" s="40" t="s">
        <v>131</v>
      </c>
      <c r="C17" s="41">
        <f>SUM(Quarter!C17:F17)</f>
        <v>0</v>
      </c>
      <c r="D17" s="41">
        <f>SUM(Quarter!G17:J17)</f>
        <v>13.68</v>
      </c>
      <c r="E17" s="41">
        <f>SUM(Quarter!K17:N17)</f>
        <v>0</v>
      </c>
      <c r="F17" s="41">
        <f>SUM(Quarter!O17:R17)</f>
        <v>0</v>
      </c>
      <c r="G17" s="41">
        <f>SUM(Quarter!S17:V17)</f>
        <v>0</v>
      </c>
      <c r="H17" s="41">
        <f>SUM(Quarter!W17:Z17)</f>
        <v>7.32</v>
      </c>
      <c r="I17" s="41">
        <f>SUM(Quarter!AA17:AD17)</f>
        <v>0</v>
      </c>
      <c r="J17" s="41">
        <f>SUM(Quarter!AE17:AH17)</f>
        <v>0</v>
      </c>
      <c r="K17" s="41">
        <f>SUM(Quarter!AI17:AL17)</f>
        <v>0.94</v>
      </c>
      <c r="L17" s="41">
        <f>SUM(Quarter!AM17:AP17)</f>
        <v>2.5300000000000002</v>
      </c>
      <c r="M17" s="41">
        <f>SUM(Quarter!AQ17:AT17)</f>
        <v>3.93</v>
      </c>
      <c r="N17" s="41">
        <f>SUM(Quarter!AU17:AX17)</f>
        <v>7.74</v>
      </c>
      <c r="O17" s="41">
        <f>SUM(Quarter!AY17:BB17)</f>
        <v>31.87</v>
      </c>
      <c r="P17" s="41">
        <f>SUM(Quarter!BC17:BF17)</f>
        <v>33.1</v>
      </c>
      <c r="Q17" s="41">
        <f>SUM(Quarter!BG17:BJ17)</f>
        <v>42.53</v>
      </c>
      <c r="R17" s="41">
        <f>SUM(Quarter!BK17:BN17)</f>
        <v>29.09</v>
      </c>
      <c r="S17" s="41">
        <f>SUM(Quarter!BO17:BR17)</f>
        <v>28.729999999999997</v>
      </c>
      <c r="T17" s="41">
        <f>SUM(Quarter!BS17:BV17)</f>
        <v>33.4</v>
      </c>
      <c r="U17" s="41">
        <f>SUM(Quarter!BW17:BZ17)</f>
        <v>34.01</v>
      </c>
      <c r="V17" s="41">
        <f>SUM(Quarter!CA17:CD17)</f>
        <v>34.269999999999996</v>
      </c>
      <c r="W17" s="41">
        <f>SUM(Quarter!CE17:CH17)</f>
        <v>194.75</v>
      </c>
      <c r="X17" s="41">
        <f>SUM(Quarter!CI17:CL17)</f>
        <v>62.5</v>
      </c>
      <c r="Y17" s="41">
        <f>SUM(Quarter!CM17:CP17)</f>
        <v>73.86999999999999</v>
      </c>
      <c r="AB17" s="94"/>
    </row>
    <row r="18" spans="1:28" x14ac:dyDescent="0.35">
      <c r="A18" s="31" t="s">
        <v>143</v>
      </c>
      <c r="B18" s="40" t="s">
        <v>132</v>
      </c>
      <c r="C18" s="41">
        <f>SUM(Quarter!C18:F18)</f>
        <v>4233</v>
      </c>
      <c r="D18" s="41">
        <f>SUM(Quarter!G18:J18)</f>
        <v>4180.1100000000006</v>
      </c>
      <c r="E18" s="41">
        <f>SUM(Quarter!K18:N18)</f>
        <v>4140.1099999999997</v>
      </c>
      <c r="F18" s="41">
        <f>SUM(Quarter!O18:R18)</f>
        <v>3467.91</v>
      </c>
      <c r="G18" s="41">
        <f>SUM(Quarter!S18:V18)</f>
        <v>3766.3900000000003</v>
      </c>
      <c r="H18" s="41">
        <f>SUM(Quarter!W18:Z18)</f>
        <v>3908.6800000000003</v>
      </c>
      <c r="I18" s="41">
        <f>SUM(Quarter!AA18:AD18)</f>
        <v>3202.59</v>
      </c>
      <c r="J18" s="41">
        <f>SUM(Quarter!AE18:AH18)</f>
        <v>2534.8199999999997</v>
      </c>
      <c r="K18" s="41">
        <f>SUM(Quarter!AI18:AL18)</f>
        <v>3437.3700000000003</v>
      </c>
      <c r="L18" s="41">
        <f>SUM(Quarter!AM18:AP18)</f>
        <v>3380.11</v>
      </c>
      <c r="M18" s="41">
        <f>SUM(Quarter!AQ18:AT18)</f>
        <v>2360.27</v>
      </c>
      <c r="N18" s="41">
        <f>SUM(Quarter!AU18:AX18)</f>
        <v>2057.9299999999998</v>
      </c>
      <c r="O18" s="41">
        <f>SUM(Quarter!AY18:BB18)</f>
        <v>1248.76</v>
      </c>
      <c r="P18" s="41">
        <f>SUM(Quarter!BC18:BF18)</f>
        <v>909.81999999999994</v>
      </c>
      <c r="Q18" s="41">
        <f>SUM(Quarter!BG18:BJ18)</f>
        <v>777.58999999999992</v>
      </c>
      <c r="R18" s="41">
        <f>SUM(Quarter!BK18:BN18)</f>
        <v>749.16</v>
      </c>
      <c r="S18" s="41">
        <f>SUM(Quarter!BO18:BR18)</f>
        <v>630.26</v>
      </c>
      <c r="T18" s="41">
        <f>SUM(Quarter!BS18:BV18)</f>
        <v>423.21</v>
      </c>
      <c r="U18" s="41">
        <f>SUM(Quarter!BW18:BZ18)</f>
        <v>319.65000000000003</v>
      </c>
      <c r="V18" s="41">
        <f>SUM(Quarter!CA18:CD18)</f>
        <v>511.45000000000005</v>
      </c>
      <c r="W18" s="41">
        <f>SUM(Quarter!CE18:CH18)</f>
        <v>328.99</v>
      </c>
      <c r="X18" s="41">
        <f>SUM(Quarter!CI18:CL18)</f>
        <v>215.54</v>
      </c>
      <c r="Y18" s="41">
        <f>SUM(Quarter!CM18:CP18)</f>
        <v>28.3</v>
      </c>
      <c r="AB18" s="94"/>
    </row>
    <row r="19" spans="1:28" x14ac:dyDescent="0.35">
      <c r="A19" s="31" t="s">
        <v>143</v>
      </c>
      <c r="B19" s="40" t="s">
        <v>133</v>
      </c>
      <c r="C19" s="41">
        <f>SUM(Quarter!C19:F19)</f>
        <v>778.84</v>
      </c>
      <c r="D19" s="41">
        <f>SUM(Quarter!G19:J19)</f>
        <v>792.62999999999988</v>
      </c>
      <c r="E19" s="41">
        <f>SUM(Quarter!K19:N19)</f>
        <v>715.15</v>
      </c>
      <c r="F19" s="41">
        <f>SUM(Quarter!O19:R19)</f>
        <v>1092</v>
      </c>
      <c r="G19" s="41">
        <f>SUM(Quarter!S19:V19)</f>
        <v>1276.68</v>
      </c>
      <c r="H19" s="41">
        <f>SUM(Quarter!W19:Z19)</f>
        <v>1688.84</v>
      </c>
      <c r="I19" s="41">
        <f>SUM(Quarter!AA19:AD19)</f>
        <v>1378.41</v>
      </c>
      <c r="J19" s="41">
        <f>SUM(Quarter!AE19:AH19)</f>
        <v>203.91</v>
      </c>
      <c r="K19" s="41">
        <f>SUM(Quarter!AI19:AL19)</f>
        <v>457.57000000000005</v>
      </c>
      <c r="L19" s="41">
        <f>SUM(Quarter!AM19:AP19)</f>
        <v>362.88</v>
      </c>
      <c r="M19" s="41">
        <f>SUM(Quarter!AQ19:AT19)</f>
        <v>154.47999999999999</v>
      </c>
      <c r="N19" s="41">
        <f>SUM(Quarter!AU19:AX19)</f>
        <v>55.95</v>
      </c>
      <c r="O19" s="41">
        <f>SUM(Quarter!AY19:BB19)</f>
        <v>434.28</v>
      </c>
      <c r="P19" s="41">
        <f>SUM(Quarter!BC19:BF19)</f>
        <v>333.9</v>
      </c>
      <c r="Q19" s="41">
        <f>SUM(Quarter!BG19:BJ19)</f>
        <v>0</v>
      </c>
      <c r="R19" s="41">
        <f>SUM(Quarter!BK19:BN19)</f>
        <v>36.08</v>
      </c>
      <c r="S19" s="41">
        <f>SUM(Quarter!BO19:BR19)</f>
        <v>0</v>
      </c>
      <c r="T19" s="41">
        <f>SUM(Quarter!BS19:BV19)</f>
        <v>0</v>
      </c>
      <c r="U19" s="41">
        <f>SUM(Quarter!BW19:BZ19)</f>
        <v>0</v>
      </c>
      <c r="V19" s="41">
        <f>SUM(Quarter!CA19:CD19)</f>
        <v>0</v>
      </c>
      <c r="W19" s="41">
        <f>SUM(Quarter!CE19:CH19)</f>
        <v>63.1</v>
      </c>
      <c r="X19" s="41">
        <f>SUM(Quarter!CI19:CL19)</f>
        <v>220.35</v>
      </c>
      <c r="Y19" s="41">
        <f>SUM(Quarter!CM19:CP19)</f>
        <v>0</v>
      </c>
    </row>
    <row r="20" spans="1:28" x14ac:dyDescent="0.35">
      <c r="A20" s="31" t="s">
        <v>143</v>
      </c>
      <c r="B20" s="40" t="s">
        <v>134</v>
      </c>
      <c r="C20" s="41">
        <f>SUM(Quarter!C20:F20)</f>
        <v>0</v>
      </c>
      <c r="D20" s="41">
        <f>SUM(Quarter!G20:J20)</f>
        <v>0</v>
      </c>
      <c r="E20" s="41">
        <f>SUM(Quarter!K20:N20)</f>
        <v>0</v>
      </c>
      <c r="F20" s="41">
        <f>SUM(Quarter!O20:R20)</f>
        <v>0</v>
      </c>
      <c r="G20" s="41">
        <f>SUM(Quarter!S20:V20)</f>
        <v>0</v>
      </c>
      <c r="H20" s="41">
        <f>SUM(Quarter!W20:Z20)</f>
        <v>65.33</v>
      </c>
      <c r="I20" s="41">
        <f>SUM(Quarter!AA20:AD20)</f>
        <v>0</v>
      </c>
      <c r="J20" s="41">
        <f>SUM(Quarter!AE20:AH20)</f>
        <v>0</v>
      </c>
      <c r="K20" s="41">
        <f>SUM(Quarter!AI20:AL20)</f>
        <v>0</v>
      </c>
      <c r="L20" s="41">
        <f>SUM(Quarter!AM20:AP20)</f>
        <v>0</v>
      </c>
      <c r="M20" s="41">
        <f>SUM(Quarter!AQ20:AT20)</f>
        <v>0</v>
      </c>
      <c r="N20" s="41">
        <f>SUM(Quarter!AU20:AX20)</f>
        <v>0</v>
      </c>
      <c r="O20" s="41">
        <f>SUM(Quarter!AY20:BB20)</f>
        <v>0</v>
      </c>
      <c r="P20" s="41">
        <f>SUM(Quarter!BC20:BF20)</f>
        <v>0</v>
      </c>
      <c r="Q20" s="41">
        <f>SUM(Quarter!BG20:BJ20)</f>
        <v>0</v>
      </c>
      <c r="R20" s="41">
        <f>SUM(Quarter!BK20:BN20)</f>
        <v>64.42</v>
      </c>
      <c r="S20" s="41">
        <f>SUM(Quarter!BO20:BR20)</f>
        <v>0</v>
      </c>
      <c r="T20" s="41">
        <f>SUM(Quarter!BS20:BV20)</f>
        <v>0</v>
      </c>
      <c r="U20" s="41">
        <f>SUM(Quarter!BW20:BZ20)</f>
        <v>0</v>
      </c>
      <c r="V20" s="41">
        <f>SUM(Quarter!CA20:CD20)</f>
        <v>0</v>
      </c>
      <c r="W20" s="41">
        <f>SUM(Quarter!CE20:CH20)</f>
        <v>0</v>
      </c>
      <c r="X20" s="41">
        <f>SUM(Quarter!CI20:CL20)</f>
        <v>44.22</v>
      </c>
      <c r="Y20" s="41">
        <f>SUM(Quarter!CM20:CP20)</f>
        <v>0</v>
      </c>
    </row>
    <row r="21" spans="1:28" x14ac:dyDescent="0.35">
      <c r="A21" s="31" t="s">
        <v>143</v>
      </c>
      <c r="B21" s="40" t="s">
        <v>135</v>
      </c>
      <c r="C21" s="41">
        <f>SUM(Quarter!C21:F21)</f>
        <v>0</v>
      </c>
      <c r="D21" s="41">
        <f>SUM(Quarter!G21:J21)</f>
        <v>122.81</v>
      </c>
      <c r="E21" s="41">
        <f>SUM(Quarter!K21:N21)</f>
        <v>0</v>
      </c>
      <c r="F21" s="41">
        <f>SUM(Quarter!O21:R21)</f>
        <v>0</v>
      </c>
      <c r="G21" s="41">
        <f>SUM(Quarter!S21:V21)</f>
        <v>0</v>
      </c>
      <c r="H21" s="41">
        <f>SUM(Quarter!W21:Z21)</f>
        <v>0</v>
      </c>
      <c r="I21" s="41">
        <f>SUM(Quarter!AA21:AD21)</f>
        <v>0</v>
      </c>
      <c r="J21" s="41">
        <f>SUM(Quarter!AE21:AH21)</f>
        <v>0</v>
      </c>
      <c r="K21" s="41">
        <f>SUM(Quarter!AI21:AL21)</f>
        <v>69.77</v>
      </c>
      <c r="L21" s="41">
        <f>SUM(Quarter!AM21:AP21)</f>
        <v>0</v>
      </c>
      <c r="M21" s="41">
        <f>SUM(Quarter!AQ21:AT21)</f>
        <v>0</v>
      </c>
      <c r="N21" s="41">
        <f>SUM(Quarter!AU21:AX21)</f>
        <v>106.23</v>
      </c>
      <c r="O21" s="41">
        <f>SUM(Quarter!AY21:BB21)</f>
        <v>0</v>
      </c>
      <c r="P21" s="41">
        <f>SUM(Quarter!BC21:BF21)</f>
        <v>0</v>
      </c>
      <c r="Q21" s="41">
        <f>SUM(Quarter!BG21:BJ21)</f>
        <v>0</v>
      </c>
      <c r="R21" s="41">
        <f>SUM(Quarter!BK21:BN21)</f>
        <v>0</v>
      </c>
      <c r="S21" s="41">
        <f>SUM(Quarter!BO21:BR21)</f>
        <v>0</v>
      </c>
      <c r="T21" s="41">
        <f>SUM(Quarter!BS21:BV21)</f>
        <v>0</v>
      </c>
      <c r="U21" s="41">
        <f>SUM(Quarter!BW21:BZ21)</f>
        <v>0</v>
      </c>
      <c r="V21" s="41">
        <f>SUM(Quarter!CA21:CD21)</f>
        <v>0</v>
      </c>
      <c r="W21" s="41">
        <f>SUM(Quarter!CE21:CH21)</f>
        <v>0</v>
      </c>
      <c r="X21" s="41">
        <f>SUM(Quarter!CI21:CL21)</f>
        <v>0</v>
      </c>
      <c r="Y21" s="41">
        <f>SUM(Quarter!CM21:CP21)</f>
        <v>0</v>
      </c>
    </row>
    <row r="22" spans="1:28" x14ac:dyDescent="0.35">
      <c r="A22" s="31" t="s">
        <v>143</v>
      </c>
      <c r="B22" s="40" t="s">
        <v>136</v>
      </c>
      <c r="C22" s="41">
        <f>SUM(Quarter!C22:F22)</f>
        <v>0</v>
      </c>
      <c r="D22" s="41">
        <f>SUM(Quarter!G22:J22)</f>
        <v>0</v>
      </c>
      <c r="E22" s="41">
        <f>SUM(Quarter!K22:N22)</f>
        <v>0</v>
      </c>
      <c r="F22" s="41">
        <f>SUM(Quarter!O22:R22)</f>
        <v>0</v>
      </c>
      <c r="G22" s="41">
        <f>SUM(Quarter!S22:V22)</f>
        <v>0</v>
      </c>
      <c r="H22" s="41">
        <f>SUM(Quarter!W22:Z22)</f>
        <v>0</v>
      </c>
      <c r="I22" s="41">
        <f>SUM(Quarter!AA22:AD22)</f>
        <v>0</v>
      </c>
      <c r="J22" s="41">
        <f>SUM(Quarter!AE22:AH22)</f>
        <v>0</v>
      </c>
      <c r="K22" s="41">
        <f>SUM(Quarter!AI22:AL22)</f>
        <v>0</v>
      </c>
      <c r="L22" s="41">
        <f>SUM(Quarter!AM22:AP22)</f>
        <v>0</v>
      </c>
      <c r="M22" s="41">
        <f>SUM(Quarter!AQ22:AT22)</f>
        <v>0</v>
      </c>
      <c r="N22" s="41">
        <f>SUM(Quarter!AU22:AX22)</f>
        <v>0</v>
      </c>
      <c r="O22" s="41">
        <f>SUM(Quarter!AY22:BB22)</f>
        <v>0</v>
      </c>
      <c r="P22" s="41">
        <f>SUM(Quarter!BC22:BF22)</f>
        <v>0</v>
      </c>
      <c r="Q22" s="41">
        <f>SUM(Quarter!BG22:BJ22)</f>
        <v>0</v>
      </c>
      <c r="R22" s="41">
        <f>SUM(Quarter!BK22:BN22)</f>
        <v>0</v>
      </c>
      <c r="S22" s="41">
        <f>SUM(Quarter!BO22:BR22)</f>
        <v>0</v>
      </c>
      <c r="T22" s="41">
        <f>SUM(Quarter!BS22:BV22)</f>
        <v>0</v>
      </c>
      <c r="U22" s="41">
        <f>SUM(Quarter!BW22:BZ22)</f>
        <v>0</v>
      </c>
      <c r="V22" s="41">
        <f>SUM(Quarter!CA22:CD22)</f>
        <v>0</v>
      </c>
      <c r="W22" s="41">
        <f>SUM(Quarter!CE22:CH22)</f>
        <v>0</v>
      </c>
      <c r="X22" s="41">
        <f>SUM(Quarter!CI22:CL22)</f>
        <v>0</v>
      </c>
      <c r="Y22" s="41">
        <f>SUM(Quarter!CM22:CP22)</f>
        <v>0</v>
      </c>
    </row>
    <row r="23" spans="1:28" x14ac:dyDescent="0.35">
      <c r="A23" s="31" t="s">
        <v>143</v>
      </c>
      <c r="B23" s="40" t="s">
        <v>137</v>
      </c>
      <c r="C23" s="41">
        <f>SUM(Quarter!C23:F23)</f>
        <v>0</v>
      </c>
      <c r="D23" s="41">
        <f>SUM(Quarter!G23:J23)</f>
        <v>231.83999999999997</v>
      </c>
      <c r="E23" s="41">
        <f>SUM(Quarter!K23:N23)</f>
        <v>0</v>
      </c>
      <c r="F23" s="41">
        <f>SUM(Quarter!O23:R23)</f>
        <v>0</v>
      </c>
      <c r="G23" s="41">
        <f>SUM(Quarter!S23:V23)</f>
        <v>0</v>
      </c>
      <c r="H23" s="41">
        <f>SUM(Quarter!W23:Z23)</f>
        <v>0</v>
      </c>
      <c r="I23" s="41">
        <f>SUM(Quarter!AA23:AD23)</f>
        <v>0</v>
      </c>
      <c r="J23" s="41">
        <f>SUM(Quarter!AE23:AH23)</f>
        <v>0</v>
      </c>
      <c r="K23" s="41">
        <f>SUM(Quarter!AI23:AL23)</f>
        <v>0</v>
      </c>
      <c r="L23" s="41">
        <f>SUM(Quarter!AM23:AP23)</f>
        <v>0</v>
      </c>
      <c r="M23" s="41">
        <f>SUM(Quarter!AQ23:AT23)</f>
        <v>0</v>
      </c>
      <c r="N23" s="41">
        <f>SUM(Quarter!AU23:AX23)</f>
        <v>0</v>
      </c>
      <c r="O23" s="41">
        <f>SUM(Quarter!AY23:BB23)</f>
        <v>0</v>
      </c>
      <c r="P23" s="41">
        <f>SUM(Quarter!BC23:BF23)</f>
        <v>0</v>
      </c>
      <c r="Q23" s="41">
        <f>SUM(Quarter!BG23:BJ23)</f>
        <v>0</v>
      </c>
      <c r="R23" s="41">
        <f>SUM(Quarter!BK23:BN23)</f>
        <v>0</v>
      </c>
      <c r="S23" s="41">
        <f>SUM(Quarter!BO23:BR23)</f>
        <v>0</v>
      </c>
      <c r="T23" s="41">
        <f>SUM(Quarter!BS23:BV23)</f>
        <v>0</v>
      </c>
      <c r="U23" s="41">
        <f>SUM(Quarter!BW23:BZ23)</f>
        <v>0</v>
      </c>
      <c r="V23" s="41">
        <f>SUM(Quarter!CA23:CD23)</f>
        <v>0</v>
      </c>
      <c r="W23" s="41">
        <f>SUM(Quarter!CE23:CH23)</f>
        <v>0</v>
      </c>
      <c r="X23" s="41">
        <f>SUM(Quarter!CI23:CL23)</f>
        <v>0</v>
      </c>
      <c r="Y23" s="41">
        <f>SUM(Quarter!CM23:CP23)</f>
        <v>0</v>
      </c>
    </row>
    <row r="24" spans="1:28" x14ac:dyDescent="0.35">
      <c r="A24" s="31" t="s">
        <v>143</v>
      </c>
      <c r="B24" s="40" t="s">
        <v>138</v>
      </c>
      <c r="C24" s="41">
        <f>SUM(Quarter!C24:F24)</f>
        <v>34.049999999999997</v>
      </c>
      <c r="D24" s="41">
        <f>SUM(Quarter!G24:J24)</f>
        <v>97.85</v>
      </c>
      <c r="E24" s="41">
        <f>SUM(Quarter!K24:N24)</f>
        <v>148.30000000000001</v>
      </c>
      <c r="F24" s="41">
        <f>SUM(Quarter!O24:R24)</f>
        <v>707.46</v>
      </c>
      <c r="G24" s="41">
        <f>SUM(Quarter!S24:V24)</f>
        <v>273.33</v>
      </c>
      <c r="H24" s="41">
        <f>SUM(Quarter!W24:Z24)</f>
        <v>356.99</v>
      </c>
      <c r="I24" s="41">
        <f>SUM(Quarter!AA24:AD24)</f>
        <v>295.58</v>
      </c>
      <c r="J24" s="41">
        <f>SUM(Quarter!AE24:AH24)</f>
        <v>310.14999999999998</v>
      </c>
      <c r="K24" s="41">
        <f>SUM(Quarter!AI24:AL24)</f>
        <v>375.86</v>
      </c>
      <c r="L24" s="41">
        <f>SUM(Quarter!AM24:AP24)</f>
        <v>239.39000000000001</v>
      </c>
      <c r="M24" s="41">
        <f>SUM(Quarter!AQ24:AT24)</f>
        <v>594.69000000000005</v>
      </c>
      <c r="N24" s="41">
        <f>SUM(Quarter!AU24:AX24)</f>
        <v>1060.4699999999998</v>
      </c>
      <c r="O24" s="41">
        <f>SUM(Quarter!AY24:BB24)</f>
        <v>1395.6000000000001</v>
      </c>
      <c r="P24" s="41">
        <f>SUM(Quarter!BC24:BF24)</f>
        <v>1290.52</v>
      </c>
      <c r="Q24" s="41">
        <f>SUM(Quarter!BG24:BJ24)</f>
        <v>729.67000000000007</v>
      </c>
      <c r="R24" s="41">
        <f>SUM(Quarter!BK24:BN24)</f>
        <v>914.72</v>
      </c>
      <c r="S24" s="41">
        <f>SUM(Quarter!BO24:BR24)</f>
        <v>881.43000000000006</v>
      </c>
      <c r="T24" s="41">
        <f>SUM(Quarter!BS24:BV24)</f>
        <v>709.99</v>
      </c>
      <c r="U24" s="41">
        <f>SUM(Quarter!BW24:BZ24)</f>
        <v>734.27</v>
      </c>
      <c r="V24" s="41">
        <f>SUM(Quarter!CA24:CD24)</f>
        <v>827.02</v>
      </c>
      <c r="W24" s="41">
        <f>SUM(Quarter!CE24:CH24)</f>
        <v>28.98</v>
      </c>
      <c r="X24" s="41">
        <f>SUM(Quarter!CI24:CL24)</f>
        <v>0</v>
      </c>
      <c r="Y24" s="41">
        <f>SUM(Quarter!CM24:CP24)</f>
        <v>0</v>
      </c>
    </row>
    <row r="25" spans="1:28" x14ac:dyDescent="0.35">
      <c r="A25" s="31" t="s">
        <v>143</v>
      </c>
      <c r="B25" s="40" t="s">
        <v>139</v>
      </c>
      <c r="C25" s="41">
        <f>SUM(Quarter!C25:F25)</f>
        <v>1267.44</v>
      </c>
      <c r="D25" s="41">
        <f>SUM(Quarter!G25:J25)</f>
        <v>980.92000000000007</v>
      </c>
      <c r="E25" s="41">
        <f>SUM(Quarter!K25:N25)</f>
        <v>1341.76</v>
      </c>
      <c r="F25" s="41">
        <f>SUM(Quarter!O25:R25)</f>
        <v>1283.74</v>
      </c>
      <c r="G25" s="41">
        <f>SUM(Quarter!S25:V25)</f>
        <v>1415.33</v>
      </c>
      <c r="H25" s="41">
        <f>SUM(Quarter!W25:Z25)</f>
        <v>1377.83</v>
      </c>
      <c r="I25" s="41">
        <f>SUM(Quarter!AA25:AD25)</f>
        <v>1472.21</v>
      </c>
      <c r="J25" s="41">
        <f>SUM(Quarter!AE25:AH25)</f>
        <v>1609.85</v>
      </c>
      <c r="K25" s="41">
        <f>SUM(Quarter!AI25:AL25)</f>
        <v>2275.52</v>
      </c>
      <c r="L25" s="41">
        <f>SUM(Quarter!AM25:AP25)</f>
        <v>1873.2000000000003</v>
      </c>
      <c r="M25" s="41">
        <f>SUM(Quarter!AQ25:AT25)</f>
        <v>1931.91</v>
      </c>
      <c r="N25" s="41">
        <f>SUM(Quarter!AU25:AX25)</f>
        <v>2667.61</v>
      </c>
      <c r="O25" s="41">
        <f>SUM(Quarter!AY25:BB25)</f>
        <v>3018.9399999999996</v>
      </c>
      <c r="P25" s="41">
        <f>SUM(Quarter!BC25:BF25)</f>
        <v>2075.04</v>
      </c>
      <c r="Q25" s="41">
        <f>SUM(Quarter!BG25:BJ25)</f>
        <v>1044.1199999999999</v>
      </c>
      <c r="R25" s="41">
        <f>SUM(Quarter!BK25:BN25)</f>
        <v>898.99</v>
      </c>
      <c r="S25" s="41">
        <f>SUM(Quarter!BO25:BR25)</f>
        <v>766.2399999999999</v>
      </c>
      <c r="T25" s="41">
        <f>SUM(Quarter!BS25:BV25)</f>
        <v>970</v>
      </c>
      <c r="U25" s="41">
        <f>SUM(Quarter!BW25:BZ25)</f>
        <v>970.64</v>
      </c>
      <c r="V25" s="41">
        <f>SUM(Quarter!CA25:CD25)</f>
        <v>739.3</v>
      </c>
      <c r="W25" s="41">
        <f>SUM(Quarter!CE25:CH25)</f>
        <v>1128.04</v>
      </c>
      <c r="X25" s="41">
        <f>SUM(Quarter!CI25:CL25)</f>
        <v>796.90000000000009</v>
      </c>
      <c r="Y25" s="41">
        <f>SUM(Quarter!CM25:CP25)</f>
        <v>91.990000000000009</v>
      </c>
      <c r="AB25" s="94"/>
    </row>
    <row r="26" spans="1:28" x14ac:dyDescent="0.35">
      <c r="A26" s="31" t="s">
        <v>143</v>
      </c>
      <c r="B26" s="40" t="s">
        <v>140</v>
      </c>
      <c r="C26" s="41">
        <f>SUM(Quarter!C26:F26)</f>
        <v>0</v>
      </c>
      <c r="D26" s="41">
        <f>SUM(Quarter!G26:J26)</f>
        <v>0</v>
      </c>
      <c r="E26" s="41">
        <f>SUM(Quarter!K26:N26)</f>
        <v>0</v>
      </c>
      <c r="F26" s="41">
        <f>SUM(Quarter!O26:R26)</f>
        <v>0</v>
      </c>
      <c r="G26" s="41">
        <f>SUM(Quarter!S26:V26)</f>
        <v>0</v>
      </c>
      <c r="H26" s="41">
        <f>SUM(Quarter!W26:Z26)</f>
        <v>0</v>
      </c>
      <c r="I26" s="41">
        <f>SUM(Quarter!AA26:AD26)</f>
        <v>0</v>
      </c>
      <c r="J26" s="41">
        <f>SUM(Quarter!AE26:AH26)</f>
        <v>0</v>
      </c>
      <c r="K26" s="41">
        <f>SUM(Quarter!AI26:AL26)</f>
        <v>0</v>
      </c>
      <c r="L26" s="41">
        <f>SUM(Quarter!AM26:AP26)</f>
        <v>0</v>
      </c>
      <c r="M26" s="41">
        <f>SUM(Quarter!AQ26:AT26)</f>
        <v>0</v>
      </c>
      <c r="N26" s="41">
        <f>SUM(Quarter!AU26:AX26)</f>
        <v>0</v>
      </c>
      <c r="O26" s="41">
        <f>SUM(Quarter!AY26:BB26)</f>
        <v>0</v>
      </c>
      <c r="P26" s="41">
        <f>SUM(Quarter!BC26:BF26)</f>
        <v>0</v>
      </c>
      <c r="Q26" s="41">
        <f>SUM(Quarter!BG26:BJ26)</f>
        <v>0</v>
      </c>
      <c r="R26" s="41">
        <f>SUM(Quarter!BK26:BN26)</f>
        <v>0</v>
      </c>
      <c r="S26" s="41">
        <f>SUM(Quarter!BO26:BR26)</f>
        <v>0</v>
      </c>
      <c r="T26" s="41">
        <f>SUM(Quarter!BS26:BV26)</f>
        <v>0</v>
      </c>
      <c r="U26" s="41">
        <f>SUM(Quarter!BW26:BZ26)</f>
        <v>0</v>
      </c>
      <c r="V26" s="41">
        <f>SUM(Quarter!CA26:CD26)</f>
        <v>0</v>
      </c>
      <c r="W26" s="41">
        <f>SUM(Quarter!CE26:CH26)</f>
        <v>0</v>
      </c>
      <c r="X26" s="41">
        <f>SUM(Quarter!CI26:CL26)</f>
        <v>0</v>
      </c>
      <c r="Y26" s="41">
        <f>SUM(Quarter!CM26:CP26)</f>
        <v>0</v>
      </c>
    </row>
    <row r="27" spans="1:28" x14ac:dyDescent="0.35">
      <c r="A27" s="31" t="s">
        <v>143</v>
      </c>
      <c r="B27" s="40" t="s">
        <v>141</v>
      </c>
      <c r="C27" s="41">
        <f>SUM(Quarter!C27:F27)</f>
        <v>1.21</v>
      </c>
      <c r="D27" s="41">
        <f>SUM(Quarter!G27:J27)</f>
        <v>54.06</v>
      </c>
      <c r="E27" s="41">
        <f>SUM(Quarter!K27:N27)</f>
        <v>0</v>
      </c>
      <c r="F27" s="41">
        <f>SUM(Quarter!O27:R27)</f>
        <v>0</v>
      </c>
      <c r="G27" s="41">
        <f>SUM(Quarter!S27:V27)</f>
        <v>42.760000000000005</v>
      </c>
      <c r="H27" s="41">
        <f>SUM(Quarter!W27:Z27)</f>
        <v>76.039999999999992</v>
      </c>
      <c r="I27" s="41">
        <f>SUM(Quarter!AA27:AD27)</f>
        <v>0</v>
      </c>
      <c r="J27" s="41">
        <f>SUM(Quarter!AE27:AH27)</f>
        <v>605.42999999999995</v>
      </c>
      <c r="K27" s="41">
        <f>SUM(Quarter!AI27:AL27)</f>
        <v>17.29</v>
      </c>
      <c r="L27" s="41">
        <f>SUM(Quarter!AM27:AP27)</f>
        <v>49.6</v>
      </c>
      <c r="M27" s="41">
        <f>SUM(Quarter!AQ27:AT27)</f>
        <v>25.23</v>
      </c>
      <c r="N27" s="41">
        <f>SUM(Quarter!AU27:AX27)</f>
        <v>289.92</v>
      </c>
      <c r="O27" s="41">
        <f>SUM(Quarter!AY27:BB27)</f>
        <v>214.41</v>
      </c>
      <c r="P27" s="41">
        <f>SUM(Quarter!BC27:BF27)</f>
        <v>107.77000000000001</v>
      </c>
      <c r="Q27" s="41">
        <f>SUM(Quarter!BG27:BJ27)</f>
        <v>187.12</v>
      </c>
      <c r="R27" s="41">
        <f>SUM(Quarter!BK27:BN27)</f>
        <v>0</v>
      </c>
      <c r="S27" s="41">
        <f>SUM(Quarter!BO27:BR27)</f>
        <v>110.72</v>
      </c>
      <c r="T27" s="41">
        <f>SUM(Quarter!BS27:BV27)</f>
        <v>40.729999999999997</v>
      </c>
      <c r="U27" s="41">
        <f>SUM(Quarter!BW27:BZ27)</f>
        <v>0</v>
      </c>
      <c r="V27" s="41">
        <f>SUM(Quarter!CA27:CD27)</f>
        <v>0</v>
      </c>
      <c r="W27" s="41">
        <f>SUM(Quarter!CE27:CH27)</f>
        <v>0</v>
      </c>
      <c r="X27" s="41">
        <f>SUM(Quarter!CI27:CL27)</f>
        <v>0</v>
      </c>
      <c r="Y27" s="41">
        <f>SUM(Quarter!CM27:CP27)</f>
        <v>0</v>
      </c>
    </row>
    <row r="28" spans="1:28" s="65" customFormat="1" x14ac:dyDescent="0.35">
      <c r="A28" s="64" t="s">
        <v>143</v>
      </c>
      <c r="B28" s="43" t="s">
        <v>142</v>
      </c>
      <c r="C28" s="46">
        <f>SUM(Quarter!C28:F28)</f>
        <v>6314.55</v>
      </c>
      <c r="D28" s="46">
        <f>SUM(Quarter!G28:J28)</f>
        <v>6473.920000000001</v>
      </c>
      <c r="E28" s="46">
        <f>SUM(Quarter!K28:N28)</f>
        <v>6345.3000000000011</v>
      </c>
      <c r="F28" s="46">
        <f>SUM(Quarter!O28:R28)</f>
        <v>6551.11</v>
      </c>
      <c r="G28" s="46">
        <f>SUM(Quarter!S28:V28)</f>
        <v>6774.4699999999993</v>
      </c>
      <c r="H28" s="46">
        <f>SUM(Quarter!W28:Z28)</f>
        <v>7481.04</v>
      </c>
      <c r="I28" s="46">
        <f>SUM(Quarter!AA28:AD28)</f>
        <v>6348.79</v>
      </c>
      <c r="J28" s="46">
        <f>SUM(Quarter!AE28:AH28)</f>
        <v>5264.17</v>
      </c>
      <c r="K28" s="46">
        <f>SUM(Quarter!AI28:AL28)</f>
        <v>6634.31</v>
      </c>
      <c r="L28" s="46">
        <f>SUM(Quarter!AM28:AP28)</f>
        <v>5907.7</v>
      </c>
      <c r="M28" s="46">
        <f>SUM(Quarter!AQ28:AT28)</f>
        <v>5070.51</v>
      </c>
      <c r="N28" s="46">
        <f>SUM(Quarter!AU28:AX28)</f>
        <v>6245.82</v>
      </c>
      <c r="O28" s="46">
        <f>SUM(Quarter!AY28:BB28)</f>
        <v>6343.8599999999988</v>
      </c>
      <c r="P28" s="46">
        <f>SUM(Quarter!BC28:BF28)</f>
        <v>4750.17</v>
      </c>
      <c r="Q28" s="46">
        <f>SUM(Quarter!BG28:BJ28)</f>
        <v>2781.05</v>
      </c>
      <c r="R28" s="46">
        <f>SUM(Quarter!BK28:BN28)</f>
        <v>2692.46</v>
      </c>
      <c r="S28" s="46">
        <f>SUM(Quarter!BO28:BR28)</f>
        <v>2417.37</v>
      </c>
      <c r="T28" s="46">
        <f>SUM(Quarter!BS28:BV28)</f>
        <v>2177.3500000000004</v>
      </c>
      <c r="U28" s="46">
        <f>SUM(Quarter!BW28:BZ28)</f>
        <v>2058.5700000000002</v>
      </c>
      <c r="V28" s="46">
        <f>SUM(Quarter!CA28:CD28)</f>
        <v>2112.0299999999997</v>
      </c>
      <c r="W28" s="46">
        <f>SUM(Quarter!CE28:CH28)</f>
        <v>1743.87</v>
      </c>
      <c r="X28" s="46">
        <f>SUM(Quarter!CI28:CL28)</f>
        <v>1339.51</v>
      </c>
      <c r="Y28" s="46">
        <f>SUM(Quarter!CM28:CP28)</f>
        <v>194.17000000000002</v>
      </c>
    </row>
    <row r="29" spans="1:28" x14ac:dyDescent="0.35">
      <c r="A29" s="31" t="s">
        <v>144</v>
      </c>
      <c r="B29" s="40" t="s">
        <v>131</v>
      </c>
      <c r="C29" s="41">
        <f>SUM(Quarter!C29:F29)</f>
        <v>59.16</v>
      </c>
      <c r="D29" s="41">
        <f>SUM(Quarter!G29:J29)</f>
        <v>40.89</v>
      </c>
      <c r="E29" s="41">
        <f>SUM(Quarter!K29:N29)</f>
        <v>54.230000000000004</v>
      </c>
      <c r="F29" s="41">
        <f>SUM(Quarter!O29:R29)</f>
        <v>37.019999999999996</v>
      </c>
      <c r="G29" s="41">
        <f>SUM(Quarter!S29:V29)</f>
        <v>12.64</v>
      </c>
      <c r="H29" s="41">
        <f>SUM(Quarter!W29:Z29)</f>
        <v>5.4399999999999995</v>
      </c>
      <c r="I29" s="41">
        <f>SUM(Quarter!AA29:AD29)</f>
        <v>10.52</v>
      </c>
      <c r="J29" s="41">
        <f>SUM(Quarter!AE29:AH29)</f>
        <v>40.910000000000004</v>
      </c>
      <c r="K29" s="41">
        <f>SUM(Quarter!AI29:AL29)</f>
        <v>72.040000000000006</v>
      </c>
      <c r="L29" s="41">
        <f>SUM(Quarter!AM29:AP29)</f>
        <v>96.43</v>
      </c>
      <c r="M29" s="41">
        <f>SUM(Quarter!AQ29:AT29)</f>
        <v>106.08000000000001</v>
      </c>
      <c r="N29" s="41">
        <f>SUM(Quarter!AU29:AX29)</f>
        <v>109.26999999999998</v>
      </c>
      <c r="O29" s="41">
        <f>SUM(Quarter!AY29:BB29)</f>
        <v>42.09</v>
      </c>
      <c r="P29" s="41">
        <f>SUM(Quarter!BC29:BF29)</f>
        <v>54.86</v>
      </c>
      <c r="Q29" s="41">
        <f>SUM(Quarter!BG29:BJ29)</f>
        <v>59.75</v>
      </c>
      <c r="R29" s="41">
        <f>SUM(Quarter!BK29:BN29)</f>
        <v>33.39</v>
      </c>
      <c r="S29" s="41">
        <f>SUM(Quarter!BO29:BR29)</f>
        <v>61.76</v>
      </c>
      <c r="T29" s="41">
        <f>SUM(Quarter!BS29:BV29)</f>
        <v>79.53</v>
      </c>
      <c r="U29" s="41">
        <f>SUM(Quarter!BW29:BZ29)</f>
        <v>60.68</v>
      </c>
      <c r="V29" s="41">
        <f>SUM(Quarter!CA29:CD29)</f>
        <v>46.06</v>
      </c>
      <c r="W29" s="41">
        <f>SUM(Quarter!CE29:CH29)</f>
        <v>63.92</v>
      </c>
      <c r="X29" s="41">
        <f>SUM(Quarter!CI29:CL29)</f>
        <v>39.07</v>
      </c>
      <c r="Y29" s="41">
        <f>SUM(Quarter!CM29:CP29)</f>
        <v>185.85999999999999</v>
      </c>
    </row>
    <row r="30" spans="1:28" x14ac:dyDescent="0.35">
      <c r="A30" s="31" t="s">
        <v>144</v>
      </c>
      <c r="B30" s="40" t="s">
        <v>132</v>
      </c>
      <c r="C30" s="41">
        <f>SUM(Quarter!C30:F30)</f>
        <v>20.54</v>
      </c>
      <c r="D30" s="41">
        <f>SUM(Quarter!G30:J30)</f>
        <v>0</v>
      </c>
      <c r="E30" s="41">
        <f>SUM(Quarter!K30:N30)</f>
        <v>0</v>
      </c>
      <c r="F30" s="41">
        <f>SUM(Quarter!O30:R30)</f>
        <v>0</v>
      </c>
      <c r="G30" s="41">
        <f>SUM(Quarter!S30:V30)</f>
        <v>0</v>
      </c>
      <c r="H30" s="41">
        <f>SUM(Quarter!W30:Z30)</f>
        <v>0</v>
      </c>
      <c r="I30" s="41">
        <f>SUM(Quarter!AA30:AD30)</f>
        <v>0</v>
      </c>
      <c r="J30" s="41">
        <f>SUM(Quarter!AE30:AH30)</f>
        <v>0</v>
      </c>
      <c r="K30" s="41">
        <f>SUM(Quarter!AI30:AL30)</f>
        <v>11.75</v>
      </c>
      <c r="L30" s="41">
        <f>SUM(Quarter!AM30:AP30)</f>
        <v>0</v>
      </c>
      <c r="M30" s="41">
        <f>SUM(Quarter!AQ30:AT30)</f>
        <v>0</v>
      </c>
      <c r="N30" s="41">
        <f>SUM(Quarter!AU30:AX30)</f>
        <v>0</v>
      </c>
      <c r="O30" s="41">
        <f>SUM(Quarter!AY30:BB30)</f>
        <v>0</v>
      </c>
      <c r="P30" s="41">
        <f>SUM(Quarter!BC30:BF30)</f>
        <v>0</v>
      </c>
      <c r="Q30" s="41">
        <f>SUM(Quarter!BG30:BJ30)</f>
        <v>0</v>
      </c>
      <c r="R30" s="41">
        <f>SUM(Quarter!BK30:BN30)</f>
        <v>0</v>
      </c>
      <c r="S30" s="41">
        <f>SUM(Quarter!BO30:BR30)</f>
        <v>0</v>
      </c>
      <c r="T30" s="41">
        <f>SUM(Quarter!BS30:BV30)</f>
        <v>0</v>
      </c>
      <c r="U30" s="41">
        <f>SUM(Quarter!BW30:BZ30)</f>
        <v>0</v>
      </c>
      <c r="V30" s="41">
        <f>SUM(Quarter!CA30:CD30)</f>
        <v>0</v>
      </c>
      <c r="W30" s="41">
        <f>SUM(Quarter!CE30:CH30)</f>
        <v>4.38</v>
      </c>
      <c r="X30" s="41">
        <f>SUM(Quarter!CI30:CL30)</f>
        <v>0</v>
      </c>
      <c r="Y30" s="41">
        <f>SUM(Quarter!CM30:CP30)</f>
        <v>0</v>
      </c>
    </row>
    <row r="31" spans="1:28" x14ac:dyDescent="0.35">
      <c r="A31" s="31" t="s">
        <v>144</v>
      </c>
      <c r="B31" s="40" t="s">
        <v>133</v>
      </c>
      <c r="C31" s="41">
        <f>SUM(Quarter!C31:F31)</f>
        <v>0</v>
      </c>
      <c r="D31" s="41">
        <f>SUM(Quarter!G31:J31)</f>
        <v>0</v>
      </c>
      <c r="E31" s="41">
        <f>SUM(Quarter!K31:N31)</f>
        <v>0</v>
      </c>
      <c r="F31" s="41">
        <f>SUM(Quarter!O31:R31)</f>
        <v>0</v>
      </c>
      <c r="G31" s="41">
        <f>SUM(Quarter!S31:V31)</f>
        <v>0</v>
      </c>
      <c r="H31" s="41">
        <f>SUM(Quarter!W31:Z31)</f>
        <v>0</v>
      </c>
      <c r="I31" s="41">
        <f>SUM(Quarter!AA31:AD31)</f>
        <v>0</v>
      </c>
      <c r="J31" s="41">
        <f>SUM(Quarter!AE31:AH31)</f>
        <v>0</v>
      </c>
      <c r="K31" s="41">
        <f>SUM(Quarter!AI31:AL31)</f>
        <v>0</v>
      </c>
      <c r="L31" s="41">
        <f>SUM(Quarter!AM31:AP31)</f>
        <v>0</v>
      </c>
      <c r="M31" s="41">
        <f>SUM(Quarter!AQ31:AT31)</f>
        <v>0</v>
      </c>
      <c r="N31" s="41">
        <f>SUM(Quarter!AU31:AX31)</f>
        <v>0</v>
      </c>
      <c r="O31" s="41">
        <f>SUM(Quarter!AY31:BB31)</f>
        <v>0</v>
      </c>
      <c r="P31" s="41">
        <f>SUM(Quarter!BC31:BF31)</f>
        <v>0</v>
      </c>
      <c r="Q31" s="41">
        <f>SUM(Quarter!BG31:BJ31)</f>
        <v>0</v>
      </c>
      <c r="R31" s="41">
        <f>SUM(Quarter!BK31:BN31)</f>
        <v>0</v>
      </c>
      <c r="S31" s="41">
        <f>SUM(Quarter!BO31:BR31)</f>
        <v>0</v>
      </c>
      <c r="T31" s="41">
        <f>SUM(Quarter!BS31:BV31)</f>
        <v>0</v>
      </c>
      <c r="U31" s="41">
        <f>SUM(Quarter!BW31:BZ31)</f>
        <v>0</v>
      </c>
      <c r="V31" s="41">
        <f>SUM(Quarter!CA31:CD31)</f>
        <v>0</v>
      </c>
      <c r="W31" s="41">
        <f>SUM(Quarter!CE31:CH31)</f>
        <v>5.63</v>
      </c>
      <c r="X31" s="41">
        <f>SUM(Quarter!CI31:CL31)</f>
        <v>0</v>
      </c>
      <c r="Y31" s="41">
        <f>SUM(Quarter!CM31:CP31)</f>
        <v>0</v>
      </c>
    </row>
    <row r="32" spans="1:28" x14ac:dyDescent="0.35">
      <c r="A32" s="31" t="s">
        <v>144</v>
      </c>
      <c r="B32" s="40" t="s">
        <v>134</v>
      </c>
      <c r="C32" s="41">
        <f>SUM(Quarter!C32:F32)</f>
        <v>38.47</v>
      </c>
      <c r="D32" s="41">
        <f>SUM(Quarter!G32:J32)</f>
        <v>40.24</v>
      </c>
      <c r="E32" s="41">
        <f>SUM(Quarter!K32:N32)</f>
        <v>42.45</v>
      </c>
      <c r="F32" s="41">
        <f>SUM(Quarter!O32:R32)</f>
        <v>24.53</v>
      </c>
      <c r="G32" s="41">
        <f>SUM(Quarter!S32:V32)</f>
        <v>13.99</v>
      </c>
      <c r="H32" s="41">
        <f>SUM(Quarter!W32:Z32)</f>
        <v>48.360000000000007</v>
      </c>
      <c r="I32" s="41">
        <f>SUM(Quarter!AA32:AD32)</f>
        <v>50.88</v>
      </c>
      <c r="J32" s="41">
        <f>SUM(Quarter!AE32:AH32)</f>
        <v>13.77</v>
      </c>
      <c r="K32" s="41">
        <f>SUM(Quarter!AI32:AL32)</f>
        <v>16.509999999999998</v>
      </c>
      <c r="L32" s="41">
        <f>SUM(Quarter!AM32:AP32)</f>
        <v>51.38</v>
      </c>
      <c r="M32" s="41">
        <f>SUM(Quarter!AQ32:AT32)</f>
        <v>12.71</v>
      </c>
      <c r="N32" s="41">
        <f>SUM(Quarter!AU32:AX32)</f>
        <v>33.39</v>
      </c>
      <c r="O32" s="41">
        <f>SUM(Quarter!AY32:BB32)</f>
        <v>28.58</v>
      </c>
      <c r="P32" s="41">
        <f>SUM(Quarter!BC32:BF32)</f>
        <v>22.57</v>
      </c>
      <c r="Q32" s="41">
        <f>SUM(Quarter!BG32:BJ32)</f>
        <v>11.39</v>
      </c>
      <c r="R32" s="41">
        <f>SUM(Quarter!BK32:BN32)</f>
        <v>10.11</v>
      </c>
      <c r="S32" s="41">
        <f>SUM(Quarter!BO32:BR32)</f>
        <v>4.4399999999999995</v>
      </c>
      <c r="T32" s="41">
        <f>SUM(Quarter!BS32:BV32)</f>
        <v>6.96</v>
      </c>
      <c r="U32" s="41">
        <f>SUM(Quarter!BW32:BZ32)</f>
        <v>6.6999999999999993</v>
      </c>
      <c r="V32" s="41">
        <f>SUM(Quarter!CA32:CD32)</f>
        <v>5.8900000000000006</v>
      </c>
      <c r="W32" s="41">
        <f>SUM(Quarter!CE32:CH32)</f>
        <v>0.02</v>
      </c>
      <c r="X32" s="41">
        <f>SUM(Quarter!CI32:CL32)</f>
        <v>0.13</v>
      </c>
      <c r="Y32" s="41">
        <f>SUM(Quarter!CM32:CP32)</f>
        <v>0</v>
      </c>
    </row>
    <row r="33" spans="1:25" x14ac:dyDescent="0.35">
      <c r="A33" s="31" t="s">
        <v>144</v>
      </c>
      <c r="B33" s="40" t="s">
        <v>135</v>
      </c>
      <c r="C33" s="41">
        <f>SUM(Quarter!C33:F33)</f>
        <v>23.52</v>
      </c>
      <c r="D33" s="41">
        <f>SUM(Quarter!G33:J33)</f>
        <v>0</v>
      </c>
      <c r="E33" s="41">
        <f>SUM(Quarter!K33:N33)</f>
        <v>0</v>
      </c>
      <c r="F33" s="41">
        <f>SUM(Quarter!O33:R33)</f>
        <v>0</v>
      </c>
      <c r="G33" s="41">
        <f>SUM(Quarter!S33:V33)</f>
        <v>0</v>
      </c>
      <c r="H33" s="41">
        <f>SUM(Quarter!W33:Z33)</f>
        <v>12.77</v>
      </c>
      <c r="I33" s="41">
        <f>SUM(Quarter!AA33:AD33)</f>
        <v>0</v>
      </c>
      <c r="J33" s="41">
        <f>SUM(Quarter!AE33:AH33)</f>
        <v>0</v>
      </c>
      <c r="K33" s="41">
        <f>SUM(Quarter!AI33:AL33)</f>
        <v>11.23</v>
      </c>
      <c r="L33" s="41">
        <f>SUM(Quarter!AM33:AP33)</f>
        <v>0</v>
      </c>
      <c r="M33" s="41">
        <f>SUM(Quarter!AQ33:AT33)</f>
        <v>0</v>
      </c>
      <c r="N33" s="41">
        <f>SUM(Quarter!AU33:AX33)</f>
        <v>0</v>
      </c>
      <c r="O33" s="41">
        <f>SUM(Quarter!AY33:BB33)</f>
        <v>9.2799999999999994</v>
      </c>
      <c r="P33" s="41">
        <f>SUM(Quarter!BC33:BF33)</f>
        <v>0</v>
      </c>
      <c r="Q33" s="41">
        <f>SUM(Quarter!BG33:BJ33)</f>
        <v>0</v>
      </c>
      <c r="R33" s="41">
        <f>SUM(Quarter!BK33:BN33)</f>
        <v>0</v>
      </c>
      <c r="S33" s="41">
        <f>SUM(Quarter!BO33:BR33)</f>
        <v>0</v>
      </c>
      <c r="T33" s="41">
        <f>SUM(Quarter!BS33:BV33)</f>
        <v>0</v>
      </c>
      <c r="U33" s="41">
        <f>SUM(Quarter!BW33:BZ33)</f>
        <v>0</v>
      </c>
      <c r="V33" s="41">
        <f>SUM(Quarter!CA33:CD33)</f>
        <v>0</v>
      </c>
      <c r="W33" s="41">
        <f>SUM(Quarter!CE33:CH33)</f>
        <v>0</v>
      </c>
      <c r="X33" s="41">
        <f>SUM(Quarter!CI33:CL33)</f>
        <v>1.0900000000000001</v>
      </c>
      <c r="Y33" s="41">
        <f>SUM(Quarter!CM33:CP33)</f>
        <v>0</v>
      </c>
    </row>
    <row r="34" spans="1:25" x14ac:dyDescent="0.35">
      <c r="A34" s="31" t="s">
        <v>144</v>
      </c>
      <c r="B34" s="40" t="s">
        <v>136</v>
      </c>
      <c r="C34" s="41">
        <f>SUM(Quarter!C34:F34)</f>
        <v>0</v>
      </c>
      <c r="D34" s="41">
        <f>SUM(Quarter!G34:J34)</f>
        <v>0</v>
      </c>
      <c r="E34" s="41">
        <f>SUM(Quarter!K34:N34)</f>
        <v>0</v>
      </c>
      <c r="F34" s="41">
        <f>SUM(Quarter!O34:R34)</f>
        <v>0</v>
      </c>
      <c r="G34" s="41">
        <f>SUM(Quarter!S34:V34)</f>
        <v>0</v>
      </c>
      <c r="H34" s="41">
        <f>SUM(Quarter!W34:Z34)</f>
        <v>0</v>
      </c>
      <c r="I34" s="41">
        <f>SUM(Quarter!AA34:AD34)</f>
        <v>0</v>
      </c>
      <c r="J34" s="41">
        <f>SUM(Quarter!AE34:AH34)</f>
        <v>0</v>
      </c>
      <c r="K34" s="41">
        <f>SUM(Quarter!AI34:AL34)</f>
        <v>0</v>
      </c>
      <c r="L34" s="41">
        <f>SUM(Quarter!AM34:AP34)</f>
        <v>0</v>
      </c>
      <c r="M34" s="41">
        <f>SUM(Quarter!AQ34:AT34)</f>
        <v>0</v>
      </c>
      <c r="N34" s="41">
        <f>SUM(Quarter!AU34:AX34)</f>
        <v>0</v>
      </c>
      <c r="O34" s="41">
        <f>SUM(Quarter!AY34:BB34)</f>
        <v>0</v>
      </c>
      <c r="P34" s="41">
        <f>SUM(Quarter!BC34:BF34)</f>
        <v>0</v>
      </c>
      <c r="Q34" s="41">
        <f>SUM(Quarter!BG34:BJ34)</f>
        <v>0</v>
      </c>
      <c r="R34" s="41">
        <f>SUM(Quarter!BK34:BN34)</f>
        <v>0</v>
      </c>
      <c r="S34" s="41">
        <f>SUM(Quarter!BO34:BR34)</f>
        <v>0</v>
      </c>
      <c r="T34" s="41">
        <f>SUM(Quarter!BS34:BV34)</f>
        <v>0</v>
      </c>
      <c r="U34" s="41">
        <f>SUM(Quarter!BW34:BZ34)</f>
        <v>0.22000000000000003</v>
      </c>
      <c r="V34" s="41">
        <f>SUM(Quarter!CA34:CD34)</f>
        <v>0.01</v>
      </c>
      <c r="W34" s="41">
        <f>SUM(Quarter!CE34:CH34)</f>
        <v>7.0000000000000007E-2</v>
      </c>
      <c r="X34" s="41">
        <f>SUM(Quarter!CI34:CL34)</f>
        <v>0.01</v>
      </c>
      <c r="Y34" s="41">
        <f>SUM(Quarter!CM34:CP34)</f>
        <v>0</v>
      </c>
    </row>
    <row r="35" spans="1:25" x14ac:dyDescent="0.35">
      <c r="A35" s="31" t="s">
        <v>144</v>
      </c>
      <c r="B35" s="40" t="s">
        <v>137</v>
      </c>
      <c r="C35" s="41">
        <f>SUM(Quarter!C35:F35)</f>
        <v>114.77</v>
      </c>
      <c r="D35" s="41">
        <f>SUM(Quarter!G35:J35)</f>
        <v>109.53999999999999</v>
      </c>
      <c r="E35" s="41">
        <f>SUM(Quarter!K35:N35)</f>
        <v>32.019999999999996</v>
      </c>
      <c r="F35" s="41">
        <f>SUM(Quarter!O35:R35)</f>
        <v>48.949999999999996</v>
      </c>
      <c r="G35" s="41">
        <f>SUM(Quarter!S35:V35)</f>
        <v>41.8</v>
      </c>
      <c r="H35" s="41">
        <f>SUM(Quarter!W35:Z35)</f>
        <v>22.73</v>
      </c>
      <c r="I35" s="41">
        <f>SUM(Quarter!AA35:AD35)</f>
        <v>31.439999999999998</v>
      </c>
      <c r="J35" s="41">
        <f>SUM(Quarter!AE35:AH35)</f>
        <v>19.5</v>
      </c>
      <c r="K35" s="41">
        <f>SUM(Quarter!AI35:AL35)</f>
        <v>0</v>
      </c>
      <c r="L35" s="41">
        <f>SUM(Quarter!AM35:AP35)</f>
        <v>0</v>
      </c>
      <c r="M35" s="41">
        <f>SUM(Quarter!AQ35:AT35)</f>
        <v>6.51</v>
      </c>
      <c r="N35" s="41">
        <f>SUM(Quarter!AU35:AX35)</f>
        <v>6.16</v>
      </c>
      <c r="O35" s="41">
        <f>SUM(Quarter!AY35:BB35)</f>
        <v>6.83</v>
      </c>
      <c r="P35" s="41">
        <f>SUM(Quarter!BC35:BF35)</f>
        <v>6.39</v>
      </c>
      <c r="Q35" s="41">
        <f>SUM(Quarter!BG35:BJ35)</f>
        <v>0</v>
      </c>
      <c r="R35" s="41">
        <f>SUM(Quarter!BK35:BN35)</f>
        <v>0</v>
      </c>
      <c r="S35" s="41">
        <f>SUM(Quarter!BO35:BR35)</f>
        <v>0</v>
      </c>
      <c r="T35" s="41">
        <f>SUM(Quarter!BS35:BV35)</f>
        <v>0</v>
      </c>
      <c r="U35" s="41">
        <f>SUM(Quarter!BW35:BZ35)</f>
        <v>0</v>
      </c>
      <c r="V35" s="41">
        <f>SUM(Quarter!CA35:CD35)</f>
        <v>0</v>
      </c>
      <c r="W35" s="41">
        <f>SUM(Quarter!CE35:CH35)</f>
        <v>0</v>
      </c>
      <c r="X35" s="41">
        <f>SUM(Quarter!CI35:CL35)</f>
        <v>3.44</v>
      </c>
      <c r="Y35" s="41">
        <f>SUM(Quarter!CM35:CP35)</f>
        <v>0.03</v>
      </c>
    </row>
    <row r="36" spans="1:25" x14ac:dyDescent="0.35">
      <c r="A36" s="31" t="s">
        <v>144</v>
      </c>
      <c r="B36" s="40" t="s">
        <v>138</v>
      </c>
      <c r="C36" s="41">
        <f>SUM(Quarter!C36:F36)</f>
        <v>133.5</v>
      </c>
      <c r="D36" s="41">
        <f>SUM(Quarter!G36:J36)</f>
        <v>14.379999999999999</v>
      </c>
      <c r="E36" s="41">
        <f>SUM(Quarter!K36:N36)</f>
        <v>15.049999999999999</v>
      </c>
      <c r="F36" s="41">
        <f>SUM(Quarter!O36:R36)</f>
        <v>75.77000000000001</v>
      </c>
      <c r="G36" s="41">
        <f>SUM(Quarter!S36:V36)</f>
        <v>36.6</v>
      </c>
      <c r="H36" s="41">
        <f>SUM(Quarter!W36:Z36)</f>
        <v>11.23</v>
      </c>
      <c r="I36" s="41">
        <f>SUM(Quarter!AA36:AD36)</f>
        <v>34.57</v>
      </c>
      <c r="J36" s="41">
        <f>SUM(Quarter!AE36:AH36)</f>
        <v>34.370000000000005</v>
      </c>
      <c r="K36" s="41">
        <f>SUM(Quarter!AI36:AL36)</f>
        <v>43.14</v>
      </c>
      <c r="L36" s="41">
        <f>SUM(Quarter!AM36:AP36)</f>
        <v>0</v>
      </c>
      <c r="M36" s="41">
        <f>SUM(Quarter!AQ36:AT36)</f>
        <v>0</v>
      </c>
      <c r="N36" s="41">
        <f>SUM(Quarter!AU36:AX36)</f>
        <v>11.87</v>
      </c>
      <c r="O36" s="41">
        <f>SUM(Quarter!AY36:BB36)</f>
        <v>35.379999999999995</v>
      </c>
      <c r="P36" s="41">
        <f>SUM(Quarter!BC36:BF36)</f>
        <v>10.08</v>
      </c>
      <c r="Q36" s="41">
        <f>SUM(Quarter!BG36:BJ36)</f>
        <v>8.120000000000001</v>
      </c>
      <c r="R36" s="41">
        <f>SUM(Quarter!BK36:BN36)</f>
        <v>49.59</v>
      </c>
      <c r="S36" s="41">
        <f>SUM(Quarter!BO36:BR36)</f>
        <v>52.14</v>
      </c>
      <c r="T36" s="41">
        <f>SUM(Quarter!BS36:BV36)</f>
        <v>4.1899999999999995</v>
      </c>
      <c r="U36" s="41">
        <f>SUM(Quarter!BW36:BZ36)</f>
        <v>0</v>
      </c>
      <c r="V36" s="41">
        <f>SUM(Quarter!CA36:CD36)</f>
        <v>20.329999999999998</v>
      </c>
      <c r="W36" s="41">
        <f>SUM(Quarter!CE36:CH36)</f>
        <v>0</v>
      </c>
      <c r="X36" s="41">
        <f>SUM(Quarter!CI36:CL36)</f>
        <v>0</v>
      </c>
      <c r="Y36" s="41">
        <f>SUM(Quarter!CM36:CP36)</f>
        <v>0</v>
      </c>
    </row>
    <row r="37" spans="1:25" x14ac:dyDescent="0.35">
      <c r="A37" s="31" t="s">
        <v>144</v>
      </c>
      <c r="B37" s="40" t="s">
        <v>139</v>
      </c>
      <c r="C37" s="41">
        <f>SUM(Quarter!C37:F37)</f>
        <v>27.07</v>
      </c>
      <c r="D37" s="41">
        <f>SUM(Quarter!G37:J37)</f>
        <v>45.36</v>
      </c>
      <c r="E37" s="41">
        <f>SUM(Quarter!K37:N37)</f>
        <v>1.6</v>
      </c>
      <c r="F37" s="41">
        <f>SUM(Quarter!O37:R37)</f>
        <v>0</v>
      </c>
      <c r="G37" s="41">
        <f>SUM(Quarter!S37:V37)</f>
        <v>0</v>
      </c>
      <c r="H37" s="41">
        <f>SUM(Quarter!W37:Z37)</f>
        <v>0</v>
      </c>
      <c r="I37" s="41">
        <f>SUM(Quarter!AA37:AD37)</f>
        <v>15.82</v>
      </c>
      <c r="J37" s="41">
        <f>SUM(Quarter!AE37:AH37)</f>
        <v>0</v>
      </c>
      <c r="K37" s="41">
        <f>SUM(Quarter!AI37:AL37)</f>
        <v>0.28000000000000003</v>
      </c>
      <c r="L37" s="41">
        <f>SUM(Quarter!AM37:AP37)</f>
        <v>0.06</v>
      </c>
      <c r="M37" s="41">
        <f>SUM(Quarter!AQ37:AT37)</f>
        <v>0.04</v>
      </c>
      <c r="N37" s="41">
        <f>SUM(Quarter!AU37:AX37)</f>
        <v>0.4</v>
      </c>
      <c r="O37" s="41">
        <f>SUM(Quarter!AY37:BB37)</f>
        <v>0</v>
      </c>
      <c r="P37" s="41">
        <f>SUM(Quarter!BC37:BF37)</f>
        <v>0.16999999999999998</v>
      </c>
      <c r="Q37" s="41">
        <f>SUM(Quarter!BG37:BJ37)</f>
        <v>3.2399999999999998</v>
      </c>
      <c r="R37" s="41">
        <f>SUM(Quarter!BK37:BN37)</f>
        <v>0.87</v>
      </c>
      <c r="S37" s="41">
        <f>SUM(Quarter!BO37:BR37)</f>
        <v>0.08</v>
      </c>
      <c r="T37" s="41">
        <f>SUM(Quarter!BS37:BV37)</f>
        <v>0</v>
      </c>
      <c r="U37" s="41">
        <f>SUM(Quarter!BW37:BZ37)</f>
        <v>0</v>
      </c>
      <c r="V37" s="41">
        <f>SUM(Quarter!CA37:CD37)</f>
        <v>0.41</v>
      </c>
      <c r="W37" s="41">
        <f>SUM(Quarter!CE37:CH37)</f>
        <v>5.3100000000000005</v>
      </c>
      <c r="X37" s="41">
        <f>SUM(Quarter!CI37:CL37)</f>
        <v>0</v>
      </c>
      <c r="Y37" s="41">
        <f>SUM(Quarter!CM37:CP37)</f>
        <v>0.03</v>
      </c>
    </row>
    <row r="38" spans="1:25" x14ac:dyDescent="0.35">
      <c r="A38" s="31" t="s">
        <v>144</v>
      </c>
      <c r="B38" s="40" t="s">
        <v>140</v>
      </c>
      <c r="C38" s="41">
        <f>SUM(Quarter!C38:F38)</f>
        <v>0</v>
      </c>
      <c r="D38" s="41">
        <f>SUM(Quarter!G38:J38)</f>
        <v>0</v>
      </c>
      <c r="E38" s="41">
        <f>SUM(Quarter!K38:N38)</f>
        <v>0</v>
      </c>
      <c r="F38" s="41">
        <f>SUM(Quarter!O38:R38)</f>
        <v>0</v>
      </c>
      <c r="G38" s="41">
        <f>SUM(Quarter!S38:V38)</f>
        <v>0</v>
      </c>
      <c r="H38" s="41">
        <f>SUM(Quarter!W38:Z38)</f>
        <v>0</v>
      </c>
      <c r="I38" s="41">
        <f>SUM(Quarter!AA38:AD38)</f>
        <v>0</v>
      </c>
      <c r="J38" s="41">
        <f>SUM(Quarter!AE38:AH38)</f>
        <v>0</v>
      </c>
      <c r="K38" s="41">
        <f>SUM(Quarter!AI38:AL38)</f>
        <v>0</v>
      </c>
      <c r="L38" s="41">
        <f>SUM(Quarter!AM38:AP38)</f>
        <v>0</v>
      </c>
      <c r="M38" s="41">
        <f>SUM(Quarter!AQ38:AT38)</f>
        <v>0</v>
      </c>
      <c r="N38" s="41">
        <f>SUM(Quarter!AU38:AX38)</f>
        <v>0</v>
      </c>
      <c r="O38" s="41">
        <f>SUM(Quarter!AY38:BB38)</f>
        <v>0</v>
      </c>
      <c r="P38" s="41">
        <f>SUM(Quarter!BC38:BF38)</f>
        <v>0</v>
      </c>
      <c r="Q38" s="41">
        <f>SUM(Quarter!BG38:BJ38)</f>
        <v>0</v>
      </c>
      <c r="R38" s="41">
        <f>SUM(Quarter!BK38:BN38)</f>
        <v>0</v>
      </c>
      <c r="S38" s="41">
        <f>SUM(Quarter!BO38:BR38)</f>
        <v>0</v>
      </c>
      <c r="T38" s="41">
        <f>SUM(Quarter!BS38:BV38)</f>
        <v>0</v>
      </c>
      <c r="U38" s="41">
        <f>SUM(Quarter!BW38:BZ38)</f>
        <v>0</v>
      </c>
      <c r="V38" s="41">
        <f>SUM(Quarter!CA38:CD38)</f>
        <v>0</v>
      </c>
      <c r="W38" s="41">
        <f>SUM(Quarter!CE38:CH38)</f>
        <v>0</v>
      </c>
      <c r="X38" s="41">
        <f>SUM(Quarter!CI38:CL38)</f>
        <v>0</v>
      </c>
      <c r="Y38" s="41">
        <f>SUM(Quarter!CM38:CP38)</f>
        <v>0</v>
      </c>
    </row>
    <row r="39" spans="1:25" x14ac:dyDescent="0.35">
      <c r="A39" s="31" t="s">
        <v>144</v>
      </c>
      <c r="B39" s="40" t="s">
        <v>141</v>
      </c>
      <c r="C39" s="41">
        <f>SUM(Quarter!C39:F39)</f>
        <v>59.890000000000008</v>
      </c>
      <c r="D39" s="41">
        <f>SUM(Quarter!G39:J39)</f>
        <v>69.050000000000011</v>
      </c>
      <c r="E39" s="41">
        <f>SUM(Quarter!K39:N39)</f>
        <v>48.19</v>
      </c>
      <c r="F39" s="41">
        <f>SUM(Quarter!O39:R39)</f>
        <v>0</v>
      </c>
      <c r="G39" s="41">
        <f>SUM(Quarter!S39:V39)</f>
        <v>39.799999999999997</v>
      </c>
      <c r="H39" s="41">
        <f>SUM(Quarter!W39:Z39)</f>
        <v>35.76</v>
      </c>
      <c r="I39" s="41">
        <f>SUM(Quarter!AA39:AD39)</f>
        <v>1</v>
      </c>
      <c r="J39" s="41">
        <f>SUM(Quarter!AE39:AH39)</f>
        <v>0</v>
      </c>
      <c r="K39" s="41">
        <f>SUM(Quarter!AI39:AL39)</f>
        <v>0</v>
      </c>
      <c r="L39" s="41">
        <f>SUM(Quarter!AM39:AP39)</f>
        <v>0.01</v>
      </c>
      <c r="M39" s="41">
        <f>SUM(Quarter!AQ39:AT39)</f>
        <v>0</v>
      </c>
      <c r="N39" s="41">
        <f>SUM(Quarter!AU39:AX39)</f>
        <v>0.06</v>
      </c>
      <c r="O39" s="41">
        <f>SUM(Quarter!AY39:BB39)</f>
        <v>5.17</v>
      </c>
      <c r="P39" s="41">
        <f>SUM(Quarter!BC39:BF39)</f>
        <v>8.36</v>
      </c>
      <c r="Q39" s="41">
        <f>SUM(Quarter!BG39:BJ39)</f>
        <v>11.3</v>
      </c>
      <c r="R39" s="41">
        <f>SUM(Quarter!BK39:BN39)</f>
        <v>22.46</v>
      </c>
      <c r="S39" s="41">
        <f>SUM(Quarter!BO39:BR39)</f>
        <v>0.7</v>
      </c>
      <c r="T39" s="41">
        <f>SUM(Quarter!BS39:BV39)</f>
        <v>11.639999999999999</v>
      </c>
      <c r="U39" s="41">
        <f>SUM(Quarter!BW39:BZ39)</f>
        <v>5.129999999999999</v>
      </c>
      <c r="V39" s="41">
        <f>SUM(Quarter!CA39:CD39)</f>
        <v>0.03</v>
      </c>
      <c r="W39" s="41">
        <f>SUM(Quarter!CE39:CH39)</f>
        <v>13.120000000000001</v>
      </c>
      <c r="X39" s="41">
        <f>SUM(Quarter!CI39:CL39)</f>
        <v>3.31</v>
      </c>
      <c r="Y39" s="41">
        <f>SUM(Quarter!CM39:CP39)</f>
        <v>0.32</v>
      </c>
    </row>
    <row r="40" spans="1:25" s="58" customFormat="1" x14ac:dyDescent="0.35">
      <c r="A40" s="64" t="s">
        <v>144</v>
      </c>
      <c r="B40" s="43" t="s">
        <v>142</v>
      </c>
      <c r="C40" s="41">
        <f>SUM(Quarter!C40:F40)</f>
        <v>476.94</v>
      </c>
      <c r="D40" s="41">
        <f>SUM(Quarter!G40:J40)</f>
        <v>319.44</v>
      </c>
      <c r="E40" s="41">
        <f>SUM(Quarter!K40:N40)</f>
        <v>193.64999999999998</v>
      </c>
      <c r="F40" s="41">
        <f>SUM(Quarter!O40:R40)</f>
        <v>187.07</v>
      </c>
      <c r="G40" s="41">
        <f>SUM(Quarter!S40:V40)</f>
        <v>144.84</v>
      </c>
      <c r="H40" s="41">
        <f>SUM(Quarter!W40:Z40)</f>
        <v>136.65</v>
      </c>
      <c r="I40" s="41">
        <f>SUM(Quarter!AA40:AD40)</f>
        <v>144.29</v>
      </c>
      <c r="J40" s="41">
        <f>SUM(Quarter!AE40:AH40)</f>
        <v>108.85</v>
      </c>
      <c r="K40" s="41">
        <f>SUM(Quarter!AI40:AL40)</f>
        <v>154.94999999999999</v>
      </c>
      <c r="L40" s="41">
        <f>SUM(Quarter!AM40:AP40)</f>
        <v>147.88</v>
      </c>
      <c r="M40" s="41">
        <f>SUM(Quarter!AQ40:AT40)</f>
        <v>125.35000000000001</v>
      </c>
      <c r="N40" s="41">
        <f>SUM(Quarter!AU40:AX40)</f>
        <v>161.15</v>
      </c>
      <c r="O40" s="41">
        <f>SUM(Quarter!AY40:BB40)</f>
        <v>127.33</v>
      </c>
      <c r="P40" s="41">
        <f>SUM(Quarter!BC40:BF40)</f>
        <v>102.44</v>
      </c>
      <c r="Q40" s="41">
        <f>SUM(Quarter!BG40:BJ40)</f>
        <v>93.8</v>
      </c>
      <c r="R40" s="41">
        <f>SUM(Quarter!BK40:BN40)</f>
        <v>116.42</v>
      </c>
      <c r="S40" s="41">
        <f>SUM(Quarter!BO40:BR40)</f>
        <v>119.13000000000001</v>
      </c>
      <c r="T40" s="41">
        <f>SUM(Quarter!BS40:BV40)</f>
        <v>102.32</v>
      </c>
      <c r="U40" s="41">
        <f>SUM(Quarter!BW40:BZ40)</f>
        <v>72.72</v>
      </c>
      <c r="V40" s="41">
        <f>SUM(Quarter!CA40:CD40)</f>
        <v>72.72</v>
      </c>
      <c r="W40" s="41">
        <f>SUM(Quarter!CE40:CH40)</f>
        <v>92.449999999999989</v>
      </c>
      <c r="X40" s="41">
        <f>SUM(Quarter!CI40:CL40)</f>
        <v>47.06</v>
      </c>
      <c r="Y40" s="41">
        <f>SUM(Quarter!CM40:CP40)</f>
        <v>186.23999999999998</v>
      </c>
    </row>
    <row r="41" spans="1:25" s="58" customFormat="1" ht="16" thickBot="1" x14ac:dyDescent="0.4">
      <c r="A41" s="48" t="s">
        <v>170</v>
      </c>
      <c r="B41" s="43" t="s">
        <v>142</v>
      </c>
      <c r="C41" s="63">
        <f>SUM(Quarter!C41:F41)</f>
        <v>28686.22</v>
      </c>
      <c r="D41" s="63">
        <f>SUM(Quarter!G41:J41)</f>
        <v>31891.159999999996</v>
      </c>
      <c r="E41" s="63">
        <f>SUM(Quarter!K41:N41)</f>
        <v>36152.82</v>
      </c>
      <c r="F41" s="63">
        <f>SUM(Quarter!O41:R41)</f>
        <v>43968.490000000005</v>
      </c>
      <c r="G41" s="63">
        <f>SUM(Quarter!S41:V41)</f>
        <v>50528.07</v>
      </c>
      <c r="H41" s="63">
        <f>SUM(Quarter!W41:Z41)</f>
        <v>43364.12</v>
      </c>
      <c r="I41" s="63">
        <f>SUM(Quarter!AA41:AD41)</f>
        <v>43875.31</v>
      </c>
      <c r="J41" s="49">
        <f>SUM(Quarter!AE41:AH41)</f>
        <v>38166.839999999997</v>
      </c>
      <c r="K41" s="49">
        <f>SUM(Quarter!AI41:AL41)</f>
        <v>26540.739999999998</v>
      </c>
      <c r="L41" s="49">
        <f>SUM(Quarter!AM41:AP41)</f>
        <v>32527.4</v>
      </c>
      <c r="M41" s="63">
        <f>SUM(Quarter!AQ41:AT41)</f>
        <v>44815.16</v>
      </c>
      <c r="N41" s="63">
        <f>SUM(Quarter!AU41:AX41)</f>
        <v>50611.159999999996</v>
      </c>
      <c r="O41" s="63">
        <f>SUM(Quarter!AY41:BB41)</f>
        <v>42225</v>
      </c>
      <c r="P41" s="63">
        <f>SUM(Quarter!BC41:BF41)</f>
        <v>22518.07</v>
      </c>
      <c r="Q41" s="63">
        <f>SUM(Quarter!BG41:BJ41)</f>
        <v>8913.7199999999993</v>
      </c>
      <c r="R41" s="63">
        <f>SUM(Quarter!BK41:BN41)</f>
        <v>8497.92</v>
      </c>
      <c r="S41" s="63">
        <f>SUM(Quarter!BO41:BR41)</f>
        <v>10084.219999999999</v>
      </c>
      <c r="T41" s="63">
        <f>SUM(Quarter!BS41:BV41)</f>
        <v>6228.98</v>
      </c>
      <c r="U41" s="63">
        <f>SUM(Quarter!BW41:BZ41)</f>
        <v>4531.1000000000004</v>
      </c>
      <c r="V41" s="63">
        <f>SUM(Quarter!CA41:CD41)</f>
        <v>4607.7</v>
      </c>
      <c r="W41" s="63">
        <f>SUM(Quarter!CE41:CH41)</f>
        <v>6360.17</v>
      </c>
      <c r="X41" s="63">
        <f>SUM(Quarter!CI41:CL41)</f>
        <v>3482.64</v>
      </c>
      <c r="Y41" s="63">
        <f>SUM(Quarter!CM41:CP41)</f>
        <v>1760.6699999999998</v>
      </c>
    </row>
  </sheetData>
  <phoneticPr fontId="10" type="noConversion"/>
  <pageMargins left="0.7" right="0.7" top="0.75" bottom="0.75" header="0.3" footer="0.3"/>
  <pageSetup paperSize="9" orientation="portrait" r:id="rId1"/>
  <ignoredErrors>
    <ignoredError sqref="C5:L41 W5:X24" formulaRange="1"/>
    <ignoredError sqref="M5:V41 W25:X41"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CU41"/>
  <sheetViews>
    <sheetView showGridLines="0" zoomScaleNormal="100" workbookViewId="0">
      <pane xSplit="2" ySplit="4" topLeftCell="CM5" activePane="bottomRight" state="frozen"/>
      <selection activeCell="A11" sqref="A11"/>
      <selection pane="topRight" activeCell="A11" sqref="A11"/>
      <selection pane="bottomLeft" activeCell="A11" sqref="A11"/>
      <selection pane="bottomRight" activeCell="CM4" sqref="CM4"/>
    </sheetView>
  </sheetViews>
  <sheetFormatPr defaultColWidth="9" defaultRowHeight="15.5" x14ac:dyDescent="0.35"/>
  <cols>
    <col min="1" max="1" width="25.81640625" style="2" customWidth="1"/>
    <col min="2" max="2" width="28.7265625" style="2" customWidth="1"/>
    <col min="3" max="79" width="10.26953125" style="2" customWidth="1"/>
    <col min="80" max="80" width="12.54296875" style="2" customWidth="1"/>
    <col min="81" max="81" width="12" style="2" customWidth="1"/>
    <col min="82" max="82" width="12.453125" style="2" customWidth="1"/>
    <col min="83" max="83" width="12" style="2" bestFit="1" customWidth="1"/>
    <col min="84" max="86" width="12" style="2" customWidth="1"/>
    <col min="87" max="87" width="13" style="2" customWidth="1"/>
    <col min="88" max="94" width="12" style="2" bestFit="1" customWidth="1"/>
    <col min="95" max="95" width="12.1796875" style="2" customWidth="1"/>
    <col min="96" max="96" width="12.54296875" style="2" customWidth="1"/>
    <col min="97" max="97" width="9" style="2"/>
    <col min="98" max="98" width="12.26953125" style="2" bestFit="1" customWidth="1"/>
    <col min="99" max="99" width="9" style="2"/>
    <col min="100" max="100" width="12.26953125" style="2" bestFit="1" customWidth="1"/>
    <col min="101" max="251" width="9" style="2"/>
    <col min="252" max="252" width="7.26953125" style="2" customWidth="1"/>
    <col min="253" max="253" width="10.7265625" style="2" customWidth="1"/>
    <col min="254" max="254" width="9" style="2" customWidth="1"/>
    <col min="255" max="255" width="17.7265625" style="2" customWidth="1"/>
    <col min="256" max="256" width="9" style="2" customWidth="1"/>
    <col min="257" max="257" width="19.7265625" style="2" customWidth="1"/>
    <col min="258" max="258" width="9" style="2" customWidth="1"/>
    <col min="259" max="259" width="11.453125" style="2" customWidth="1"/>
    <col min="260" max="260" width="11" style="2" customWidth="1"/>
    <col min="261" max="261" width="13" style="2" customWidth="1"/>
    <col min="262" max="262" width="9.54296875" style="2" customWidth="1"/>
    <col min="263" max="263" width="10.453125" style="2" customWidth="1"/>
    <col min="264" max="264" width="12" style="2" customWidth="1"/>
    <col min="265" max="265" width="9" style="2" customWidth="1"/>
    <col min="266" max="266" width="7.7265625" style="2" customWidth="1"/>
    <col min="267" max="267" width="10" style="2" customWidth="1"/>
    <col min="268" max="268" width="9" style="2"/>
    <col min="269" max="269" width="10" style="2" customWidth="1"/>
    <col min="270" max="271" width="8" style="2" customWidth="1"/>
    <col min="272" max="278" width="10" style="2" customWidth="1"/>
    <col min="279" max="279" width="11.26953125" style="2" customWidth="1"/>
    <col min="280" max="280" width="10" style="2" customWidth="1"/>
    <col min="281" max="281" width="8.26953125" style="2" customWidth="1"/>
    <col min="282" max="283" width="10" style="2" customWidth="1"/>
    <col min="284" max="284" width="11.26953125" style="2" customWidth="1"/>
    <col min="285" max="285" width="9" style="2" customWidth="1"/>
    <col min="286" max="286" width="11.453125" style="2" customWidth="1"/>
    <col min="287" max="287" width="15.26953125" style="2" bestFit="1" customWidth="1"/>
    <col min="288" max="507" width="9" style="2"/>
    <col min="508" max="508" width="7.26953125" style="2" customWidth="1"/>
    <col min="509" max="509" width="10.7265625" style="2" customWidth="1"/>
    <col min="510" max="510" width="9" style="2" customWidth="1"/>
    <col min="511" max="511" width="17.7265625" style="2" customWidth="1"/>
    <col min="512" max="512" width="9" style="2" customWidth="1"/>
    <col min="513" max="513" width="19.7265625" style="2" customWidth="1"/>
    <col min="514" max="514" width="9" style="2" customWidth="1"/>
    <col min="515" max="515" width="11.453125" style="2" customWidth="1"/>
    <col min="516" max="516" width="11" style="2" customWidth="1"/>
    <col min="517" max="517" width="13" style="2" customWidth="1"/>
    <col min="518" max="518" width="9.54296875" style="2" customWidth="1"/>
    <col min="519" max="519" width="10.453125" style="2" customWidth="1"/>
    <col min="520" max="520" width="12" style="2" customWidth="1"/>
    <col min="521" max="521" width="9" style="2" customWidth="1"/>
    <col min="522" max="522" width="7.7265625" style="2" customWidth="1"/>
    <col min="523" max="523" width="10" style="2" customWidth="1"/>
    <col min="524" max="524" width="9" style="2"/>
    <col min="525" max="525" width="10" style="2" customWidth="1"/>
    <col min="526" max="527" width="8" style="2" customWidth="1"/>
    <col min="528" max="534" width="10" style="2" customWidth="1"/>
    <col min="535" max="535" width="11.26953125" style="2" customWidth="1"/>
    <col min="536" max="536" width="10" style="2" customWidth="1"/>
    <col min="537" max="537" width="8.26953125" style="2" customWidth="1"/>
    <col min="538" max="539" width="10" style="2" customWidth="1"/>
    <col min="540" max="540" width="11.26953125" style="2" customWidth="1"/>
    <col min="541" max="541" width="9" style="2" customWidth="1"/>
    <col min="542" max="542" width="11.453125" style="2" customWidth="1"/>
    <col min="543" max="543" width="15.26953125" style="2" bestFit="1" customWidth="1"/>
    <col min="544" max="763" width="9" style="2"/>
    <col min="764" max="764" width="7.26953125" style="2" customWidth="1"/>
    <col min="765" max="765" width="10.7265625" style="2" customWidth="1"/>
    <col min="766" max="766" width="9" style="2" customWidth="1"/>
    <col min="767" max="767" width="17.7265625" style="2" customWidth="1"/>
    <col min="768" max="768" width="9" style="2" customWidth="1"/>
    <col min="769" max="769" width="19.7265625" style="2" customWidth="1"/>
    <col min="770" max="770" width="9" style="2" customWidth="1"/>
    <col min="771" max="771" width="11.453125" style="2" customWidth="1"/>
    <col min="772" max="772" width="11" style="2" customWidth="1"/>
    <col min="773" max="773" width="13" style="2" customWidth="1"/>
    <col min="774" max="774" width="9.54296875" style="2" customWidth="1"/>
    <col min="775" max="775" width="10.453125" style="2" customWidth="1"/>
    <col min="776" max="776" width="12" style="2" customWidth="1"/>
    <col min="777" max="777" width="9" style="2" customWidth="1"/>
    <col min="778" max="778" width="7.7265625" style="2" customWidth="1"/>
    <col min="779" max="779" width="10" style="2" customWidth="1"/>
    <col min="780" max="780" width="9" style="2"/>
    <col min="781" max="781" width="10" style="2" customWidth="1"/>
    <col min="782" max="783" width="8" style="2" customWidth="1"/>
    <col min="784" max="790" width="10" style="2" customWidth="1"/>
    <col min="791" max="791" width="11.26953125" style="2" customWidth="1"/>
    <col min="792" max="792" width="10" style="2" customWidth="1"/>
    <col min="793" max="793" width="8.26953125" style="2" customWidth="1"/>
    <col min="794" max="795" width="10" style="2" customWidth="1"/>
    <col min="796" max="796" width="11.26953125" style="2" customWidth="1"/>
    <col min="797" max="797" width="9" style="2" customWidth="1"/>
    <col min="798" max="798" width="11.453125" style="2" customWidth="1"/>
    <col min="799" max="799" width="15.26953125" style="2" bestFit="1" customWidth="1"/>
    <col min="800" max="1019" width="9" style="2"/>
    <col min="1020" max="1020" width="7.26953125" style="2" customWidth="1"/>
    <col min="1021" max="1021" width="10.7265625" style="2" customWidth="1"/>
    <col min="1022" max="1022" width="9" style="2" customWidth="1"/>
    <col min="1023" max="1023" width="17.7265625" style="2" customWidth="1"/>
    <col min="1024" max="1024" width="9" style="2" customWidth="1"/>
    <col min="1025" max="1025" width="19.7265625" style="2" customWidth="1"/>
    <col min="1026" max="1026" width="9" style="2" customWidth="1"/>
    <col min="1027" max="1027" width="11.453125" style="2" customWidth="1"/>
    <col min="1028" max="1028" width="11" style="2" customWidth="1"/>
    <col min="1029" max="1029" width="13" style="2" customWidth="1"/>
    <col min="1030" max="1030" width="9.54296875" style="2" customWidth="1"/>
    <col min="1031" max="1031" width="10.453125" style="2" customWidth="1"/>
    <col min="1032" max="1032" width="12" style="2" customWidth="1"/>
    <col min="1033" max="1033" width="9" style="2" customWidth="1"/>
    <col min="1034" max="1034" width="7.7265625" style="2" customWidth="1"/>
    <col min="1035" max="1035" width="10" style="2" customWidth="1"/>
    <col min="1036" max="1036" width="9" style="2"/>
    <col min="1037" max="1037" width="10" style="2" customWidth="1"/>
    <col min="1038" max="1039" width="8" style="2" customWidth="1"/>
    <col min="1040" max="1046" width="10" style="2" customWidth="1"/>
    <col min="1047" max="1047" width="11.26953125" style="2" customWidth="1"/>
    <col min="1048" max="1048" width="10" style="2" customWidth="1"/>
    <col min="1049" max="1049" width="8.26953125" style="2" customWidth="1"/>
    <col min="1050" max="1051" width="10" style="2" customWidth="1"/>
    <col min="1052" max="1052" width="11.26953125" style="2" customWidth="1"/>
    <col min="1053" max="1053" width="9" style="2" customWidth="1"/>
    <col min="1054" max="1054" width="11.453125" style="2" customWidth="1"/>
    <col min="1055" max="1055" width="15.26953125" style="2" bestFit="1" customWidth="1"/>
    <col min="1056" max="1275" width="9" style="2"/>
    <col min="1276" max="1276" width="7.26953125" style="2" customWidth="1"/>
    <col min="1277" max="1277" width="10.7265625" style="2" customWidth="1"/>
    <col min="1278" max="1278" width="9" style="2" customWidth="1"/>
    <col min="1279" max="1279" width="17.7265625" style="2" customWidth="1"/>
    <col min="1280" max="1280" width="9" style="2" customWidth="1"/>
    <col min="1281" max="1281" width="19.7265625" style="2" customWidth="1"/>
    <col min="1282" max="1282" width="9" style="2" customWidth="1"/>
    <col min="1283" max="1283" width="11.453125" style="2" customWidth="1"/>
    <col min="1284" max="1284" width="11" style="2" customWidth="1"/>
    <col min="1285" max="1285" width="13" style="2" customWidth="1"/>
    <col min="1286" max="1286" width="9.54296875" style="2" customWidth="1"/>
    <col min="1287" max="1287" width="10.453125" style="2" customWidth="1"/>
    <col min="1288" max="1288" width="12" style="2" customWidth="1"/>
    <col min="1289" max="1289" width="9" style="2" customWidth="1"/>
    <col min="1290" max="1290" width="7.7265625" style="2" customWidth="1"/>
    <col min="1291" max="1291" width="10" style="2" customWidth="1"/>
    <col min="1292" max="1292" width="9" style="2"/>
    <col min="1293" max="1293" width="10" style="2" customWidth="1"/>
    <col min="1294" max="1295" width="8" style="2" customWidth="1"/>
    <col min="1296" max="1302" width="10" style="2" customWidth="1"/>
    <col min="1303" max="1303" width="11.26953125" style="2" customWidth="1"/>
    <col min="1304" max="1304" width="10" style="2" customWidth="1"/>
    <col min="1305" max="1305" width="8.26953125" style="2" customWidth="1"/>
    <col min="1306" max="1307" width="10" style="2" customWidth="1"/>
    <col min="1308" max="1308" width="11.26953125" style="2" customWidth="1"/>
    <col min="1309" max="1309" width="9" style="2" customWidth="1"/>
    <col min="1310" max="1310" width="11.453125" style="2" customWidth="1"/>
    <col min="1311" max="1311" width="15.26953125" style="2" bestFit="1" customWidth="1"/>
    <col min="1312" max="1531" width="9" style="2"/>
    <col min="1532" max="1532" width="7.26953125" style="2" customWidth="1"/>
    <col min="1533" max="1533" width="10.7265625" style="2" customWidth="1"/>
    <col min="1534" max="1534" width="9" style="2" customWidth="1"/>
    <col min="1535" max="1535" width="17.7265625" style="2" customWidth="1"/>
    <col min="1536" max="1536" width="9" style="2" customWidth="1"/>
    <col min="1537" max="1537" width="19.7265625" style="2" customWidth="1"/>
    <col min="1538" max="1538" width="9" style="2" customWidth="1"/>
    <col min="1539" max="1539" width="11.453125" style="2" customWidth="1"/>
    <col min="1540" max="1540" width="11" style="2" customWidth="1"/>
    <col min="1541" max="1541" width="13" style="2" customWidth="1"/>
    <col min="1542" max="1542" width="9.54296875" style="2" customWidth="1"/>
    <col min="1543" max="1543" width="10.453125" style="2" customWidth="1"/>
    <col min="1544" max="1544" width="12" style="2" customWidth="1"/>
    <col min="1545" max="1545" width="9" style="2" customWidth="1"/>
    <col min="1546" max="1546" width="7.7265625" style="2" customWidth="1"/>
    <col min="1547" max="1547" width="10" style="2" customWidth="1"/>
    <col min="1548" max="1548" width="9" style="2"/>
    <col min="1549" max="1549" width="10" style="2" customWidth="1"/>
    <col min="1550" max="1551" width="8" style="2" customWidth="1"/>
    <col min="1552" max="1558" width="10" style="2" customWidth="1"/>
    <col min="1559" max="1559" width="11.26953125" style="2" customWidth="1"/>
    <col min="1560" max="1560" width="10" style="2" customWidth="1"/>
    <col min="1561" max="1561" width="8.26953125" style="2" customWidth="1"/>
    <col min="1562" max="1563" width="10" style="2" customWidth="1"/>
    <col min="1564" max="1564" width="11.26953125" style="2" customWidth="1"/>
    <col min="1565" max="1565" width="9" style="2" customWidth="1"/>
    <col min="1566" max="1566" width="11.453125" style="2" customWidth="1"/>
    <col min="1567" max="1567" width="15.26953125" style="2" bestFit="1" customWidth="1"/>
    <col min="1568" max="1787" width="9" style="2"/>
    <col min="1788" max="1788" width="7.26953125" style="2" customWidth="1"/>
    <col min="1789" max="1789" width="10.7265625" style="2" customWidth="1"/>
    <col min="1790" max="1790" width="9" style="2" customWidth="1"/>
    <col min="1791" max="1791" width="17.7265625" style="2" customWidth="1"/>
    <col min="1792" max="1792" width="9" style="2" customWidth="1"/>
    <col min="1793" max="1793" width="19.7265625" style="2" customWidth="1"/>
    <col min="1794" max="1794" width="9" style="2" customWidth="1"/>
    <col min="1795" max="1795" width="11.453125" style="2" customWidth="1"/>
    <col min="1796" max="1796" width="11" style="2" customWidth="1"/>
    <col min="1797" max="1797" width="13" style="2" customWidth="1"/>
    <col min="1798" max="1798" width="9.54296875" style="2" customWidth="1"/>
    <col min="1799" max="1799" width="10.453125" style="2" customWidth="1"/>
    <col min="1800" max="1800" width="12" style="2" customWidth="1"/>
    <col min="1801" max="1801" width="9" style="2" customWidth="1"/>
    <col min="1802" max="1802" width="7.7265625" style="2" customWidth="1"/>
    <col min="1803" max="1803" width="10" style="2" customWidth="1"/>
    <col min="1804" max="1804" width="9" style="2"/>
    <col min="1805" max="1805" width="10" style="2" customWidth="1"/>
    <col min="1806" max="1807" width="8" style="2" customWidth="1"/>
    <col min="1808" max="1814" width="10" style="2" customWidth="1"/>
    <col min="1815" max="1815" width="11.26953125" style="2" customWidth="1"/>
    <col min="1816" max="1816" width="10" style="2" customWidth="1"/>
    <col min="1817" max="1817" width="8.26953125" style="2" customWidth="1"/>
    <col min="1818" max="1819" width="10" style="2" customWidth="1"/>
    <col min="1820" max="1820" width="11.26953125" style="2" customWidth="1"/>
    <col min="1821" max="1821" width="9" style="2" customWidth="1"/>
    <col min="1822" max="1822" width="11.453125" style="2" customWidth="1"/>
    <col min="1823" max="1823" width="15.26953125" style="2" bestFit="1" customWidth="1"/>
    <col min="1824" max="2043" width="9" style="2"/>
    <col min="2044" max="2044" width="7.26953125" style="2" customWidth="1"/>
    <col min="2045" max="2045" width="10.7265625" style="2" customWidth="1"/>
    <col min="2046" max="2046" width="9" style="2" customWidth="1"/>
    <col min="2047" max="2047" width="17.7265625" style="2" customWidth="1"/>
    <col min="2048" max="2048" width="9" style="2" customWidth="1"/>
    <col min="2049" max="2049" width="19.7265625" style="2" customWidth="1"/>
    <col min="2050" max="2050" width="9" style="2" customWidth="1"/>
    <col min="2051" max="2051" width="11.453125" style="2" customWidth="1"/>
    <col min="2052" max="2052" width="11" style="2" customWidth="1"/>
    <col min="2053" max="2053" width="13" style="2" customWidth="1"/>
    <col min="2054" max="2054" width="9.54296875" style="2" customWidth="1"/>
    <col min="2055" max="2055" width="10.453125" style="2" customWidth="1"/>
    <col min="2056" max="2056" width="12" style="2" customWidth="1"/>
    <col min="2057" max="2057" width="9" style="2" customWidth="1"/>
    <col min="2058" max="2058" width="7.7265625" style="2" customWidth="1"/>
    <col min="2059" max="2059" width="10" style="2" customWidth="1"/>
    <col min="2060" max="2060" width="9" style="2"/>
    <col min="2061" max="2061" width="10" style="2" customWidth="1"/>
    <col min="2062" max="2063" width="8" style="2" customWidth="1"/>
    <col min="2064" max="2070" width="10" style="2" customWidth="1"/>
    <col min="2071" max="2071" width="11.26953125" style="2" customWidth="1"/>
    <col min="2072" max="2072" width="10" style="2" customWidth="1"/>
    <col min="2073" max="2073" width="8.26953125" style="2" customWidth="1"/>
    <col min="2074" max="2075" width="10" style="2" customWidth="1"/>
    <col min="2076" max="2076" width="11.26953125" style="2" customWidth="1"/>
    <col min="2077" max="2077" width="9" style="2" customWidth="1"/>
    <col min="2078" max="2078" width="11.453125" style="2" customWidth="1"/>
    <col min="2079" max="2079" width="15.26953125" style="2" bestFit="1" customWidth="1"/>
    <col min="2080" max="2299" width="9" style="2"/>
    <col min="2300" max="2300" width="7.26953125" style="2" customWidth="1"/>
    <col min="2301" max="2301" width="10.7265625" style="2" customWidth="1"/>
    <col min="2302" max="2302" width="9" style="2" customWidth="1"/>
    <col min="2303" max="2303" width="17.7265625" style="2" customWidth="1"/>
    <col min="2304" max="2304" width="9" style="2" customWidth="1"/>
    <col min="2305" max="2305" width="19.7265625" style="2" customWidth="1"/>
    <col min="2306" max="2306" width="9" style="2" customWidth="1"/>
    <col min="2307" max="2307" width="11.453125" style="2" customWidth="1"/>
    <col min="2308" max="2308" width="11" style="2" customWidth="1"/>
    <col min="2309" max="2309" width="13" style="2" customWidth="1"/>
    <col min="2310" max="2310" width="9.54296875" style="2" customWidth="1"/>
    <col min="2311" max="2311" width="10.453125" style="2" customWidth="1"/>
    <col min="2312" max="2312" width="12" style="2" customWidth="1"/>
    <col min="2313" max="2313" width="9" style="2" customWidth="1"/>
    <col min="2314" max="2314" width="7.7265625" style="2" customWidth="1"/>
    <col min="2315" max="2315" width="10" style="2" customWidth="1"/>
    <col min="2316" max="2316" width="9" style="2"/>
    <col min="2317" max="2317" width="10" style="2" customWidth="1"/>
    <col min="2318" max="2319" width="8" style="2" customWidth="1"/>
    <col min="2320" max="2326" width="10" style="2" customWidth="1"/>
    <col min="2327" max="2327" width="11.26953125" style="2" customWidth="1"/>
    <col min="2328" max="2328" width="10" style="2" customWidth="1"/>
    <col min="2329" max="2329" width="8.26953125" style="2" customWidth="1"/>
    <col min="2330" max="2331" width="10" style="2" customWidth="1"/>
    <col min="2332" max="2332" width="11.26953125" style="2" customWidth="1"/>
    <col min="2333" max="2333" width="9" style="2" customWidth="1"/>
    <col min="2334" max="2334" width="11.453125" style="2" customWidth="1"/>
    <col min="2335" max="2335" width="15.26953125" style="2" bestFit="1" customWidth="1"/>
    <col min="2336" max="2555" width="9" style="2"/>
    <col min="2556" max="2556" width="7.26953125" style="2" customWidth="1"/>
    <col min="2557" max="2557" width="10.7265625" style="2" customWidth="1"/>
    <col min="2558" max="2558" width="9" style="2" customWidth="1"/>
    <col min="2559" max="2559" width="17.7265625" style="2" customWidth="1"/>
    <col min="2560" max="2560" width="9" style="2" customWidth="1"/>
    <col min="2561" max="2561" width="19.7265625" style="2" customWidth="1"/>
    <col min="2562" max="2562" width="9" style="2" customWidth="1"/>
    <col min="2563" max="2563" width="11.453125" style="2" customWidth="1"/>
    <col min="2564" max="2564" width="11" style="2" customWidth="1"/>
    <col min="2565" max="2565" width="13" style="2" customWidth="1"/>
    <col min="2566" max="2566" width="9.54296875" style="2" customWidth="1"/>
    <col min="2567" max="2567" width="10.453125" style="2" customWidth="1"/>
    <col min="2568" max="2568" width="12" style="2" customWidth="1"/>
    <col min="2569" max="2569" width="9" style="2" customWidth="1"/>
    <col min="2570" max="2570" width="7.7265625" style="2" customWidth="1"/>
    <col min="2571" max="2571" width="10" style="2" customWidth="1"/>
    <col min="2572" max="2572" width="9" style="2"/>
    <col min="2573" max="2573" width="10" style="2" customWidth="1"/>
    <col min="2574" max="2575" width="8" style="2" customWidth="1"/>
    <col min="2576" max="2582" width="10" style="2" customWidth="1"/>
    <col min="2583" max="2583" width="11.26953125" style="2" customWidth="1"/>
    <col min="2584" max="2584" width="10" style="2" customWidth="1"/>
    <col min="2585" max="2585" width="8.26953125" style="2" customWidth="1"/>
    <col min="2586" max="2587" width="10" style="2" customWidth="1"/>
    <col min="2588" max="2588" width="11.26953125" style="2" customWidth="1"/>
    <col min="2589" max="2589" width="9" style="2" customWidth="1"/>
    <col min="2590" max="2590" width="11.453125" style="2" customWidth="1"/>
    <col min="2591" max="2591" width="15.26953125" style="2" bestFit="1" customWidth="1"/>
    <col min="2592" max="2811" width="9" style="2"/>
    <col min="2812" max="2812" width="7.26953125" style="2" customWidth="1"/>
    <col min="2813" max="2813" width="10.7265625" style="2" customWidth="1"/>
    <col min="2814" max="2814" width="9" style="2" customWidth="1"/>
    <col min="2815" max="2815" width="17.7265625" style="2" customWidth="1"/>
    <col min="2816" max="2816" width="9" style="2" customWidth="1"/>
    <col min="2817" max="2817" width="19.7265625" style="2" customWidth="1"/>
    <col min="2818" max="2818" width="9" style="2" customWidth="1"/>
    <col min="2819" max="2819" width="11.453125" style="2" customWidth="1"/>
    <col min="2820" max="2820" width="11" style="2" customWidth="1"/>
    <col min="2821" max="2821" width="13" style="2" customWidth="1"/>
    <col min="2822" max="2822" width="9.54296875" style="2" customWidth="1"/>
    <col min="2823" max="2823" width="10.453125" style="2" customWidth="1"/>
    <col min="2824" max="2824" width="12" style="2" customWidth="1"/>
    <col min="2825" max="2825" width="9" style="2" customWidth="1"/>
    <col min="2826" max="2826" width="7.7265625" style="2" customWidth="1"/>
    <col min="2827" max="2827" width="10" style="2" customWidth="1"/>
    <col min="2828" max="2828" width="9" style="2"/>
    <col min="2829" max="2829" width="10" style="2" customWidth="1"/>
    <col min="2830" max="2831" width="8" style="2" customWidth="1"/>
    <col min="2832" max="2838" width="10" style="2" customWidth="1"/>
    <col min="2839" max="2839" width="11.26953125" style="2" customWidth="1"/>
    <col min="2840" max="2840" width="10" style="2" customWidth="1"/>
    <col min="2841" max="2841" width="8.26953125" style="2" customWidth="1"/>
    <col min="2842" max="2843" width="10" style="2" customWidth="1"/>
    <col min="2844" max="2844" width="11.26953125" style="2" customWidth="1"/>
    <col min="2845" max="2845" width="9" style="2" customWidth="1"/>
    <col min="2846" max="2846" width="11.453125" style="2" customWidth="1"/>
    <col min="2847" max="2847" width="15.26953125" style="2" bestFit="1" customWidth="1"/>
    <col min="2848" max="3067" width="9" style="2"/>
    <col min="3068" max="3068" width="7.26953125" style="2" customWidth="1"/>
    <col min="3069" max="3069" width="10.7265625" style="2" customWidth="1"/>
    <col min="3070" max="3070" width="9" style="2" customWidth="1"/>
    <col min="3071" max="3071" width="17.7265625" style="2" customWidth="1"/>
    <col min="3072" max="3072" width="9" style="2" customWidth="1"/>
    <col min="3073" max="3073" width="19.7265625" style="2" customWidth="1"/>
    <col min="3074" max="3074" width="9" style="2" customWidth="1"/>
    <col min="3075" max="3075" width="11.453125" style="2" customWidth="1"/>
    <col min="3076" max="3076" width="11" style="2" customWidth="1"/>
    <col min="3077" max="3077" width="13" style="2" customWidth="1"/>
    <col min="3078" max="3078" width="9.54296875" style="2" customWidth="1"/>
    <col min="3079" max="3079" width="10.453125" style="2" customWidth="1"/>
    <col min="3080" max="3080" width="12" style="2" customWidth="1"/>
    <col min="3081" max="3081" width="9" style="2" customWidth="1"/>
    <col min="3082" max="3082" width="7.7265625" style="2" customWidth="1"/>
    <col min="3083" max="3083" width="10" style="2" customWidth="1"/>
    <col min="3084" max="3084" width="9" style="2"/>
    <col min="3085" max="3085" width="10" style="2" customWidth="1"/>
    <col min="3086" max="3087" width="8" style="2" customWidth="1"/>
    <col min="3088" max="3094" width="10" style="2" customWidth="1"/>
    <col min="3095" max="3095" width="11.26953125" style="2" customWidth="1"/>
    <col min="3096" max="3096" width="10" style="2" customWidth="1"/>
    <col min="3097" max="3097" width="8.26953125" style="2" customWidth="1"/>
    <col min="3098" max="3099" width="10" style="2" customWidth="1"/>
    <col min="3100" max="3100" width="11.26953125" style="2" customWidth="1"/>
    <col min="3101" max="3101" width="9" style="2" customWidth="1"/>
    <col min="3102" max="3102" width="11.453125" style="2" customWidth="1"/>
    <col min="3103" max="3103" width="15.26953125" style="2" bestFit="1" customWidth="1"/>
    <col min="3104" max="3323" width="9" style="2"/>
    <col min="3324" max="3324" width="7.26953125" style="2" customWidth="1"/>
    <col min="3325" max="3325" width="10.7265625" style="2" customWidth="1"/>
    <col min="3326" max="3326" width="9" style="2" customWidth="1"/>
    <col min="3327" max="3327" width="17.7265625" style="2" customWidth="1"/>
    <col min="3328" max="3328" width="9" style="2" customWidth="1"/>
    <col min="3329" max="3329" width="19.7265625" style="2" customWidth="1"/>
    <col min="3330" max="3330" width="9" style="2" customWidth="1"/>
    <col min="3331" max="3331" width="11.453125" style="2" customWidth="1"/>
    <col min="3332" max="3332" width="11" style="2" customWidth="1"/>
    <col min="3333" max="3333" width="13" style="2" customWidth="1"/>
    <col min="3334" max="3334" width="9.54296875" style="2" customWidth="1"/>
    <col min="3335" max="3335" width="10.453125" style="2" customWidth="1"/>
    <col min="3336" max="3336" width="12" style="2" customWidth="1"/>
    <col min="3337" max="3337" width="9" style="2" customWidth="1"/>
    <col min="3338" max="3338" width="7.7265625" style="2" customWidth="1"/>
    <col min="3339" max="3339" width="10" style="2" customWidth="1"/>
    <col min="3340" max="3340" width="9" style="2"/>
    <col min="3341" max="3341" width="10" style="2" customWidth="1"/>
    <col min="3342" max="3343" width="8" style="2" customWidth="1"/>
    <col min="3344" max="3350" width="10" style="2" customWidth="1"/>
    <col min="3351" max="3351" width="11.26953125" style="2" customWidth="1"/>
    <col min="3352" max="3352" width="10" style="2" customWidth="1"/>
    <col min="3353" max="3353" width="8.26953125" style="2" customWidth="1"/>
    <col min="3354" max="3355" width="10" style="2" customWidth="1"/>
    <col min="3356" max="3356" width="11.26953125" style="2" customWidth="1"/>
    <col min="3357" max="3357" width="9" style="2" customWidth="1"/>
    <col min="3358" max="3358" width="11.453125" style="2" customWidth="1"/>
    <col min="3359" max="3359" width="15.26953125" style="2" bestFit="1" customWidth="1"/>
    <col min="3360" max="3579" width="9" style="2"/>
    <col min="3580" max="3580" width="7.26953125" style="2" customWidth="1"/>
    <col min="3581" max="3581" width="10.7265625" style="2" customWidth="1"/>
    <col min="3582" max="3582" width="9" style="2" customWidth="1"/>
    <col min="3583" max="3583" width="17.7265625" style="2" customWidth="1"/>
    <col min="3584" max="3584" width="9" style="2" customWidth="1"/>
    <col min="3585" max="3585" width="19.7265625" style="2" customWidth="1"/>
    <col min="3586" max="3586" width="9" style="2" customWidth="1"/>
    <col min="3587" max="3587" width="11.453125" style="2" customWidth="1"/>
    <col min="3588" max="3588" width="11" style="2" customWidth="1"/>
    <col min="3589" max="3589" width="13" style="2" customWidth="1"/>
    <col min="3590" max="3590" width="9.54296875" style="2" customWidth="1"/>
    <col min="3591" max="3591" width="10.453125" style="2" customWidth="1"/>
    <col min="3592" max="3592" width="12" style="2" customWidth="1"/>
    <col min="3593" max="3593" width="9" style="2" customWidth="1"/>
    <col min="3594" max="3594" width="7.7265625" style="2" customWidth="1"/>
    <col min="3595" max="3595" width="10" style="2" customWidth="1"/>
    <col min="3596" max="3596" width="9" style="2"/>
    <col min="3597" max="3597" width="10" style="2" customWidth="1"/>
    <col min="3598" max="3599" width="8" style="2" customWidth="1"/>
    <col min="3600" max="3606" width="10" style="2" customWidth="1"/>
    <col min="3607" max="3607" width="11.26953125" style="2" customWidth="1"/>
    <col min="3608" max="3608" width="10" style="2" customWidth="1"/>
    <col min="3609" max="3609" width="8.26953125" style="2" customWidth="1"/>
    <col min="3610" max="3611" width="10" style="2" customWidth="1"/>
    <col min="3612" max="3612" width="11.26953125" style="2" customWidth="1"/>
    <col min="3613" max="3613" width="9" style="2" customWidth="1"/>
    <col min="3614" max="3614" width="11.453125" style="2" customWidth="1"/>
    <col min="3615" max="3615" width="15.26953125" style="2" bestFit="1" customWidth="1"/>
    <col min="3616" max="3835" width="9" style="2"/>
    <col min="3836" max="3836" width="7.26953125" style="2" customWidth="1"/>
    <col min="3837" max="3837" width="10.7265625" style="2" customWidth="1"/>
    <col min="3838" max="3838" width="9" style="2" customWidth="1"/>
    <col min="3839" max="3839" width="17.7265625" style="2" customWidth="1"/>
    <col min="3840" max="3840" width="9" style="2" customWidth="1"/>
    <col min="3841" max="3841" width="19.7265625" style="2" customWidth="1"/>
    <col min="3842" max="3842" width="9" style="2" customWidth="1"/>
    <col min="3843" max="3843" width="11.453125" style="2" customWidth="1"/>
    <col min="3844" max="3844" width="11" style="2" customWidth="1"/>
    <col min="3845" max="3845" width="13" style="2" customWidth="1"/>
    <col min="3846" max="3846" width="9.54296875" style="2" customWidth="1"/>
    <col min="3847" max="3847" width="10.453125" style="2" customWidth="1"/>
    <col min="3848" max="3848" width="12" style="2" customWidth="1"/>
    <col min="3849" max="3849" width="9" style="2" customWidth="1"/>
    <col min="3850" max="3850" width="7.7265625" style="2" customWidth="1"/>
    <col min="3851" max="3851" width="10" style="2" customWidth="1"/>
    <col min="3852" max="3852" width="9" style="2"/>
    <col min="3853" max="3853" width="10" style="2" customWidth="1"/>
    <col min="3854" max="3855" width="8" style="2" customWidth="1"/>
    <col min="3856" max="3862" width="10" style="2" customWidth="1"/>
    <col min="3863" max="3863" width="11.26953125" style="2" customWidth="1"/>
    <col min="3864" max="3864" width="10" style="2" customWidth="1"/>
    <col min="3865" max="3865" width="8.26953125" style="2" customWidth="1"/>
    <col min="3866" max="3867" width="10" style="2" customWidth="1"/>
    <col min="3868" max="3868" width="11.26953125" style="2" customWidth="1"/>
    <col min="3869" max="3869" width="9" style="2" customWidth="1"/>
    <col min="3870" max="3870" width="11.453125" style="2" customWidth="1"/>
    <col min="3871" max="3871" width="15.26953125" style="2" bestFit="1" customWidth="1"/>
    <col min="3872" max="4091" width="9" style="2"/>
    <col min="4092" max="4092" width="7.26953125" style="2" customWidth="1"/>
    <col min="4093" max="4093" width="10.7265625" style="2" customWidth="1"/>
    <col min="4094" max="4094" width="9" style="2" customWidth="1"/>
    <col min="4095" max="4095" width="17.7265625" style="2" customWidth="1"/>
    <col min="4096" max="4096" width="9" style="2" customWidth="1"/>
    <col min="4097" max="4097" width="19.7265625" style="2" customWidth="1"/>
    <col min="4098" max="4098" width="9" style="2" customWidth="1"/>
    <col min="4099" max="4099" width="11.453125" style="2" customWidth="1"/>
    <col min="4100" max="4100" width="11" style="2" customWidth="1"/>
    <col min="4101" max="4101" width="13" style="2" customWidth="1"/>
    <col min="4102" max="4102" width="9.54296875" style="2" customWidth="1"/>
    <col min="4103" max="4103" width="10.453125" style="2" customWidth="1"/>
    <col min="4104" max="4104" width="12" style="2" customWidth="1"/>
    <col min="4105" max="4105" width="9" style="2" customWidth="1"/>
    <col min="4106" max="4106" width="7.7265625" style="2" customWidth="1"/>
    <col min="4107" max="4107" width="10" style="2" customWidth="1"/>
    <col min="4108" max="4108" width="9" style="2"/>
    <col min="4109" max="4109" width="10" style="2" customWidth="1"/>
    <col min="4110" max="4111" width="8" style="2" customWidth="1"/>
    <col min="4112" max="4118" width="10" style="2" customWidth="1"/>
    <col min="4119" max="4119" width="11.26953125" style="2" customWidth="1"/>
    <col min="4120" max="4120" width="10" style="2" customWidth="1"/>
    <col min="4121" max="4121" width="8.26953125" style="2" customWidth="1"/>
    <col min="4122" max="4123" width="10" style="2" customWidth="1"/>
    <col min="4124" max="4124" width="11.26953125" style="2" customWidth="1"/>
    <col min="4125" max="4125" width="9" style="2" customWidth="1"/>
    <col min="4126" max="4126" width="11.453125" style="2" customWidth="1"/>
    <col min="4127" max="4127" width="15.26953125" style="2" bestFit="1" customWidth="1"/>
    <col min="4128" max="4347" width="9" style="2"/>
    <col min="4348" max="4348" width="7.26953125" style="2" customWidth="1"/>
    <col min="4349" max="4349" width="10.7265625" style="2" customWidth="1"/>
    <col min="4350" max="4350" width="9" style="2" customWidth="1"/>
    <col min="4351" max="4351" width="17.7265625" style="2" customWidth="1"/>
    <col min="4352" max="4352" width="9" style="2" customWidth="1"/>
    <col min="4353" max="4353" width="19.7265625" style="2" customWidth="1"/>
    <col min="4354" max="4354" width="9" style="2" customWidth="1"/>
    <col min="4355" max="4355" width="11.453125" style="2" customWidth="1"/>
    <col min="4356" max="4356" width="11" style="2" customWidth="1"/>
    <col min="4357" max="4357" width="13" style="2" customWidth="1"/>
    <col min="4358" max="4358" width="9.54296875" style="2" customWidth="1"/>
    <col min="4359" max="4359" width="10.453125" style="2" customWidth="1"/>
    <col min="4360" max="4360" width="12" style="2" customWidth="1"/>
    <col min="4361" max="4361" width="9" style="2" customWidth="1"/>
    <col min="4362" max="4362" width="7.7265625" style="2" customWidth="1"/>
    <col min="4363" max="4363" width="10" style="2" customWidth="1"/>
    <col min="4364" max="4364" width="9" style="2"/>
    <col min="4365" max="4365" width="10" style="2" customWidth="1"/>
    <col min="4366" max="4367" width="8" style="2" customWidth="1"/>
    <col min="4368" max="4374" width="10" style="2" customWidth="1"/>
    <col min="4375" max="4375" width="11.26953125" style="2" customWidth="1"/>
    <col min="4376" max="4376" width="10" style="2" customWidth="1"/>
    <col min="4377" max="4377" width="8.26953125" style="2" customWidth="1"/>
    <col min="4378" max="4379" width="10" style="2" customWidth="1"/>
    <col min="4380" max="4380" width="11.26953125" style="2" customWidth="1"/>
    <col min="4381" max="4381" width="9" style="2" customWidth="1"/>
    <col min="4382" max="4382" width="11.453125" style="2" customWidth="1"/>
    <col min="4383" max="4383" width="15.26953125" style="2" bestFit="1" customWidth="1"/>
    <col min="4384" max="4603" width="9" style="2"/>
    <col min="4604" max="4604" width="7.26953125" style="2" customWidth="1"/>
    <col min="4605" max="4605" width="10.7265625" style="2" customWidth="1"/>
    <col min="4606" max="4606" width="9" style="2" customWidth="1"/>
    <col min="4607" max="4607" width="17.7265625" style="2" customWidth="1"/>
    <col min="4608" max="4608" width="9" style="2" customWidth="1"/>
    <col min="4609" max="4609" width="19.7265625" style="2" customWidth="1"/>
    <col min="4610" max="4610" width="9" style="2" customWidth="1"/>
    <col min="4611" max="4611" width="11.453125" style="2" customWidth="1"/>
    <col min="4612" max="4612" width="11" style="2" customWidth="1"/>
    <col min="4613" max="4613" width="13" style="2" customWidth="1"/>
    <col min="4614" max="4614" width="9.54296875" style="2" customWidth="1"/>
    <col min="4615" max="4615" width="10.453125" style="2" customWidth="1"/>
    <col min="4616" max="4616" width="12" style="2" customWidth="1"/>
    <col min="4617" max="4617" width="9" style="2" customWidth="1"/>
    <col min="4618" max="4618" width="7.7265625" style="2" customWidth="1"/>
    <col min="4619" max="4619" width="10" style="2" customWidth="1"/>
    <col min="4620" max="4620" width="9" style="2"/>
    <col min="4621" max="4621" width="10" style="2" customWidth="1"/>
    <col min="4622" max="4623" width="8" style="2" customWidth="1"/>
    <col min="4624" max="4630" width="10" style="2" customWidth="1"/>
    <col min="4631" max="4631" width="11.26953125" style="2" customWidth="1"/>
    <col min="4632" max="4632" width="10" style="2" customWidth="1"/>
    <col min="4633" max="4633" width="8.26953125" style="2" customWidth="1"/>
    <col min="4634" max="4635" width="10" style="2" customWidth="1"/>
    <col min="4636" max="4636" width="11.26953125" style="2" customWidth="1"/>
    <col min="4637" max="4637" width="9" style="2" customWidth="1"/>
    <col min="4638" max="4638" width="11.453125" style="2" customWidth="1"/>
    <col min="4639" max="4639" width="15.26953125" style="2" bestFit="1" customWidth="1"/>
    <col min="4640" max="4859" width="9" style="2"/>
    <col min="4860" max="4860" width="7.26953125" style="2" customWidth="1"/>
    <col min="4861" max="4861" width="10.7265625" style="2" customWidth="1"/>
    <col min="4862" max="4862" width="9" style="2" customWidth="1"/>
    <col min="4863" max="4863" width="17.7265625" style="2" customWidth="1"/>
    <col min="4864" max="4864" width="9" style="2" customWidth="1"/>
    <col min="4865" max="4865" width="19.7265625" style="2" customWidth="1"/>
    <col min="4866" max="4866" width="9" style="2" customWidth="1"/>
    <col min="4867" max="4867" width="11.453125" style="2" customWidth="1"/>
    <col min="4868" max="4868" width="11" style="2" customWidth="1"/>
    <col min="4869" max="4869" width="13" style="2" customWidth="1"/>
    <col min="4870" max="4870" width="9.54296875" style="2" customWidth="1"/>
    <col min="4871" max="4871" width="10.453125" style="2" customWidth="1"/>
    <col min="4872" max="4872" width="12" style="2" customWidth="1"/>
    <col min="4873" max="4873" width="9" style="2" customWidth="1"/>
    <col min="4874" max="4874" width="7.7265625" style="2" customWidth="1"/>
    <col min="4875" max="4875" width="10" style="2" customWidth="1"/>
    <col min="4876" max="4876" width="9" style="2"/>
    <col min="4877" max="4877" width="10" style="2" customWidth="1"/>
    <col min="4878" max="4879" width="8" style="2" customWidth="1"/>
    <col min="4880" max="4886" width="10" style="2" customWidth="1"/>
    <col min="4887" max="4887" width="11.26953125" style="2" customWidth="1"/>
    <col min="4888" max="4888" width="10" style="2" customWidth="1"/>
    <col min="4889" max="4889" width="8.26953125" style="2" customWidth="1"/>
    <col min="4890" max="4891" width="10" style="2" customWidth="1"/>
    <col min="4892" max="4892" width="11.26953125" style="2" customWidth="1"/>
    <col min="4893" max="4893" width="9" style="2" customWidth="1"/>
    <col min="4894" max="4894" width="11.453125" style="2" customWidth="1"/>
    <col min="4895" max="4895" width="15.26953125" style="2" bestFit="1" customWidth="1"/>
    <col min="4896" max="5115" width="9" style="2"/>
    <col min="5116" max="5116" width="7.26953125" style="2" customWidth="1"/>
    <col min="5117" max="5117" width="10.7265625" style="2" customWidth="1"/>
    <col min="5118" max="5118" width="9" style="2" customWidth="1"/>
    <col min="5119" max="5119" width="17.7265625" style="2" customWidth="1"/>
    <col min="5120" max="5120" width="9" style="2" customWidth="1"/>
    <col min="5121" max="5121" width="19.7265625" style="2" customWidth="1"/>
    <col min="5122" max="5122" width="9" style="2" customWidth="1"/>
    <col min="5123" max="5123" width="11.453125" style="2" customWidth="1"/>
    <col min="5124" max="5124" width="11" style="2" customWidth="1"/>
    <col min="5125" max="5125" width="13" style="2" customWidth="1"/>
    <col min="5126" max="5126" width="9.54296875" style="2" customWidth="1"/>
    <col min="5127" max="5127" width="10.453125" style="2" customWidth="1"/>
    <col min="5128" max="5128" width="12" style="2" customWidth="1"/>
    <col min="5129" max="5129" width="9" style="2" customWidth="1"/>
    <col min="5130" max="5130" width="7.7265625" style="2" customWidth="1"/>
    <col min="5131" max="5131" width="10" style="2" customWidth="1"/>
    <col min="5132" max="5132" width="9" style="2"/>
    <col min="5133" max="5133" width="10" style="2" customWidth="1"/>
    <col min="5134" max="5135" width="8" style="2" customWidth="1"/>
    <col min="5136" max="5142" width="10" style="2" customWidth="1"/>
    <col min="5143" max="5143" width="11.26953125" style="2" customWidth="1"/>
    <col min="5144" max="5144" width="10" style="2" customWidth="1"/>
    <col min="5145" max="5145" width="8.26953125" style="2" customWidth="1"/>
    <col min="5146" max="5147" width="10" style="2" customWidth="1"/>
    <col min="5148" max="5148" width="11.26953125" style="2" customWidth="1"/>
    <col min="5149" max="5149" width="9" style="2" customWidth="1"/>
    <col min="5150" max="5150" width="11.453125" style="2" customWidth="1"/>
    <col min="5151" max="5151" width="15.26953125" style="2" bestFit="1" customWidth="1"/>
    <col min="5152" max="5371" width="9" style="2"/>
    <col min="5372" max="5372" width="7.26953125" style="2" customWidth="1"/>
    <col min="5373" max="5373" width="10.7265625" style="2" customWidth="1"/>
    <col min="5374" max="5374" width="9" style="2" customWidth="1"/>
    <col min="5375" max="5375" width="17.7265625" style="2" customWidth="1"/>
    <col min="5376" max="5376" width="9" style="2" customWidth="1"/>
    <col min="5377" max="5377" width="19.7265625" style="2" customWidth="1"/>
    <col min="5378" max="5378" width="9" style="2" customWidth="1"/>
    <col min="5379" max="5379" width="11.453125" style="2" customWidth="1"/>
    <col min="5380" max="5380" width="11" style="2" customWidth="1"/>
    <col min="5381" max="5381" width="13" style="2" customWidth="1"/>
    <col min="5382" max="5382" width="9.54296875" style="2" customWidth="1"/>
    <col min="5383" max="5383" width="10.453125" style="2" customWidth="1"/>
    <col min="5384" max="5384" width="12" style="2" customWidth="1"/>
    <col min="5385" max="5385" width="9" style="2" customWidth="1"/>
    <col min="5386" max="5386" width="7.7265625" style="2" customWidth="1"/>
    <col min="5387" max="5387" width="10" style="2" customWidth="1"/>
    <col min="5388" max="5388" width="9" style="2"/>
    <col min="5389" max="5389" width="10" style="2" customWidth="1"/>
    <col min="5390" max="5391" width="8" style="2" customWidth="1"/>
    <col min="5392" max="5398" width="10" style="2" customWidth="1"/>
    <col min="5399" max="5399" width="11.26953125" style="2" customWidth="1"/>
    <col min="5400" max="5400" width="10" style="2" customWidth="1"/>
    <col min="5401" max="5401" width="8.26953125" style="2" customWidth="1"/>
    <col min="5402" max="5403" width="10" style="2" customWidth="1"/>
    <col min="5404" max="5404" width="11.26953125" style="2" customWidth="1"/>
    <col min="5405" max="5405" width="9" style="2" customWidth="1"/>
    <col min="5406" max="5406" width="11.453125" style="2" customWidth="1"/>
    <col min="5407" max="5407" width="15.26953125" style="2" bestFit="1" customWidth="1"/>
    <col min="5408" max="5627" width="9" style="2"/>
    <col min="5628" max="5628" width="7.26953125" style="2" customWidth="1"/>
    <col min="5629" max="5629" width="10.7265625" style="2" customWidth="1"/>
    <col min="5630" max="5630" width="9" style="2" customWidth="1"/>
    <col min="5631" max="5631" width="17.7265625" style="2" customWidth="1"/>
    <col min="5632" max="5632" width="9" style="2" customWidth="1"/>
    <col min="5633" max="5633" width="19.7265625" style="2" customWidth="1"/>
    <col min="5634" max="5634" width="9" style="2" customWidth="1"/>
    <col min="5635" max="5635" width="11.453125" style="2" customWidth="1"/>
    <col min="5636" max="5636" width="11" style="2" customWidth="1"/>
    <col min="5637" max="5637" width="13" style="2" customWidth="1"/>
    <col min="5638" max="5638" width="9.54296875" style="2" customWidth="1"/>
    <col min="5639" max="5639" width="10.453125" style="2" customWidth="1"/>
    <col min="5640" max="5640" width="12" style="2" customWidth="1"/>
    <col min="5641" max="5641" width="9" style="2" customWidth="1"/>
    <col min="5642" max="5642" width="7.7265625" style="2" customWidth="1"/>
    <col min="5643" max="5643" width="10" style="2" customWidth="1"/>
    <col min="5644" max="5644" width="9" style="2"/>
    <col min="5645" max="5645" width="10" style="2" customWidth="1"/>
    <col min="5646" max="5647" width="8" style="2" customWidth="1"/>
    <col min="5648" max="5654" width="10" style="2" customWidth="1"/>
    <col min="5655" max="5655" width="11.26953125" style="2" customWidth="1"/>
    <col min="5656" max="5656" width="10" style="2" customWidth="1"/>
    <col min="5657" max="5657" width="8.26953125" style="2" customWidth="1"/>
    <col min="5658" max="5659" width="10" style="2" customWidth="1"/>
    <col min="5660" max="5660" width="11.26953125" style="2" customWidth="1"/>
    <col min="5661" max="5661" width="9" style="2" customWidth="1"/>
    <col min="5662" max="5662" width="11.453125" style="2" customWidth="1"/>
    <col min="5663" max="5663" width="15.26953125" style="2" bestFit="1" customWidth="1"/>
    <col min="5664" max="5883" width="9" style="2"/>
    <col min="5884" max="5884" width="7.26953125" style="2" customWidth="1"/>
    <col min="5885" max="5885" width="10.7265625" style="2" customWidth="1"/>
    <col min="5886" max="5886" width="9" style="2" customWidth="1"/>
    <col min="5887" max="5887" width="17.7265625" style="2" customWidth="1"/>
    <col min="5888" max="5888" width="9" style="2" customWidth="1"/>
    <col min="5889" max="5889" width="19.7265625" style="2" customWidth="1"/>
    <col min="5890" max="5890" width="9" style="2" customWidth="1"/>
    <col min="5891" max="5891" width="11.453125" style="2" customWidth="1"/>
    <col min="5892" max="5892" width="11" style="2" customWidth="1"/>
    <col min="5893" max="5893" width="13" style="2" customWidth="1"/>
    <col min="5894" max="5894" width="9.54296875" style="2" customWidth="1"/>
    <col min="5895" max="5895" width="10.453125" style="2" customWidth="1"/>
    <col min="5896" max="5896" width="12" style="2" customWidth="1"/>
    <col min="5897" max="5897" width="9" style="2" customWidth="1"/>
    <col min="5898" max="5898" width="7.7265625" style="2" customWidth="1"/>
    <col min="5899" max="5899" width="10" style="2" customWidth="1"/>
    <col min="5900" max="5900" width="9" style="2"/>
    <col min="5901" max="5901" width="10" style="2" customWidth="1"/>
    <col min="5902" max="5903" width="8" style="2" customWidth="1"/>
    <col min="5904" max="5910" width="10" style="2" customWidth="1"/>
    <col min="5911" max="5911" width="11.26953125" style="2" customWidth="1"/>
    <col min="5912" max="5912" width="10" style="2" customWidth="1"/>
    <col min="5913" max="5913" width="8.26953125" style="2" customWidth="1"/>
    <col min="5914" max="5915" width="10" style="2" customWidth="1"/>
    <col min="5916" max="5916" width="11.26953125" style="2" customWidth="1"/>
    <col min="5917" max="5917" width="9" style="2" customWidth="1"/>
    <col min="5918" max="5918" width="11.453125" style="2" customWidth="1"/>
    <col min="5919" max="5919" width="15.26953125" style="2" bestFit="1" customWidth="1"/>
    <col min="5920" max="6139" width="9" style="2"/>
    <col min="6140" max="6140" width="7.26953125" style="2" customWidth="1"/>
    <col min="6141" max="6141" width="10.7265625" style="2" customWidth="1"/>
    <col min="6142" max="6142" width="9" style="2" customWidth="1"/>
    <col min="6143" max="6143" width="17.7265625" style="2" customWidth="1"/>
    <col min="6144" max="6144" width="9" style="2" customWidth="1"/>
    <col min="6145" max="6145" width="19.7265625" style="2" customWidth="1"/>
    <col min="6146" max="6146" width="9" style="2" customWidth="1"/>
    <col min="6147" max="6147" width="11.453125" style="2" customWidth="1"/>
    <col min="6148" max="6148" width="11" style="2" customWidth="1"/>
    <col min="6149" max="6149" width="13" style="2" customWidth="1"/>
    <col min="6150" max="6150" width="9.54296875" style="2" customWidth="1"/>
    <col min="6151" max="6151" width="10.453125" style="2" customWidth="1"/>
    <col min="6152" max="6152" width="12" style="2" customWidth="1"/>
    <col min="6153" max="6153" width="9" style="2" customWidth="1"/>
    <col min="6154" max="6154" width="7.7265625" style="2" customWidth="1"/>
    <col min="6155" max="6155" width="10" style="2" customWidth="1"/>
    <col min="6156" max="6156" width="9" style="2"/>
    <col min="6157" max="6157" width="10" style="2" customWidth="1"/>
    <col min="6158" max="6159" width="8" style="2" customWidth="1"/>
    <col min="6160" max="6166" width="10" style="2" customWidth="1"/>
    <col min="6167" max="6167" width="11.26953125" style="2" customWidth="1"/>
    <col min="6168" max="6168" width="10" style="2" customWidth="1"/>
    <col min="6169" max="6169" width="8.26953125" style="2" customWidth="1"/>
    <col min="6170" max="6171" width="10" style="2" customWidth="1"/>
    <col min="6172" max="6172" width="11.26953125" style="2" customWidth="1"/>
    <col min="6173" max="6173" width="9" style="2" customWidth="1"/>
    <col min="6174" max="6174" width="11.453125" style="2" customWidth="1"/>
    <col min="6175" max="6175" width="15.26953125" style="2" bestFit="1" customWidth="1"/>
    <col min="6176" max="6395" width="9" style="2"/>
    <col min="6396" max="6396" width="7.26953125" style="2" customWidth="1"/>
    <col min="6397" max="6397" width="10.7265625" style="2" customWidth="1"/>
    <col min="6398" max="6398" width="9" style="2" customWidth="1"/>
    <col min="6399" max="6399" width="17.7265625" style="2" customWidth="1"/>
    <col min="6400" max="6400" width="9" style="2" customWidth="1"/>
    <col min="6401" max="6401" width="19.7265625" style="2" customWidth="1"/>
    <col min="6402" max="6402" width="9" style="2" customWidth="1"/>
    <col min="6403" max="6403" width="11.453125" style="2" customWidth="1"/>
    <col min="6404" max="6404" width="11" style="2" customWidth="1"/>
    <col min="6405" max="6405" width="13" style="2" customWidth="1"/>
    <col min="6406" max="6406" width="9.54296875" style="2" customWidth="1"/>
    <col min="6407" max="6407" width="10.453125" style="2" customWidth="1"/>
    <col min="6408" max="6408" width="12" style="2" customWidth="1"/>
    <col min="6409" max="6409" width="9" style="2" customWidth="1"/>
    <col min="6410" max="6410" width="7.7265625" style="2" customWidth="1"/>
    <col min="6411" max="6411" width="10" style="2" customWidth="1"/>
    <col min="6412" max="6412" width="9" style="2"/>
    <col min="6413" max="6413" width="10" style="2" customWidth="1"/>
    <col min="6414" max="6415" width="8" style="2" customWidth="1"/>
    <col min="6416" max="6422" width="10" style="2" customWidth="1"/>
    <col min="6423" max="6423" width="11.26953125" style="2" customWidth="1"/>
    <col min="6424" max="6424" width="10" style="2" customWidth="1"/>
    <col min="6425" max="6425" width="8.26953125" style="2" customWidth="1"/>
    <col min="6426" max="6427" width="10" style="2" customWidth="1"/>
    <col min="6428" max="6428" width="11.26953125" style="2" customWidth="1"/>
    <col min="6429" max="6429" width="9" style="2" customWidth="1"/>
    <col min="6430" max="6430" width="11.453125" style="2" customWidth="1"/>
    <col min="6431" max="6431" width="15.26953125" style="2" bestFit="1" customWidth="1"/>
    <col min="6432" max="6651" width="9" style="2"/>
    <col min="6652" max="6652" width="7.26953125" style="2" customWidth="1"/>
    <col min="6653" max="6653" width="10.7265625" style="2" customWidth="1"/>
    <col min="6654" max="6654" width="9" style="2" customWidth="1"/>
    <col min="6655" max="6655" width="17.7265625" style="2" customWidth="1"/>
    <col min="6656" max="6656" width="9" style="2" customWidth="1"/>
    <col min="6657" max="6657" width="19.7265625" style="2" customWidth="1"/>
    <col min="6658" max="6658" width="9" style="2" customWidth="1"/>
    <col min="6659" max="6659" width="11.453125" style="2" customWidth="1"/>
    <col min="6660" max="6660" width="11" style="2" customWidth="1"/>
    <col min="6661" max="6661" width="13" style="2" customWidth="1"/>
    <col min="6662" max="6662" width="9.54296875" style="2" customWidth="1"/>
    <col min="6663" max="6663" width="10.453125" style="2" customWidth="1"/>
    <col min="6664" max="6664" width="12" style="2" customWidth="1"/>
    <col min="6665" max="6665" width="9" style="2" customWidth="1"/>
    <col min="6666" max="6666" width="7.7265625" style="2" customWidth="1"/>
    <col min="6667" max="6667" width="10" style="2" customWidth="1"/>
    <col min="6668" max="6668" width="9" style="2"/>
    <col min="6669" max="6669" width="10" style="2" customWidth="1"/>
    <col min="6670" max="6671" width="8" style="2" customWidth="1"/>
    <col min="6672" max="6678" width="10" style="2" customWidth="1"/>
    <col min="6679" max="6679" width="11.26953125" style="2" customWidth="1"/>
    <col min="6680" max="6680" width="10" style="2" customWidth="1"/>
    <col min="6681" max="6681" width="8.26953125" style="2" customWidth="1"/>
    <col min="6682" max="6683" width="10" style="2" customWidth="1"/>
    <col min="6684" max="6684" width="11.26953125" style="2" customWidth="1"/>
    <col min="6685" max="6685" width="9" style="2" customWidth="1"/>
    <col min="6686" max="6686" width="11.453125" style="2" customWidth="1"/>
    <col min="6687" max="6687" width="15.26953125" style="2" bestFit="1" customWidth="1"/>
    <col min="6688" max="6907" width="9" style="2"/>
    <col min="6908" max="6908" width="7.26953125" style="2" customWidth="1"/>
    <col min="6909" max="6909" width="10.7265625" style="2" customWidth="1"/>
    <col min="6910" max="6910" width="9" style="2" customWidth="1"/>
    <col min="6911" max="6911" width="17.7265625" style="2" customWidth="1"/>
    <col min="6912" max="6912" width="9" style="2" customWidth="1"/>
    <col min="6913" max="6913" width="19.7265625" style="2" customWidth="1"/>
    <col min="6914" max="6914" width="9" style="2" customWidth="1"/>
    <col min="6915" max="6915" width="11.453125" style="2" customWidth="1"/>
    <col min="6916" max="6916" width="11" style="2" customWidth="1"/>
    <col min="6917" max="6917" width="13" style="2" customWidth="1"/>
    <col min="6918" max="6918" width="9.54296875" style="2" customWidth="1"/>
    <col min="6919" max="6919" width="10.453125" style="2" customWidth="1"/>
    <col min="6920" max="6920" width="12" style="2" customWidth="1"/>
    <col min="6921" max="6921" width="9" style="2" customWidth="1"/>
    <col min="6922" max="6922" width="7.7265625" style="2" customWidth="1"/>
    <col min="6923" max="6923" width="10" style="2" customWidth="1"/>
    <col min="6924" max="6924" width="9" style="2"/>
    <col min="6925" max="6925" width="10" style="2" customWidth="1"/>
    <col min="6926" max="6927" width="8" style="2" customWidth="1"/>
    <col min="6928" max="6934" width="10" style="2" customWidth="1"/>
    <col min="6935" max="6935" width="11.26953125" style="2" customWidth="1"/>
    <col min="6936" max="6936" width="10" style="2" customWidth="1"/>
    <col min="6937" max="6937" width="8.26953125" style="2" customWidth="1"/>
    <col min="6938" max="6939" width="10" style="2" customWidth="1"/>
    <col min="6940" max="6940" width="11.26953125" style="2" customWidth="1"/>
    <col min="6941" max="6941" width="9" style="2" customWidth="1"/>
    <col min="6942" max="6942" width="11.453125" style="2" customWidth="1"/>
    <col min="6943" max="6943" width="15.26953125" style="2" bestFit="1" customWidth="1"/>
    <col min="6944" max="7163" width="9" style="2"/>
    <col min="7164" max="7164" width="7.26953125" style="2" customWidth="1"/>
    <col min="7165" max="7165" width="10.7265625" style="2" customWidth="1"/>
    <col min="7166" max="7166" width="9" style="2" customWidth="1"/>
    <col min="7167" max="7167" width="17.7265625" style="2" customWidth="1"/>
    <col min="7168" max="7168" width="9" style="2" customWidth="1"/>
    <col min="7169" max="7169" width="19.7265625" style="2" customWidth="1"/>
    <col min="7170" max="7170" width="9" style="2" customWidth="1"/>
    <col min="7171" max="7171" width="11.453125" style="2" customWidth="1"/>
    <col min="7172" max="7172" width="11" style="2" customWidth="1"/>
    <col min="7173" max="7173" width="13" style="2" customWidth="1"/>
    <col min="7174" max="7174" width="9.54296875" style="2" customWidth="1"/>
    <col min="7175" max="7175" width="10.453125" style="2" customWidth="1"/>
    <col min="7176" max="7176" width="12" style="2" customWidth="1"/>
    <col min="7177" max="7177" width="9" style="2" customWidth="1"/>
    <col min="7178" max="7178" width="7.7265625" style="2" customWidth="1"/>
    <col min="7179" max="7179" width="10" style="2" customWidth="1"/>
    <col min="7180" max="7180" width="9" style="2"/>
    <col min="7181" max="7181" width="10" style="2" customWidth="1"/>
    <col min="7182" max="7183" width="8" style="2" customWidth="1"/>
    <col min="7184" max="7190" width="10" style="2" customWidth="1"/>
    <col min="7191" max="7191" width="11.26953125" style="2" customWidth="1"/>
    <col min="7192" max="7192" width="10" style="2" customWidth="1"/>
    <col min="7193" max="7193" width="8.26953125" style="2" customWidth="1"/>
    <col min="7194" max="7195" width="10" style="2" customWidth="1"/>
    <col min="7196" max="7196" width="11.26953125" style="2" customWidth="1"/>
    <col min="7197" max="7197" width="9" style="2" customWidth="1"/>
    <col min="7198" max="7198" width="11.453125" style="2" customWidth="1"/>
    <col min="7199" max="7199" width="15.26953125" style="2" bestFit="1" customWidth="1"/>
    <col min="7200" max="7419" width="9" style="2"/>
    <col min="7420" max="7420" width="7.26953125" style="2" customWidth="1"/>
    <col min="7421" max="7421" width="10.7265625" style="2" customWidth="1"/>
    <col min="7422" max="7422" width="9" style="2" customWidth="1"/>
    <col min="7423" max="7423" width="17.7265625" style="2" customWidth="1"/>
    <col min="7424" max="7424" width="9" style="2" customWidth="1"/>
    <col min="7425" max="7425" width="19.7265625" style="2" customWidth="1"/>
    <col min="7426" max="7426" width="9" style="2" customWidth="1"/>
    <col min="7427" max="7427" width="11.453125" style="2" customWidth="1"/>
    <col min="7428" max="7428" width="11" style="2" customWidth="1"/>
    <col min="7429" max="7429" width="13" style="2" customWidth="1"/>
    <col min="7430" max="7430" width="9.54296875" style="2" customWidth="1"/>
    <col min="7431" max="7431" width="10.453125" style="2" customWidth="1"/>
    <col min="7432" max="7432" width="12" style="2" customWidth="1"/>
    <col min="7433" max="7433" width="9" style="2" customWidth="1"/>
    <col min="7434" max="7434" width="7.7265625" style="2" customWidth="1"/>
    <col min="7435" max="7435" width="10" style="2" customWidth="1"/>
    <col min="7436" max="7436" width="9" style="2"/>
    <col min="7437" max="7437" width="10" style="2" customWidth="1"/>
    <col min="7438" max="7439" width="8" style="2" customWidth="1"/>
    <col min="7440" max="7446" width="10" style="2" customWidth="1"/>
    <col min="7447" max="7447" width="11.26953125" style="2" customWidth="1"/>
    <col min="7448" max="7448" width="10" style="2" customWidth="1"/>
    <col min="7449" max="7449" width="8.26953125" style="2" customWidth="1"/>
    <col min="7450" max="7451" width="10" style="2" customWidth="1"/>
    <col min="7452" max="7452" width="11.26953125" style="2" customWidth="1"/>
    <col min="7453" max="7453" width="9" style="2" customWidth="1"/>
    <col min="7454" max="7454" width="11.453125" style="2" customWidth="1"/>
    <col min="7455" max="7455" width="15.26953125" style="2" bestFit="1" customWidth="1"/>
    <col min="7456" max="7675" width="9" style="2"/>
    <col min="7676" max="7676" width="7.26953125" style="2" customWidth="1"/>
    <col min="7677" max="7677" width="10.7265625" style="2" customWidth="1"/>
    <col min="7678" max="7678" width="9" style="2" customWidth="1"/>
    <col min="7679" max="7679" width="17.7265625" style="2" customWidth="1"/>
    <col min="7680" max="7680" width="9" style="2" customWidth="1"/>
    <col min="7681" max="7681" width="19.7265625" style="2" customWidth="1"/>
    <col min="7682" max="7682" width="9" style="2" customWidth="1"/>
    <col min="7683" max="7683" width="11.453125" style="2" customWidth="1"/>
    <col min="7684" max="7684" width="11" style="2" customWidth="1"/>
    <col min="7685" max="7685" width="13" style="2" customWidth="1"/>
    <col min="7686" max="7686" width="9.54296875" style="2" customWidth="1"/>
    <col min="7687" max="7687" width="10.453125" style="2" customWidth="1"/>
    <col min="7688" max="7688" width="12" style="2" customWidth="1"/>
    <col min="7689" max="7689" width="9" style="2" customWidth="1"/>
    <col min="7690" max="7690" width="7.7265625" style="2" customWidth="1"/>
    <col min="7691" max="7691" width="10" style="2" customWidth="1"/>
    <col min="7692" max="7692" width="9" style="2"/>
    <col min="7693" max="7693" width="10" style="2" customWidth="1"/>
    <col min="7694" max="7695" width="8" style="2" customWidth="1"/>
    <col min="7696" max="7702" width="10" style="2" customWidth="1"/>
    <col min="7703" max="7703" width="11.26953125" style="2" customWidth="1"/>
    <col min="7704" max="7704" width="10" style="2" customWidth="1"/>
    <col min="7705" max="7705" width="8.26953125" style="2" customWidth="1"/>
    <col min="7706" max="7707" width="10" style="2" customWidth="1"/>
    <col min="7708" max="7708" width="11.26953125" style="2" customWidth="1"/>
    <col min="7709" max="7709" width="9" style="2" customWidth="1"/>
    <col min="7710" max="7710" width="11.453125" style="2" customWidth="1"/>
    <col min="7711" max="7711" width="15.26953125" style="2" bestFit="1" customWidth="1"/>
    <col min="7712" max="7931" width="9" style="2"/>
    <col min="7932" max="7932" width="7.26953125" style="2" customWidth="1"/>
    <col min="7933" max="7933" width="10.7265625" style="2" customWidth="1"/>
    <col min="7934" max="7934" width="9" style="2" customWidth="1"/>
    <col min="7935" max="7935" width="17.7265625" style="2" customWidth="1"/>
    <col min="7936" max="7936" width="9" style="2" customWidth="1"/>
    <col min="7937" max="7937" width="19.7265625" style="2" customWidth="1"/>
    <col min="7938" max="7938" width="9" style="2" customWidth="1"/>
    <col min="7939" max="7939" width="11.453125" style="2" customWidth="1"/>
    <col min="7940" max="7940" width="11" style="2" customWidth="1"/>
    <col min="7941" max="7941" width="13" style="2" customWidth="1"/>
    <col min="7942" max="7942" width="9.54296875" style="2" customWidth="1"/>
    <col min="7943" max="7943" width="10.453125" style="2" customWidth="1"/>
    <col min="7944" max="7944" width="12" style="2" customWidth="1"/>
    <col min="7945" max="7945" width="9" style="2" customWidth="1"/>
    <col min="7946" max="7946" width="7.7265625" style="2" customWidth="1"/>
    <col min="7947" max="7947" width="10" style="2" customWidth="1"/>
    <col min="7948" max="7948" width="9" style="2"/>
    <col min="7949" max="7949" width="10" style="2" customWidth="1"/>
    <col min="7950" max="7951" width="8" style="2" customWidth="1"/>
    <col min="7952" max="7958" width="10" style="2" customWidth="1"/>
    <col min="7959" max="7959" width="11.26953125" style="2" customWidth="1"/>
    <col min="7960" max="7960" width="10" style="2" customWidth="1"/>
    <col min="7961" max="7961" width="8.26953125" style="2" customWidth="1"/>
    <col min="7962" max="7963" width="10" style="2" customWidth="1"/>
    <col min="7964" max="7964" width="11.26953125" style="2" customWidth="1"/>
    <col min="7965" max="7965" width="9" style="2" customWidth="1"/>
    <col min="7966" max="7966" width="11.453125" style="2" customWidth="1"/>
    <col min="7967" max="7967" width="15.26953125" style="2" bestFit="1" customWidth="1"/>
    <col min="7968" max="8187" width="9" style="2"/>
    <col min="8188" max="8188" width="7.26953125" style="2" customWidth="1"/>
    <col min="8189" max="8189" width="10.7265625" style="2" customWidth="1"/>
    <col min="8190" max="8190" width="9" style="2" customWidth="1"/>
    <col min="8191" max="8191" width="17.7265625" style="2" customWidth="1"/>
    <col min="8192" max="8192" width="9" style="2" customWidth="1"/>
    <col min="8193" max="8193" width="19.7265625" style="2" customWidth="1"/>
    <col min="8194" max="8194" width="9" style="2" customWidth="1"/>
    <col min="8195" max="8195" width="11.453125" style="2" customWidth="1"/>
    <col min="8196" max="8196" width="11" style="2" customWidth="1"/>
    <col min="8197" max="8197" width="13" style="2" customWidth="1"/>
    <col min="8198" max="8198" width="9.54296875" style="2" customWidth="1"/>
    <col min="8199" max="8199" width="10.453125" style="2" customWidth="1"/>
    <col min="8200" max="8200" width="12" style="2" customWidth="1"/>
    <col min="8201" max="8201" width="9" style="2" customWidth="1"/>
    <col min="8202" max="8202" width="7.7265625" style="2" customWidth="1"/>
    <col min="8203" max="8203" width="10" style="2" customWidth="1"/>
    <col min="8204" max="8204" width="9" style="2"/>
    <col min="8205" max="8205" width="10" style="2" customWidth="1"/>
    <col min="8206" max="8207" width="8" style="2" customWidth="1"/>
    <col min="8208" max="8214" width="10" style="2" customWidth="1"/>
    <col min="8215" max="8215" width="11.26953125" style="2" customWidth="1"/>
    <col min="8216" max="8216" width="10" style="2" customWidth="1"/>
    <col min="8217" max="8217" width="8.26953125" style="2" customWidth="1"/>
    <col min="8218" max="8219" width="10" style="2" customWidth="1"/>
    <col min="8220" max="8220" width="11.26953125" style="2" customWidth="1"/>
    <col min="8221" max="8221" width="9" style="2" customWidth="1"/>
    <col min="8222" max="8222" width="11.453125" style="2" customWidth="1"/>
    <col min="8223" max="8223" width="15.26953125" style="2" bestFit="1" customWidth="1"/>
    <col min="8224" max="8443" width="9" style="2"/>
    <col min="8444" max="8444" width="7.26953125" style="2" customWidth="1"/>
    <col min="8445" max="8445" width="10.7265625" style="2" customWidth="1"/>
    <col min="8446" max="8446" width="9" style="2" customWidth="1"/>
    <col min="8447" max="8447" width="17.7265625" style="2" customWidth="1"/>
    <col min="8448" max="8448" width="9" style="2" customWidth="1"/>
    <col min="8449" max="8449" width="19.7265625" style="2" customWidth="1"/>
    <col min="8450" max="8450" width="9" style="2" customWidth="1"/>
    <col min="8451" max="8451" width="11.453125" style="2" customWidth="1"/>
    <col min="8452" max="8452" width="11" style="2" customWidth="1"/>
    <col min="8453" max="8453" width="13" style="2" customWidth="1"/>
    <col min="8454" max="8454" width="9.54296875" style="2" customWidth="1"/>
    <col min="8455" max="8455" width="10.453125" style="2" customWidth="1"/>
    <col min="8456" max="8456" width="12" style="2" customWidth="1"/>
    <col min="8457" max="8457" width="9" style="2" customWidth="1"/>
    <col min="8458" max="8458" width="7.7265625" style="2" customWidth="1"/>
    <col min="8459" max="8459" width="10" style="2" customWidth="1"/>
    <col min="8460" max="8460" width="9" style="2"/>
    <col min="8461" max="8461" width="10" style="2" customWidth="1"/>
    <col min="8462" max="8463" width="8" style="2" customWidth="1"/>
    <col min="8464" max="8470" width="10" style="2" customWidth="1"/>
    <col min="8471" max="8471" width="11.26953125" style="2" customWidth="1"/>
    <col min="8472" max="8472" width="10" style="2" customWidth="1"/>
    <col min="8473" max="8473" width="8.26953125" style="2" customWidth="1"/>
    <col min="8474" max="8475" width="10" style="2" customWidth="1"/>
    <col min="8476" max="8476" width="11.26953125" style="2" customWidth="1"/>
    <col min="8477" max="8477" width="9" style="2" customWidth="1"/>
    <col min="8478" max="8478" width="11.453125" style="2" customWidth="1"/>
    <col min="8479" max="8479" width="15.26953125" style="2" bestFit="1" customWidth="1"/>
    <col min="8480" max="8699" width="9" style="2"/>
    <col min="8700" max="8700" width="7.26953125" style="2" customWidth="1"/>
    <col min="8701" max="8701" width="10.7265625" style="2" customWidth="1"/>
    <col min="8702" max="8702" width="9" style="2" customWidth="1"/>
    <col min="8703" max="8703" width="17.7265625" style="2" customWidth="1"/>
    <col min="8704" max="8704" width="9" style="2" customWidth="1"/>
    <col min="8705" max="8705" width="19.7265625" style="2" customWidth="1"/>
    <col min="8706" max="8706" width="9" style="2" customWidth="1"/>
    <col min="8707" max="8707" width="11.453125" style="2" customWidth="1"/>
    <col min="8708" max="8708" width="11" style="2" customWidth="1"/>
    <col min="8709" max="8709" width="13" style="2" customWidth="1"/>
    <col min="8710" max="8710" width="9.54296875" style="2" customWidth="1"/>
    <col min="8711" max="8711" width="10.453125" style="2" customWidth="1"/>
    <col min="8712" max="8712" width="12" style="2" customWidth="1"/>
    <col min="8713" max="8713" width="9" style="2" customWidth="1"/>
    <col min="8714" max="8714" width="7.7265625" style="2" customWidth="1"/>
    <col min="8715" max="8715" width="10" style="2" customWidth="1"/>
    <col min="8716" max="8716" width="9" style="2"/>
    <col min="8717" max="8717" width="10" style="2" customWidth="1"/>
    <col min="8718" max="8719" width="8" style="2" customWidth="1"/>
    <col min="8720" max="8726" width="10" style="2" customWidth="1"/>
    <col min="8727" max="8727" width="11.26953125" style="2" customWidth="1"/>
    <col min="8728" max="8728" width="10" style="2" customWidth="1"/>
    <col min="8729" max="8729" width="8.26953125" style="2" customWidth="1"/>
    <col min="8730" max="8731" width="10" style="2" customWidth="1"/>
    <col min="8732" max="8732" width="11.26953125" style="2" customWidth="1"/>
    <col min="8733" max="8733" width="9" style="2" customWidth="1"/>
    <col min="8734" max="8734" width="11.453125" style="2" customWidth="1"/>
    <col min="8735" max="8735" width="15.26953125" style="2" bestFit="1" customWidth="1"/>
    <col min="8736" max="8955" width="9" style="2"/>
    <col min="8956" max="8956" width="7.26953125" style="2" customWidth="1"/>
    <col min="8957" max="8957" width="10.7265625" style="2" customWidth="1"/>
    <col min="8958" max="8958" width="9" style="2" customWidth="1"/>
    <col min="8959" max="8959" width="17.7265625" style="2" customWidth="1"/>
    <col min="8960" max="8960" width="9" style="2" customWidth="1"/>
    <col min="8961" max="8961" width="19.7265625" style="2" customWidth="1"/>
    <col min="8962" max="8962" width="9" style="2" customWidth="1"/>
    <col min="8963" max="8963" width="11.453125" style="2" customWidth="1"/>
    <col min="8964" max="8964" width="11" style="2" customWidth="1"/>
    <col min="8965" max="8965" width="13" style="2" customWidth="1"/>
    <col min="8966" max="8966" width="9.54296875" style="2" customWidth="1"/>
    <col min="8967" max="8967" width="10.453125" style="2" customWidth="1"/>
    <col min="8968" max="8968" width="12" style="2" customWidth="1"/>
    <col min="8969" max="8969" width="9" style="2" customWidth="1"/>
    <col min="8970" max="8970" width="7.7265625" style="2" customWidth="1"/>
    <col min="8971" max="8971" width="10" style="2" customWidth="1"/>
    <col min="8972" max="8972" width="9" style="2"/>
    <col min="8973" max="8973" width="10" style="2" customWidth="1"/>
    <col min="8974" max="8975" width="8" style="2" customWidth="1"/>
    <col min="8976" max="8982" width="10" style="2" customWidth="1"/>
    <col min="8983" max="8983" width="11.26953125" style="2" customWidth="1"/>
    <col min="8984" max="8984" width="10" style="2" customWidth="1"/>
    <col min="8985" max="8985" width="8.26953125" style="2" customWidth="1"/>
    <col min="8986" max="8987" width="10" style="2" customWidth="1"/>
    <col min="8988" max="8988" width="11.26953125" style="2" customWidth="1"/>
    <col min="8989" max="8989" width="9" style="2" customWidth="1"/>
    <col min="8990" max="8990" width="11.453125" style="2" customWidth="1"/>
    <col min="8991" max="8991" width="15.26953125" style="2" bestFit="1" customWidth="1"/>
    <col min="8992" max="9211" width="9" style="2"/>
    <col min="9212" max="9212" width="7.26953125" style="2" customWidth="1"/>
    <col min="9213" max="9213" width="10.7265625" style="2" customWidth="1"/>
    <col min="9214" max="9214" width="9" style="2" customWidth="1"/>
    <col min="9215" max="9215" width="17.7265625" style="2" customWidth="1"/>
    <col min="9216" max="9216" width="9" style="2" customWidth="1"/>
    <col min="9217" max="9217" width="19.7265625" style="2" customWidth="1"/>
    <col min="9218" max="9218" width="9" style="2" customWidth="1"/>
    <col min="9219" max="9219" width="11.453125" style="2" customWidth="1"/>
    <col min="9220" max="9220" width="11" style="2" customWidth="1"/>
    <col min="9221" max="9221" width="13" style="2" customWidth="1"/>
    <col min="9222" max="9222" width="9.54296875" style="2" customWidth="1"/>
    <col min="9223" max="9223" width="10.453125" style="2" customWidth="1"/>
    <col min="9224" max="9224" width="12" style="2" customWidth="1"/>
    <col min="9225" max="9225" width="9" style="2" customWidth="1"/>
    <col min="9226" max="9226" width="7.7265625" style="2" customWidth="1"/>
    <col min="9227" max="9227" width="10" style="2" customWidth="1"/>
    <col min="9228" max="9228" width="9" style="2"/>
    <col min="9229" max="9229" width="10" style="2" customWidth="1"/>
    <col min="9230" max="9231" width="8" style="2" customWidth="1"/>
    <col min="9232" max="9238" width="10" style="2" customWidth="1"/>
    <col min="9239" max="9239" width="11.26953125" style="2" customWidth="1"/>
    <col min="9240" max="9240" width="10" style="2" customWidth="1"/>
    <col min="9241" max="9241" width="8.26953125" style="2" customWidth="1"/>
    <col min="9242" max="9243" width="10" style="2" customWidth="1"/>
    <col min="9244" max="9244" width="11.26953125" style="2" customWidth="1"/>
    <col min="9245" max="9245" width="9" style="2" customWidth="1"/>
    <col min="9246" max="9246" width="11.453125" style="2" customWidth="1"/>
    <col min="9247" max="9247" width="15.26953125" style="2" bestFit="1" customWidth="1"/>
    <col min="9248" max="9467" width="9" style="2"/>
    <col min="9468" max="9468" width="7.26953125" style="2" customWidth="1"/>
    <col min="9469" max="9469" width="10.7265625" style="2" customWidth="1"/>
    <col min="9470" max="9470" width="9" style="2" customWidth="1"/>
    <col min="9471" max="9471" width="17.7265625" style="2" customWidth="1"/>
    <col min="9472" max="9472" width="9" style="2" customWidth="1"/>
    <col min="9473" max="9473" width="19.7265625" style="2" customWidth="1"/>
    <col min="9474" max="9474" width="9" style="2" customWidth="1"/>
    <col min="9475" max="9475" width="11.453125" style="2" customWidth="1"/>
    <col min="9476" max="9476" width="11" style="2" customWidth="1"/>
    <col min="9477" max="9477" width="13" style="2" customWidth="1"/>
    <col min="9478" max="9478" width="9.54296875" style="2" customWidth="1"/>
    <col min="9479" max="9479" width="10.453125" style="2" customWidth="1"/>
    <col min="9480" max="9480" width="12" style="2" customWidth="1"/>
    <col min="9481" max="9481" width="9" style="2" customWidth="1"/>
    <col min="9482" max="9482" width="7.7265625" style="2" customWidth="1"/>
    <col min="9483" max="9483" width="10" style="2" customWidth="1"/>
    <col min="9484" max="9484" width="9" style="2"/>
    <col min="9485" max="9485" width="10" style="2" customWidth="1"/>
    <col min="9486" max="9487" width="8" style="2" customWidth="1"/>
    <col min="9488" max="9494" width="10" style="2" customWidth="1"/>
    <col min="9495" max="9495" width="11.26953125" style="2" customWidth="1"/>
    <col min="9496" max="9496" width="10" style="2" customWidth="1"/>
    <col min="9497" max="9497" width="8.26953125" style="2" customWidth="1"/>
    <col min="9498" max="9499" width="10" style="2" customWidth="1"/>
    <col min="9500" max="9500" width="11.26953125" style="2" customWidth="1"/>
    <col min="9501" max="9501" width="9" style="2" customWidth="1"/>
    <col min="9502" max="9502" width="11.453125" style="2" customWidth="1"/>
    <col min="9503" max="9503" width="15.26953125" style="2" bestFit="1" customWidth="1"/>
    <col min="9504" max="9723" width="9" style="2"/>
    <col min="9724" max="9724" width="7.26953125" style="2" customWidth="1"/>
    <col min="9725" max="9725" width="10.7265625" style="2" customWidth="1"/>
    <col min="9726" max="9726" width="9" style="2" customWidth="1"/>
    <col min="9727" max="9727" width="17.7265625" style="2" customWidth="1"/>
    <col min="9728" max="9728" width="9" style="2" customWidth="1"/>
    <col min="9729" max="9729" width="19.7265625" style="2" customWidth="1"/>
    <col min="9730" max="9730" width="9" style="2" customWidth="1"/>
    <col min="9731" max="9731" width="11.453125" style="2" customWidth="1"/>
    <col min="9732" max="9732" width="11" style="2" customWidth="1"/>
    <col min="9733" max="9733" width="13" style="2" customWidth="1"/>
    <col min="9734" max="9734" width="9.54296875" style="2" customWidth="1"/>
    <col min="9735" max="9735" width="10.453125" style="2" customWidth="1"/>
    <col min="9736" max="9736" width="12" style="2" customWidth="1"/>
    <col min="9737" max="9737" width="9" style="2" customWidth="1"/>
    <col min="9738" max="9738" width="7.7265625" style="2" customWidth="1"/>
    <col min="9739" max="9739" width="10" style="2" customWidth="1"/>
    <col min="9740" max="9740" width="9" style="2"/>
    <col min="9741" max="9741" width="10" style="2" customWidth="1"/>
    <col min="9742" max="9743" width="8" style="2" customWidth="1"/>
    <col min="9744" max="9750" width="10" style="2" customWidth="1"/>
    <col min="9751" max="9751" width="11.26953125" style="2" customWidth="1"/>
    <col min="9752" max="9752" width="10" style="2" customWidth="1"/>
    <col min="9753" max="9753" width="8.26953125" style="2" customWidth="1"/>
    <col min="9754" max="9755" width="10" style="2" customWidth="1"/>
    <col min="9756" max="9756" width="11.26953125" style="2" customWidth="1"/>
    <col min="9757" max="9757" width="9" style="2" customWidth="1"/>
    <col min="9758" max="9758" width="11.453125" style="2" customWidth="1"/>
    <col min="9759" max="9759" width="15.26953125" style="2" bestFit="1" customWidth="1"/>
    <col min="9760" max="9979" width="9" style="2"/>
    <col min="9980" max="9980" width="7.26953125" style="2" customWidth="1"/>
    <col min="9981" max="9981" width="10.7265625" style="2" customWidth="1"/>
    <col min="9982" max="9982" width="9" style="2" customWidth="1"/>
    <col min="9983" max="9983" width="17.7265625" style="2" customWidth="1"/>
    <col min="9984" max="9984" width="9" style="2" customWidth="1"/>
    <col min="9985" max="9985" width="19.7265625" style="2" customWidth="1"/>
    <col min="9986" max="9986" width="9" style="2" customWidth="1"/>
    <col min="9987" max="9987" width="11.453125" style="2" customWidth="1"/>
    <col min="9988" max="9988" width="11" style="2" customWidth="1"/>
    <col min="9989" max="9989" width="13" style="2" customWidth="1"/>
    <col min="9990" max="9990" width="9.54296875" style="2" customWidth="1"/>
    <col min="9991" max="9991" width="10.453125" style="2" customWidth="1"/>
    <col min="9992" max="9992" width="12" style="2" customWidth="1"/>
    <col min="9993" max="9993" width="9" style="2" customWidth="1"/>
    <col min="9994" max="9994" width="7.7265625" style="2" customWidth="1"/>
    <col min="9995" max="9995" width="10" style="2" customWidth="1"/>
    <col min="9996" max="9996" width="9" style="2"/>
    <col min="9997" max="9997" width="10" style="2" customWidth="1"/>
    <col min="9998" max="9999" width="8" style="2" customWidth="1"/>
    <col min="10000" max="10006" width="10" style="2" customWidth="1"/>
    <col min="10007" max="10007" width="11.26953125" style="2" customWidth="1"/>
    <col min="10008" max="10008" width="10" style="2" customWidth="1"/>
    <col min="10009" max="10009" width="8.26953125" style="2" customWidth="1"/>
    <col min="10010" max="10011" width="10" style="2" customWidth="1"/>
    <col min="10012" max="10012" width="11.26953125" style="2" customWidth="1"/>
    <col min="10013" max="10013" width="9" style="2" customWidth="1"/>
    <col min="10014" max="10014" width="11.453125" style="2" customWidth="1"/>
    <col min="10015" max="10015" width="15.26953125" style="2" bestFit="1" customWidth="1"/>
    <col min="10016" max="10235" width="9" style="2"/>
    <col min="10236" max="10236" width="7.26953125" style="2" customWidth="1"/>
    <col min="10237" max="10237" width="10.7265625" style="2" customWidth="1"/>
    <col min="10238" max="10238" width="9" style="2" customWidth="1"/>
    <col min="10239" max="10239" width="17.7265625" style="2" customWidth="1"/>
    <col min="10240" max="10240" width="9" style="2" customWidth="1"/>
    <col min="10241" max="10241" width="19.7265625" style="2" customWidth="1"/>
    <col min="10242" max="10242" width="9" style="2" customWidth="1"/>
    <col min="10243" max="10243" width="11.453125" style="2" customWidth="1"/>
    <col min="10244" max="10244" width="11" style="2" customWidth="1"/>
    <col min="10245" max="10245" width="13" style="2" customWidth="1"/>
    <col min="10246" max="10246" width="9.54296875" style="2" customWidth="1"/>
    <col min="10247" max="10247" width="10.453125" style="2" customWidth="1"/>
    <col min="10248" max="10248" width="12" style="2" customWidth="1"/>
    <col min="10249" max="10249" width="9" style="2" customWidth="1"/>
    <col min="10250" max="10250" width="7.7265625" style="2" customWidth="1"/>
    <col min="10251" max="10251" width="10" style="2" customWidth="1"/>
    <col min="10252" max="10252" width="9" style="2"/>
    <col min="10253" max="10253" width="10" style="2" customWidth="1"/>
    <col min="10254" max="10255" width="8" style="2" customWidth="1"/>
    <col min="10256" max="10262" width="10" style="2" customWidth="1"/>
    <col min="10263" max="10263" width="11.26953125" style="2" customWidth="1"/>
    <col min="10264" max="10264" width="10" style="2" customWidth="1"/>
    <col min="10265" max="10265" width="8.26953125" style="2" customWidth="1"/>
    <col min="10266" max="10267" width="10" style="2" customWidth="1"/>
    <col min="10268" max="10268" width="11.26953125" style="2" customWidth="1"/>
    <col min="10269" max="10269" width="9" style="2" customWidth="1"/>
    <col min="10270" max="10270" width="11.453125" style="2" customWidth="1"/>
    <col min="10271" max="10271" width="15.26953125" style="2" bestFit="1" customWidth="1"/>
    <col min="10272" max="10491" width="9" style="2"/>
    <col min="10492" max="10492" width="7.26953125" style="2" customWidth="1"/>
    <col min="10493" max="10493" width="10.7265625" style="2" customWidth="1"/>
    <col min="10494" max="10494" width="9" style="2" customWidth="1"/>
    <col min="10495" max="10495" width="17.7265625" style="2" customWidth="1"/>
    <col min="10496" max="10496" width="9" style="2" customWidth="1"/>
    <col min="10497" max="10497" width="19.7265625" style="2" customWidth="1"/>
    <col min="10498" max="10498" width="9" style="2" customWidth="1"/>
    <col min="10499" max="10499" width="11.453125" style="2" customWidth="1"/>
    <col min="10500" max="10500" width="11" style="2" customWidth="1"/>
    <col min="10501" max="10501" width="13" style="2" customWidth="1"/>
    <col min="10502" max="10502" width="9.54296875" style="2" customWidth="1"/>
    <col min="10503" max="10503" width="10.453125" style="2" customWidth="1"/>
    <col min="10504" max="10504" width="12" style="2" customWidth="1"/>
    <col min="10505" max="10505" width="9" style="2" customWidth="1"/>
    <col min="10506" max="10506" width="7.7265625" style="2" customWidth="1"/>
    <col min="10507" max="10507" width="10" style="2" customWidth="1"/>
    <col min="10508" max="10508" width="9" style="2"/>
    <col min="10509" max="10509" width="10" style="2" customWidth="1"/>
    <col min="10510" max="10511" width="8" style="2" customWidth="1"/>
    <col min="10512" max="10518" width="10" style="2" customWidth="1"/>
    <col min="10519" max="10519" width="11.26953125" style="2" customWidth="1"/>
    <col min="10520" max="10520" width="10" style="2" customWidth="1"/>
    <col min="10521" max="10521" width="8.26953125" style="2" customWidth="1"/>
    <col min="10522" max="10523" width="10" style="2" customWidth="1"/>
    <col min="10524" max="10524" width="11.26953125" style="2" customWidth="1"/>
    <col min="10525" max="10525" width="9" style="2" customWidth="1"/>
    <col min="10526" max="10526" width="11.453125" style="2" customWidth="1"/>
    <col min="10527" max="10527" width="15.26953125" style="2" bestFit="1" customWidth="1"/>
    <col min="10528" max="10747" width="9" style="2"/>
    <col min="10748" max="10748" width="7.26953125" style="2" customWidth="1"/>
    <col min="10749" max="10749" width="10.7265625" style="2" customWidth="1"/>
    <col min="10750" max="10750" width="9" style="2" customWidth="1"/>
    <col min="10751" max="10751" width="17.7265625" style="2" customWidth="1"/>
    <col min="10752" max="10752" width="9" style="2" customWidth="1"/>
    <col min="10753" max="10753" width="19.7265625" style="2" customWidth="1"/>
    <col min="10754" max="10754" width="9" style="2" customWidth="1"/>
    <col min="10755" max="10755" width="11.453125" style="2" customWidth="1"/>
    <col min="10756" max="10756" width="11" style="2" customWidth="1"/>
    <col min="10757" max="10757" width="13" style="2" customWidth="1"/>
    <col min="10758" max="10758" width="9.54296875" style="2" customWidth="1"/>
    <col min="10759" max="10759" width="10.453125" style="2" customWidth="1"/>
    <col min="10760" max="10760" width="12" style="2" customWidth="1"/>
    <col min="10761" max="10761" width="9" style="2" customWidth="1"/>
    <col min="10762" max="10762" width="7.7265625" style="2" customWidth="1"/>
    <col min="10763" max="10763" width="10" style="2" customWidth="1"/>
    <col min="10764" max="10764" width="9" style="2"/>
    <col min="10765" max="10765" width="10" style="2" customWidth="1"/>
    <col min="10766" max="10767" width="8" style="2" customWidth="1"/>
    <col min="10768" max="10774" width="10" style="2" customWidth="1"/>
    <col min="10775" max="10775" width="11.26953125" style="2" customWidth="1"/>
    <col min="10776" max="10776" width="10" style="2" customWidth="1"/>
    <col min="10777" max="10777" width="8.26953125" style="2" customWidth="1"/>
    <col min="10778" max="10779" width="10" style="2" customWidth="1"/>
    <col min="10780" max="10780" width="11.26953125" style="2" customWidth="1"/>
    <col min="10781" max="10781" width="9" style="2" customWidth="1"/>
    <col min="10782" max="10782" width="11.453125" style="2" customWidth="1"/>
    <col min="10783" max="10783" width="15.26953125" style="2" bestFit="1" customWidth="1"/>
    <col min="10784" max="11003" width="9" style="2"/>
    <col min="11004" max="11004" width="7.26953125" style="2" customWidth="1"/>
    <col min="11005" max="11005" width="10.7265625" style="2" customWidth="1"/>
    <col min="11006" max="11006" width="9" style="2" customWidth="1"/>
    <col min="11007" max="11007" width="17.7265625" style="2" customWidth="1"/>
    <col min="11008" max="11008" width="9" style="2" customWidth="1"/>
    <col min="11009" max="11009" width="19.7265625" style="2" customWidth="1"/>
    <col min="11010" max="11010" width="9" style="2" customWidth="1"/>
    <col min="11011" max="11011" width="11.453125" style="2" customWidth="1"/>
    <col min="11012" max="11012" width="11" style="2" customWidth="1"/>
    <col min="11013" max="11013" width="13" style="2" customWidth="1"/>
    <col min="11014" max="11014" width="9.54296875" style="2" customWidth="1"/>
    <col min="11015" max="11015" width="10.453125" style="2" customWidth="1"/>
    <col min="11016" max="11016" width="12" style="2" customWidth="1"/>
    <col min="11017" max="11017" width="9" style="2" customWidth="1"/>
    <col min="11018" max="11018" width="7.7265625" style="2" customWidth="1"/>
    <col min="11019" max="11019" width="10" style="2" customWidth="1"/>
    <col min="11020" max="11020" width="9" style="2"/>
    <col min="11021" max="11021" width="10" style="2" customWidth="1"/>
    <col min="11022" max="11023" width="8" style="2" customWidth="1"/>
    <col min="11024" max="11030" width="10" style="2" customWidth="1"/>
    <col min="11031" max="11031" width="11.26953125" style="2" customWidth="1"/>
    <col min="11032" max="11032" width="10" style="2" customWidth="1"/>
    <col min="11033" max="11033" width="8.26953125" style="2" customWidth="1"/>
    <col min="11034" max="11035" width="10" style="2" customWidth="1"/>
    <col min="11036" max="11036" width="11.26953125" style="2" customWidth="1"/>
    <col min="11037" max="11037" width="9" style="2" customWidth="1"/>
    <col min="11038" max="11038" width="11.453125" style="2" customWidth="1"/>
    <col min="11039" max="11039" width="15.26953125" style="2" bestFit="1" customWidth="1"/>
    <col min="11040" max="11259" width="9" style="2"/>
    <col min="11260" max="11260" width="7.26953125" style="2" customWidth="1"/>
    <col min="11261" max="11261" width="10.7265625" style="2" customWidth="1"/>
    <col min="11262" max="11262" width="9" style="2" customWidth="1"/>
    <col min="11263" max="11263" width="17.7265625" style="2" customWidth="1"/>
    <col min="11264" max="11264" width="9" style="2" customWidth="1"/>
    <col min="11265" max="11265" width="19.7265625" style="2" customWidth="1"/>
    <col min="11266" max="11266" width="9" style="2" customWidth="1"/>
    <col min="11267" max="11267" width="11.453125" style="2" customWidth="1"/>
    <col min="11268" max="11268" width="11" style="2" customWidth="1"/>
    <col min="11269" max="11269" width="13" style="2" customWidth="1"/>
    <col min="11270" max="11270" width="9.54296875" style="2" customWidth="1"/>
    <col min="11271" max="11271" width="10.453125" style="2" customWidth="1"/>
    <col min="11272" max="11272" width="12" style="2" customWidth="1"/>
    <col min="11273" max="11273" width="9" style="2" customWidth="1"/>
    <col min="11274" max="11274" width="7.7265625" style="2" customWidth="1"/>
    <col min="11275" max="11275" width="10" style="2" customWidth="1"/>
    <col min="11276" max="11276" width="9" style="2"/>
    <col min="11277" max="11277" width="10" style="2" customWidth="1"/>
    <col min="11278" max="11279" width="8" style="2" customWidth="1"/>
    <col min="11280" max="11286" width="10" style="2" customWidth="1"/>
    <col min="11287" max="11287" width="11.26953125" style="2" customWidth="1"/>
    <col min="11288" max="11288" width="10" style="2" customWidth="1"/>
    <col min="11289" max="11289" width="8.26953125" style="2" customWidth="1"/>
    <col min="11290" max="11291" width="10" style="2" customWidth="1"/>
    <col min="11292" max="11292" width="11.26953125" style="2" customWidth="1"/>
    <col min="11293" max="11293" width="9" style="2" customWidth="1"/>
    <col min="11294" max="11294" width="11.453125" style="2" customWidth="1"/>
    <col min="11295" max="11295" width="15.26953125" style="2" bestFit="1" customWidth="1"/>
    <col min="11296" max="11515" width="9" style="2"/>
    <col min="11516" max="11516" width="7.26953125" style="2" customWidth="1"/>
    <col min="11517" max="11517" width="10.7265625" style="2" customWidth="1"/>
    <col min="11518" max="11518" width="9" style="2" customWidth="1"/>
    <col min="11519" max="11519" width="17.7265625" style="2" customWidth="1"/>
    <col min="11520" max="11520" width="9" style="2" customWidth="1"/>
    <col min="11521" max="11521" width="19.7265625" style="2" customWidth="1"/>
    <col min="11522" max="11522" width="9" style="2" customWidth="1"/>
    <col min="11523" max="11523" width="11.453125" style="2" customWidth="1"/>
    <col min="11524" max="11524" width="11" style="2" customWidth="1"/>
    <col min="11525" max="11525" width="13" style="2" customWidth="1"/>
    <col min="11526" max="11526" width="9.54296875" style="2" customWidth="1"/>
    <col min="11527" max="11527" width="10.453125" style="2" customWidth="1"/>
    <col min="11528" max="11528" width="12" style="2" customWidth="1"/>
    <col min="11529" max="11529" width="9" style="2" customWidth="1"/>
    <col min="11530" max="11530" width="7.7265625" style="2" customWidth="1"/>
    <col min="11531" max="11531" width="10" style="2" customWidth="1"/>
    <col min="11532" max="11532" width="9" style="2"/>
    <col min="11533" max="11533" width="10" style="2" customWidth="1"/>
    <col min="11534" max="11535" width="8" style="2" customWidth="1"/>
    <col min="11536" max="11542" width="10" style="2" customWidth="1"/>
    <col min="11543" max="11543" width="11.26953125" style="2" customWidth="1"/>
    <col min="11544" max="11544" width="10" style="2" customWidth="1"/>
    <col min="11545" max="11545" width="8.26953125" style="2" customWidth="1"/>
    <col min="11546" max="11547" width="10" style="2" customWidth="1"/>
    <col min="11548" max="11548" width="11.26953125" style="2" customWidth="1"/>
    <col min="11549" max="11549" width="9" style="2" customWidth="1"/>
    <col min="11550" max="11550" width="11.453125" style="2" customWidth="1"/>
    <col min="11551" max="11551" width="15.26953125" style="2" bestFit="1" customWidth="1"/>
    <col min="11552" max="11771" width="9" style="2"/>
    <col min="11772" max="11772" width="7.26953125" style="2" customWidth="1"/>
    <col min="11773" max="11773" width="10.7265625" style="2" customWidth="1"/>
    <col min="11774" max="11774" width="9" style="2" customWidth="1"/>
    <col min="11775" max="11775" width="17.7265625" style="2" customWidth="1"/>
    <col min="11776" max="11776" width="9" style="2" customWidth="1"/>
    <col min="11777" max="11777" width="19.7265625" style="2" customWidth="1"/>
    <col min="11778" max="11778" width="9" style="2" customWidth="1"/>
    <col min="11779" max="11779" width="11.453125" style="2" customWidth="1"/>
    <col min="11780" max="11780" width="11" style="2" customWidth="1"/>
    <col min="11781" max="11781" width="13" style="2" customWidth="1"/>
    <col min="11782" max="11782" width="9.54296875" style="2" customWidth="1"/>
    <col min="11783" max="11783" width="10.453125" style="2" customWidth="1"/>
    <col min="11784" max="11784" width="12" style="2" customWidth="1"/>
    <col min="11785" max="11785" width="9" style="2" customWidth="1"/>
    <col min="11786" max="11786" width="7.7265625" style="2" customWidth="1"/>
    <col min="11787" max="11787" width="10" style="2" customWidth="1"/>
    <col min="11788" max="11788" width="9" style="2"/>
    <col min="11789" max="11789" width="10" style="2" customWidth="1"/>
    <col min="11790" max="11791" width="8" style="2" customWidth="1"/>
    <col min="11792" max="11798" width="10" style="2" customWidth="1"/>
    <col min="11799" max="11799" width="11.26953125" style="2" customWidth="1"/>
    <col min="11800" max="11800" width="10" style="2" customWidth="1"/>
    <col min="11801" max="11801" width="8.26953125" style="2" customWidth="1"/>
    <col min="11802" max="11803" width="10" style="2" customWidth="1"/>
    <col min="11804" max="11804" width="11.26953125" style="2" customWidth="1"/>
    <col min="11805" max="11805" width="9" style="2" customWidth="1"/>
    <col min="11806" max="11806" width="11.453125" style="2" customWidth="1"/>
    <col min="11807" max="11807" width="15.26953125" style="2" bestFit="1" customWidth="1"/>
    <col min="11808" max="12027" width="9" style="2"/>
    <col min="12028" max="12028" width="7.26953125" style="2" customWidth="1"/>
    <col min="12029" max="12029" width="10.7265625" style="2" customWidth="1"/>
    <col min="12030" max="12030" width="9" style="2" customWidth="1"/>
    <col min="12031" max="12031" width="17.7265625" style="2" customWidth="1"/>
    <col min="12032" max="12032" width="9" style="2" customWidth="1"/>
    <col min="12033" max="12033" width="19.7265625" style="2" customWidth="1"/>
    <col min="12034" max="12034" width="9" style="2" customWidth="1"/>
    <col min="12035" max="12035" width="11.453125" style="2" customWidth="1"/>
    <col min="12036" max="12036" width="11" style="2" customWidth="1"/>
    <col min="12037" max="12037" width="13" style="2" customWidth="1"/>
    <col min="12038" max="12038" width="9.54296875" style="2" customWidth="1"/>
    <col min="12039" max="12039" width="10.453125" style="2" customWidth="1"/>
    <col min="12040" max="12040" width="12" style="2" customWidth="1"/>
    <col min="12041" max="12041" width="9" style="2" customWidth="1"/>
    <col min="12042" max="12042" width="7.7265625" style="2" customWidth="1"/>
    <col min="12043" max="12043" width="10" style="2" customWidth="1"/>
    <col min="12044" max="12044" width="9" style="2"/>
    <col min="12045" max="12045" width="10" style="2" customWidth="1"/>
    <col min="12046" max="12047" width="8" style="2" customWidth="1"/>
    <col min="12048" max="12054" width="10" style="2" customWidth="1"/>
    <col min="12055" max="12055" width="11.26953125" style="2" customWidth="1"/>
    <col min="12056" max="12056" width="10" style="2" customWidth="1"/>
    <col min="12057" max="12057" width="8.26953125" style="2" customWidth="1"/>
    <col min="12058" max="12059" width="10" style="2" customWidth="1"/>
    <col min="12060" max="12060" width="11.26953125" style="2" customWidth="1"/>
    <col min="12061" max="12061" width="9" style="2" customWidth="1"/>
    <col min="12062" max="12062" width="11.453125" style="2" customWidth="1"/>
    <col min="12063" max="12063" width="15.26953125" style="2" bestFit="1" customWidth="1"/>
    <col min="12064" max="12283" width="9" style="2"/>
    <col min="12284" max="12284" width="7.26953125" style="2" customWidth="1"/>
    <col min="12285" max="12285" width="10.7265625" style="2" customWidth="1"/>
    <col min="12286" max="12286" width="9" style="2" customWidth="1"/>
    <col min="12287" max="12287" width="17.7265625" style="2" customWidth="1"/>
    <col min="12288" max="12288" width="9" style="2" customWidth="1"/>
    <col min="12289" max="12289" width="19.7265625" style="2" customWidth="1"/>
    <col min="12290" max="12290" width="9" style="2" customWidth="1"/>
    <col min="12291" max="12291" width="11.453125" style="2" customWidth="1"/>
    <col min="12292" max="12292" width="11" style="2" customWidth="1"/>
    <col min="12293" max="12293" width="13" style="2" customWidth="1"/>
    <col min="12294" max="12294" width="9.54296875" style="2" customWidth="1"/>
    <col min="12295" max="12295" width="10.453125" style="2" customWidth="1"/>
    <col min="12296" max="12296" width="12" style="2" customWidth="1"/>
    <col min="12297" max="12297" width="9" style="2" customWidth="1"/>
    <col min="12298" max="12298" width="7.7265625" style="2" customWidth="1"/>
    <col min="12299" max="12299" width="10" style="2" customWidth="1"/>
    <col min="12300" max="12300" width="9" style="2"/>
    <col min="12301" max="12301" width="10" style="2" customWidth="1"/>
    <col min="12302" max="12303" width="8" style="2" customWidth="1"/>
    <col min="12304" max="12310" width="10" style="2" customWidth="1"/>
    <col min="12311" max="12311" width="11.26953125" style="2" customWidth="1"/>
    <col min="12312" max="12312" width="10" style="2" customWidth="1"/>
    <col min="12313" max="12313" width="8.26953125" style="2" customWidth="1"/>
    <col min="12314" max="12315" width="10" style="2" customWidth="1"/>
    <col min="12316" max="12316" width="11.26953125" style="2" customWidth="1"/>
    <col min="12317" max="12317" width="9" style="2" customWidth="1"/>
    <col min="12318" max="12318" width="11.453125" style="2" customWidth="1"/>
    <col min="12319" max="12319" width="15.26953125" style="2" bestFit="1" customWidth="1"/>
    <col min="12320" max="12539" width="9" style="2"/>
    <col min="12540" max="12540" width="7.26953125" style="2" customWidth="1"/>
    <col min="12541" max="12541" width="10.7265625" style="2" customWidth="1"/>
    <col min="12542" max="12542" width="9" style="2" customWidth="1"/>
    <col min="12543" max="12543" width="17.7265625" style="2" customWidth="1"/>
    <col min="12544" max="12544" width="9" style="2" customWidth="1"/>
    <col min="12545" max="12545" width="19.7265625" style="2" customWidth="1"/>
    <col min="12546" max="12546" width="9" style="2" customWidth="1"/>
    <col min="12547" max="12547" width="11.453125" style="2" customWidth="1"/>
    <col min="12548" max="12548" width="11" style="2" customWidth="1"/>
    <col min="12549" max="12549" width="13" style="2" customWidth="1"/>
    <col min="12550" max="12550" width="9.54296875" style="2" customWidth="1"/>
    <col min="12551" max="12551" width="10.453125" style="2" customWidth="1"/>
    <col min="12552" max="12552" width="12" style="2" customWidth="1"/>
    <col min="12553" max="12553" width="9" style="2" customWidth="1"/>
    <col min="12554" max="12554" width="7.7265625" style="2" customWidth="1"/>
    <col min="12555" max="12555" width="10" style="2" customWidth="1"/>
    <col min="12556" max="12556" width="9" style="2"/>
    <col min="12557" max="12557" width="10" style="2" customWidth="1"/>
    <col min="12558" max="12559" width="8" style="2" customWidth="1"/>
    <col min="12560" max="12566" width="10" style="2" customWidth="1"/>
    <col min="12567" max="12567" width="11.26953125" style="2" customWidth="1"/>
    <col min="12568" max="12568" width="10" style="2" customWidth="1"/>
    <col min="12569" max="12569" width="8.26953125" style="2" customWidth="1"/>
    <col min="12570" max="12571" width="10" style="2" customWidth="1"/>
    <col min="12572" max="12572" width="11.26953125" style="2" customWidth="1"/>
    <col min="12573" max="12573" width="9" style="2" customWidth="1"/>
    <col min="12574" max="12574" width="11.453125" style="2" customWidth="1"/>
    <col min="12575" max="12575" width="15.26953125" style="2" bestFit="1" customWidth="1"/>
    <col min="12576" max="12795" width="9" style="2"/>
    <col min="12796" max="12796" width="7.26953125" style="2" customWidth="1"/>
    <col min="12797" max="12797" width="10.7265625" style="2" customWidth="1"/>
    <col min="12798" max="12798" width="9" style="2" customWidth="1"/>
    <col min="12799" max="12799" width="17.7265625" style="2" customWidth="1"/>
    <col min="12800" max="12800" width="9" style="2" customWidth="1"/>
    <col min="12801" max="12801" width="19.7265625" style="2" customWidth="1"/>
    <col min="12802" max="12802" width="9" style="2" customWidth="1"/>
    <col min="12803" max="12803" width="11.453125" style="2" customWidth="1"/>
    <col min="12804" max="12804" width="11" style="2" customWidth="1"/>
    <col min="12805" max="12805" width="13" style="2" customWidth="1"/>
    <col min="12806" max="12806" width="9.54296875" style="2" customWidth="1"/>
    <col min="12807" max="12807" width="10.453125" style="2" customWidth="1"/>
    <col min="12808" max="12808" width="12" style="2" customWidth="1"/>
    <col min="12809" max="12809" width="9" style="2" customWidth="1"/>
    <col min="12810" max="12810" width="7.7265625" style="2" customWidth="1"/>
    <col min="12811" max="12811" width="10" style="2" customWidth="1"/>
    <col min="12812" max="12812" width="9" style="2"/>
    <col min="12813" max="12813" width="10" style="2" customWidth="1"/>
    <col min="12814" max="12815" width="8" style="2" customWidth="1"/>
    <col min="12816" max="12822" width="10" style="2" customWidth="1"/>
    <col min="12823" max="12823" width="11.26953125" style="2" customWidth="1"/>
    <col min="12824" max="12824" width="10" style="2" customWidth="1"/>
    <col min="12825" max="12825" width="8.26953125" style="2" customWidth="1"/>
    <col min="12826" max="12827" width="10" style="2" customWidth="1"/>
    <col min="12828" max="12828" width="11.26953125" style="2" customWidth="1"/>
    <col min="12829" max="12829" width="9" style="2" customWidth="1"/>
    <col min="12830" max="12830" width="11.453125" style="2" customWidth="1"/>
    <col min="12831" max="12831" width="15.26953125" style="2" bestFit="1" customWidth="1"/>
    <col min="12832" max="13051" width="9" style="2"/>
    <col min="13052" max="13052" width="7.26953125" style="2" customWidth="1"/>
    <col min="13053" max="13053" width="10.7265625" style="2" customWidth="1"/>
    <col min="13054" max="13054" width="9" style="2" customWidth="1"/>
    <col min="13055" max="13055" width="17.7265625" style="2" customWidth="1"/>
    <col min="13056" max="13056" width="9" style="2" customWidth="1"/>
    <col min="13057" max="13057" width="19.7265625" style="2" customWidth="1"/>
    <col min="13058" max="13058" width="9" style="2" customWidth="1"/>
    <col min="13059" max="13059" width="11.453125" style="2" customWidth="1"/>
    <col min="13060" max="13060" width="11" style="2" customWidth="1"/>
    <col min="13061" max="13061" width="13" style="2" customWidth="1"/>
    <col min="13062" max="13062" width="9.54296875" style="2" customWidth="1"/>
    <col min="13063" max="13063" width="10.453125" style="2" customWidth="1"/>
    <col min="13064" max="13064" width="12" style="2" customWidth="1"/>
    <col min="13065" max="13065" width="9" style="2" customWidth="1"/>
    <col min="13066" max="13066" width="7.7265625" style="2" customWidth="1"/>
    <col min="13067" max="13067" width="10" style="2" customWidth="1"/>
    <col min="13068" max="13068" width="9" style="2"/>
    <col min="13069" max="13069" width="10" style="2" customWidth="1"/>
    <col min="13070" max="13071" width="8" style="2" customWidth="1"/>
    <col min="13072" max="13078" width="10" style="2" customWidth="1"/>
    <col min="13079" max="13079" width="11.26953125" style="2" customWidth="1"/>
    <col min="13080" max="13080" width="10" style="2" customWidth="1"/>
    <col min="13081" max="13081" width="8.26953125" style="2" customWidth="1"/>
    <col min="13082" max="13083" width="10" style="2" customWidth="1"/>
    <col min="13084" max="13084" width="11.26953125" style="2" customWidth="1"/>
    <col min="13085" max="13085" width="9" style="2" customWidth="1"/>
    <col min="13086" max="13086" width="11.453125" style="2" customWidth="1"/>
    <col min="13087" max="13087" width="15.26953125" style="2" bestFit="1" customWidth="1"/>
    <col min="13088" max="13307" width="9" style="2"/>
    <col min="13308" max="13308" width="7.26953125" style="2" customWidth="1"/>
    <col min="13309" max="13309" width="10.7265625" style="2" customWidth="1"/>
    <col min="13310" max="13310" width="9" style="2" customWidth="1"/>
    <col min="13311" max="13311" width="17.7265625" style="2" customWidth="1"/>
    <col min="13312" max="13312" width="9" style="2" customWidth="1"/>
    <col min="13313" max="13313" width="19.7265625" style="2" customWidth="1"/>
    <col min="13314" max="13314" width="9" style="2" customWidth="1"/>
    <col min="13315" max="13315" width="11.453125" style="2" customWidth="1"/>
    <col min="13316" max="13316" width="11" style="2" customWidth="1"/>
    <col min="13317" max="13317" width="13" style="2" customWidth="1"/>
    <col min="13318" max="13318" width="9.54296875" style="2" customWidth="1"/>
    <col min="13319" max="13319" width="10.453125" style="2" customWidth="1"/>
    <col min="13320" max="13320" width="12" style="2" customWidth="1"/>
    <col min="13321" max="13321" width="9" style="2" customWidth="1"/>
    <col min="13322" max="13322" width="7.7265625" style="2" customWidth="1"/>
    <col min="13323" max="13323" width="10" style="2" customWidth="1"/>
    <col min="13324" max="13324" width="9" style="2"/>
    <col min="13325" max="13325" width="10" style="2" customWidth="1"/>
    <col min="13326" max="13327" width="8" style="2" customWidth="1"/>
    <col min="13328" max="13334" width="10" style="2" customWidth="1"/>
    <col min="13335" max="13335" width="11.26953125" style="2" customWidth="1"/>
    <col min="13336" max="13336" width="10" style="2" customWidth="1"/>
    <col min="13337" max="13337" width="8.26953125" style="2" customWidth="1"/>
    <col min="13338" max="13339" width="10" style="2" customWidth="1"/>
    <col min="13340" max="13340" width="11.26953125" style="2" customWidth="1"/>
    <col min="13341" max="13341" width="9" style="2" customWidth="1"/>
    <col min="13342" max="13342" width="11.453125" style="2" customWidth="1"/>
    <col min="13343" max="13343" width="15.26953125" style="2" bestFit="1" customWidth="1"/>
    <col min="13344" max="13563" width="9" style="2"/>
    <col min="13564" max="13564" width="7.26953125" style="2" customWidth="1"/>
    <col min="13565" max="13565" width="10.7265625" style="2" customWidth="1"/>
    <col min="13566" max="13566" width="9" style="2" customWidth="1"/>
    <col min="13567" max="13567" width="17.7265625" style="2" customWidth="1"/>
    <col min="13568" max="13568" width="9" style="2" customWidth="1"/>
    <col min="13569" max="13569" width="19.7265625" style="2" customWidth="1"/>
    <col min="13570" max="13570" width="9" style="2" customWidth="1"/>
    <col min="13571" max="13571" width="11.453125" style="2" customWidth="1"/>
    <col min="13572" max="13572" width="11" style="2" customWidth="1"/>
    <col min="13573" max="13573" width="13" style="2" customWidth="1"/>
    <col min="13574" max="13574" width="9.54296875" style="2" customWidth="1"/>
    <col min="13575" max="13575" width="10.453125" style="2" customWidth="1"/>
    <col min="13576" max="13576" width="12" style="2" customWidth="1"/>
    <col min="13577" max="13577" width="9" style="2" customWidth="1"/>
    <col min="13578" max="13578" width="7.7265625" style="2" customWidth="1"/>
    <col min="13579" max="13579" width="10" style="2" customWidth="1"/>
    <col min="13580" max="13580" width="9" style="2"/>
    <col min="13581" max="13581" width="10" style="2" customWidth="1"/>
    <col min="13582" max="13583" width="8" style="2" customWidth="1"/>
    <col min="13584" max="13590" width="10" style="2" customWidth="1"/>
    <col min="13591" max="13591" width="11.26953125" style="2" customWidth="1"/>
    <col min="13592" max="13592" width="10" style="2" customWidth="1"/>
    <col min="13593" max="13593" width="8.26953125" style="2" customWidth="1"/>
    <col min="13594" max="13595" width="10" style="2" customWidth="1"/>
    <col min="13596" max="13596" width="11.26953125" style="2" customWidth="1"/>
    <col min="13597" max="13597" width="9" style="2" customWidth="1"/>
    <col min="13598" max="13598" width="11.453125" style="2" customWidth="1"/>
    <col min="13599" max="13599" width="15.26953125" style="2" bestFit="1" customWidth="1"/>
    <col min="13600" max="13819" width="9" style="2"/>
    <col min="13820" max="13820" width="7.26953125" style="2" customWidth="1"/>
    <col min="13821" max="13821" width="10.7265625" style="2" customWidth="1"/>
    <col min="13822" max="13822" width="9" style="2" customWidth="1"/>
    <col min="13823" max="13823" width="17.7265625" style="2" customWidth="1"/>
    <col min="13824" max="13824" width="9" style="2" customWidth="1"/>
    <col min="13825" max="13825" width="19.7265625" style="2" customWidth="1"/>
    <col min="13826" max="13826" width="9" style="2" customWidth="1"/>
    <col min="13827" max="13827" width="11.453125" style="2" customWidth="1"/>
    <col min="13828" max="13828" width="11" style="2" customWidth="1"/>
    <col min="13829" max="13829" width="13" style="2" customWidth="1"/>
    <col min="13830" max="13830" width="9.54296875" style="2" customWidth="1"/>
    <col min="13831" max="13831" width="10.453125" style="2" customWidth="1"/>
    <col min="13832" max="13832" width="12" style="2" customWidth="1"/>
    <col min="13833" max="13833" width="9" style="2" customWidth="1"/>
    <col min="13834" max="13834" width="7.7265625" style="2" customWidth="1"/>
    <col min="13835" max="13835" width="10" style="2" customWidth="1"/>
    <col min="13836" max="13836" width="9" style="2"/>
    <col min="13837" max="13837" width="10" style="2" customWidth="1"/>
    <col min="13838" max="13839" width="8" style="2" customWidth="1"/>
    <col min="13840" max="13846" width="10" style="2" customWidth="1"/>
    <col min="13847" max="13847" width="11.26953125" style="2" customWidth="1"/>
    <col min="13848" max="13848" width="10" style="2" customWidth="1"/>
    <col min="13849" max="13849" width="8.26953125" style="2" customWidth="1"/>
    <col min="13850" max="13851" width="10" style="2" customWidth="1"/>
    <col min="13852" max="13852" width="11.26953125" style="2" customWidth="1"/>
    <col min="13853" max="13853" width="9" style="2" customWidth="1"/>
    <col min="13854" max="13854" width="11.453125" style="2" customWidth="1"/>
    <col min="13855" max="13855" width="15.26953125" style="2" bestFit="1" customWidth="1"/>
    <col min="13856" max="14075" width="9" style="2"/>
    <col min="14076" max="14076" width="7.26953125" style="2" customWidth="1"/>
    <col min="14077" max="14077" width="10.7265625" style="2" customWidth="1"/>
    <col min="14078" max="14078" width="9" style="2" customWidth="1"/>
    <col min="14079" max="14079" width="17.7265625" style="2" customWidth="1"/>
    <col min="14080" max="14080" width="9" style="2" customWidth="1"/>
    <col min="14081" max="14081" width="19.7265625" style="2" customWidth="1"/>
    <col min="14082" max="14082" width="9" style="2" customWidth="1"/>
    <col min="14083" max="14083" width="11.453125" style="2" customWidth="1"/>
    <col min="14084" max="14084" width="11" style="2" customWidth="1"/>
    <col min="14085" max="14085" width="13" style="2" customWidth="1"/>
    <col min="14086" max="14086" width="9.54296875" style="2" customWidth="1"/>
    <col min="14087" max="14087" width="10.453125" style="2" customWidth="1"/>
    <col min="14088" max="14088" width="12" style="2" customWidth="1"/>
    <col min="14089" max="14089" width="9" style="2" customWidth="1"/>
    <col min="14090" max="14090" width="7.7265625" style="2" customWidth="1"/>
    <col min="14091" max="14091" width="10" style="2" customWidth="1"/>
    <col min="14092" max="14092" width="9" style="2"/>
    <col min="14093" max="14093" width="10" style="2" customWidth="1"/>
    <col min="14094" max="14095" width="8" style="2" customWidth="1"/>
    <col min="14096" max="14102" width="10" style="2" customWidth="1"/>
    <col min="14103" max="14103" width="11.26953125" style="2" customWidth="1"/>
    <col min="14104" max="14104" width="10" style="2" customWidth="1"/>
    <col min="14105" max="14105" width="8.26953125" style="2" customWidth="1"/>
    <col min="14106" max="14107" width="10" style="2" customWidth="1"/>
    <col min="14108" max="14108" width="11.26953125" style="2" customWidth="1"/>
    <col min="14109" max="14109" width="9" style="2" customWidth="1"/>
    <col min="14110" max="14110" width="11.453125" style="2" customWidth="1"/>
    <col min="14111" max="14111" width="15.26953125" style="2" bestFit="1" customWidth="1"/>
    <col min="14112" max="14331" width="9" style="2"/>
    <col min="14332" max="14332" width="7.26953125" style="2" customWidth="1"/>
    <col min="14333" max="14333" width="10.7265625" style="2" customWidth="1"/>
    <col min="14334" max="14334" width="9" style="2" customWidth="1"/>
    <col min="14335" max="14335" width="17.7265625" style="2" customWidth="1"/>
    <col min="14336" max="14336" width="9" style="2" customWidth="1"/>
    <col min="14337" max="14337" width="19.7265625" style="2" customWidth="1"/>
    <col min="14338" max="14338" width="9" style="2" customWidth="1"/>
    <col min="14339" max="14339" width="11.453125" style="2" customWidth="1"/>
    <col min="14340" max="14340" width="11" style="2" customWidth="1"/>
    <col min="14341" max="14341" width="13" style="2" customWidth="1"/>
    <col min="14342" max="14342" width="9.54296875" style="2" customWidth="1"/>
    <col min="14343" max="14343" width="10.453125" style="2" customWidth="1"/>
    <col min="14344" max="14344" width="12" style="2" customWidth="1"/>
    <col min="14345" max="14345" width="9" style="2" customWidth="1"/>
    <col min="14346" max="14346" width="7.7265625" style="2" customWidth="1"/>
    <col min="14347" max="14347" width="10" style="2" customWidth="1"/>
    <col min="14348" max="14348" width="9" style="2"/>
    <col min="14349" max="14349" width="10" style="2" customWidth="1"/>
    <col min="14350" max="14351" width="8" style="2" customWidth="1"/>
    <col min="14352" max="14358" width="10" style="2" customWidth="1"/>
    <col min="14359" max="14359" width="11.26953125" style="2" customWidth="1"/>
    <col min="14360" max="14360" width="10" style="2" customWidth="1"/>
    <col min="14361" max="14361" width="8.26953125" style="2" customWidth="1"/>
    <col min="14362" max="14363" width="10" style="2" customWidth="1"/>
    <col min="14364" max="14364" width="11.26953125" style="2" customWidth="1"/>
    <col min="14365" max="14365" width="9" style="2" customWidth="1"/>
    <col min="14366" max="14366" width="11.453125" style="2" customWidth="1"/>
    <col min="14367" max="14367" width="15.26953125" style="2" bestFit="1" customWidth="1"/>
    <col min="14368" max="14587" width="9" style="2"/>
    <col min="14588" max="14588" width="7.26953125" style="2" customWidth="1"/>
    <col min="14589" max="14589" width="10.7265625" style="2" customWidth="1"/>
    <col min="14590" max="14590" width="9" style="2" customWidth="1"/>
    <col min="14591" max="14591" width="17.7265625" style="2" customWidth="1"/>
    <col min="14592" max="14592" width="9" style="2" customWidth="1"/>
    <col min="14593" max="14593" width="19.7265625" style="2" customWidth="1"/>
    <col min="14594" max="14594" width="9" style="2" customWidth="1"/>
    <col min="14595" max="14595" width="11.453125" style="2" customWidth="1"/>
    <col min="14596" max="14596" width="11" style="2" customWidth="1"/>
    <col min="14597" max="14597" width="13" style="2" customWidth="1"/>
    <col min="14598" max="14598" width="9.54296875" style="2" customWidth="1"/>
    <col min="14599" max="14599" width="10.453125" style="2" customWidth="1"/>
    <col min="14600" max="14600" width="12" style="2" customWidth="1"/>
    <col min="14601" max="14601" width="9" style="2" customWidth="1"/>
    <col min="14602" max="14602" width="7.7265625" style="2" customWidth="1"/>
    <col min="14603" max="14603" width="10" style="2" customWidth="1"/>
    <col min="14604" max="14604" width="9" style="2"/>
    <col min="14605" max="14605" width="10" style="2" customWidth="1"/>
    <col min="14606" max="14607" width="8" style="2" customWidth="1"/>
    <col min="14608" max="14614" width="10" style="2" customWidth="1"/>
    <col min="14615" max="14615" width="11.26953125" style="2" customWidth="1"/>
    <col min="14616" max="14616" width="10" style="2" customWidth="1"/>
    <col min="14617" max="14617" width="8.26953125" style="2" customWidth="1"/>
    <col min="14618" max="14619" width="10" style="2" customWidth="1"/>
    <col min="14620" max="14620" width="11.26953125" style="2" customWidth="1"/>
    <col min="14621" max="14621" width="9" style="2" customWidth="1"/>
    <col min="14622" max="14622" width="11.453125" style="2" customWidth="1"/>
    <col min="14623" max="14623" width="15.26953125" style="2" bestFit="1" customWidth="1"/>
    <col min="14624" max="14843" width="9" style="2"/>
    <col min="14844" max="14844" width="7.26953125" style="2" customWidth="1"/>
    <col min="14845" max="14845" width="10.7265625" style="2" customWidth="1"/>
    <col min="14846" max="14846" width="9" style="2" customWidth="1"/>
    <col min="14847" max="14847" width="17.7265625" style="2" customWidth="1"/>
    <col min="14848" max="14848" width="9" style="2" customWidth="1"/>
    <col min="14849" max="14849" width="19.7265625" style="2" customWidth="1"/>
    <col min="14850" max="14850" width="9" style="2" customWidth="1"/>
    <col min="14851" max="14851" width="11.453125" style="2" customWidth="1"/>
    <col min="14852" max="14852" width="11" style="2" customWidth="1"/>
    <col min="14853" max="14853" width="13" style="2" customWidth="1"/>
    <col min="14854" max="14854" width="9.54296875" style="2" customWidth="1"/>
    <col min="14855" max="14855" width="10.453125" style="2" customWidth="1"/>
    <col min="14856" max="14856" width="12" style="2" customWidth="1"/>
    <col min="14857" max="14857" width="9" style="2" customWidth="1"/>
    <col min="14858" max="14858" width="7.7265625" style="2" customWidth="1"/>
    <col min="14859" max="14859" width="10" style="2" customWidth="1"/>
    <col min="14860" max="14860" width="9" style="2"/>
    <col min="14861" max="14861" width="10" style="2" customWidth="1"/>
    <col min="14862" max="14863" width="8" style="2" customWidth="1"/>
    <col min="14864" max="14870" width="10" style="2" customWidth="1"/>
    <col min="14871" max="14871" width="11.26953125" style="2" customWidth="1"/>
    <col min="14872" max="14872" width="10" style="2" customWidth="1"/>
    <col min="14873" max="14873" width="8.26953125" style="2" customWidth="1"/>
    <col min="14874" max="14875" width="10" style="2" customWidth="1"/>
    <col min="14876" max="14876" width="11.26953125" style="2" customWidth="1"/>
    <col min="14877" max="14877" width="9" style="2" customWidth="1"/>
    <col min="14878" max="14878" width="11.453125" style="2" customWidth="1"/>
    <col min="14879" max="14879" width="15.26953125" style="2" bestFit="1" customWidth="1"/>
    <col min="14880" max="15099" width="9" style="2"/>
    <col min="15100" max="15100" width="7.26953125" style="2" customWidth="1"/>
    <col min="15101" max="15101" width="10.7265625" style="2" customWidth="1"/>
    <col min="15102" max="15102" width="9" style="2" customWidth="1"/>
    <col min="15103" max="15103" width="17.7265625" style="2" customWidth="1"/>
    <col min="15104" max="15104" width="9" style="2" customWidth="1"/>
    <col min="15105" max="15105" width="19.7265625" style="2" customWidth="1"/>
    <col min="15106" max="15106" width="9" style="2" customWidth="1"/>
    <col min="15107" max="15107" width="11.453125" style="2" customWidth="1"/>
    <col min="15108" max="15108" width="11" style="2" customWidth="1"/>
    <col min="15109" max="15109" width="13" style="2" customWidth="1"/>
    <col min="15110" max="15110" width="9.54296875" style="2" customWidth="1"/>
    <col min="15111" max="15111" width="10.453125" style="2" customWidth="1"/>
    <col min="15112" max="15112" width="12" style="2" customWidth="1"/>
    <col min="15113" max="15113" width="9" style="2" customWidth="1"/>
    <col min="15114" max="15114" width="7.7265625" style="2" customWidth="1"/>
    <col min="15115" max="15115" width="10" style="2" customWidth="1"/>
    <col min="15116" max="15116" width="9" style="2"/>
    <col min="15117" max="15117" width="10" style="2" customWidth="1"/>
    <col min="15118" max="15119" width="8" style="2" customWidth="1"/>
    <col min="15120" max="15126" width="10" style="2" customWidth="1"/>
    <col min="15127" max="15127" width="11.26953125" style="2" customWidth="1"/>
    <col min="15128" max="15128" width="10" style="2" customWidth="1"/>
    <col min="15129" max="15129" width="8.26953125" style="2" customWidth="1"/>
    <col min="15130" max="15131" width="10" style="2" customWidth="1"/>
    <col min="15132" max="15132" width="11.26953125" style="2" customWidth="1"/>
    <col min="15133" max="15133" width="9" style="2" customWidth="1"/>
    <col min="15134" max="15134" width="11.453125" style="2" customWidth="1"/>
    <col min="15135" max="15135" width="15.26953125" style="2" bestFit="1" customWidth="1"/>
    <col min="15136" max="15355" width="9" style="2"/>
    <col min="15356" max="15356" width="7.26953125" style="2" customWidth="1"/>
    <col min="15357" max="15357" width="10.7265625" style="2" customWidth="1"/>
    <col min="15358" max="15358" width="9" style="2" customWidth="1"/>
    <col min="15359" max="15359" width="17.7265625" style="2" customWidth="1"/>
    <col min="15360" max="15360" width="9" style="2" customWidth="1"/>
    <col min="15361" max="15361" width="19.7265625" style="2" customWidth="1"/>
    <col min="15362" max="15362" width="9" style="2" customWidth="1"/>
    <col min="15363" max="15363" width="11.453125" style="2" customWidth="1"/>
    <col min="15364" max="15364" width="11" style="2" customWidth="1"/>
    <col min="15365" max="15365" width="13" style="2" customWidth="1"/>
    <col min="15366" max="15366" width="9.54296875" style="2" customWidth="1"/>
    <col min="15367" max="15367" width="10.453125" style="2" customWidth="1"/>
    <col min="15368" max="15368" width="12" style="2" customWidth="1"/>
    <col min="15369" max="15369" width="9" style="2" customWidth="1"/>
    <col min="15370" max="15370" width="7.7265625" style="2" customWidth="1"/>
    <col min="15371" max="15371" width="10" style="2" customWidth="1"/>
    <col min="15372" max="15372" width="9" style="2"/>
    <col min="15373" max="15373" width="10" style="2" customWidth="1"/>
    <col min="15374" max="15375" width="8" style="2" customWidth="1"/>
    <col min="15376" max="15382" width="10" style="2" customWidth="1"/>
    <col min="15383" max="15383" width="11.26953125" style="2" customWidth="1"/>
    <col min="15384" max="15384" width="10" style="2" customWidth="1"/>
    <col min="15385" max="15385" width="8.26953125" style="2" customWidth="1"/>
    <col min="15386" max="15387" width="10" style="2" customWidth="1"/>
    <col min="15388" max="15388" width="11.26953125" style="2" customWidth="1"/>
    <col min="15389" max="15389" width="9" style="2" customWidth="1"/>
    <col min="15390" max="15390" width="11.453125" style="2" customWidth="1"/>
    <col min="15391" max="15391" width="15.26953125" style="2" bestFit="1" customWidth="1"/>
    <col min="15392" max="15611" width="9" style="2"/>
    <col min="15612" max="15612" width="7.26953125" style="2" customWidth="1"/>
    <col min="15613" max="15613" width="10.7265625" style="2" customWidth="1"/>
    <col min="15614" max="15614" width="9" style="2" customWidth="1"/>
    <col min="15615" max="15615" width="17.7265625" style="2" customWidth="1"/>
    <col min="15616" max="15616" width="9" style="2" customWidth="1"/>
    <col min="15617" max="15617" width="19.7265625" style="2" customWidth="1"/>
    <col min="15618" max="15618" width="9" style="2" customWidth="1"/>
    <col min="15619" max="15619" width="11.453125" style="2" customWidth="1"/>
    <col min="15620" max="15620" width="11" style="2" customWidth="1"/>
    <col min="15621" max="15621" width="13" style="2" customWidth="1"/>
    <col min="15622" max="15622" width="9.54296875" style="2" customWidth="1"/>
    <col min="15623" max="15623" width="10.453125" style="2" customWidth="1"/>
    <col min="15624" max="15624" width="12" style="2" customWidth="1"/>
    <col min="15625" max="15625" width="9" style="2" customWidth="1"/>
    <col min="15626" max="15626" width="7.7265625" style="2" customWidth="1"/>
    <col min="15627" max="15627" width="10" style="2" customWidth="1"/>
    <col min="15628" max="15628" width="9" style="2"/>
    <col min="15629" max="15629" width="10" style="2" customWidth="1"/>
    <col min="15630" max="15631" width="8" style="2" customWidth="1"/>
    <col min="15632" max="15638" width="10" style="2" customWidth="1"/>
    <col min="15639" max="15639" width="11.26953125" style="2" customWidth="1"/>
    <col min="15640" max="15640" width="10" style="2" customWidth="1"/>
    <col min="15641" max="15641" width="8.26953125" style="2" customWidth="1"/>
    <col min="15642" max="15643" width="10" style="2" customWidth="1"/>
    <col min="15644" max="15644" width="11.26953125" style="2" customWidth="1"/>
    <col min="15645" max="15645" width="9" style="2" customWidth="1"/>
    <col min="15646" max="15646" width="11.453125" style="2" customWidth="1"/>
    <col min="15647" max="15647" width="15.26953125" style="2" bestFit="1" customWidth="1"/>
    <col min="15648" max="15867" width="9" style="2"/>
    <col min="15868" max="15868" width="7.26953125" style="2" customWidth="1"/>
    <col min="15869" max="15869" width="10.7265625" style="2" customWidth="1"/>
    <col min="15870" max="15870" width="9" style="2" customWidth="1"/>
    <col min="15871" max="15871" width="17.7265625" style="2" customWidth="1"/>
    <col min="15872" max="15872" width="9" style="2" customWidth="1"/>
    <col min="15873" max="15873" width="19.7265625" style="2" customWidth="1"/>
    <col min="15874" max="15874" width="9" style="2" customWidth="1"/>
    <col min="15875" max="15875" width="11.453125" style="2" customWidth="1"/>
    <col min="15876" max="15876" width="11" style="2" customWidth="1"/>
    <col min="15877" max="15877" width="13" style="2" customWidth="1"/>
    <col min="15878" max="15878" width="9.54296875" style="2" customWidth="1"/>
    <col min="15879" max="15879" width="10.453125" style="2" customWidth="1"/>
    <col min="15880" max="15880" width="12" style="2" customWidth="1"/>
    <col min="15881" max="15881" width="9" style="2" customWidth="1"/>
    <col min="15882" max="15882" width="7.7265625" style="2" customWidth="1"/>
    <col min="15883" max="15883" width="10" style="2" customWidth="1"/>
    <col min="15884" max="15884" width="9" style="2"/>
    <col min="15885" max="15885" width="10" style="2" customWidth="1"/>
    <col min="15886" max="15887" width="8" style="2" customWidth="1"/>
    <col min="15888" max="15894" width="10" style="2" customWidth="1"/>
    <col min="15895" max="15895" width="11.26953125" style="2" customWidth="1"/>
    <col min="15896" max="15896" width="10" style="2" customWidth="1"/>
    <col min="15897" max="15897" width="8.26953125" style="2" customWidth="1"/>
    <col min="15898" max="15899" width="10" style="2" customWidth="1"/>
    <col min="15900" max="15900" width="11.26953125" style="2" customWidth="1"/>
    <col min="15901" max="15901" width="9" style="2" customWidth="1"/>
    <col min="15902" max="15902" width="11.453125" style="2" customWidth="1"/>
    <col min="15903" max="15903" width="15.26953125" style="2" bestFit="1" customWidth="1"/>
    <col min="15904" max="16123" width="9" style="2"/>
    <col min="16124" max="16124" width="7.26953125" style="2" customWidth="1"/>
    <col min="16125" max="16125" width="10.7265625" style="2" customWidth="1"/>
    <col min="16126" max="16126" width="9" style="2" customWidth="1"/>
    <col min="16127" max="16127" width="17.7265625" style="2" customWidth="1"/>
    <col min="16128" max="16128" width="9" style="2" customWidth="1"/>
    <col min="16129" max="16129" width="19.7265625" style="2" customWidth="1"/>
    <col min="16130" max="16130" width="9" style="2" customWidth="1"/>
    <col min="16131" max="16131" width="11.453125" style="2" customWidth="1"/>
    <col min="16132" max="16132" width="11" style="2" customWidth="1"/>
    <col min="16133" max="16133" width="13" style="2" customWidth="1"/>
    <col min="16134" max="16134" width="9.54296875" style="2" customWidth="1"/>
    <col min="16135" max="16135" width="10.453125" style="2" customWidth="1"/>
    <col min="16136" max="16136" width="12" style="2" customWidth="1"/>
    <col min="16137" max="16137" width="9" style="2" customWidth="1"/>
    <col min="16138" max="16138" width="7.7265625" style="2" customWidth="1"/>
    <col min="16139" max="16139" width="10" style="2" customWidth="1"/>
    <col min="16140" max="16140" width="9" style="2"/>
    <col min="16141" max="16141" width="10" style="2" customWidth="1"/>
    <col min="16142" max="16143" width="8" style="2" customWidth="1"/>
    <col min="16144" max="16150" width="10" style="2" customWidth="1"/>
    <col min="16151" max="16151" width="11.26953125" style="2" customWidth="1"/>
    <col min="16152" max="16152" width="10" style="2" customWidth="1"/>
    <col min="16153" max="16153" width="8.26953125" style="2" customWidth="1"/>
    <col min="16154" max="16155" width="10" style="2" customWidth="1"/>
    <col min="16156" max="16156" width="11.26953125" style="2" customWidth="1"/>
    <col min="16157" max="16157" width="9" style="2" customWidth="1"/>
    <col min="16158" max="16158" width="11.453125" style="2" customWidth="1"/>
    <col min="16159" max="16159" width="15.26953125" style="2" bestFit="1" customWidth="1"/>
    <col min="16160" max="16384" width="9" style="2"/>
  </cols>
  <sheetData>
    <row r="1" spans="1:99" ht="45" customHeight="1" x14ac:dyDescent="0.35">
      <c r="A1" s="14" t="s">
        <v>169</v>
      </c>
      <c r="B1" s="14"/>
    </row>
    <row r="2" spans="1:99" ht="20.25" customHeight="1" x14ac:dyDescent="0.35">
      <c r="A2" s="15" t="s">
        <v>19</v>
      </c>
      <c r="B2" s="15"/>
    </row>
    <row r="3" spans="1:99" ht="20.25" customHeight="1" x14ac:dyDescent="0.35">
      <c r="A3" s="15" t="s">
        <v>31</v>
      </c>
      <c r="B3" s="15"/>
      <c r="CU3" s="100"/>
    </row>
    <row r="4" spans="1:99" s="10" customFormat="1" ht="47" thickBot="1" x14ac:dyDescent="0.4">
      <c r="A4" s="53" t="s">
        <v>145</v>
      </c>
      <c r="B4" s="53" t="s">
        <v>146</v>
      </c>
      <c r="C4" s="39" t="s">
        <v>53</v>
      </c>
      <c r="D4" s="39" t="s">
        <v>54</v>
      </c>
      <c r="E4" s="39" t="s">
        <v>55</v>
      </c>
      <c r="F4" s="39" t="s">
        <v>56</v>
      </c>
      <c r="G4" s="39" t="s">
        <v>57</v>
      </c>
      <c r="H4" s="39" t="s">
        <v>58</v>
      </c>
      <c r="I4" s="39" t="s">
        <v>59</v>
      </c>
      <c r="J4" s="39" t="s">
        <v>60</v>
      </c>
      <c r="K4" s="39" t="s">
        <v>61</v>
      </c>
      <c r="L4" s="39" t="s">
        <v>62</v>
      </c>
      <c r="M4" s="39" t="s">
        <v>63</v>
      </c>
      <c r="N4" s="60" t="s">
        <v>64</v>
      </c>
      <c r="O4" s="60" t="s">
        <v>65</v>
      </c>
      <c r="P4" s="60" t="s">
        <v>66</v>
      </c>
      <c r="Q4" s="60" t="s">
        <v>67</v>
      </c>
      <c r="R4" s="60" t="s">
        <v>68</v>
      </c>
      <c r="S4" s="60" t="s">
        <v>69</v>
      </c>
      <c r="T4" s="60" t="s">
        <v>70</v>
      </c>
      <c r="U4" s="60" t="s">
        <v>71</v>
      </c>
      <c r="V4" s="60" t="s">
        <v>72</v>
      </c>
      <c r="W4" s="60" t="s">
        <v>73</v>
      </c>
      <c r="X4" s="60" t="s">
        <v>74</v>
      </c>
      <c r="Y4" s="60" t="s">
        <v>75</v>
      </c>
      <c r="Z4" s="60" t="s">
        <v>76</v>
      </c>
      <c r="AA4" s="60" t="s">
        <v>77</v>
      </c>
      <c r="AB4" s="60" t="s">
        <v>78</v>
      </c>
      <c r="AC4" s="60" t="s">
        <v>79</v>
      </c>
      <c r="AD4" s="60" t="s">
        <v>80</v>
      </c>
      <c r="AE4" s="60" t="s">
        <v>81</v>
      </c>
      <c r="AF4" s="60" t="s">
        <v>82</v>
      </c>
      <c r="AG4" s="60" t="s">
        <v>83</v>
      </c>
      <c r="AH4" s="60" t="s">
        <v>84</v>
      </c>
      <c r="AI4" s="60" t="s">
        <v>85</v>
      </c>
      <c r="AJ4" s="60" t="s">
        <v>86</v>
      </c>
      <c r="AK4" s="60" t="s">
        <v>87</v>
      </c>
      <c r="AL4" s="60" t="s">
        <v>88</v>
      </c>
      <c r="AM4" s="60" t="s">
        <v>89</v>
      </c>
      <c r="AN4" s="60" t="s">
        <v>90</v>
      </c>
      <c r="AO4" s="60" t="s">
        <v>91</v>
      </c>
      <c r="AP4" s="60" t="s">
        <v>92</v>
      </c>
      <c r="AQ4" s="60" t="s">
        <v>93</v>
      </c>
      <c r="AR4" s="60" t="s">
        <v>94</v>
      </c>
      <c r="AS4" s="60" t="s">
        <v>95</v>
      </c>
      <c r="AT4" s="60" t="s">
        <v>96</v>
      </c>
      <c r="AU4" s="60" t="s">
        <v>97</v>
      </c>
      <c r="AV4" s="60" t="s">
        <v>98</v>
      </c>
      <c r="AW4" s="60" t="s">
        <v>99</v>
      </c>
      <c r="AX4" s="60" t="s">
        <v>100</v>
      </c>
      <c r="AY4" s="60" t="s">
        <v>101</v>
      </c>
      <c r="AZ4" s="60" t="s">
        <v>102</v>
      </c>
      <c r="BA4" s="60" t="s">
        <v>103</v>
      </c>
      <c r="BB4" s="60" t="s">
        <v>104</v>
      </c>
      <c r="BC4" s="60" t="s">
        <v>105</v>
      </c>
      <c r="BD4" s="60" t="s">
        <v>106</v>
      </c>
      <c r="BE4" s="60" t="s">
        <v>107</v>
      </c>
      <c r="BF4" s="60" t="s">
        <v>108</v>
      </c>
      <c r="BG4" s="60" t="s">
        <v>109</v>
      </c>
      <c r="BH4" s="60" t="s">
        <v>110</v>
      </c>
      <c r="BI4" s="60" t="s">
        <v>111</v>
      </c>
      <c r="BJ4" s="60" t="s">
        <v>112</v>
      </c>
      <c r="BK4" s="60" t="s">
        <v>113</v>
      </c>
      <c r="BL4" s="60" t="s">
        <v>114</v>
      </c>
      <c r="BM4" s="60" t="s">
        <v>115</v>
      </c>
      <c r="BN4" s="60" t="s">
        <v>116</v>
      </c>
      <c r="BO4" s="60" t="s">
        <v>117</v>
      </c>
      <c r="BP4" s="60" t="s">
        <v>118</v>
      </c>
      <c r="BQ4" s="60" t="s">
        <v>119</v>
      </c>
      <c r="BR4" s="60" t="s">
        <v>120</v>
      </c>
      <c r="BS4" s="60" t="s">
        <v>121</v>
      </c>
      <c r="BT4" s="60" t="s">
        <v>122</v>
      </c>
      <c r="BU4" s="60" t="s">
        <v>123</v>
      </c>
      <c r="BV4" s="60" t="s">
        <v>124</v>
      </c>
      <c r="BW4" s="60" t="s">
        <v>125</v>
      </c>
      <c r="BX4" s="60" t="s">
        <v>126</v>
      </c>
      <c r="BY4" s="60" t="s">
        <v>127</v>
      </c>
      <c r="BZ4" s="60" t="s">
        <v>128</v>
      </c>
      <c r="CA4" s="60" t="s">
        <v>129</v>
      </c>
      <c r="CB4" s="60" t="s">
        <v>168</v>
      </c>
      <c r="CC4" s="60" t="s">
        <v>171</v>
      </c>
      <c r="CD4" s="60" t="s">
        <v>172</v>
      </c>
      <c r="CE4" s="60" t="s">
        <v>175</v>
      </c>
      <c r="CF4" s="102" t="s">
        <v>177</v>
      </c>
      <c r="CG4" s="102" t="s">
        <v>178</v>
      </c>
      <c r="CH4" s="102" t="s">
        <v>182</v>
      </c>
      <c r="CI4" s="102" t="s">
        <v>186</v>
      </c>
      <c r="CJ4" s="102" t="s">
        <v>188</v>
      </c>
      <c r="CK4" s="102" t="s">
        <v>189</v>
      </c>
      <c r="CL4" s="102" t="s">
        <v>190</v>
      </c>
      <c r="CM4" s="102" t="s">
        <v>193</v>
      </c>
      <c r="CN4" s="102" t="s">
        <v>194</v>
      </c>
      <c r="CO4" s="102" t="s">
        <v>195</v>
      </c>
      <c r="CP4" s="102" t="s">
        <v>197</v>
      </c>
      <c r="CQ4" s="102" t="s">
        <v>199</v>
      </c>
      <c r="CR4" s="102" t="s">
        <v>198</v>
      </c>
      <c r="CU4" s="100"/>
    </row>
    <row r="5" spans="1:99" x14ac:dyDescent="0.35">
      <c r="A5" s="54" t="s">
        <v>130</v>
      </c>
      <c r="B5" s="40" t="s">
        <v>131</v>
      </c>
      <c r="C5" s="41">
        <v>93.46</v>
      </c>
      <c r="D5" s="41">
        <v>57.13</v>
      </c>
      <c r="E5" s="41">
        <v>99.81</v>
      </c>
      <c r="F5" s="41">
        <v>57.05</v>
      </c>
      <c r="G5" s="41">
        <v>121.42</v>
      </c>
      <c r="H5" s="41">
        <v>36.96</v>
      </c>
      <c r="I5" s="41">
        <v>59.26</v>
      </c>
      <c r="J5" s="41">
        <v>96.39</v>
      </c>
      <c r="K5" s="41">
        <v>60.39</v>
      </c>
      <c r="L5" s="41">
        <v>334.07</v>
      </c>
      <c r="M5" s="41">
        <v>358.73</v>
      </c>
      <c r="N5" s="50">
        <v>178.7</v>
      </c>
      <c r="O5" s="50">
        <v>232.82</v>
      </c>
      <c r="P5" s="50">
        <v>252.56</v>
      </c>
      <c r="Q5" s="50">
        <v>157.41</v>
      </c>
      <c r="R5" s="50">
        <v>358.38</v>
      </c>
      <c r="S5" s="50">
        <v>447.91</v>
      </c>
      <c r="T5" s="50">
        <v>442.7</v>
      </c>
      <c r="U5" s="50">
        <v>429</v>
      </c>
      <c r="V5" s="50">
        <v>263.99</v>
      </c>
      <c r="W5" s="50">
        <v>156.26</v>
      </c>
      <c r="X5" s="50">
        <v>181.59</v>
      </c>
      <c r="Y5" s="50">
        <v>59.4</v>
      </c>
      <c r="Z5" s="50">
        <v>85.15</v>
      </c>
      <c r="AA5" s="50">
        <v>352.3</v>
      </c>
      <c r="AB5" s="50">
        <v>211.03</v>
      </c>
      <c r="AC5" s="50">
        <v>231.14</v>
      </c>
      <c r="AD5" s="50">
        <v>138.6</v>
      </c>
      <c r="AE5" s="50">
        <v>84.38</v>
      </c>
      <c r="AF5" s="50">
        <v>366.24</v>
      </c>
      <c r="AG5" s="50">
        <v>321.29000000000002</v>
      </c>
      <c r="AH5" s="50">
        <v>364.51</v>
      </c>
      <c r="AI5" s="50">
        <v>329.27</v>
      </c>
      <c r="AJ5" s="50">
        <v>150.22999999999999</v>
      </c>
      <c r="AK5" s="50">
        <v>239.22</v>
      </c>
      <c r="AL5" s="50">
        <v>162.16999999999999</v>
      </c>
      <c r="AM5" s="50">
        <v>406.26</v>
      </c>
      <c r="AN5" s="50">
        <v>152.03</v>
      </c>
      <c r="AO5" s="50">
        <v>386.59</v>
      </c>
      <c r="AP5" s="50">
        <v>111.51</v>
      </c>
      <c r="AQ5" s="50">
        <v>274.68</v>
      </c>
      <c r="AR5" s="50">
        <v>41.04</v>
      </c>
      <c r="AS5" s="50">
        <v>128.47999999999999</v>
      </c>
      <c r="AT5" s="50">
        <v>138.65</v>
      </c>
      <c r="AU5" s="50">
        <v>163.62</v>
      </c>
      <c r="AV5" s="50">
        <v>470.03</v>
      </c>
      <c r="AW5" s="50">
        <v>228.11</v>
      </c>
      <c r="AX5" s="50">
        <v>262.73</v>
      </c>
      <c r="AY5" s="50">
        <v>184.16</v>
      </c>
      <c r="AZ5" s="50">
        <v>180.82</v>
      </c>
      <c r="BA5" s="50">
        <v>211.75</v>
      </c>
      <c r="BB5" s="50">
        <v>112.89</v>
      </c>
      <c r="BC5" s="50">
        <v>127.64</v>
      </c>
      <c r="BD5" s="50">
        <v>182.75</v>
      </c>
      <c r="BE5" s="50">
        <v>82.56</v>
      </c>
      <c r="BF5" s="50">
        <v>133.41999999999999</v>
      </c>
      <c r="BG5" s="50">
        <v>82.82</v>
      </c>
      <c r="BH5" s="50">
        <v>64.42</v>
      </c>
      <c r="BI5" s="50">
        <v>112.62</v>
      </c>
      <c r="BJ5" s="50">
        <v>76.64</v>
      </c>
      <c r="BK5" s="50">
        <v>33.07</v>
      </c>
      <c r="BL5" s="50">
        <v>73.11</v>
      </c>
      <c r="BM5" s="50">
        <v>112.97</v>
      </c>
      <c r="BN5" s="50">
        <v>74.02</v>
      </c>
      <c r="BO5" s="50">
        <v>79.75</v>
      </c>
      <c r="BP5" s="50">
        <v>38.450000000000003</v>
      </c>
      <c r="BQ5" s="50">
        <v>59.15</v>
      </c>
      <c r="BR5" s="50">
        <v>76.25</v>
      </c>
      <c r="BS5" s="50">
        <v>66.930000000000007</v>
      </c>
      <c r="BT5" s="50">
        <v>53.72</v>
      </c>
      <c r="BU5" s="50">
        <v>121.05</v>
      </c>
      <c r="BV5" s="50">
        <v>65.319999999999993</v>
      </c>
      <c r="BW5" s="50">
        <v>72.540000000000006</v>
      </c>
      <c r="BX5" s="50">
        <v>79.98</v>
      </c>
      <c r="BY5" s="50">
        <v>49.29</v>
      </c>
      <c r="BZ5" s="50">
        <v>73.73</v>
      </c>
      <c r="CA5" s="50">
        <v>93.23</v>
      </c>
      <c r="CB5" s="50">
        <v>60.46</v>
      </c>
      <c r="CC5" s="50">
        <v>60.09</v>
      </c>
      <c r="CD5" s="98">
        <v>43.43</v>
      </c>
      <c r="CE5" s="98">
        <v>91.99</v>
      </c>
      <c r="CF5" s="98">
        <v>136.21</v>
      </c>
      <c r="CG5" s="104">
        <v>44.17</v>
      </c>
      <c r="CH5" s="104">
        <v>28.09</v>
      </c>
      <c r="CI5" s="104">
        <v>99.72</v>
      </c>
      <c r="CJ5" s="104">
        <v>44.99</v>
      </c>
      <c r="CK5" s="104">
        <v>43.16</v>
      </c>
      <c r="CL5" s="104">
        <v>100.27</v>
      </c>
      <c r="CM5" s="104">
        <v>24.05</v>
      </c>
      <c r="CN5" s="104">
        <v>79.959999999999994</v>
      </c>
      <c r="CO5" s="104">
        <v>64.56</v>
      </c>
      <c r="CP5" s="104">
        <v>33.79</v>
      </c>
      <c r="CQ5" s="104">
        <v>28.83</v>
      </c>
      <c r="CR5" s="104">
        <v>30.95</v>
      </c>
      <c r="CS5" s="100"/>
      <c r="CU5" s="100"/>
    </row>
    <row r="6" spans="1:99" x14ac:dyDescent="0.35">
      <c r="A6" s="54" t="s">
        <v>130</v>
      </c>
      <c r="B6" s="40" t="s">
        <v>132</v>
      </c>
      <c r="C6" s="41">
        <v>135.19</v>
      </c>
      <c r="D6" s="41">
        <v>0</v>
      </c>
      <c r="E6" s="41">
        <v>409.12</v>
      </c>
      <c r="F6" s="41">
        <v>216.6</v>
      </c>
      <c r="G6" s="41">
        <v>171.08</v>
      </c>
      <c r="H6" s="41">
        <v>240.11</v>
      </c>
      <c r="I6" s="41">
        <v>305.83</v>
      </c>
      <c r="J6" s="41">
        <v>571.98</v>
      </c>
      <c r="K6" s="41">
        <v>779.09</v>
      </c>
      <c r="L6" s="41">
        <v>705.79</v>
      </c>
      <c r="M6" s="41">
        <v>414.59</v>
      </c>
      <c r="N6" s="50">
        <v>201.63</v>
      </c>
      <c r="O6" s="50">
        <v>143.68</v>
      </c>
      <c r="P6" s="50">
        <v>398.83</v>
      </c>
      <c r="Q6" s="50">
        <v>131.74</v>
      </c>
      <c r="R6" s="50">
        <v>153.52000000000001</v>
      </c>
      <c r="S6" s="50">
        <v>0</v>
      </c>
      <c r="T6" s="50">
        <v>11.86</v>
      </c>
      <c r="U6" s="50">
        <v>144.07</v>
      </c>
      <c r="V6" s="50">
        <v>0</v>
      </c>
      <c r="W6" s="50">
        <v>208.96</v>
      </c>
      <c r="X6" s="50">
        <v>96.99</v>
      </c>
      <c r="Y6" s="50">
        <v>229.44</v>
      </c>
      <c r="Z6" s="50">
        <v>0</v>
      </c>
      <c r="AA6" s="50">
        <v>86.53</v>
      </c>
      <c r="AB6" s="50">
        <v>115.37</v>
      </c>
      <c r="AC6" s="50">
        <v>80.98</v>
      </c>
      <c r="AD6" s="50">
        <v>415.65</v>
      </c>
      <c r="AE6" s="50">
        <v>74.23</v>
      </c>
      <c r="AF6" s="50">
        <v>174.59</v>
      </c>
      <c r="AG6" s="50">
        <v>194.31</v>
      </c>
      <c r="AH6" s="50">
        <v>0</v>
      </c>
      <c r="AI6" s="50">
        <v>0</v>
      </c>
      <c r="AJ6" s="50">
        <v>0</v>
      </c>
      <c r="AK6" s="50">
        <v>0</v>
      </c>
      <c r="AL6" s="50">
        <v>0</v>
      </c>
      <c r="AM6" s="50">
        <v>0</v>
      </c>
      <c r="AN6" s="50">
        <v>0</v>
      </c>
      <c r="AO6" s="50">
        <v>0</v>
      </c>
      <c r="AP6" s="50">
        <v>0</v>
      </c>
      <c r="AQ6" s="50">
        <v>0</v>
      </c>
      <c r="AR6" s="50">
        <v>0</v>
      </c>
      <c r="AS6" s="50">
        <v>0</v>
      </c>
      <c r="AT6" s="50">
        <v>0</v>
      </c>
      <c r="AU6" s="50">
        <v>0</v>
      </c>
      <c r="AV6" s="50">
        <v>0</v>
      </c>
      <c r="AW6" s="50">
        <v>0</v>
      </c>
      <c r="AX6" s="50">
        <v>89.23</v>
      </c>
      <c r="AY6" s="50">
        <v>0</v>
      </c>
      <c r="AZ6" s="50">
        <v>0</v>
      </c>
      <c r="BA6" s="50">
        <v>0</v>
      </c>
      <c r="BB6" s="50">
        <v>0</v>
      </c>
      <c r="BC6" s="50">
        <v>0</v>
      </c>
      <c r="BD6" s="50">
        <v>0</v>
      </c>
      <c r="BE6" s="50">
        <v>0</v>
      </c>
      <c r="BF6" s="50">
        <v>0</v>
      </c>
      <c r="BG6" s="50">
        <v>0</v>
      </c>
      <c r="BH6" s="50">
        <v>0</v>
      </c>
      <c r="BI6" s="50">
        <v>0</v>
      </c>
      <c r="BJ6" s="50">
        <v>0</v>
      </c>
      <c r="BK6" s="50">
        <v>0.01</v>
      </c>
      <c r="BL6" s="50">
        <v>0</v>
      </c>
      <c r="BM6" s="50">
        <v>0</v>
      </c>
      <c r="BN6" s="50">
        <v>0</v>
      </c>
      <c r="BO6" s="50">
        <v>0</v>
      </c>
      <c r="BP6" s="50">
        <v>0</v>
      </c>
      <c r="BQ6" s="50">
        <v>0</v>
      </c>
      <c r="BR6" s="50">
        <v>0</v>
      </c>
      <c r="BS6" s="50">
        <v>0</v>
      </c>
      <c r="BT6" s="50">
        <v>0</v>
      </c>
      <c r="BU6" s="50">
        <v>0</v>
      </c>
      <c r="BV6" s="50">
        <v>0</v>
      </c>
      <c r="BW6" s="50">
        <v>0</v>
      </c>
      <c r="BX6" s="50">
        <v>0</v>
      </c>
      <c r="BY6" s="50">
        <v>0</v>
      </c>
      <c r="BZ6" s="50">
        <v>0</v>
      </c>
      <c r="CA6" s="50">
        <v>0</v>
      </c>
      <c r="CB6" s="50">
        <v>0</v>
      </c>
      <c r="CC6" s="50">
        <v>0</v>
      </c>
      <c r="CD6" s="98">
        <v>0</v>
      </c>
      <c r="CE6" s="98">
        <v>0</v>
      </c>
      <c r="CF6" s="98">
        <v>0</v>
      </c>
      <c r="CG6" s="104">
        <v>137.6</v>
      </c>
      <c r="CH6" s="104">
        <v>298.56</v>
      </c>
      <c r="CI6" s="104">
        <v>63.8</v>
      </c>
      <c r="CJ6" s="104">
        <v>0</v>
      </c>
      <c r="CK6" s="104">
        <v>0</v>
      </c>
      <c r="CL6" s="104">
        <v>168.69</v>
      </c>
      <c r="CM6" s="104">
        <v>0</v>
      </c>
      <c r="CN6" s="104">
        <v>0</v>
      </c>
      <c r="CO6" s="104">
        <v>0</v>
      </c>
      <c r="CP6" s="104">
        <v>0</v>
      </c>
      <c r="CQ6" s="104">
        <v>0</v>
      </c>
      <c r="CR6" s="104">
        <v>0</v>
      </c>
      <c r="CS6" s="100"/>
      <c r="CU6" s="100"/>
    </row>
    <row r="7" spans="1:99" x14ac:dyDescent="0.35">
      <c r="A7" s="54" t="s">
        <v>130</v>
      </c>
      <c r="B7" s="40" t="s">
        <v>133</v>
      </c>
      <c r="C7" s="41">
        <v>0</v>
      </c>
      <c r="D7" s="41">
        <v>0</v>
      </c>
      <c r="E7" s="41">
        <v>0</v>
      </c>
      <c r="F7" s="41">
        <v>0</v>
      </c>
      <c r="G7" s="41">
        <v>0</v>
      </c>
      <c r="H7" s="41">
        <v>0</v>
      </c>
      <c r="I7" s="41">
        <v>0</v>
      </c>
      <c r="J7" s="41">
        <v>0</v>
      </c>
      <c r="K7" s="41">
        <v>0</v>
      </c>
      <c r="L7" s="41">
        <v>0</v>
      </c>
      <c r="M7" s="41">
        <v>0</v>
      </c>
      <c r="N7" s="50">
        <v>0</v>
      </c>
      <c r="O7" s="50">
        <v>0</v>
      </c>
      <c r="P7" s="50">
        <v>0</v>
      </c>
      <c r="Q7" s="50">
        <v>0</v>
      </c>
      <c r="R7" s="50">
        <v>0</v>
      </c>
      <c r="S7" s="50">
        <v>0</v>
      </c>
      <c r="T7" s="50">
        <v>0</v>
      </c>
      <c r="U7" s="50">
        <v>0</v>
      </c>
      <c r="V7" s="50">
        <v>0</v>
      </c>
      <c r="W7" s="50">
        <v>0</v>
      </c>
      <c r="X7" s="50">
        <v>0</v>
      </c>
      <c r="Y7" s="50">
        <v>0</v>
      </c>
      <c r="Z7" s="50">
        <v>0</v>
      </c>
      <c r="AA7" s="50">
        <v>0</v>
      </c>
      <c r="AB7" s="50">
        <v>0</v>
      </c>
      <c r="AC7" s="50">
        <v>0</v>
      </c>
      <c r="AD7" s="50">
        <v>0</v>
      </c>
      <c r="AE7" s="50">
        <v>0</v>
      </c>
      <c r="AF7" s="50">
        <v>0</v>
      </c>
      <c r="AG7" s="50">
        <v>0</v>
      </c>
      <c r="AH7" s="50">
        <v>0</v>
      </c>
      <c r="AI7" s="50">
        <v>0</v>
      </c>
      <c r="AJ7" s="50">
        <v>0</v>
      </c>
      <c r="AK7" s="50">
        <v>0</v>
      </c>
      <c r="AL7" s="50">
        <v>0</v>
      </c>
      <c r="AM7" s="50">
        <v>0</v>
      </c>
      <c r="AN7" s="50">
        <v>0</v>
      </c>
      <c r="AO7" s="50">
        <v>0</v>
      </c>
      <c r="AP7" s="50">
        <v>0</v>
      </c>
      <c r="AQ7" s="50">
        <v>0</v>
      </c>
      <c r="AR7" s="50">
        <v>120.23</v>
      </c>
      <c r="AS7" s="50">
        <v>32.39</v>
      </c>
      <c r="AT7" s="50">
        <v>0</v>
      </c>
      <c r="AU7" s="50">
        <v>0</v>
      </c>
      <c r="AV7" s="50">
        <v>130.05000000000001</v>
      </c>
      <c r="AW7" s="50">
        <v>56.65</v>
      </c>
      <c r="AX7" s="50">
        <v>312.23</v>
      </c>
      <c r="AY7" s="50">
        <v>0.02</v>
      </c>
      <c r="AZ7" s="50">
        <v>0.01</v>
      </c>
      <c r="BA7" s="50">
        <v>0.02</v>
      </c>
      <c r="BB7" s="50">
        <v>0.02</v>
      </c>
      <c r="BC7" s="50">
        <v>0</v>
      </c>
      <c r="BD7" s="50">
        <v>0</v>
      </c>
      <c r="BE7" s="50">
        <v>0</v>
      </c>
      <c r="BF7" s="50">
        <v>0.02</v>
      </c>
      <c r="BG7" s="50">
        <v>7.0000000000000007E-2</v>
      </c>
      <c r="BH7" s="50">
        <v>0.08</v>
      </c>
      <c r="BI7" s="50">
        <v>0.02</v>
      </c>
      <c r="BJ7" s="50">
        <v>0</v>
      </c>
      <c r="BK7" s="50">
        <v>0.21</v>
      </c>
      <c r="BL7" s="50">
        <v>0</v>
      </c>
      <c r="BM7" s="50">
        <v>0.02</v>
      </c>
      <c r="BN7" s="50">
        <v>0.06</v>
      </c>
      <c r="BO7" s="50">
        <v>0.04</v>
      </c>
      <c r="BP7" s="50">
        <v>0</v>
      </c>
      <c r="BQ7" s="50">
        <v>0.04</v>
      </c>
      <c r="BR7" s="50">
        <v>0</v>
      </c>
      <c r="BS7" s="50">
        <v>0.02</v>
      </c>
      <c r="BT7" s="50">
        <v>0</v>
      </c>
      <c r="BU7" s="50">
        <v>0.09</v>
      </c>
      <c r="BV7" s="50">
        <v>0</v>
      </c>
      <c r="BW7" s="50">
        <v>0</v>
      </c>
      <c r="BX7" s="50">
        <v>0</v>
      </c>
      <c r="BY7" s="50">
        <v>0</v>
      </c>
      <c r="BZ7" s="50">
        <v>0</v>
      </c>
      <c r="CA7" s="50">
        <v>0</v>
      </c>
      <c r="CB7" s="50">
        <v>0</v>
      </c>
      <c r="CC7" s="50">
        <v>0</v>
      </c>
      <c r="CD7" s="98">
        <v>0</v>
      </c>
      <c r="CE7" s="98">
        <v>0.02</v>
      </c>
      <c r="CF7" s="98">
        <v>0.03</v>
      </c>
      <c r="CG7" s="104">
        <v>0</v>
      </c>
      <c r="CH7" s="104">
        <v>0.06</v>
      </c>
      <c r="CI7" s="104">
        <v>0</v>
      </c>
      <c r="CJ7" s="104">
        <v>0</v>
      </c>
      <c r="CK7" s="104">
        <v>0</v>
      </c>
      <c r="CL7" s="104">
        <v>0</v>
      </c>
      <c r="CM7" s="104">
        <v>0</v>
      </c>
      <c r="CN7" s="104">
        <v>0.02</v>
      </c>
      <c r="CO7" s="104">
        <v>0</v>
      </c>
      <c r="CP7" s="104">
        <v>0</v>
      </c>
      <c r="CQ7" s="104">
        <v>7.0000000000000007E-2</v>
      </c>
      <c r="CR7" s="104">
        <v>0</v>
      </c>
      <c r="CS7" s="100"/>
      <c r="CU7" s="100"/>
    </row>
    <row r="8" spans="1:99" x14ac:dyDescent="0.35">
      <c r="A8" s="54" t="s">
        <v>130</v>
      </c>
      <c r="B8" s="40" t="s">
        <v>134</v>
      </c>
      <c r="C8" s="41">
        <v>20.32</v>
      </c>
      <c r="D8" s="41">
        <v>68.010000000000005</v>
      </c>
      <c r="E8" s="41">
        <v>107.01</v>
      </c>
      <c r="F8" s="41">
        <v>4.83</v>
      </c>
      <c r="G8" s="41">
        <v>0</v>
      </c>
      <c r="H8" s="41">
        <v>0</v>
      </c>
      <c r="I8" s="41">
        <v>0</v>
      </c>
      <c r="J8" s="41">
        <v>187.79</v>
      </c>
      <c r="K8" s="41">
        <v>0</v>
      </c>
      <c r="L8" s="41">
        <v>93.87</v>
      </c>
      <c r="M8" s="41">
        <v>84.65</v>
      </c>
      <c r="N8" s="50">
        <v>0</v>
      </c>
      <c r="O8" s="50">
        <v>85.44</v>
      </c>
      <c r="P8" s="50">
        <v>0</v>
      </c>
      <c r="Q8" s="50">
        <v>20.51</v>
      </c>
      <c r="R8" s="50">
        <v>0</v>
      </c>
      <c r="S8" s="50">
        <v>0</v>
      </c>
      <c r="T8" s="50">
        <v>0</v>
      </c>
      <c r="U8" s="50">
        <v>0</v>
      </c>
      <c r="V8" s="50">
        <v>36.11</v>
      </c>
      <c r="W8" s="50">
        <v>137.08000000000001</v>
      </c>
      <c r="X8" s="50">
        <v>32.54</v>
      </c>
      <c r="Y8" s="50">
        <v>0</v>
      </c>
      <c r="Z8" s="50">
        <v>0</v>
      </c>
      <c r="AA8" s="50">
        <v>0</v>
      </c>
      <c r="AB8" s="50">
        <v>0</v>
      </c>
      <c r="AC8" s="50">
        <v>0</v>
      </c>
      <c r="AD8" s="50">
        <v>0</v>
      </c>
      <c r="AE8" s="50">
        <v>392.14</v>
      </c>
      <c r="AF8" s="50">
        <v>208.03</v>
      </c>
      <c r="AG8" s="50">
        <v>0</v>
      </c>
      <c r="AH8" s="50">
        <v>0</v>
      </c>
      <c r="AI8" s="50">
        <v>0</v>
      </c>
      <c r="AJ8" s="50">
        <v>0</v>
      </c>
      <c r="AK8" s="50">
        <v>0</v>
      </c>
      <c r="AL8" s="50">
        <v>0</v>
      </c>
      <c r="AM8" s="50">
        <v>0</v>
      </c>
      <c r="AN8" s="50">
        <v>0</v>
      </c>
      <c r="AO8" s="50">
        <v>0</v>
      </c>
      <c r="AP8" s="50">
        <v>0</v>
      </c>
      <c r="AQ8" s="50">
        <v>0</v>
      </c>
      <c r="AR8" s="50">
        <v>0.24</v>
      </c>
      <c r="AS8" s="50">
        <v>0</v>
      </c>
      <c r="AT8" s="50">
        <v>0.1</v>
      </c>
      <c r="AU8" s="50">
        <v>0</v>
      </c>
      <c r="AV8" s="50">
        <v>0.1</v>
      </c>
      <c r="AW8" s="50">
        <v>0.01</v>
      </c>
      <c r="AX8" s="50">
        <v>0</v>
      </c>
      <c r="AY8" s="50">
        <v>0</v>
      </c>
      <c r="AZ8" s="50">
        <v>0</v>
      </c>
      <c r="BA8" s="50">
        <v>78.010000000000005</v>
      </c>
      <c r="BB8" s="50">
        <v>0</v>
      </c>
      <c r="BC8" s="50">
        <v>0</v>
      </c>
      <c r="BD8" s="50">
        <v>0</v>
      </c>
      <c r="BE8" s="50">
        <v>0</v>
      </c>
      <c r="BF8" s="50">
        <v>0</v>
      </c>
      <c r="BG8" s="50">
        <v>0</v>
      </c>
      <c r="BH8" s="50">
        <v>0.01</v>
      </c>
      <c r="BI8" s="50">
        <v>0</v>
      </c>
      <c r="BJ8" s="50">
        <v>0</v>
      </c>
      <c r="BK8" s="50">
        <v>0</v>
      </c>
      <c r="BL8" s="50">
        <v>0</v>
      </c>
      <c r="BM8" s="50">
        <v>0</v>
      </c>
      <c r="BN8" s="50">
        <v>0.01</v>
      </c>
      <c r="BO8" s="50">
        <v>0.02</v>
      </c>
      <c r="BP8" s="50">
        <v>0</v>
      </c>
      <c r="BQ8" s="50">
        <v>0</v>
      </c>
      <c r="BR8" s="50">
        <v>0</v>
      </c>
      <c r="BS8" s="50">
        <v>0</v>
      </c>
      <c r="BT8" s="50">
        <v>0</v>
      </c>
      <c r="BU8" s="50">
        <v>0.01</v>
      </c>
      <c r="BV8" s="50">
        <v>0</v>
      </c>
      <c r="BW8" s="50">
        <v>0</v>
      </c>
      <c r="BX8" s="50">
        <v>0</v>
      </c>
      <c r="BY8" s="50">
        <v>0.01</v>
      </c>
      <c r="BZ8" s="50">
        <v>0.01</v>
      </c>
      <c r="CA8" s="50">
        <v>0</v>
      </c>
      <c r="CB8" s="50">
        <v>0</v>
      </c>
      <c r="CC8" s="50">
        <v>0.01</v>
      </c>
      <c r="CD8" s="98">
        <v>0.01</v>
      </c>
      <c r="CE8" s="98">
        <v>0</v>
      </c>
      <c r="CF8" s="98">
        <v>0.01</v>
      </c>
      <c r="CG8" s="104">
        <v>0.01</v>
      </c>
      <c r="CH8" s="104">
        <v>0.02</v>
      </c>
      <c r="CI8" s="104">
        <v>0</v>
      </c>
      <c r="CJ8" s="104">
        <v>0.01</v>
      </c>
      <c r="CK8" s="104">
        <v>0</v>
      </c>
      <c r="CL8" s="104">
        <v>0</v>
      </c>
      <c r="CM8" s="104">
        <v>0</v>
      </c>
      <c r="CN8" s="104">
        <v>0</v>
      </c>
      <c r="CO8" s="104">
        <v>0</v>
      </c>
      <c r="CP8" s="104">
        <v>0</v>
      </c>
      <c r="CQ8" s="104">
        <v>0</v>
      </c>
      <c r="CR8" s="104">
        <v>0</v>
      </c>
      <c r="CS8" s="100"/>
      <c r="CU8" s="100"/>
    </row>
    <row r="9" spans="1:99" x14ac:dyDescent="0.35">
      <c r="A9" s="54" t="s">
        <v>130</v>
      </c>
      <c r="B9" s="40" t="s">
        <v>135</v>
      </c>
      <c r="C9" s="41">
        <v>1488.21</v>
      </c>
      <c r="D9" s="41">
        <v>691.05</v>
      </c>
      <c r="E9" s="41">
        <v>705.89</v>
      </c>
      <c r="F9" s="41">
        <v>893.71</v>
      </c>
      <c r="G9" s="41">
        <v>752.75</v>
      </c>
      <c r="H9" s="41">
        <v>491.79</v>
      </c>
      <c r="I9" s="41">
        <v>965.92</v>
      </c>
      <c r="J9" s="41">
        <v>763.91</v>
      </c>
      <c r="K9" s="41">
        <v>1107.5999999999999</v>
      </c>
      <c r="L9" s="41">
        <v>1144.21</v>
      </c>
      <c r="M9" s="41">
        <v>807.99</v>
      </c>
      <c r="N9" s="50">
        <v>549.89</v>
      </c>
      <c r="O9" s="50">
        <v>790.9</v>
      </c>
      <c r="P9" s="50">
        <v>1106.46</v>
      </c>
      <c r="Q9" s="50">
        <v>703.19</v>
      </c>
      <c r="R9" s="50">
        <v>768.33</v>
      </c>
      <c r="S9" s="50">
        <v>610.67999999999995</v>
      </c>
      <c r="T9" s="50">
        <v>782.32</v>
      </c>
      <c r="U9" s="50">
        <v>1462.43</v>
      </c>
      <c r="V9" s="50">
        <v>1027.31</v>
      </c>
      <c r="W9" s="50">
        <v>1283.3800000000001</v>
      </c>
      <c r="X9" s="50">
        <v>485.81</v>
      </c>
      <c r="Y9" s="50">
        <v>872.85</v>
      </c>
      <c r="Z9" s="50">
        <v>1200.32</v>
      </c>
      <c r="AA9" s="50">
        <v>1562.94</v>
      </c>
      <c r="AB9" s="50">
        <v>1523.84</v>
      </c>
      <c r="AC9" s="50">
        <v>1239.51</v>
      </c>
      <c r="AD9" s="50">
        <v>967.81</v>
      </c>
      <c r="AE9" s="50">
        <v>1694.76</v>
      </c>
      <c r="AF9" s="50">
        <v>1112.97</v>
      </c>
      <c r="AG9" s="50">
        <v>1130.8900000000001</v>
      </c>
      <c r="AH9" s="50">
        <v>1294.25</v>
      </c>
      <c r="AI9" s="50">
        <v>1382.61</v>
      </c>
      <c r="AJ9" s="50">
        <v>915.93</v>
      </c>
      <c r="AK9" s="50">
        <v>1586.77</v>
      </c>
      <c r="AL9" s="50">
        <v>2350.3000000000002</v>
      </c>
      <c r="AM9" s="50">
        <v>2090.23</v>
      </c>
      <c r="AN9" s="50">
        <v>1840.47</v>
      </c>
      <c r="AO9" s="50">
        <v>1761.9</v>
      </c>
      <c r="AP9" s="50">
        <v>2317</v>
      </c>
      <c r="AQ9" s="50">
        <v>3154.21</v>
      </c>
      <c r="AR9" s="50">
        <v>2475.58</v>
      </c>
      <c r="AS9" s="50">
        <v>2871.9</v>
      </c>
      <c r="AT9" s="50">
        <v>3246.87</v>
      </c>
      <c r="AU9" s="50">
        <v>3014.65</v>
      </c>
      <c r="AV9" s="50">
        <v>2595.85</v>
      </c>
      <c r="AW9" s="50">
        <v>3023.7</v>
      </c>
      <c r="AX9" s="50">
        <v>2658.34</v>
      </c>
      <c r="AY9" s="50">
        <v>2600.1</v>
      </c>
      <c r="AZ9" s="50">
        <v>2085.1</v>
      </c>
      <c r="BA9" s="50">
        <v>1847.82</v>
      </c>
      <c r="BB9" s="50">
        <v>3157.66</v>
      </c>
      <c r="BC9" s="50">
        <v>2176.4</v>
      </c>
      <c r="BD9" s="50">
        <v>1137.21</v>
      </c>
      <c r="BE9" s="50">
        <v>1219.76</v>
      </c>
      <c r="BF9" s="50">
        <v>2019.39</v>
      </c>
      <c r="BG9" s="50">
        <v>1188.56</v>
      </c>
      <c r="BH9" s="50">
        <v>280.08999999999997</v>
      </c>
      <c r="BI9" s="50">
        <v>618.66999999999996</v>
      </c>
      <c r="BJ9" s="50">
        <v>808.46</v>
      </c>
      <c r="BK9" s="50">
        <v>179.41</v>
      </c>
      <c r="BL9" s="50">
        <v>43.53</v>
      </c>
      <c r="BM9" s="50">
        <v>80.150000000000006</v>
      </c>
      <c r="BN9" s="50">
        <v>428.03</v>
      </c>
      <c r="BO9" s="50">
        <v>140.13999999999999</v>
      </c>
      <c r="BP9" s="50">
        <v>111</v>
      </c>
      <c r="BQ9" s="50">
        <v>123.14</v>
      </c>
      <c r="BR9" s="50">
        <v>248.94</v>
      </c>
      <c r="BS9" s="50">
        <v>200.79</v>
      </c>
      <c r="BT9" s="50">
        <v>211.92</v>
      </c>
      <c r="BU9" s="50">
        <v>240.66</v>
      </c>
      <c r="BV9" s="50">
        <v>173.59</v>
      </c>
      <c r="BW9" s="50">
        <v>59.07</v>
      </c>
      <c r="BX9" s="50">
        <v>0</v>
      </c>
      <c r="BY9" s="50">
        <v>0</v>
      </c>
      <c r="BZ9" s="50">
        <v>55.5</v>
      </c>
      <c r="CA9" s="50">
        <v>46.57</v>
      </c>
      <c r="CB9" s="50">
        <v>12.98</v>
      </c>
      <c r="CC9" s="50">
        <v>37.04</v>
      </c>
      <c r="CD9" s="98">
        <v>70.42</v>
      </c>
      <c r="CE9" s="98">
        <v>90.47</v>
      </c>
      <c r="CF9" s="98">
        <v>38.68</v>
      </c>
      <c r="CG9" s="104">
        <v>192.01</v>
      </c>
      <c r="CH9" s="104">
        <v>129.76</v>
      </c>
      <c r="CI9" s="104">
        <v>77.66</v>
      </c>
      <c r="CJ9" s="104">
        <v>135.07</v>
      </c>
      <c r="CK9" s="104">
        <v>87</v>
      </c>
      <c r="CL9" s="104">
        <v>31.17</v>
      </c>
      <c r="CM9" s="104">
        <v>132.96</v>
      </c>
      <c r="CN9" s="104">
        <v>90</v>
      </c>
      <c r="CO9" s="104">
        <v>254.55</v>
      </c>
      <c r="CP9" s="104">
        <v>165.93</v>
      </c>
      <c r="CQ9" s="104">
        <v>181.45</v>
      </c>
      <c r="CR9" s="104">
        <v>213</v>
      </c>
      <c r="CS9" s="100"/>
      <c r="CU9" s="100"/>
    </row>
    <row r="10" spans="1:99" x14ac:dyDescent="0.35">
      <c r="A10" s="54" t="s">
        <v>130</v>
      </c>
      <c r="B10" s="40" t="s">
        <v>136</v>
      </c>
      <c r="C10" s="41">
        <v>49.65</v>
      </c>
      <c r="D10" s="41">
        <v>0</v>
      </c>
      <c r="E10" s="41">
        <v>0</v>
      </c>
      <c r="F10" s="41">
        <v>0</v>
      </c>
      <c r="G10" s="41">
        <v>69.58</v>
      </c>
      <c r="H10" s="41">
        <v>0</v>
      </c>
      <c r="I10" s="41">
        <v>178.38</v>
      </c>
      <c r="J10" s="41">
        <v>126.79</v>
      </c>
      <c r="K10" s="41">
        <v>621.01</v>
      </c>
      <c r="L10" s="41">
        <v>308.60000000000002</v>
      </c>
      <c r="M10" s="41">
        <v>193.3</v>
      </c>
      <c r="N10" s="50">
        <v>409.09</v>
      </c>
      <c r="O10" s="50">
        <v>400.6</v>
      </c>
      <c r="P10" s="50">
        <v>363.44</v>
      </c>
      <c r="Q10" s="50">
        <v>403.8</v>
      </c>
      <c r="R10" s="50">
        <v>513.96</v>
      </c>
      <c r="S10" s="50">
        <v>520.54</v>
      </c>
      <c r="T10" s="50">
        <v>485.3</v>
      </c>
      <c r="U10" s="50">
        <v>351.63</v>
      </c>
      <c r="V10" s="50">
        <v>596.92999999999995</v>
      </c>
      <c r="W10" s="50">
        <v>516.22</v>
      </c>
      <c r="X10" s="50">
        <v>305.93</v>
      </c>
      <c r="Y10" s="50">
        <v>228.06</v>
      </c>
      <c r="Z10" s="50">
        <v>419.71</v>
      </c>
      <c r="AA10" s="50">
        <v>689.77</v>
      </c>
      <c r="AB10" s="50">
        <v>275.87</v>
      </c>
      <c r="AC10" s="50">
        <v>501.93</v>
      </c>
      <c r="AD10" s="50">
        <v>694.89</v>
      </c>
      <c r="AE10" s="50">
        <v>243.33</v>
      </c>
      <c r="AF10" s="50">
        <v>404.34</v>
      </c>
      <c r="AG10" s="50">
        <v>0</v>
      </c>
      <c r="AH10" s="50">
        <v>71.06</v>
      </c>
      <c r="AI10" s="50">
        <v>0</v>
      </c>
      <c r="AJ10" s="50">
        <v>0</v>
      </c>
      <c r="AK10" s="50">
        <v>90.53</v>
      </c>
      <c r="AL10" s="50">
        <v>180.17</v>
      </c>
      <c r="AM10" s="50">
        <v>0</v>
      </c>
      <c r="AN10" s="50">
        <v>0</v>
      </c>
      <c r="AO10" s="50">
        <v>0</v>
      </c>
      <c r="AP10" s="50">
        <v>0</v>
      </c>
      <c r="AQ10" s="50">
        <v>0</v>
      </c>
      <c r="AR10" s="50">
        <v>0</v>
      </c>
      <c r="AS10" s="50">
        <v>0</v>
      </c>
      <c r="AT10" s="50">
        <v>0</v>
      </c>
      <c r="AU10" s="50">
        <v>0</v>
      </c>
      <c r="AV10" s="50">
        <v>0</v>
      </c>
      <c r="AW10" s="50">
        <v>0</v>
      </c>
      <c r="AX10" s="50">
        <v>0</v>
      </c>
      <c r="AY10" s="50">
        <v>0</v>
      </c>
      <c r="AZ10" s="50">
        <v>0</v>
      </c>
      <c r="BA10" s="50">
        <v>0</v>
      </c>
      <c r="BB10" s="50">
        <v>0</v>
      </c>
      <c r="BC10" s="50">
        <v>0</v>
      </c>
      <c r="BD10" s="50">
        <v>0</v>
      </c>
      <c r="BE10" s="50">
        <v>0</v>
      </c>
      <c r="BF10" s="50">
        <v>0</v>
      </c>
      <c r="BG10" s="50">
        <v>0</v>
      </c>
      <c r="BH10" s="50">
        <v>0</v>
      </c>
      <c r="BI10" s="50">
        <v>0</v>
      </c>
      <c r="BJ10" s="50">
        <v>0</v>
      </c>
      <c r="BK10" s="50">
        <v>0</v>
      </c>
      <c r="BL10" s="50">
        <v>0</v>
      </c>
      <c r="BM10" s="50">
        <v>0</v>
      </c>
      <c r="BN10" s="50">
        <v>0.06</v>
      </c>
      <c r="BO10" s="50">
        <v>0</v>
      </c>
      <c r="BP10" s="50">
        <v>0</v>
      </c>
      <c r="BQ10" s="50">
        <v>0</v>
      </c>
      <c r="BR10" s="50">
        <v>0</v>
      </c>
      <c r="BS10" s="50">
        <v>0</v>
      </c>
      <c r="BT10" s="50">
        <v>0</v>
      </c>
      <c r="BU10" s="50">
        <v>0</v>
      </c>
      <c r="BV10" s="50">
        <v>0</v>
      </c>
      <c r="BW10" s="50">
        <v>0</v>
      </c>
      <c r="BX10" s="50">
        <v>0</v>
      </c>
      <c r="BY10" s="50">
        <v>0</v>
      </c>
      <c r="BZ10" s="50">
        <v>0</v>
      </c>
      <c r="CA10" s="50">
        <v>0</v>
      </c>
      <c r="CB10" s="50">
        <v>0</v>
      </c>
      <c r="CC10" s="50">
        <v>0</v>
      </c>
      <c r="CD10" s="98">
        <v>0.02</v>
      </c>
      <c r="CE10" s="98">
        <v>0</v>
      </c>
      <c r="CF10" s="98">
        <v>0</v>
      </c>
      <c r="CG10" s="104">
        <v>0</v>
      </c>
      <c r="CH10" s="104">
        <v>0</v>
      </c>
      <c r="CI10" s="104">
        <v>0</v>
      </c>
      <c r="CJ10" s="104">
        <v>0</v>
      </c>
      <c r="CK10" s="104">
        <v>0</v>
      </c>
      <c r="CL10" s="104">
        <v>0</v>
      </c>
      <c r="CM10" s="104">
        <v>0</v>
      </c>
      <c r="CN10" s="104">
        <v>0</v>
      </c>
      <c r="CO10" s="104">
        <v>0</v>
      </c>
      <c r="CP10" s="104">
        <v>0</v>
      </c>
      <c r="CQ10" s="104">
        <v>0</v>
      </c>
      <c r="CR10" s="104">
        <v>0</v>
      </c>
      <c r="CS10" s="100"/>
      <c r="CU10" s="100"/>
    </row>
    <row r="11" spans="1:99" x14ac:dyDescent="0.35">
      <c r="A11" s="54" t="s">
        <v>130</v>
      </c>
      <c r="B11" s="40" t="s">
        <v>137</v>
      </c>
      <c r="C11" s="41">
        <v>2320.86</v>
      </c>
      <c r="D11" s="41">
        <v>2658.89</v>
      </c>
      <c r="E11" s="41">
        <v>2198.63</v>
      </c>
      <c r="F11" s="41">
        <v>2770.03</v>
      </c>
      <c r="G11" s="41">
        <v>2622.75</v>
      </c>
      <c r="H11" s="41">
        <v>4025.75</v>
      </c>
      <c r="I11" s="41">
        <v>2248.39</v>
      </c>
      <c r="J11" s="41">
        <v>3131.2</v>
      </c>
      <c r="K11" s="41">
        <v>2468.21</v>
      </c>
      <c r="L11" s="41">
        <v>1913.88</v>
      </c>
      <c r="M11" s="41">
        <v>2676.97</v>
      </c>
      <c r="N11" s="50">
        <v>2964</v>
      </c>
      <c r="O11" s="50">
        <v>3753.78</v>
      </c>
      <c r="P11" s="50">
        <v>2390.64</v>
      </c>
      <c r="Q11" s="50">
        <v>2944.16</v>
      </c>
      <c r="R11" s="50">
        <v>3773.59</v>
      </c>
      <c r="S11" s="50">
        <v>3224.9</v>
      </c>
      <c r="T11" s="50">
        <v>2790.2</v>
      </c>
      <c r="U11" s="50">
        <v>2749.47</v>
      </c>
      <c r="V11" s="50">
        <v>3981.1</v>
      </c>
      <c r="W11" s="50">
        <v>1920.45</v>
      </c>
      <c r="X11" s="50">
        <v>2022.03</v>
      </c>
      <c r="Y11" s="50">
        <v>1570.43</v>
      </c>
      <c r="Z11" s="50">
        <v>2427.94</v>
      </c>
      <c r="AA11" s="50">
        <v>806.61</v>
      </c>
      <c r="AB11" s="50">
        <v>1154.44</v>
      </c>
      <c r="AC11" s="50">
        <v>1282.1099999999999</v>
      </c>
      <c r="AD11" s="50">
        <v>1006.18</v>
      </c>
      <c r="AE11" s="50">
        <v>1476.34</v>
      </c>
      <c r="AF11" s="50">
        <v>571.89</v>
      </c>
      <c r="AG11" s="50">
        <v>742.84</v>
      </c>
      <c r="AH11" s="50">
        <v>242.92</v>
      </c>
      <c r="AI11" s="50">
        <v>195.46</v>
      </c>
      <c r="AJ11" s="50">
        <v>425.71</v>
      </c>
      <c r="AK11" s="50">
        <v>0</v>
      </c>
      <c r="AL11" s="50">
        <v>142.32</v>
      </c>
      <c r="AM11" s="50">
        <v>47.36</v>
      </c>
      <c r="AN11" s="50">
        <v>167.03</v>
      </c>
      <c r="AO11" s="50">
        <v>91.82</v>
      </c>
      <c r="AP11" s="50">
        <v>340.76</v>
      </c>
      <c r="AQ11" s="50">
        <v>194.55</v>
      </c>
      <c r="AR11" s="50">
        <v>201.98</v>
      </c>
      <c r="AS11" s="50">
        <v>47.3</v>
      </c>
      <c r="AT11" s="50">
        <v>102.21</v>
      </c>
      <c r="AU11" s="50">
        <v>282.68</v>
      </c>
      <c r="AV11" s="50">
        <v>90.72</v>
      </c>
      <c r="AW11" s="50">
        <v>104.43</v>
      </c>
      <c r="AX11" s="50">
        <v>0</v>
      </c>
      <c r="AY11" s="50">
        <v>96.98</v>
      </c>
      <c r="AZ11" s="50">
        <v>0</v>
      </c>
      <c r="BA11" s="50">
        <v>47.6</v>
      </c>
      <c r="BB11" s="50">
        <v>0</v>
      </c>
      <c r="BC11" s="50">
        <v>210.37</v>
      </c>
      <c r="BD11" s="50">
        <v>0</v>
      </c>
      <c r="BE11" s="50">
        <v>0</v>
      </c>
      <c r="BF11" s="50">
        <v>49.95</v>
      </c>
      <c r="BG11" s="50">
        <v>0</v>
      </c>
      <c r="BH11" s="50">
        <v>84.54</v>
      </c>
      <c r="BI11" s="50">
        <v>0</v>
      </c>
      <c r="BJ11" s="50">
        <v>51.19</v>
      </c>
      <c r="BK11" s="50">
        <v>0</v>
      </c>
      <c r="BL11" s="50">
        <v>49.5</v>
      </c>
      <c r="BM11" s="50">
        <v>0</v>
      </c>
      <c r="BN11" s="50">
        <v>0</v>
      </c>
      <c r="BO11" s="50">
        <v>68.98</v>
      </c>
      <c r="BP11" s="50">
        <v>0</v>
      </c>
      <c r="BQ11" s="50">
        <v>49.49</v>
      </c>
      <c r="BR11" s="50">
        <v>0</v>
      </c>
      <c r="BS11" s="50">
        <v>47.25</v>
      </c>
      <c r="BT11" s="50">
        <v>49.35</v>
      </c>
      <c r="BU11" s="50">
        <v>0</v>
      </c>
      <c r="BV11" s="50">
        <v>49.39</v>
      </c>
      <c r="BW11" s="50">
        <v>0</v>
      </c>
      <c r="BX11" s="50">
        <v>0</v>
      </c>
      <c r="BY11" s="50">
        <v>66.7</v>
      </c>
      <c r="BZ11" s="50">
        <v>0</v>
      </c>
      <c r="CA11" s="50">
        <v>48.69</v>
      </c>
      <c r="CB11" s="50">
        <v>0</v>
      </c>
      <c r="CC11" s="50">
        <v>47.85</v>
      </c>
      <c r="CD11" s="98">
        <v>0</v>
      </c>
      <c r="CE11" s="98">
        <v>55.73</v>
      </c>
      <c r="CF11" s="98">
        <v>71.38</v>
      </c>
      <c r="CG11" s="104">
        <v>207.04</v>
      </c>
      <c r="CH11" s="104">
        <v>280.43</v>
      </c>
      <c r="CI11" s="104">
        <v>88.3</v>
      </c>
      <c r="CJ11" s="104">
        <v>25.02</v>
      </c>
      <c r="CK11" s="104">
        <v>0.1</v>
      </c>
      <c r="CL11" s="104">
        <v>50.92</v>
      </c>
      <c r="CM11" s="104">
        <v>98.12</v>
      </c>
      <c r="CN11" s="104">
        <v>53.08</v>
      </c>
      <c r="CO11" s="104">
        <v>148.79</v>
      </c>
      <c r="CP11" s="104">
        <v>0</v>
      </c>
      <c r="CQ11" s="104">
        <v>26.54</v>
      </c>
      <c r="CR11" s="104">
        <v>73.91</v>
      </c>
      <c r="CS11" s="100"/>
      <c r="CU11" s="100"/>
    </row>
    <row r="12" spans="1:99" x14ac:dyDescent="0.35">
      <c r="A12" s="54" t="s">
        <v>130</v>
      </c>
      <c r="B12" s="40" t="s">
        <v>138</v>
      </c>
      <c r="C12" s="42">
        <v>713.89</v>
      </c>
      <c r="D12" s="42">
        <v>1020.63</v>
      </c>
      <c r="E12" s="42">
        <v>1055.74</v>
      </c>
      <c r="F12" s="42">
        <v>975.11</v>
      </c>
      <c r="G12" s="42">
        <v>613.42999999999995</v>
      </c>
      <c r="H12" s="42">
        <v>717.89</v>
      </c>
      <c r="I12" s="42">
        <v>791.75</v>
      </c>
      <c r="J12" s="42">
        <v>1277.3699999999999</v>
      </c>
      <c r="K12" s="42">
        <v>2117.88</v>
      </c>
      <c r="L12" s="42">
        <v>2417.86</v>
      </c>
      <c r="M12" s="42">
        <v>2491.41</v>
      </c>
      <c r="N12" s="51">
        <v>2649.35</v>
      </c>
      <c r="O12" s="51">
        <v>3128.1</v>
      </c>
      <c r="P12" s="51">
        <v>4533.72</v>
      </c>
      <c r="Q12" s="51">
        <v>4707.0600000000004</v>
      </c>
      <c r="R12" s="51">
        <v>4519.09</v>
      </c>
      <c r="S12" s="51">
        <v>5885.7</v>
      </c>
      <c r="T12" s="51">
        <v>5727.53</v>
      </c>
      <c r="U12" s="51">
        <v>5793.17</v>
      </c>
      <c r="V12" s="51">
        <v>5136.62</v>
      </c>
      <c r="W12" s="51">
        <v>5668.29</v>
      </c>
      <c r="X12" s="51">
        <v>5028.6099999999997</v>
      </c>
      <c r="Y12" s="51">
        <v>4510.09</v>
      </c>
      <c r="Z12" s="51">
        <v>4977.5200000000004</v>
      </c>
      <c r="AA12" s="51">
        <v>5791.42</v>
      </c>
      <c r="AB12" s="51">
        <v>4414.25</v>
      </c>
      <c r="AC12" s="51">
        <v>4724.25</v>
      </c>
      <c r="AD12" s="51">
        <v>6263.52</v>
      </c>
      <c r="AE12" s="51">
        <v>5967.94</v>
      </c>
      <c r="AF12" s="51">
        <v>5191.29</v>
      </c>
      <c r="AG12" s="51">
        <v>3866.11</v>
      </c>
      <c r="AH12" s="51">
        <v>3388.27</v>
      </c>
      <c r="AI12" s="51">
        <v>3429.25</v>
      </c>
      <c r="AJ12" s="51">
        <v>1539.48</v>
      </c>
      <c r="AK12" s="51">
        <v>2039.38</v>
      </c>
      <c r="AL12" s="51">
        <v>2157.9899999999998</v>
      </c>
      <c r="AM12" s="51">
        <v>2661.73</v>
      </c>
      <c r="AN12" s="51">
        <v>2934.98</v>
      </c>
      <c r="AO12" s="51">
        <v>3029.76</v>
      </c>
      <c r="AP12" s="51">
        <v>3466.64</v>
      </c>
      <c r="AQ12" s="51">
        <v>4333.95</v>
      </c>
      <c r="AR12" s="50">
        <v>4791.6899999999996</v>
      </c>
      <c r="AS12" s="50">
        <v>4124.6899999999996</v>
      </c>
      <c r="AT12" s="50">
        <v>4208.25</v>
      </c>
      <c r="AU12" s="50">
        <v>4320.96</v>
      </c>
      <c r="AV12" s="50">
        <v>5169.5200000000004</v>
      </c>
      <c r="AW12" s="50">
        <v>5198.7</v>
      </c>
      <c r="AX12" s="50">
        <v>4318.08</v>
      </c>
      <c r="AY12" s="50">
        <v>5763.25</v>
      </c>
      <c r="AZ12" s="50">
        <v>4318.93</v>
      </c>
      <c r="BA12" s="50">
        <v>3078.74</v>
      </c>
      <c r="BB12" s="50">
        <v>3277.34</v>
      </c>
      <c r="BC12" s="50">
        <v>4051.5</v>
      </c>
      <c r="BD12" s="50">
        <v>1336.9</v>
      </c>
      <c r="BE12" s="50">
        <v>683.87</v>
      </c>
      <c r="BF12" s="50">
        <v>1007.61</v>
      </c>
      <c r="BG12" s="50">
        <v>863.22</v>
      </c>
      <c r="BH12" s="50">
        <v>91.75</v>
      </c>
      <c r="BI12" s="50">
        <v>336.04</v>
      </c>
      <c r="BJ12" s="50">
        <v>403.8</v>
      </c>
      <c r="BK12" s="50">
        <v>1036.3499999999999</v>
      </c>
      <c r="BL12" s="50">
        <v>337.79</v>
      </c>
      <c r="BM12" s="50">
        <v>532.04999999999995</v>
      </c>
      <c r="BN12" s="50">
        <v>1012.73</v>
      </c>
      <c r="BO12" s="50">
        <v>1631.83</v>
      </c>
      <c r="BP12" s="50">
        <v>356.09</v>
      </c>
      <c r="BQ12" s="50">
        <v>593.26</v>
      </c>
      <c r="BR12" s="50">
        <v>1146.8499999999999</v>
      </c>
      <c r="BS12" s="50">
        <v>768.07</v>
      </c>
      <c r="BT12" s="50">
        <v>145.13</v>
      </c>
      <c r="BU12" s="50">
        <v>445.92</v>
      </c>
      <c r="BV12" s="50">
        <v>321.13</v>
      </c>
      <c r="BW12" s="50">
        <v>225.31</v>
      </c>
      <c r="BX12" s="50">
        <v>64.22</v>
      </c>
      <c r="BY12" s="50">
        <v>278.52</v>
      </c>
      <c r="BZ12" s="50">
        <v>324.55</v>
      </c>
      <c r="CA12" s="50">
        <v>222.43</v>
      </c>
      <c r="CB12" s="50">
        <v>125.84</v>
      </c>
      <c r="CC12" s="50">
        <v>238.79</v>
      </c>
      <c r="CD12" s="98">
        <v>533.49</v>
      </c>
      <c r="CE12" s="98">
        <v>490.98</v>
      </c>
      <c r="CF12" s="98">
        <v>263.91000000000003</v>
      </c>
      <c r="CG12" s="104">
        <v>225.36</v>
      </c>
      <c r="CH12" s="104">
        <v>0</v>
      </c>
      <c r="CI12" s="104">
        <v>0</v>
      </c>
      <c r="CJ12" s="104">
        <v>0</v>
      </c>
      <c r="CK12" s="104">
        <v>0</v>
      </c>
      <c r="CL12" s="104">
        <v>0</v>
      </c>
      <c r="CM12" s="104">
        <v>0</v>
      </c>
      <c r="CN12" s="104">
        <v>0</v>
      </c>
      <c r="CO12" s="104">
        <v>0</v>
      </c>
      <c r="CP12" s="104">
        <v>0</v>
      </c>
      <c r="CQ12" s="104">
        <v>0</v>
      </c>
      <c r="CR12" s="104">
        <v>0</v>
      </c>
      <c r="CS12" s="100"/>
      <c r="CU12" s="100"/>
    </row>
    <row r="13" spans="1:99" x14ac:dyDescent="0.35">
      <c r="A13" s="54" t="s">
        <v>130</v>
      </c>
      <c r="B13" s="40" t="s">
        <v>139</v>
      </c>
      <c r="C13" s="41">
        <v>33.299999999999997</v>
      </c>
      <c r="D13" s="41">
        <v>137.69999999999999</v>
      </c>
      <c r="E13" s="41">
        <v>0</v>
      </c>
      <c r="F13" s="41">
        <v>83.32</v>
      </c>
      <c r="G13" s="41">
        <v>19.63</v>
      </c>
      <c r="H13" s="41">
        <v>0</v>
      </c>
      <c r="I13" s="41">
        <v>147.21</v>
      </c>
      <c r="J13" s="41">
        <v>0</v>
      </c>
      <c r="K13" s="41">
        <v>240.22</v>
      </c>
      <c r="L13" s="41">
        <v>129.47</v>
      </c>
      <c r="M13" s="41">
        <v>273.43</v>
      </c>
      <c r="N13" s="50">
        <v>100.11</v>
      </c>
      <c r="O13" s="50">
        <v>20.09</v>
      </c>
      <c r="P13" s="50">
        <v>100.48</v>
      </c>
      <c r="Q13" s="50">
        <v>65.900000000000006</v>
      </c>
      <c r="R13" s="50">
        <v>79.08</v>
      </c>
      <c r="S13" s="50">
        <v>91.36</v>
      </c>
      <c r="T13" s="50">
        <v>200.94</v>
      </c>
      <c r="U13" s="50">
        <v>62.94</v>
      </c>
      <c r="V13" s="50">
        <v>352.03</v>
      </c>
      <c r="W13" s="50">
        <v>174.4</v>
      </c>
      <c r="X13" s="50">
        <v>384.86</v>
      </c>
      <c r="Y13" s="50">
        <v>231.49</v>
      </c>
      <c r="Z13" s="50">
        <v>330.65</v>
      </c>
      <c r="AA13" s="50">
        <v>419.06</v>
      </c>
      <c r="AB13" s="50">
        <v>334.49</v>
      </c>
      <c r="AC13" s="50">
        <v>924.38</v>
      </c>
      <c r="AD13" s="50">
        <v>1114.4000000000001</v>
      </c>
      <c r="AE13" s="50">
        <v>934.23</v>
      </c>
      <c r="AF13" s="50">
        <v>692.77</v>
      </c>
      <c r="AG13" s="50">
        <v>653.48</v>
      </c>
      <c r="AH13" s="50">
        <v>831.07</v>
      </c>
      <c r="AI13" s="50">
        <v>866.15</v>
      </c>
      <c r="AJ13" s="50">
        <v>321.42</v>
      </c>
      <c r="AK13" s="50">
        <v>197.22</v>
      </c>
      <c r="AL13" s="50">
        <v>964.09</v>
      </c>
      <c r="AM13" s="50">
        <v>947.08</v>
      </c>
      <c r="AN13" s="50">
        <v>691.39</v>
      </c>
      <c r="AO13" s="50">
        <v>1053.22</v>
      </c>
      <c r="AP13" s="50">
        <v>1769.25</v>
      </c>
      <c r="AQ13" s="50">
        <v>1314.32</v>
      </c>
      <c r="AR13" s="50">
        <v>2756.27</v>
      </c>
      <c r="AS13" s="50">
        <v>2561.29</v>
      </c>
      <c r="AT13" s="50">
        <v>2226.62</v>
      </c>
      <c r="AU13" s="50">
        <v>3101.02</v>
      </c>
      <c r="AV13" s="50">
        <v>2794.62</v>
      </c>
      <c r="AW13" s="50">
        <v>2607.06</v>
      </c>
      <c r="AX13" s="50">
        <v>2495.23</v>
      </c>
      <c r="AY13" s="50">
        <v>2482.5</v>
      </c>
      <c r="AZ13" s="50">
        <v>2001.39</v>
      </c>
      <c r="BA13" s="50">
        <v>1637.69</v>
      </c>
      <c r="BB13" s="50">
        <v>2041.96</v>
      </c>
      <c r="BC13" s="50">
        <v>1635.51</v>
      </c>
      <c r="BD13" s="50">
        <v>353.59</v>
      </c>
      <c r="BE13" s="50">
        <v>725.16</v>
      </c>
      <c r="BF13" s="50">
        <v>228.92</v>
      </c>
      <c r="BG13" s="50">
        <v>0</v>
      </c>
      <c r="BH13" s="50">
        <v>48.39</v>
      </c>
      <c r="BI13" s="50">
        <v>4.03</v>
      </c>
      <c r="BJ13" s="50">
        <v>333.95</v>
      </c>
      <c r="BK13" s="50">
        <v>548.04999999999995</v>
      </c>
      <c r="BL13" s="50">
        <v>207.7</v>
      </c>
      <c r="BM13" s="50">
        <v>292.08</v>
      </c>
      <c r="BN13" s="50">
        <v>403.89</v>
      </c>
      <c r="BO13" s="50">
        <v>452.53</v>
      </c>
      <c r="BP13" s="50">
        <v>637.9</v>
      </c>
      <c r="BQ13" s="50">
        <v>601.77</v>
      </c>
      <c r="BR13" s="50">
        <v>1098.96</v>
      </c>
      <c r="BS13" s="50">
        <v>703.56</v>
      </c>
      <c r="BT13" s="50">
        <v>95.22</v>
      </c>
      <c r="BU13" s="50">
        <v>0</v>
      </c>
      <c r="BV13" s="50">
        <v>0</v>
      </c>
      <c r="BW13" s="50">
        <v>0</v>
      </c>
      <c r="BX13" s="50">
        <v>0</v>
      </c>
      <c r="BY13" s="50">
        <v>20.16</v>
      </c>
      <c r="BZ13" s="50">
        <v>0</v>
      </c>
      <c r="CA13" s="50">
        <v>0</v>
      </c>
      <c r="CB13" s="50">
        <v>59.13</v>
      </c>
      <c r="CC13" s="50">
        <v>107.09</v>
      </c>
      <c r="CD13" s="98">
        <v>222.22</v>
      </c>
      <c r="CE13" s="98">
        <v>344.48</v>
      </c>
      <c r="CF13" s="98">
        <v>360</v>
      </c>
      <c r="CG13" s="104">
        <v>289.73</v>
      </c>
      <c r="CH13" s="104">
        <v>321.8</v>
      </c>
      <c r="CI13" s="104">
        <v>508.97</v>
      </c>
      <c r="CJ13" s="104">
        <v>68.010000000000005</v>
      </c>
      <c r="CK13" s="104">
        <v>0</v>
      </c>
      <c r="CL13" s="104">
        <v>199.02</v>
      </c>
      <c r="CM13" s="104">
        <v>0</v>
      </c>
      <c r="CN13" s="104">
        <v>0</v>
      </c>
      <c r="CO13" s="104">
        <v>33</v>
      </c>
      <c r="CP13" s="104">
        <v>0</v>
      </c>
      <c r="CQ13" s="104">
        <v>0</v>
      </c>
      <c r="CR13" s="104">
        <v>0</v>
      </c>
      <c r="CS13" s="100"/>
      <c r="CU13" s="100"/>
    </row>
    <row r="14" spans="1:99" x14ac:dyDescent="0.35">
      <c r="A14" s="54" t="s">
        <v>130</v>
      </c>
      <c r="B14" s="40" t="s">
        <v>140</v>
      </c>
      <c r="C14" s="41">
        <v>0</v>
      </c>
      <c r="D14" s="41">
        <v>0</v>
      </c>
      <c r="E14" s="41">
        <v>0</v>
      </c>
      <c r="F14" s="41">
        <v>0</v>
      </c>
      <c r="G14" s="41">
        <v>0</v>
      </c>
      <c r="H14" s="41">
        <v>0</v>
      </c>
      <c r="I14" s="41">
        <v>0</v>
      </c>
      <c r="J14" s="41">
        <v>0</v>
      </c>
      <c r="K14" s="41">
        <v>0</v>
      </c>
      <c r="L14" s="41">
        <v>0</v>
      </c>
      <c r="M14" s="41">
        <v>0</v>
      </c>
      <c r="N14" s="50">
        <v>0</v>
      </c>
      <c r="O14" s="50">
        <v>0</v>
      </c>
      <c r="P14" s="50">
        <v>0</v>
      </c>
      <c r="Q14" s="50">
        <v>0</v>
      </c>
      <c r="R14" s="50">
        <v>0</v>
      </c>
      <c r="S14" s="50">
        <v>0</v>
      </c>
      <c r="T14" s="50">
        <v>0</v>
      </c>
      <c r="U14" s="50">
        <v>0</v>
      </c>
      <c r="V14" s="50">
        <v>0</v>
      </c>
      <c r="W14" s="50">
        <v>0</v>
      </c>
      <c r="X14" s="50">
        <v>0</v>
      </c>
      <c r="Y14" s="50">
        <v>0</v>
      </c>
      <c r="Z14" s="50">
        <v>0</v>
      </c>
      <c r="AA14" s="50">
        <v>0</v>
      </c>
      <c r="AB14" s="50">
        <v>0</v>
      </c>
      <c r="AC14" s="50">
        <v>0</v>
      </c>
      <c r="AD14" s="50">
        <v>0</v>
      </c>
      <c r="AE14" s="50">
        <v>0</v>
      </c>
      <c r="AF14" s="50">
        <v>0</v>
      </c>
      <c r="AG14" s="50">
        <v>0</v>
      </c>
      <c r="AH14" s="50">
        <v>0</v>
      </c>
      <c r="AI14" s="50">
        <v>0</v>
      </c>
      <c r="AJ14" s="50">
        <v>0</v>
      </c>
      <c r="AK14" s="50">
        <v>0</v>
      </c>
      <c r="AL14" s="50">
        <v>0</v>
      </c>
      <c r="AM14" s="50">
        <v>0</v>
      </c>
      <c r="AN14" s="50">
        <v>0</v>
      </c>
      <c r="AO14" s="50">
        <v>0</v>
      </c>
      <c r="AP14" s="50">
        <v>0</v>
      </c>
      <c r="AQ14" s="50">
        <v>0</v>
      </c>
      <c r="AR14" s="50">
        <v>0</v>
      </c>
      <c r="AS14" s="50">
        <v>0</v>
      </c>
      <c r="AT14" s="50">
        <v>0</v>
      </c>
      <c r="AU14" s="50">
        <v>0</v>
      </c>
      <c r="AV14" s="50">
        <v>0</v>
      </c>
      <c r="AW14" s="50">
        <v>0</v>
      </c>
      <c r="AX14" s="50">
        <v>0</v>
      </c>
      <c r="AY14" s="50">
        <v>0</v>
      </c>
      <c r="AZ14" s="50">
        <v>0</v>
      </c>
      <c r="BA14" s="50">
        <v>0</v>
      </c>
      <c r="BB14" s="50">
        <v>0</v>
      </c>
      <c r="BC14" s="50">
        <v>0</v>
      </c>
      <c r="BD14" s="50">
        <v>0</v>
      </c>
      <c r="BE14" s="50">
        <v>0</v>
      </c>
      <c r="BF14" s="50">
        <v>0</v>
      </c>
      <c r="BG14" s="50">
        <v>0</v>
      </c>
      <c r="BH14" s="50">
        <v>0</v>
      </c>
      <c r="BI14" s="50">
        <v>0</v>
      </c>
      <c r="BJ14" s="50">
        <v>0</v>
      </c>
      <c r="BK14" s="50">
        <v>0</v>
      </c>
      <c r="BL14" s="50">
        <v>0</v>
      </c>
      <c r="BM14" s="50">
        <v>0</v>
      </c>
      <c r="BN14" s="50">
        <v>0</v>
      </c>
      <c r="BO14" s="50">
        <v>0</v>
      </c>
      <c r="BP14" s="50">
        <v>0</v>
      </c>
      <c r="BQ14" s="50">
        <v>0</v>
      </c>
      <c r="BR14" s="50">
        <v>0</v>
      </c>
      <c r="BS14" s="50">
        <v>41.7</v>
      </c>
      <c r="BT14" s="50">
        <v>42.88</v>
      </c>
      <c r="BU14" s="50">
        <v>0</v>
      </c>
      <c r="BV14" s="50">
        <v>41.63</v>
      </c>
      <c r="BW14" s="50">
        <v>107.77</v>
      </c>
      <c r="BX14" s="50">
        <v>143.99</v>
      </c>
      <c r="BY14" s="50">
        <v>148.94</v>
      </c>
      <c r="BZ14" s="50">
        <v>567.04999999999995</v>
      </c>
      <c r="CA14" s="50">
        <v>47.46</v>
      </c>
      <c r="CB14" s="50">
        <v>71.680000000000007</v>
      </c>
      <c r="CC14" s="50">
        <v>95.27</v>
      </c>
      <c r="CD14" s="98">
        <v>104.84</v>
      </c>
      <c r="CE14" s="98">
        <v>75.489999999999995</v>
      </c>
      <c r="CF14" s="98">
        <v>0</v>
      </c>
      <c r="CG14" s="104">
        <v>0</v>
      </c>
      <c r="CH14" s="104">
        <v>0</v>
      </c>
      <c r="CI14" s="104">
        <v>68.819999999999993</v>
      </c>
      <c r="CJ14" s="104">
        <v>0</v>
      </c>
      <c r="CK14" s="104">
        <v>69.81</v>
      </c>
      <c r="CL14" s="104">
        <v>32.32</v>
      </c>
      <c r="CM14" s="104">
        <v>32.25</v>
      </c>
      <c r="CN14" s="104">
        <v>48</v>
      </c>
      <c r="CO14" s="104">
        <v>40.130000000000003</v>
      </c>
      <c r="CP14" s="104">
        <v>64.930000000000007</v>
      </c>
      <c r="CQ14" s="104">
        <v>31.02</v>
      </c>
      <c r="CR14" s="104">
        <v>67.78</v>
      </c>
      <c r="CS14" s="100"/>
      <c r="CU14" s="100"/>
    </row>
    <row r="15" spans="1:99" x14ac:dyDescent="0.35">
      <c r="A15" s="54" t="s">
        <v>130</v>
      </c>
      <c r="B15" s="40" t="s">
        <v>141</v>
      </c>
      <c r="C15" s="41">
        <v>412.5</v>
      </c>
      <c r="D15" s="41">
        <v>970.85</v>
      </c>
      <c r="E15" s="41">
        <v>868.75</v>
      </c>
      <c r="F15" s="41">
        <v>577.51</v>
      </c>
      <c r="G15" s="41">
        <v>758.06</v>
      </c>
      <c r="H15" s="41">
        <v>1197.67</v>
      </c>
      <c r="I15" s="41">
        <v>1622.43</v>
      </c>
      <c r="J15" s="41">
        <v>784.32</v>
      </c>
      <c r="K15" s="41">
        <v>429.14</v>
      </c>
      <c r="L15" s="41">
        <v>249.26</v>
      </c>
      <c r="M15" s="41">
        <v>139.49</v>
      </c>
      <c r="N15" s="50">
        <v>0</v>
      </c>
      <c r="O15" s="50">
        <v>30.76</v>
      </c>
      <c r="P15" s="50">
        <v>0</v>
      </c>
      <c r="Q15" s="50">
        <v>127.86</v>
      </c>
      <c r="R15" s="50">
        <v>70.42</v>
      </c>
      <c r="S15" s="50">
        <v>0</v>
      </c>
      <c r="T15" s="50">
        <v>0</v>
      </c>
      <c r="U15" s="50">
        <v>0</v>
      </c>
      <c r="V15" s="50">
        <v>0</v>
      </c>
      <c r="W15" s="50">
        <v>0</v>
      </c>
      <c r="X15" s="50">
        <v>0</v>
      </c>
      <c r="Y15" s="50">
        <v>0</v>
      </c>
      <c r="Z15" s="50">
        <v>0</v>
      </c>
      <c r="AA15" s="50">
        <v>0</v>
      </c>
      <c r="AB15" s="50">
        <v>50.12</v>
      </c>
      <c r="AC15" s="50">
        <v>0</v>
      </c>
      <c r="AD15" s="50">
        <v>8.8800000000000008</v>
      </c>
      <c r="AE15" s="50">
        <v>53.46</v>
      </c>
      <c r="AF15" s="50">
        <v>0</v>
      </c>
      <c r="AG15" s="50">
        <v>23.2</v>
      </c>
      <c r="AH15" s="50">
        <v>26.69</v>
      </c>
      <c r="AI15" s="50">
        <v>0</v>
      </c>
      <c r="AJ15" s="50">
        <v>0</v>
      </c>
      <c r="AK15" s="50">
        <v>0</v>
      </c>
      <c r="AL15" s="50">
        <v>85.79</v>
      </c>
      <c r="AM15" s="50">
        <v>0.01</v>
      </c>
      <c r="AN15" s="50">
        <v>14.86</v>
      </c>
      <c r="AO15" s="50">
        <v>106.98</v>
      </c>
      <c r="AP15" s="50">
        <v>82.94</v>
      </c>
      <c r="AQ15" s="50">
        <v>27.38</v>
      </c>
      <c r="AR15" s="52">
        <v>1.67</v>
      </c>
      <c r="AS15" s="52">
        <v>16.559999999999999</v>
      </c>
      <c r="AT15" s="52">
        <v>226.2</v>
      </c>
      <c r="AU15" s="52">
        <v>75.099999999999994</v>
      </c>
      <c r="AV15" s="52">
        <v>18.760000000000002</v>
      </c>
      <c r="AW15" s="52">
        <v>170.54</v>
      </c>
      <c r="AX15" s="52">
        <v>451.48</v>
      </c>
      <c r="AY15" s="52">
        <v>38.07</v>
      </c>
      <c r="AZ15" s="52">
        <v>343.86</v>
      </c>
      <c r="BA15" s="52">
        <v>77.97</v>
      </c>
      <c r="BB15" s="52">
        <v>89.13</v>
      </c>
      <c r="BC15" s="52">
        <v>0</v>
      </c>
      <c r="BD15" s="52">
        <v>49.5</v>
      </c>
      <c r="BE15" s="52">
        <v>198.4</v>
      </c>
      <c r="BF15" s="52">
        <v>55.04</v>
      </c>
      <c r="BG15" s="52">
        <v>158.35</v>
      </c>
      <c r="BH15" s="52">
        <v>292.60000000000002</v>
      </c>
      <c r="BI15" s="52">
        <v>54.12</v>
      </c>
      <c r="BJ15" s="52">
        <v>84.42</v>
      </c>
      <c r="BK15" s="52">
        <v>49.26</v>
      </c>
      <c r="BL15" s="52">
        <v>96.46</v>
      </c>
      <c r="BM15" s="52">
        <v>47.38</v>
      </c>
      <c r="BN15" s="52">
        <v>51.13</v>
      </c>
      <c r="BO15" s="52">
        <v>10</v>
      </c>
      <c r="BP15" s="52">
        <v>0.03</v>
      </c>
      <c r="BQ15" s="52">
        <v>23.11</v>
      </c>
      <c r="BR15" s="52">
        <v>0.02</v>
      </c>
      <c r="BS15" s="52">
        <v>0</v>
      </c>
      <c r="BT15" s="52">
        <v>0</v>
      </c>
      <c r="BU15" s="52">
        <v>0</v>
      </c>
      <c r="BV15" s="52">
        <v>63.96</v>
      </c>
      <c r="BW15" s="52">
        <v>2.5</v>
      </c>
      <c r="BX15" s="52">
        <v>0</v>
      </c>
      <c r="BY15" s="52">
        <v>0</v>
      </c>
      <c r="BZ15" s="52">
        <v>59.96</v>
      </c>
      <c r="CA15" s="52">
        <v>53.37</v>
      </c>
      <c r="CB15" s="52">
        <v>0</v>
      </c>
      <c r="CC15" s="52">
        <v>0.01</v>
      </c>
      <c r="CD15" s="52">
        <v>20.51</v>
      </c>
      <c r="CE15" s="52">
        <v>0</v>
      </c>
      <c r="CF15" s="52">
        <v>10.69</v>
      </c>
      <c r="CG15" s="104">
        <v>146.30000000000001</v>
      </c>
      <c r="CH15" s="104">
        <v>192.88</v>
      </c>
      <c r="CI15" s="104">
        <v>53.52</v>
      </c>
      <c r="CJ15" s="104">
        <v>34.71</v>
      </c>
      <c r="CK15" s="104">
        <v>17.28</v>
      </c>
      <c r="CL15" s="104">
        <v>27.75</v>
      </c>
      <c r="CM15" s="104">
        <v>12.4</v>
      </c>
      <c r="CN15" s="104">
        <v>3.73</v>
      </c>
      <c r="CO15" s="104">
        <v>0</v>
      </c>
      <c r="CP15" s="104">
        <v>0</v>
      </c>
      <c r="CQ15" s="104">
        <v>21.41</v>
      </c>
      <c r="CR15" s="104">
        <v>0</v>
      </c>
      <c r="CS15" s="100"/>
      <c r="CU15" s="100"/>
    </row>
    <row r="16" spans="1:99" s="58" customFormat="1" x14ac:dyDescent="0.35">
      <c r="A16" s="55" t="s">
        <v>130</v>
      </c>
      <c r="B16" s="43" t="s">
        <v>142</v>
      </c>
      <c r="C16" s="44">
        <v>5267.37</v>
      </c>
      <c r="D16" s="44">
        <v>5604.26</v>
      </c>
      <c r="E16" s="44">
        <v>5444.94</v>
      </c>
      <c r="F16" s="44">
        <v>5578.15</v>
      </c>
      <c r="G16" s="44">
        <v>5128.7</v>
      </c>
      <c r="H16" s="44">
        <v>6710.17</v>
      </c>
      <c r="I16" s="44">
        <v>6319.17</v>
      </c>
      <c r="J16" s="45">
        <v>6939.75</v>
      </c>
      <c r="K16" s="44">
        <v>7823.54</v>
      </c>
      <c r="L16" s="44">
        <v>7297</v>
      </c>
      <c r="M16" s="44">
        <v>7440.56</v>
      </c>
      <c r="N16" s="56">
        <v>7052.76</v>
      </c>
      <c r="O16" s="56">
        <v>8586.17</v>
      </c>
      <c r="P16" s="56">
        <v>9146.1299999999992</v>
      </c>
      <c r="Q16" s="56">
        <v>9261.6200000000008</v>
      </c>
      <c r="R16" s="56">
        <v>10236.370000000001</v>
      </c>
      <c r="S16" s="56">
        <v>10781.09</v>
      </c>
      <c r="T16" s="56">
        <v>10440.86</v>
      </c>
      <c r="U16" s="56">
        <v>10992.73</v>
      </c>
      <c r="V16" s="56">
        <v>11394.08</v>
      </c>
      <c r="W16" s="56">
        <v>10065.030000000001</v>
      </c>
      <c r="X16" s="56">
        <v>8538.36</v>
      </c>
      <c r="Y16" s="56">
        <v>7701.77</v>
      </c>
      <c r="Z16" s="56">
        <v>9441.27</v>
      </c>
      <c r="AA16" s="56">
        <v>9708.64</v>
      </c>
      <c r="AB16" s="56">
        <v>8079.4</v>
      </c>
      <c r="AC16" s="56">
        <v>8984.2800000000007</v>
      </c>
      <c r="AD16" s="56">
        <v>10609.93</v>
      </c>
      <c r="AE16" s="56">
        <v>10920.82</v>
      </c>
      <c r="AF16" s="56">
        <v>8722.1200000000008</v>
      </c>
      <c r="AG16" s="56">
        <v>6932.12</v>
      </c>
      <c r="AH16" s="56">
        <v>6218.77</v>
      </c>
      <c r="AI16" s="56">
        <v>6202.74</v>
      </c>
      <c r="AJ16" s="56">
        <v>3352.77</v>
      </c>
      <c r="AK16" s="56">
        <v>4153.12</v>
      </c>
      <c r="AL16" s="56">
        <v>6042.83</v>
      </c>
      <c r="AM16" s="56">
        <v>6152.68</v>
      </c>
      <c r="AN16" s="56">
        <v>5800.76</v>
      </c>
      <c r="AO16" s="56">
        <v>6430.27</v>
      </c>
      <c r="AP16" s="56">
        <v>8088.09</v>
      </c>
      <c r="AQ16" s="56">
        <v>9299.08</v>
      </c>
      <c r="AR16" s="57">
        <v>10388.700000000001</v>
      </c>
      <c r="AS16" s="57">
        <v>9782.6200000000008</v>
      </c>
      <c r="AT16" s="57">
        <v>10148.91</v>
      </c>
      <c r="AU16" s="57">
        <v>10958.03</v>
      </c>
      <c r="AV16" s="57">
        <v>11269.66</v>
      </c>
      <c r="AW16" s="57">
        <v>11389.2</v>
      </c>
      <c r="AX16" s="57">
        <v>10587.31</v>
      </c>
      <c r="AY16" s="57">
        <v>11165.08</v>
      </c>
      <c r="AZ16" s="57">
        <v>8930.1200000000008</v>
      </c>
      <c r="BA16" s="57">
        <v>6979.61</v>
      </c>
      <c r="BB16" s="57">
        <v>8679</v>
      </c>
      <c r="BC16" s="57">
        <v>8201.42</v>
      </c>
      <c r="BD16" s="57">
        <v>3059.95</v>
      </c>
      <c r="BE16" s="57">
        <v>2909.74</v>
      </c>
      <c r="BF16" s="57">
        <v>3494.35</v>
      </c>
      <c r="BG16" s="57">
        <v>2293.0100000000002</v>
      </c>
      <c r="BH16" s="57">
        <v>861.88</v>
      </c>
      <c r="BI16" s="57">
        <v>1125.5</v>
      </c>
      <c r="BJ16" s="57">
        <v>1758.47</v>
      </c>
      <c r="BK16" s="57">
        <v>1846.37</v>
      </c>
      <c r="BL16" s="57">
        <v>808.1</v>
      </c>
      <c r="BM16" s="57">
        <v>1064.6500000000001</v>
      </c>
      <c r="BN16" s="57">
        <v>1969.93</v>
      </c>
      <c r="BO16" s="57">
        <v>2383.29</v>
      </c>
      <c r="BP16" s="57">
        <v>1143.46</v>
      </c>
      <c r="BQ16" s="57">
        <v>1449.97</v>
      </c>
      <c r="BR16" s="57">
        <v>2571.0100000000002</v>
      </c>
      <c r="BS16" s="57">
        <v>1828.32</v>
      </c>
      <c r="BT16" s="57">
        <v>598.23</v>
      </c>
      <c r="BU16" s="57">
        <v>807.72</v>
      </c>
      <c r="BV16" s="57">
        <v>715.04</v>
      </c>
      <c r="BW16" s="57">
        <v>467.2</v>
      </c>
      <c r="BX16" s="57">
        <v>288.19</v>
      </c>
      <c r="BY16" s="57">
        <v>563.62</v>
      </c>
      <c r="BZ16" s="57">
        <v>1080.8</v>
      </c>
      <c r="CA16" s="57">
        <v>511.75</v>
      </c>
      <c r="CB16" s="57">
        <v>330.1</v>
      </c>
      <c r="CC16" s="57">
        <v>586.15</v>
      </c>
      <c r="CD16" s="57">
        <v>994.93</v>
      </c>
      <c r="CE16" s="57">
        <v>1149.1500000000001</v>
      </c>
      <c r="CF16" s="57">
        <v>880.9</v>
      </c>
      <c r="CG16" s="57">
        <v>1242.21</v>
      </c>
      <c r="CH16" s="57">
        <v>1251.5899999999999</v>
      </c>
      <c r="CI16" s="57">
        <v>960.78</v>
      </c>
      <c r="CJ16" s="57">
        <v>307.8</v>
      </c>
      <c r="CK16" s="57">
        <v>217.35</v>
      </c>
      <c r="CL16" s="57">
        <v>610.14</v>
      </c>
      <c r="CM16" s="57">
        <v>299.77999999999997</v>
      </c>
      <c r="CN16" s="57">
        <v>274.79000000000002</v>
      </c>
      <c r="CO16" s="57">
        <v>541.04</v>
      </c>
      <c r="CP16" s="57">
        <v>264.64999999999998</v>
      </c>
      <c r="CQ16" s="57">
        <v>289.33</v>
      </c>
      <c r="CR16" s="57">
        <v>385.64</v>
      </c>
      <c r="CS16" s="100"/>
      <c r="CU16" s="100"/>
    </row>
    <row r="17" spans="1:96" x14ac:dyDescent="0.35">
      <c r="A17" s="54" t="s">
        <v>143</v>
      </c>
      <c r="B17" s="40" t="s">
        <v>131</v>
      </c>
      <c r="C17" s="41">
        <v>0</v>
      </c>
      <c r="D17" s="41">
        <v>0</v>
      </c>
      <c r="E17" s="41">
        <v>0</v>
      </c>
      <c r="F17" s="41">
        <v>0</v>
      </c>
      <c r="G17" s="41">
        <v>0</v>
      </c>
      <c r="H17" s="41">
        <v>0</v>
      </c>
      <c r="I17" s="41">
        <v>0</v>
      </c>
      <c r="J17" s="47">
        <v>13.68</v>
      </c>
      <c r="K17" s="41">
        <v>0</v>
      </c>
      <c r="L17" s="41">
        <v>0</v>
      </c>
      <c r="M17" s="41">
        <v>0</v>
      </c>
      <c r="N17" s="50">
        <v>0</v>
      </c>
      <c r="O17" s="50">
        <v>0</v>
      </c>
      <c r="P17" s="50">
        <v>0</v>
      </c>
      <c r="Q17" s="50">
        <v>0</v>
      </c>
      <c r="R17" s="50">
        <v>0</v>
      </c>
      <c r="S17" s="50">
        <v>0</v>
      </c>
      <c r="T17" s="50">
        <v>0</v>
      </c>
      <c r="U17" s="50">
        <v>0</v>
      </c>
      <c r="V17" s="50">
        <v>0</v>
      </c>
      <c r="W17" s="50">
        <v>7.32</v>
      </c>
      <c r="X17" s="50">
        <v>0</v>
      </c>
      <c r="Y17" s="50">
        <v>0</v>
      </c>
      <c r="Z17" s="50">
        <v>0</v>
      </c>
      <c r="AA17" s="50">
        <v>0</v>
      </c>
      <c r="AB17" s="50">
        <v>0</v>
      </c>
      <c r="AC17" s="50">
        <v>0</v>
      </c>
      <c r="AD17" s="50">
        <v>0</v>
      </c>
      <c r="AE17" s="50">
        <v>0</v>
      </c>
      <c r="AF17" s="50">
        <v>0</v>
      </c>
      <c r="AG17" s="50">
        <v>0</v>
      </c>
      <c r="AH17" s="50">
        <v>0</v>
      </c>
      <c r="AI17" s="50">
        <v>0.6</v>
      </c>
      <c r="AJ17" s="50">
        <v>0.21</v>
      </c>
      <c r="AK17" s="50">
        <v>0.13</v>
      </c>
      <c r="AL17" s="50">
        <v>0</v>
      </c>
      <c r="AM17" s="50">
        <v>1.1599999999999999</v>
      </c>
      <c r="AN17" s="50">
        <v>0.96</v>
      </c>
      <c r="AO17" s="50">
        <v>0.41</v>
      </c>
      <c r="AP17" s="50">
        <v>0</v>
      </c>
      <c r="AQ17" s="50">
        <v>1.05</v>
      </c>
      <c r="AR17" s="50">
        <v>0.83</v>
      </c>
      <c r="AS17" s="50">
        <v>0.53</v>
      </c>
      <c r="AT17" s="50">
        <v>1.52</v>
      </c>
      <c r="AU17" s="50">
        <v>2.67</v>
      </c>
      <c r="AV17" s="50">
        <v>1.58</v>
      </c>
      <c r="AW17" s="50">
        <v>1.1599999999999999</v>
      </c>
      <c r="AX17" s="50">
        <v>2.33</v>
      </c>
      <c r="AY17" s="50">
        <v>4.42</v>
      </c>
      <c r="AZ17" s="50">
        <v>15.83</v>
      </c>
      <c r="BA17" s="50">
        <v>6.43</v>
      </c>
      <c r="BB17" s="50">
        <v>5.19</v>
      </c>
      <c r="BC17" s="50">
        <v>8.06</v>
      </c>
      <c r="BD17" s="50">
        <v>5.26</v>
      </c>
      <c r="BE17" s="50">
        <v>3.87</v>
      </c>
      <c r="BF17" s="50">
        <v>15.91</v>
      </c>
      <c r="BG17" s="50">
        <v>13.06</v>
      </c>
      <c r="BH17" s="50">
        <v>18.21</v>
      </c>
      <c r="BI17" s="50">
        <v>4.9400000000000004</v>
      </c>
      <c r="BJ17" s="50">
        <v>6.32</v>
      </c>
      <c r="BK17" s="50">
        <v>6.04</v>
      </c>
      <c r="BL17" s="50">
        <v>6.13</v>
      </c>
      <c r="BM17" s="50">
        <v>7.1</v>
      </c>
      <c r="BN17" s="50">
        <v>9.82</v>
      </c>
      <c r="BO17" s="50">
        <v>5.74</v>
      </c>
      <c r="BP17" s="50">
        <v>7.51</v>
      </c>
      <c r="BQ17" s="50">
        <v>4.95</v>
      </c>
      <c r="BR17" s="50">
        <v>10.53</v>
      </c>
      <c r="BS17" s="50">
        <v>8.84</v>
      </c>
      <c r="BT17" s="50">
        <v>8.24</v>
      </c>
      <c r="BU17" s="50">
        <v>5.51</v>
      </c>
      <c r="BV17" s="50">
        <v>10.81</v>
      </c>
      <c r="BW17" s="50">
        <v>10.82</v>
      </c>
      <c r="BX17" s="50">
        <v>5.46</v>
      </c>
      <c r="BY17" s="50">
        <v>8.4499999999999993</v>
      </c>
      <c r="BZ17" s="50">
        <v>9.2799999999999994</v>
      </c>
      <c r="CA17" s="50">
        <v>7.88</v>
      </c>
      <c r="CB17" s="50">
        <v>9.41</v>
      </c>
      <c r="CC17" s="50">
        <v>7.26</v>
      </c>
      <c r="CD17" s="50">
        <v>9.7200000000000006</v>
      </c>
      <c r="CE17" s="50">
        <v>168.4</v>
      </c>
      <c r="CF17" s="50">
        <v>8.41</v>
      </c>
      <c r="CG17" s="104">
        <v>6.8</v>
      </c>
      <c r="CH17" s="104">
        <v>11.14</v>
      </c>
      <c r="CI17" s="104">
        <v>10.25</v>
      </c>
      <c r="CJ17" s="104">
        <v>7.9</v>
      </c>
      <c r="CK17" s="104">
        <v>32.770000000000003</v>
      </c>
      <c r="CL17" s="104">
        <v>11.58</v>
      </c>
      <c r="CM17" s="104">
        <v>55.76</v>
      </c>
      <c r="CN17" s="104">
        <v>5.19</v>
      </c>
      <c r="CO17" s="104">
        <v>4.37</v>
      </c>
      <c r="CP17" s="104">
        <v>8.5500000000000007</v>
      </c>
      <c r="CQ17" s="104">
        <v>8.7799999999999994</v>
      </c>
      <c r="CR17" s="104">
        <v>4.1900000000000004</v>
      </c>
    </row>
    <row r="18" spans="1:96" x14ac:dyDescent="0.35">
      <c r="A18" s="54" t="s">
        <v>143</v>
      </c>
      <c r="B18" s="40" t="s">
        <v>132</v>
      </c>
      <c r="C18" s="41">
        <v>1099.6400000000001</v>
      </c>
      <c r="D18" s="41">
        <v>1083.69</v>
      </c>
      <c r="E18" s="41">
        <v>1121.53</v>
      </c>
      <c r="F18" s="41">
        <v>928.14</v>
      </c>
      <c r="G18" s="41">
        <v>1023.74</v>
      </c>
      <c r="H18" s="41">
        <v>1031.23</v>
      </c>
      <c r="I18" s="41">
        <v>1289.42</v>
      </c>
      <c r="J18" s="41">
        <v>835.72</v>
      </c>
      <c r="K18" s="41">
        <v>1037.04</v>
      </c>
      <c r="L18" s="41">
        <v>912.23</v>
      </c>
      <c r="M18" s="41">
        <v>1208.79</v>
      </c>
      <c r="N18" s="50">
        <v>982.05</v>
      </c>
      <c r="O18" s="50">
        <v>929.17</v>
      </c>
      <c r="P18" s="50">
        <v>826.79</v>
      </c>
      <c r="Q18" s="50">
        <v>862.03</v>
      </c>
      <c r="R18" s="50">
        <v>849.92</v>
      </c>
      <c r="S18" s="50">
        <v>975.64</v>
      </c>
      <c r="T18" s="50">
        <v>984.2</v>
      </c>
      <c r="U18" s="50">
        <v>826.06</v>
      </c>
      <c r="V18" s="50">
        <v>980.49</v>
      </c>
      <c r="W18" s="50">
        <v>1077.53</v>
      </c>
      <c r="X18" s="50">
        <v>728.62</v>
      </c>
      <c r="Y18" s="50">
        <v>999.06</v>
      </c>
      <c r="Z18" s="50">
        <v>1103.47</v>
      </c>
      <c r="AA18" s="50">
        <v>738.69</v>
      </c>
      <c r="AB18" s="50">
        <v>788</v>
      </c>
      <c r="AC18" s="50">
        <v>800.91</v>
      </c>
      <c r="AD18" s="50">
        <v>874.99</v>
      </c>
      <c r="AE18" s="50">
        <v>1009.9</v>
      </c>
      <c r="AF18" s="50">
        <v>521.9</v>
      </c>
      <c r="AG18" s="50">
        <v>527.07000000000005</v>
      </c>
      <c r="AH18" s="50">
        <v>475.95</v>
      </c>
      <c r="AI18" s="50">
        <v>770.68</v>
      </c>
      <c r="AJ18" s="50">
        <v>703.97</v>
      </c>
      <c r="AK18" s="50">
        <v>1007.2</v>
      </c>
      <c r="AL18" s="50">
        <v>955.52</v>
      </c>
      <c r="AM18" s="50">
        <v>794.23</v>
      </c>
      <c r="AN18" s="50">
        <v>702.63</v>
      </c>
      <c r="AO18" s="50">
        <v>1036.1400000000001</v>
      </c>
      <c r="AP18" s="50">
        <v>847.11</v>
      </c>
      <c r="AQ18" s="50">
        <v>717.39</v>
      </c>
      <c r="AR18" s="50">
        <v>700.86</v>
      </c>
      <c r="AS18" s="50">
        <v>486.43</v>
      </c>
      <c r="AT18" s="50">
        <v>455.59</v>
      </c>
      <c r="AU18" s="50">
        <v>305.19</v>
      </c>
      <c r="AV18" s="50">
        <v>641.5</v>
      </c>
      <c r="AW18" s="50">
        <v>420.07</v>
      </c>
      <c r="AX18" s="50">
        <v>691.17</v>
      </c>
      <c r="AY18" s="50">
        <v>132.13</v>
      </c>
      <c r="AZ18" s="50">
        <v>377.18</v>
      </c>
      <c r="BA18" s="50">
        <v>430.18</v>
      </c>
      <c r="BB18" s="50">
        <v>309.27</v>
      </c>
      <c r="BC18" s="50">
        <v>290.99</v>
      </c>
      <c r="BD18" s="50">
        <v>289.81</v>
      </c>
      <c r="BE18" s="50">
        <v>141.38999999999999</v>
      </c>
      <c r="BF18" s="50">
        <v>187.63</v>
      </c>
      <c r="BG18" s="50">
        <v>43.23</v>
      </c>
      <c r="BH18" s="50">
        <v>165.73</v>
      </c>
      <c r="BI18" s="50">
        <v>125.22</v>
      </c>
      <c r="BJ18" s="50">
        <v>443.41</v>
      </c>
      <c r="BK18" s="50">
        <v>55.68</v>
      </c>
      <c r="BL18" s="50">
        <v>202.77</v>
      </c>
      <c r="BM18" s="50">
        <v>249.38</v>
      </c>
      <c r="BN18" s="50">
        <v>241.33</v>
      </c>
      <c r="BO18" s="50">
        <v>288.24</v>
      </c>
      <c r="BP18" s="50">
        <v>98.08</v>
      </c>
      <c r="BQ18" s="50">
        <v>159.80000000000001</v>
      </c>
      <c r="BR18" s="50">
        <v>84.14</v>
      </c>
      <c r="BS18" s="50">
        <v>298.51</v>
      </c>
      <c r="BT18" s="50">
        <v>95.8</v>
      </c>
      <c r="BU18" s="50">
        <v>28.9</v>
      </c>
      <c r="BV18" s="50">
        <v>0</v>
      </c>
      <c r="BW18" s="50">
        <v>156.80000000000001</v>
      </c>
      <c r="BX18" s="50">
        <v>79.31</v>
      </c>
      <c r="BY18" s="50">
        <v>58.48</v>
      </c>
      <c r="BZ18" s="50">
        <v>25.06</v>
      </c>
      <c r="CA18" s="50">
        <v>219.33</v>
      </c>
      <c r="CB18" s="50">
        <v>151.41999999999999</v>
      </c>
      <c r="CC18" s="50">
        <v>95.85</v>
      </c>
      <c r="CD18" s="50">
        <v>44.85</v>
      </c>
      <c r="CE18" s="50">
        <v>86.46</v>
      </c>
      <c r="CF18" s="50">
        <v>29.07</v>
      </c>
      <c r="CG18" s="104">
        <v>142.33000000000001</v>
      </c>
      <c r="CH18" s="104">
        <v>71.13</v>
      </c>
      <c r="CI18" s="104">
        <v>215.54</v>
      </c>
      <c r="CJ18" s="104">
        <v>0</v>
      </c>
      <c r="CK18" s="104">
        <v>0</v>
      </c>
      <c r="CL18" s="104">
        <v>0</v>
      </c>
      <c r="CM18" s="104">
        <v>0</v>
      </c>
      <c r="CN18" s="104">
        <v>28.3</v>
      </c>
      <c r="CO18" s="104">
        <v>0</v>
      </c>
      <c r="CP18" s="104">
        <v>0</v>
      </c>
      <c r="CQ18" s="104">
        <v>0</v>
      </c>
      <c r="CR18" s="104">
        <v>0</v>
      </c>
    </row>
    <row r="19" spans="1:96" x14ac:dyDescent="0.35">
      <c r="A19" s="54" t="s">
        <v>143</v>
      </c>
      <c r="B19" s="40" t="s">
        <v>133</v>
      </c>
      <c r="C19" s="41">
        <v>174.24</v>
      </c>
      <c r="D19" s="41">
        <v>178.15</v>
      </c>
      <c r="E19" s="41">
        <v>273.11</v>
      </c>
      <c r="F19" s="41">
        <v>153.34</v>
      </c>
      <c r="G19" s="41">
        <v>169.96</v>
      </c>
      <c r="H19" s="41">
        <v>187.56</v>
      </c>
      <c r="I19" s="41">
        <v>226.17</v>
      </c>
      <c r="J19" s="41">
        <v>208.94</v>
      </c>
      <c r="K19" s="41">
        <v>137.5</v>
      </c>
      <c r="L19" s="41">
        <v>204.43</v>
      </c>
      <c r="M19" s="41">
        <v>201.14</v>
      </c>
      <c r="N19" s="50">
        <v>172.08</v>
      </c>
      <c r="O19" s="50">
        <v>243.17</v>
      </c>
      <c r="P19" s="50">
        <v>371.46</v>
      </c>
      <c r="Q19" s="50">
        <v>208.72</v>
      </c>
      <c r="R19" s="50">
        <v>268.64999999999998</v>
      </c>
      <c r="S19" s="50">
        <v>290.83999999999997</v>
      </c>
      <c r="T19" s="50">
        <v>364.87</v>
      </c>
      <c r="U19" s="50">
        <v>260.89999999999998</v>
      </c>
      <c r="V19" s="50">
        <v>360.07</v>
      </c>
      <c r="W19" s="50">
        <v>470.58</v>
      </c>
      <c r="X19" s="50">
        <v>385.03</v>
      </c>
      <c r="Y19" s="50">
        <v>477.99</v>
      </c>
      <c r="Z19" s="50">
        <v>355.24</v>
      </c>
      <c r="AA19" s="50">
        <v>358.86</v>
      </c>
      <c r="AB19" s="50">
        <v>459.61</v>
      </c>
      <c r="AC19" s="50">
        <v>397.71</v>
      </c>
      <c r="AD19" s="50">
        <v>162.22999999999999</v>
      </c>
      <c r="AE19" s="50">
        <v>0</v>
      </c>
      <c r="AF19" s="50">
        <v>0</v>
      </c>
      <c r="AG19" s="50">
        <v>104.67</v>
      </c>
      <c r="AH19" s="50">
        <v>99.24</v>
      </c>
      <c r="AI19" s="50">
        <v>257.48</v>
      </c>
      <c r="AJ19" s="50">
        <v>0</v>
      </c>
      <c r="AK19" s="50">
        <v>140.6</v>
      </c>
      <c r="AL19" s="50">
        <v>59.49</v>
      </c>
      <c r="AM19" s="50">
        <v>99.18</v>
      </c>
      <c r="AN19" s="50">
        <v>87.37</v>
      </c>
      <c r="AO19" s="50">
        <v>128.30000000000001</v>
      </c>
      <c r="AP19" s="50">
        <v>48.03</v>
      </c>
      <c r="AQ19" s="50">
        <v>40.28</v>
      </c>
      <c r="AR19" s="50">
        <v>60.39</v>
      </c>
      <c r="AS19" s="50">
        <v>37.97</v>
      </c>
      <c r="AT19" s="50">
        <v>15.84</v>
      </c>
      <c r="AU19" s="50">
        <v>13.74</v>
      </c>
      <c r="AV19" s="50">
        <v>42.21</v>
      </c>
      <c r="AW19" s="50">
        <v>0</v>
      </c>
      <c r="AX19" s="50">
        <v>0</v>
      </c>
      <c r="AY19" s="50">
        <v>118.54</v>
      </c>
      <c r="AZ19" s="50">
        <v>68.98</v>
      </c>
      <c r="BA19" s="50">
        <v>176.85</v>
      </c>
      <c r="BB19" s="50">
        <v>69.91</v>
      </c>
      <c r="BC19" s="50">
        <v>155.6</v>
      </c>
      <c r="BD19" s="50">
        <v>67.52</v>
      </c>
      <c r="BE19" s="50">
        <v>110.78</v>
      </c>
      <c r="BF19" s="50">
        <v>0</v>
      </c>
      <c r="BG19" s="50">
        <v>0</v>
      </c>
      <c r="BH19" s="50">
        <v>0</v>
      </c>
      <c r="BI19" s="50">
        <v>0</v>
      </c>
      <c r="BJ19" s="50">
        <v>0</v>
      </c>
      <c r="BK19" s="50">
        <v>0</v>
      </c>
      <c r="BL19" s="50">
        <v>0</v>
      </c>
      <c r="BM19" s="50">
        <v>0</v>
      </c>
      <c r="BN19" s="50">
        <v>36.08</v>
      </c>
      <c r="BO19" s="50">
        <v>0</v>
      </c>
      <c r="BP19" s="50">
        <v>0</v>
      </c>
      <c r="BQ19" s="50">
        <v>0</v>
      </c>
      <c r="BR19" s="50">
        <v>0</v>
      </c>
      <c r="BS19" s="50">
        <v>0</v>
      </c>
      <c r="BT19" s="50">
        <v>0</v>
      </c>
      <c r="BU19" s="50">
        <v>0</v>
      </c>
      <c r="BV19" s="50">
        <v>0</v>
      </c>
      <c r="BW19" s="50">
        <v>0</v>
      </c>
      <c r="BX19" s="50">
        <v>0</v>
      </c>
      <c r="BY19" s="50">
        <v>0</v>
      </c>
      <c r="BZ19" s="50">
        <v>0</v>
      </c>
      <c r="CA19" s="50">
        <v>0</v>
      </c>
      <c r="CB19" s="50">
        <v>0</v>
      </c>
      <c r="CC19" s="50">
        <v>0</v>
      </c>
      <c r="CD19" s="50">
        <v>0</v>
      </c>
      <c r="CE19" s="50">
        <v>0</v>
      </c>
      <c r="CF19" s="50">
        <v>63.1</v>
      </c>
      <c r="CG19" s="104">
        <v>0</v>
      </c>
      <c r="CH19" s="104">
        <v>0</v>
      </c>
      <c r="CI19" s="104">
        <v>0</v>
      </c>
      <c r="CJ19" s="104">
        <v>30.86</v>
      </c>
      <c r="CK19" s="104">
        <v>79.27</v>
      </c>
      <c r="CL19" s="104">
        <v>110.22</v>
      </c>
      <c r="CM19" s="104">
        <v>0</v>
      </c>
      <c r="CN19" s="104">
        <v>0</v>
      </c>
      <c r="CO19" s="104">
        <v>0</v>
      </c>
      <c r="CP19" s="104">
        <v>0</v>
      </c>
      <c r="CQ19" s="104">
        <v>0</v>
      </c>
      <c r="CR19" s="104">
        <v>0</v>
      </c>
    </row>
    <row r="20" spans="1:96" x14ac:dyDescent="0.35">
      <c r="A20" s="54" t="s">
        <v>143</v>
      </c>
      <c r="B20" s="40" t="s">
        <v>134</v>
      </c>
      <c r="C20" s="41">
        <v>0</v>
      </c>
      <c r="D20" s="41">
        <v>0</v>
      </c>
      <c r="E20" s="41">
        <v>0</v>
      </c>
      <c r="F20" s="41">
        <v>0</v>
      </c>
      <c r="G20" s="41">
        <v>0</v>
      </c>
      <c r="H20" s="41">
        <v>0</v>
      </c>
      <c r="I20" s="41">
        <v>0</v>
      </c>
      <c r="J20" s="41">
        <v>0</v>
      </c>
      <c r="K20" s="41">
        <v>0</v>
      </c>
      <c r="L20" s="41">
        <v>0</v>
      </c>
      <c r="M20" s="41">
        <v>0</v>
      </c>
      <c r="N20" s="50">
        <v>0</v>
      </c>
      <c r="O20" s="50">
        <v>0</v>
      </c>
      <c r="P20" s="50">
        <v>0</v>
      </c>
      <c r="Q20" s="50">
        <v>0</v>
      </c>
      <c r="R20" s="50">
        <v>0</v>
      </c>
      <c r="S20" s="50">
        <v>0</v>
      </c>
      <c r="T20" s="50">
        <v>0</v>
      </c>
      <c r="U20" s="50">
        <v>0</v>
      </c>
      <c r="V20" s="50">
        <v>0</v>
      </c>
      <c r="W20" s="50">
        <v>0</v>
      </c>
      <c r="X20" s="50">
        <v>65.33</v>
      </c>
      <c r="Y20" s="50">
        <v>0</v>
      </c>
      <c r="Z20" s="50">
        <v>0</v>
      </c>
      <c r="AA20" s="50">
        <v>0</v>
      </c>
      <c r="AB20" s="50">
        <v>0</v>
      </c>
      <c r="AC20" s="50">
        <v>0</v>
      </c>
      <c r="AD20" s="50">
        <v>0</v>
      </c>
      <c r="AE20" s="50">
        <v>0</v>
      </c>
      <c r="AF20" s="50">
        <v>0</v>
      </c>
      <c r="AG20" s="50">
        <v>0</v>
      </c>
      <c r="AH20" s="50">
        <v>0</v>
      </c>
      <c r="AI20" s="50">
        <v>0</v>
      </c>
      <c r="AJ20" s="50">
        <v>0</v>
      </c>
      <c r="AK20" s="50">
        <v>0</v>
      </c>
      <c r="AL20" s="50">
        <v>0</v>
      </c>
      <c r="AM20" s="50">
        <v>0</v>
      </c>
      <c r="AN20" s="50">
        <v>0</v>
      </c>
      <c r="AO20" s="50">
        <v>0</v>
      </c>
      <c r="AP20" s="50">
        <v>0</v>
      </c>
      <c r="AQ20" s="50">
        <v>0</v>
      </c>
      <c r="AR20" s="50">
        <v>0</v>
      </c>
      <c r="AS20" s="50">
        <v>0</v>
      </c>
      <c r="AT20" s="50">
        <v>0</v>
      </c>
      <c r="AU20" s="50">
        <v>0</v>
      </c>
      <c r="AV20" s="50">
        <v>0</v>
      </c>
      <c r="AW20" s="50">
        <v>0</v>
      </c>
      <c r="AX20" s="50">
        <v>0</v>
      </c>
      <c r="AY20" s="50">
        <v>0</v>
      </c>
      <c r="AZ20" s="50">
        <v>0</v>
      </c>
      <c r="BA20" s="50">
        <v>0</v>
      </c>
      <c r="BB20" s="50">
        <v>0</v>
      </c>
      <c r="BC20" s="50">
        <v>0</v>
      </c>
      <c r="BD20" s="50">
        <v>0</v>
      </c>
      <c r="BE20" s="50">
        <v>0</v>
      </c>
      <c r="BF20" s="50">
        <v>0</v>
      </c>
      <c r="BG20" s="50">
        <v>0</v>
      </c>
      <c r="BH20" s="50">
        <v>0</v>
      </c>
      <c r="BI20" s="50">
        <v>0</v>
      </c>
      <c r="BJ20" s="50">
        <v>0</v>
      </c>
      <c r="BK20" s="50">
        <v>0</v>
      </c>
      <c r="BL20" s="50">
        <v>35.67</v>
      </c>
      <c r="BM20" s="50">
        <v>28.75</v>
      </c>
      <c r="BN20" s="50">
        <v>0</v>
      </c>
      <c r="BO20" s="50">
        <v>0</v>
      </c>
      <c r="BP20" s="50">
        <v>0</v>
      </c>
      <c r="BQ20" s="50">
        <v>0</v>
      </c>
      <c r="BR20" s="50">
        <v>0</v>
      </c>
      <c r="BS20" s="50">
        <v>0</v>
      </c>
      <c r="BT20" s="50">
        <v>0</v>
      </c>
      <c r="BU20" s="50">
        <v>0</v>
      </c>
      <c r="BV20" s="50">
        <v>0</v>
      </c>
      <c r="BW20" s="50">
        <v>0</v>
      </c>
      <c r="BX20" s="50">
        <v>0</v>
      </c>
      <c r="BY20" s="50">
        <v>0</v>
      </c>
      <c r="BZ20" s="50">
        <v>0</v>
      </c>
      <c r="CA20" s="50">
        <v>0</v>
      </c>
      <c r="CB20" s="50">
        <v>0</v>
      </c>
      <c r="CC20" s="50">
        <v>0</v>
      </c>
      <c r="CD20" s="50">
        <v>0</v>
      </c>
      <c r="CE20" s="50">
        <v>0</v>
      </c>
      <c r="CF20" s="50">
        <v>0</v>
      </c>
      <c r="CG20" s="104">
        <v>0</v>
      </c>
      <c r="CH20" s="104">
        <v>0</v>
      </c>
      <c r="CI20" s="104">
        <v>0</v>
      </c>
      <c r="CJ20" s="104">
        <v>0</v>
      </c>
      <c r="CK20" s="104">
        <v>44.22</v>
      </c>
      <c r="CL20" s="104">
        <v>0</v>
      </c>
      <c r="CM20" s="104">
        <v>0</v>
      </c>
      <c r="CN20" s="104">
        <v>0</v>
      </c>
      <c r="CO20" s="104">
        <v>0</v>
      </c>
      <c r="CP20" s="104">
        <v>0</v>
      </c>
      <c r="CQ20" s="104">
        <v>0</v>
      </c>
      <c r="CR20" s="104">
        <v>0</v>
      </c>
    </row>
    <row r="21" spans="1:96" x14ac:dyDescent="0.35">
      <c r="A21" s="54" t="s">
        <v>143</v>
      </c>
      <c r="B21" s="40" t="s">
        <v>135</v>
      </c>
      <c r="C21" s="41">
        <v>0</v>
      </c>
      <c r="D21" s="41">
        <v>0</v>
      </c>
      <c r="E21" s="41">
        <v>0</v>
      </c>
      <c r="F21" s="41">
        <v>0</v>
      </c>
      <c r="G21" s="41">
        <v>0</v>
      </c>
      <c r="H21" s="41">
        <v>0</v>
      </c>
      <c r="I21" s="41">
        <v>0</v>
      </c>
      <c r="J21" s="41">
        <v>122.81</v>
      </c>
      <c r="K21" s="41">
        <v>0</v>
      </c>
      <c r="L21" s="41">
        <v>0</v>
      </c>
      <c r="M21" s="41">
        <v>0</v>
      </c>
      <c r="N21" s="50">
        <v>0</v>
      </c>
      <c r="O21" s="50">
        <v>0</v>
      </c>
      <c r="P21" s="50">
        <v>0</v>
      </c>
      <c r="Q21" s="50">
        <v>0</v>
      </c>
      <c r="R21" s="50">
        <v>0</v>
      </c>
      <c r="S21" s="50">
        <v>0</v>
      </c>
      <c r="T21" s="50">
        <v>0</v>
      </c>
      <c r="U21" s="50">
        <v>0</v>
      </c>
      <c r="V21" s="50">
        <v>0</v>
      </c>
      <c r="W21" s="50">
        <v>0</v>
      </c>
      <c r="X21" s="50">
        <v>0</v>
      </c>
      <c r="Y21" s="50">
        <v>0</v>
      </c>
      <c r="Z21" s="50">
        <v>0</v>
      </c>
      <c r="AA21" s="50">
        <v>0</v>
      </c>
      <c r="AB21" s="50">
        <v>0</v>
      </c>
      <c r="AC21" s="50">
        <v>0</v>
      </c>
      <c r="AD21" s="50">
        <v>0</v>
      </c>
      <c r="AE21" s="50">
        <v>0</v>
      </c>
      <c r="AF21" s="50">
        <v>0</v>
      </c>
      <c r="AG21" s="50">
        <v>0</v>
      </c>
      <c r="AH21" s="50">
        <v>0</v>
      </c>
      <c r="AI21" s="50">
        <v>0</v>
      </c>
      <c r="AJ21" s="50">
        <v>69.77</v>
      </c>
      <c r="AK21" s="50">
        <v>0</v>
      </c>
      <c r="AL21" s="50">
        <v>0</v>
      </c>
      <c r="AM21" s="50">
        <v>0</v>
      </c>
      <c r="AN21" s="50">
        <v>0</v>
      </c>
      <c r="AO21" s="50">
        <v>0</v>
      </c>
      <c r="AP21" s="50">
        <v>0</v>
      </c>
      <c r="AQ21" s="50">
        <v>0</v>
      </c>
      <c r="AR21" s="50">
        <v>0</v>
      </c>
      <c r="AS21" s="50">
        <v>0</v>
      </c>
      <c r="AT21" s="50">
        <v>0</v>
      </c>
      <c r="AU21" s="50">
        <v>0</v>
      </c>
      <c r="AV21" s="50">
        <v>27.09</v>
      </c>
      <c r="AW21" s="50">
        <v>79.09</v>
      </c>
      <c r="AX21" s="50">
        <v>0.05</v>
      </c>
      <c r="AY21" s="50">
        <v>0</v>
      </c>
      <c r="AZ21" s="50">
        <v>0</v>
      </c>
      <c r="BA21" s="50">
        <v>0</v>
      </c>
      <c r="BB21" s="50">
        <v>0</v>
      </c>
      <c r="BC21" s="50">
        <v>0</v>
      </c>
      <c r="BD21" s="50">
        <v>0</v>
      </c>
      <c r="BE21" s="50">
        <v>0</v>
      </c>
      <c r="BF21" s="50">
        <v>0</v>
      </c>
      <c r="BG21" s="50">
        <v>0</v>
      </c>
      <c r="BH21" s="50">
        <v>0</v>
      </c>
      <c r="BI21" s="50">
        <v>0</v>
      </c>
      <c r="BJ21" s="50">
        <v>0</v>
      </c>
      <c r="BK21" s="50">
        <v>0</v>
      </c>
      <c r="BL21" s="50">
        <v>0</v>
      </c>
      <c r="BM21" s="50">
        <v>0</v>
      </c>
      <c r="BN21" s="50">
        <v>0</v>
      </c>
      <c r="BO21" s="50">
        <v>0</v>
      </c>
      <c r="BP21" s="50">
        <v>0</v>
      </c>
      <c r="BQ21" s="50">
        <v>0</v>
      </c>
      <c r="BR21" s="50">
        <v>0</v>
      </c>
      <c r="BS21" s="50">
        <v>0</v>
      </c>
      <c r="BT21" s="50">
        <v>0</v>
      </c>
      <c r="BU21" s="50">
        <v>0</v>
      </c>
      <c r="BV21" s="50">
        <v>0</v>
      </c>
      <c r="BW21" s="50">
        <v>0</v>
      </c>
      <c r="BX21" s="50">
        <v>0</v>
      </c>
      <c r="BY21" s="50">
        <v>0</v>
      </c>
      <c r="BZ21" s="50">
        <v>0</v>
      </c>
      <c r="CA21" s="50">
        <v>0</v>
      </c>
      <c r="CB21" s="50">
        <v>0</v>
      </c>
      <c r="CC21" s="50">
        <v>0</v>
      </c>
      <c r="CD21" s="50">
        <v>0</v>
      </c>
      <c r="CE21" s="50">
        <v>0</v>
      </c>
      <c r="CF21" s="50">
        <v>0</v>
      </c>
      <c r="CG21" s="104">
        <v>0</v>
      </c>
      <c r="CH21" s="104">
        <v>0</v>
      </c>
      <c r="CI21" s="104">
        <v>0</v>
      </c>
      <c r="CJ21" s="104">
        <v>0</v>
      </c>
      <c r="CK21" s="104">
        <v>0</v>
      </c>
      <c r="CL21" s="104">
        <v>0</v>
      </c>
      <c r="CM21" s="104">
        <v>0</v>
      </c>
      <c r="CN21" s="104">
        <v>0</v>
      </c>
      <c r="CO21" s="104">
        <v>0</v>
      </c>
      <c r="CP21" s="104">
        <v>0</v>
      </c>
      <c r="CQ21" s="104">
        <v>0</v>
      </c>
      <c r="CR21" s="104">
        <v>0</v>
      </c>
    </row>
    <row r="22" spans="1:96" x14ac:dyDescent="0.35">
      <c r="A22" s="54" t="s">
        <v>143</v>
      </c>
      <c r="B22" s="40" t="s">
        <v>136</v>
      </c>
      <c r="C22" s="41">
        <v>0</v>
      </c>
      <c r="D22" s="41">
        <v>0</v>
      </c>
      <c r="E22" s="41">
        <v>0</v>
      </c>
      <c r="F22" s="41">
        <v>0</v>
      </c>
      <c r="G22" s="41">
        <v>0</v>
      </c>
      <c r="H22" s="41">
        <v>0</v>
      </c>
      <c r="I22" s="41">
        <v>0</v>
      </c>
      <c r="J22" s="41">
        <v>0</v>
      </c>
      <c r="K22" s="41">
        <v>0</v>
      </c>
      <c r="L22" s="41">
        <v>0</v>
      </c>
      <c r="M22" s="41">
        <v>0</v>
      </c>
      <c r="N22" s="50">
        <v>0</v>
      </c>
      <c r="O22" s="50">
        <v>0</v>
      </c>
      <c r="P22" s="50">
        <v>0</v>
      </c>
      <c r="Q22" s="50">
        <v>0</v>
      </c>
      <c r="R22" s="50">
        <v>0</v>
      </c>
      <c r="S22" s="50">
        <v>0</v>
      </c>
      <c r="T22" s="50">
        <v>0</v>
      </c>
      <c r="U22" s="50">
        <v>0</v>
      </c>
      <c r="V22" s="50">
        <v>0</v>
      </c>
      <c r="W22" s="50">
        <v>0</v>
      </c>
      <c r="X22" s="50">
        <v>0</v>
      </c>
      <c r="Y22" s="50">
        <v>0</v>
      </c>
      <c r="Z22" s="50">
        <v>0</v>
      </c>
      <c r="AA22" s="50">
        <v>0</v>
      </c>
      <c r="AB22" s="50">
        <v>0</v>
      </c>
      <c r="AC22" s="50">
        <v>0</v>
      </c>
      <c r="AD22" s="50">
        <v>0</v>
      </c>
      <c r="AE22" s="50">
        <v>0</v>
      </c>
      <c r="AF22" s="50">
        <v>0</v>
      </c>
      <c r="AG22" s="50">
        <v>0</v>
      </c>
      <c r="AH22" s="50">
        <v>0</v>
      </c>
      <c r="AI22" s="50">
        <v>0</v>
      </c>
      <c r="AJ22" s="50">
        <v>0</v>
      </c>
      <c r="AK22" s="50">
        <v>0</v>
      </c>
      <c r="AL22" s="50">
        <v>0</v>
      </c>
      <c r="AM22" s="50">
        <v>0</v>
      </c>
      <c r="AN22" s="50">
        <v>0</v>
      </c>
      <c r="AO22" s="50">
        <v>0</v>
      </c>
      <c r="AP22" s="50">
        <v>0</v>
      </c>
      <c r="AQ22" s="50">
        <v>0</v>
      </c>
      <c r="AR22" s="50">
        <v>0</v>
      </c>
      <c r="AS22" s="50">
        <v>0</v>
      </c>
      <c r="AT22" s="50">
        <v>0</v>
      </c>
      <c r="AU22" s="50">
        <v>0</v>
      </c>
      <c r="AV22" s="50">
        <v>0</v>
      </c>
      <c r="AW22" s="50">
        <v>0</v>
      </c>
      <c r="AX22" s="50">
        <v>0</v>
      </c>
      <c r="AY22" s="50">
        <v>0</v>
      </c>
      <c r="AZ22" s="50">
        <v>0</v>
      </c>
      <c r="BA22" s="50">
        <v>0</v>
      </c>
      <c r="BB22" s="50">
        <v>0</v>
      </c>
      <c r="BC22" s="50">
        <v>0</v>
      </c>
      <c r="BD22" s="50">
        <v>0</v>
      </c>
      <c r="BE22" s="50">
        <v>0</v>
      </c>
      <c r="BF22" s="50">
        <v>0</v>
      </c>
      <c r="BG22" s="50">
        <v>0</v>
      </c>
      <c r="BH22" s="50">
        <v>0</v>
      </c>
      <c r="BI22" s="50">
        <v>0</v>
      </c>
      <c r="BJ22" s="50">
        <v>0</v>
      </c>
      <c r="BK22" s="50">
        <v>0</v>
      </c>
      <c r="BL22" s="50">
        <v>0</v>
      </c>
      <c r="BM22" s="50">
        <v>0</v>
      </c>
      <c r="BN22" s="50">
        <v>0</v>
      </c>
      <c r="BO22" s="50">
        <v>0</v>
      </c>
      <c r="BP22" s="50">
        <v>0</v>
      </c>
      <c r="BQ22" s="50">
        <v>0</v>
      </c>
      <c r="BR22" s="50">
        <v>0</v>
      </c>
      <c r="BS22" s="50">
        <v>0</v>
      </c>
      <c r="BT22" s="50">
        <v>0</v>
      </c>
      <c r="BU22" s="50">
        <v>0</v>
      </c>
      <c r="BV22" s="50">
        <v>0</v>
      </c>
      <c r="BW22" s="50">
        <v>0</v>
      </c>
      <c r="BX22" s="50">
        <v>0</v>
      </c>
      <c r="BY22" s="50">
        <v>0</v>
      </c>
      <c r="BZ22" s="50">
        <v>0</v>
      </c>
      <c r="CA22" s="50">
        <v>0</v>
      </c>
      <c r="CB22" s="50">
        <v>0</v>
      </c>
      <c r="CC22" s="50">
        <v>0</v>
      </c>
      <c r="CD22" s="50">
        <v>0</v>
      </c>
      <c r="CE22" s="50">
        <v>0</v>
      </c>
      <c r="CF22" s="50">
        <v>0</v>
      </c>
      <c r="CG22" s="104">
        <v>0</v>
      </c>
      <c r="CH22" s="104">
        <v>0</v>
      </c>
      <c r="CI22" s="104">
        <v>0</v>
      </c>
      <c r="CJ22" s="104">
        <v>0</v>
      </c>
      <c r="CK22" s="104">
        <v>0</v>
      </c>
      <c r="CL22" s="104">
        <v>0</v>
      </c>
      <c r="CM22" s="104">
        <v>0</v>
      </c>
      <c r="CN22" s="104">
        <v>0</v>
      </c>
      <c r="CO22" s="104">
        <v>0</v>
      </c>
      <c r="CP22" s="104">
        <v>0</v>
      </c>
      <c r="CQ22" s="104">
        <v>0</v>
      </c>
      <c r="CR22" s="104">
        <v>0</v>
      </c>
    </row>
    <row r="23" spans="1:96" x14ac:dyDescent="0.35">
      <c r="A23" s="54" t="s">
        <v>143</v>
      </c>
      <c r="B23" s="40" t="s">
        <v>137</v>
      </c>
      <c r="C23" s="41">
        <v>0</v>
      </c>
      <c r="D23" s="41">
        <v>0</v>
      </c>
      <c r="E23" s="41">
        <v>0</v>
      </c>
      <c r="F23" s="41">
        <v>0</v>
      </c>
      <c r="G23" s="41">
        <v>0</v>
      </c>
      <c r="H23" s="41">
        <v>121.27</v>
      </c>
      <c r="I23" s="41">
        <v>0</v>
      </c>
      <c r="J23" s="41">
        <v>110.57</v>
      </c>
      <c r="K23" s="41">
        <v>0</v>
      </c>
      <c r="L23" s="41">
        <v>0</v>
      </c>
      <c r="M23" s="41">
        <v>0</v>
      </c>
      <c r="N23" s="50">
        <v>0</v>
      </c>
      <c r="O23" s="50">
        <v>0</v>
      </c>
      <c r="P23" s="50">
        <v>0</v>
      </c>
      <c r="Q23" s="50">
        <v>0</v>
      </c>
      <c r="R23" s="50">
        <v>0</v>
      </c>
      <c r="S23" s="50">
        <v>0</v>
      </c>
      <c r="T23" s="50">
        <v>0</v>
      </c>
      <c r="U23" s="50">
        <v>0</v>
      </c>
      <c r="V23" s="50">
        <v>0</v>
      </c>
      <c r="W23" s="50">
        <v>0</v>
      </c>
      <c r="X23" s="50">
        <v>0</v>
      </c>
      <c r="Y23" s="50">
        <v>0</v>
      </c>
      <c r="Z23" s="50">
        <v>0</v>
      </c>
      <c r="AA23" s="50">
        <v>0</v>
      </c>
      <c r="AB23" s="50">
        <v>0</v>
      </c>
      <c r="AC23" s="50">
        <v>0</v>
      </c>
      <c r="AD23" s="50">
        <v>0</v>
      </c>
      <c r="AE23" s="50">
        <v>0</v>
      </c>
      <c r="AF23" s="50">
        <v>0</v>
      </c>
      <c r="AG23" s="50">
        <v>0</v>
      </c>
      <c r="AH23" s="50">
        <v>0</v>
      </c>
      <c r="AI23" s="50">
        <v>0</v>
      </c>
      <c r="AJ23" s="50">
        <v>0</v>
      </c>
      <c r="AK23" s="50">
        <v>0</v>
      </c>
      <c r="AL23" s="50">
        <v>0</v>
      </c>
      <c r="AM23" s="50">
        <v>0</v>
      </c>
      <c r="AN23" s="50">
        <v>0</v>
      </c>
      <c r="AO23" s="50">
        <v>0</v>
      </c>
      <c r="AP23" s="50">
        <v>0</v>
      </c>
      <c r="AQ23" s="50">
        <v>0</v>
      </c>
      <c r="AR23" s="50">
        <v>0</v>
      </c>
      <c r="AS23" s="50">
        <v>0</v>
      </c>
      <c r="AT23" s="50">
        <v>0</v>
      </c>
      <c r="AU23" s="50">
        <v>0</v>
      </c>
      <c r="AV23" s="50">
        <v>0</v>
      </c>
      <c r="AW23" s="50">
        <v>0</v>
      </c>
      <c r="AX23" s="50">
        <v>0</v>
      </c>
      <c r="AY23" s="50">
        <v>0</v>
      </c>
      <c r="AZ23" s="50">
        <v>0</v>
      </c>
      <c r="BA23" s="50">
        <v>0</v>
      </c>
      <c r="BB23" s="50">
        <v>0</v>
      </c>
      <c r="BC23" s="50">
        <v>0</v>
      </c>
      <c r="BD23" s="50">
        <v>0</v>
      </c>
      <c r="BE23" s="50">
        <v>0</v>
      </c>
      <c r="BF23" s="50">
        <v>0</v>
      </c>
      <c r="BG23" s="50">
        <v>0</v>
      </c>
      <c r="BH23" s="50">
        <v>0</v>
      </c>
      <c r="BI23" s="50">
        <v>0</v>
      </c>
      <c r="BJ23" s="50">
        <v>0</v>
      </c>
      <c r="BK23" s="50">
        <v>0</v>
      </c>
      <c r="BL23" s="50">
        <v>0</v>
      </c>
      <c r="BM23" s="50">
        <v>0</v>
      </c>
      <c r="BN23" s="50">
        <v>0</v>
      </c>
      <c r="BO23" s="50">
        <v>0</v>
      </c>
      <c r="BP23" s="50">
        <v>0</v>
      </c>
      <c r="BQ23" s="50">
        <v>0</v>
      </c>
      <c r="BR23" s="50">
        <v>0</v>
      </c>
      <c r="BS23" s="50">
        <v>0</v>
      </c>
      <c r="BT23" s="50">
        <v>0</v>
      </c>
      <c r="BU23" s="50">
        <v>0</v>
      </c>
      <c r="BV23" s="50">
        <v>0</v>
      </c>
      <c r="BW23" s="50">
        <v>0</v>
      </c>
      <c r="BX23" s="50">
        <v>0</v>
      </c>
      <c r="BY23" s="50">
        <v>0</v>
      </c>
      <c r="BZ23" s="50">
        <v>0</v>
      </c>
      <c r="CA23" s="50">
        <v>0</v>
      </c>
      <c r="CB23" s="50">
        <v>0</v>
      </c>
      <c r="CC23" s="50">
        <v>0</v>
      </c>
      <c r="CD23" s="50">
        <v>0</v>
      </c>
      <c r="CE23" s="50">
        <v>0</v>
      </c>
      <c r="CF23" s="50">
        <v>0</v>
      </c>
      <c r="CG23" s="104">
        <v>0</v>
      </c>
      <c r="CH23" s="104">
        <v>0</v>
      </c>
      <c r="CI23" s="104">
        <v>0</v>
      </c>
      <c r="CJ23" s="104">
        <v>0</v>
      </c>
      <c r="CK23" s="104">
        <v>0</v>
      </c>
      <c r="CL23" s="104">
        <v>0</v>
      </c>
      <c r="CM23" s="104">
        <v>0</v>
      </c>
      <c r="CN23" s="104">
        <v>0</v>
      </c>
      <c r="CO23" s="104">
        <v>0</v>
      </c>
      <c r="CP23" s="104">
        <v>0</v>
      </c>
      <c r="CQ23" s="104">
        <v>0</v>
      </c>
      <c r="CR23" s="104">
        <v>0</v>
      </c>
    </row>
    <row r="24" spans="1:96" x14ac:dyDescent="0.35">
      <c r="A24" s="54" t="s">
        <v>143</v>
      </c>
      <c r="B24" s="40" t="s">
        <v>138</v>
      </c>
      <c r="C24" s="41">
        <v>0</v>
      </c>
      <c r="D24" s="41">
        <v>10.01</v>
      </c>
      <c r="E24" s="41">
        <v>0</v>
      </c>
      <c r="F24" s="41">
        <v>24.04</v>
      </c>
      <c r="G24" s="41">
        <v>16.489999999999998</v>
      </c>
      <c r="H24" s="41">
        <v>30.56</v>
      </c>
      <c r="I24" s="41">
        <v>50.8</v>
      </c>
      <c r="J24" s="41">
        <v>0</v>
      </c>
      <c r="K24" s="41">
        <v>27.39</v>
      </c>
      <c r="L24" s="41">
        <v>56.79</v>
      </c>
      <c r="M24" s="41">
        <v>44.34</v>
      </c>
      <c r="N24" s="50">
        <v>19.78</v>
      </c>
      <c r="O24" s="50">
        <v>72.14</v>
      </c>
      <c r="P24" s="50">
        <v>162.94</v>
      </c>
      <c r="Q24" s="50">
        <v>302.63</v>
      </c>
      <c r="R24" s="50">
        <v>169.75</v>
      </c>
      <c r="S24" s="50">
        <v>25.73</v>
      </c>
      <c r="T24" s="50">
        <v>112.43</v>
      </c>
      <c r="U24" s="50">
        <v>84.42</v>
      </c>
      <c r="V24" s="50">
        <v>50.75</v>
      </c>
      <c r="W24" s="50">
        <v>65.459999999999994</v>
      </c>
      <c r="X24" s="50">
        <v>81.84</v>
      </c>
      <c r="Y24" s="50">
        <v>104.36</v>
      </c>
      <c r="Z24" s="50">
        <v>105.33</v>
      </c>
      <c r="AA24" s="50">
        <v>62.18</v>
      </c>
      <c r="AB24" s="50">
        <v>85.22</v>
      </c>
      <c r="AC24" s="50">
        <v>39.92</v>
      </c>
      <c r="AD24" s="50">
        <v>108.26</v>
      </c>
      <c r="AE24" s="50">
        <v>47.69</v>
      </c>
      <c r="AF24" s="50">
        <v>64.959999999999994</v>
      </c>
      <c r="AG24" s="50">
        <v>75.95</v>
      </c>
      <c r="AH24" s="50">
        <v>121.55</v>
      </c>
      <c r="AI24" s="50">
        <v>69.61</v>
      </c>
      <c r="AJ24" s="50">
        <v>156.25</v>
      </c>
      <c r="AK24" s="50">
        <v>14.95</v>
      </c>
      <c r="AL24" s="50">
        <v>135.05000000000001</v>
      </c>
      <c r="AM24" s="50">
        <v>79.98</v>
      </c>
      <c r="AN24" s="50">
        <v>32.32</v>
      </c>
      <c r="AO24" s="50">
        <v>127.09</v>
      </c>
      <c r="AP24" s="50">
        <v>0</v>
      </c>
      <c r="AQ24" s="50">
        <v>0</v>
      </c>
      <c r="AR24" s="50">
        <v>169.65</v>
      </c>
      <c r="AS24" s="50">
        <v>187.11</v>
      </c>
      <c r="AT24" s="50">
        <v>237.93</v>
      </c>
      <c r="AU24" s="50">
        <v>219.89</v>
      </c>
      <c r="AV24" s="50">
        <v>277.33999999999997</v>
      </c>
      <c r="AW24" s="50">
        <v>371.1</v>
      </c>
      <c r="AX24" s="50">
        <v>192.14</v>
      </c>
      <c r="AY24" s="50">
        <v>401.87</v>
      </c>
      <c r="AZ24" s="50">
        <v>300.36</v>
      </c>
      <c r="BA24" s="50">
        <v>415.91</v>
      </c>
      <c r="BB24" s="50">
        <v>277.45999999999998</v>
      </c>
      <c r="BC24" s="50">
        <v>423.6</v>
      </c>
      <c r="BD24" s="50">
        <v>454.64</v>
      </c>
      <c r="BE24" s="50">
        <v>340.76</v>
      </c>
      <c r="BF24" s="50">
        <v>71.52</v>
      </c>
      <c r="BG24" s="50">
        <v>169.05</v>
      </c>
      <c r="BH24" s="50">
        <v>236.4</v>
      </c>
      <c r="BI24" s="50">
        <v>142.61000000000001</v>
      </c>
      <c r="BJ24" s="50">
        <v>181.61</v>
      </c>
      <c r="BK24" s="50">
        <v>304.32</v>
      </c>
      <c r="BL24" s="50">
        <v>312.88</v>
      </c>
      <c r="BM24" s="50">
        <v>234.12</v>
      </c>
      <c r="BN24" s="50">
        <v>63.4</v>
      </c>
      <c r="BO24" s="50">
        <v>239.74</v>
      </c>
      <c r="BP24" s="50">
        <v>250.35</v>
      </c>
      <c r="BQ24" s="50">
        <v>241.15</v>
      </c>
      <c r="BR24" s="50">
        <v>150.19</v>
      </c>
      <c r="BS24" s="50">
        <v>206.37</v>
      </c>
      <c r="BT24" s="50">
        <v>181.05</v>
      </c>
      <c r="BU24" s="50">
        <v>204.01</v>
      </c>
      <c r="BV24" s="50">
        <v>118.56</v>
      </c>
      <c r="BW24" s="50">
        <v>86.47</v>
      </c>
      <c r="BX24" s="50">
        <v>222.38</v>
      </c>
      <c r="BY24" s="50">
        <v>272.70999999999998</v>
      </c>
      <c r="BZ24" s="50">
        <v>152.71</v>
      </c>
      <c r="CA24" s="50">
        <v>121.77</v>
      </c>
      <c r="CB24" s="50">
        <v>341.53</v>
      </c>
      <c r="CC24" s="50">
        <v>252.28</v>
      </c>
      <c r="CD24" s="50">
        <v>111.44</v>
      </c>
      <c r="CE24" s="50">
        <v>28.98</v>
      </c>
      <c r="CF24" s="50">
        <v>0</v>
      </c>
      <c r="CG24" s="104">
        <v>0</v>
      </c>
      <c r="CH24" s="104">
        <v>0</v>
      </c>
      <c r="CI24" s="104">
        <v>0</v>
      </c>
      <c r="CJ24" s="104">
        <v>0</v>
      </c>
      <c r="CK24" s="104">
        <v>0</v>
      </c>
      <c r="CL24" s="104">
        <v>0</v>
      </c>
      <c r="CM24" s="104">
        <v>0</v>
      </c>
      <c r="CN24" s="104">
        <v>0</v>
      </c>
      <c r="CO24" s="104">
        <v>0</v>
      </c>
      <c r="CP24" s="104">
        <v>0</v>
      </c>
      <c r="CQ24" s="104">
        <v>0</v>
      </c>
      <c r="CR24" s="104">
        <v>0</v>
      </c>
    </row>
    <row r="25" spans="1:96" x14ac:dyDescent="0.35">
      <c r="A25" s="54" t="s">
        <v>143</v>
      </c>
      <c r="B25" s="40" t="s">
        <v>139</v>
      </c>
      <c r="C25" s="41">
        <v>429.99</v>
      </c>
      <c r="D25" s="41">
        <v>337.44</v>
      </c>
      <c r="E25" s="41">
        <v>232.99</v>
      </c>
      <c r="F25" s="41">
        <v>267.02</v>
      </c>
      <c r="G25" s="41">
        <v>215.03</v>
      </c>
      <c r="H25" s="41">
        <v>299.19</v>
      </c>
      <c r="I25" s="41">
        <v>247.83</v>
      </c>
      <c r="J25" s="41">
        <v>218.87</v>
      </c>
      <c r="K25" s="41">
        <v>306.99</v>
      </c>
      <c r="L25" s="41">
        <v>318.26</v>
      </c>
      <c r="M25" s="41">
        <v>359.65</v>
      </c>
      <c r="N25" s="50">
        <v>356.86</v>
      </c>
      <c r="O25" s="50">
        <v>285.73</v>
      </c>
      <c r="P25" s="50">
        <v>358.35</v>
      </c>
      <c r="Q25" s="50">
        <v>278.75</v>
      </c>
      <c r="R25" s="50">
        <v>360.91</v>
      </c>
      <c r="S25" s="50">
        <v>681.74</v>
      </c>
      <c r="T25" s="50">
        <v>177.14</v>
      </c>
      <c r="U25" s="50">
        <v>332.31</v>
      </c>
      <c r="V25" s="50">
        <v>224.14</v>
      </c>
      <c r="W25" s="50">
        <v>349.33</v>
      </c>
      <c r="X25" s="50">
        <v>344.78</v>
      </c>
      <c r="Y25" s="50">
        <v>409.45</v>
      </c>
      <c r="Z25" s="50">
        <v>274.27</v>
      </c>
      <c r="AA25" s="50">
        <v>285.45</v>
      </c>
      <c r="AB25" s="50">
        <v>437.48</v>
      </c>
      <c r="AC25" s="50">
        <v>462.04</v>
      </c>
      <c r="AD25" s="50">
        <v>287.24</v>
      </c>
      <c r="AE25" s="50">
        <v>460.88</v>
      </c>
      <c r="AF25" s="50">
        <v>225.05</v>
      </c>
      <c r="AG25" s="50">
        <v>451.34</v>
      </c>
      <c r="AH25" s="50">
        <v>472.58</v>
      </c>
      <c r="AI25" s="50">
        <v>349.41</v>
      </c>
      <c r="AJ25" s="50">
        <v>1020.04</v>
      </c>
      <c r="AK25" s="50">
        <v>447.56</v>
      </c>
      <c r="AL25" s="50">
        <v>458.51</v>
      </c>
      <c r="AM25" s="50">
        <v>391.26</v>
      </c>
      <c r="AN25" s="50">
        <v>553.88</v>
      </c>
      <c r="AO25" s="50">
        <v>387.74</v>
      </c>
      <c r="AP25" s="50">
        <v>540.32000000000005</v>
      </c>
      <c r="AQ25" s="50">
        <v>344.06</v>
      </c>
      <c r="AR25" s="50">
        <v>422.36</v>
      </c>
      <c r="AS25" s="50">
        <v>587.21</v>
      </c>
      <c r="AT25" s="50">
        <v>578.28</v>
      </c>
      <c r="AU25" s="50">
        <v>451.93</v>
      </c>
      <c r="AV25" s="50">
        <v>1027.8</v>
      </c>
      <c r="AW25" s="50">
        <v>816.84</v>
      </c>
      <c r="AX25" s="50">
        <v>371.04</v>
      </c>
      <c r="AY25" s="50">
        <v>768.74</v>
      </c>
      <c r="AZ25" s="50">
        <v>867.15</v>
      </c>
      <c r="BA25" s="50">
        <v>640.08000000000004</v>
      </c>
      <c r="BB25" s="50">
        <v>742.97</v>
      </c>
      <c r="BC25" s="50">
        <v>677.97</v>
      </c>
      <c r="BD25" s="50">
        <v>802.51</v>
      </c>
      <c r="BE25" s="50">
        <v>354.42</v>
      </c>
      <c r="BF25" s="50">
        <v>240.14</v>
      </c>
      <c r="BG25" s="50">
        <v>317.39999999999998</v>
      </c>
      <c r="BH25" s="50">
        <v>196.69</v>
      </c>
      <c r="BI25" s="50">
        <v>185.86</v>
      </c>
      <c r="BJ25" s="50">
        <v>344.17</v>
      </c>
      <c r="BK25" s="50">
        <v>176.75</v>
      </c>
      <c r="BL25" s="50">
        <v>273.91000000000003</v>
      </c>
      <c r="BM25" s="50">
        <v>253.86</v>
      </c>
      <c r="BN25" s="50">
        <v>194.47</v>
      </c>
      <c r="BO25" s="50">
        <v>192.81</v>
      </c>
      <c r="BP25" s="50">
        <v>123.96</v>
      </c>
      <c r="BQ25" s="50">
        <v>281.82</v>
      </c>
      <c r="BR25" s="50">
        <v>167.65</v>
      </c>
      <c r="BS25" s="50">
        <v>204.92</v>
      </c>
      <c r="BT25" s="50">
        <v>201.43</v>
      </c>
      <c r="BU25" s="50">
        <v>196.75</v>
      </c>
      <c r="BV25" s="50">
        <v>366.9</v>
      </c>
      <c r="BW25" s="50">
        <v>307.75</v>
      </c>
      <c r="BX25" s="50">
        <v>148.75</v>
      </c>
      <c r="BY25" s="50">
        <v>195</v>
      </c>
      <c r="BZ25" s="50">
        <v>319.14</v>
      </c>
      <c r="CA25" s="50">
        <v>226.02</v>
      </c>
      <c r="CB25" s="50">
        <v>123.48</v>
      </c>
      <c r="CC25" s="50">
        <v>268.02999999999997</v>
      </c>
      <c r="CD25" s="50">
        <v>121.77</v>
      </c>
      <c r="CE25" s="50">
        <v>82.32</v>
      </c>
      <c r="CF25" s="50">
        <v>357.93</v>
      </c>
      <c r="CG25" s="104">
        <v>354.76</v>
      </c>
      <c r="CH25" s="104">
        <v>333.03</v>
      </c>
      <c r="CI25" s="104">
        <v>69.62</v>
      </c>
      <c r="CJ25" s="104">
        <v>342.04</v>
      </c>
      <c r="CK25" s="104">
        <v>177.56</v>
      </c>
      <c r="CL25" s="104">
        <v>207.68</v>
      </c>
      <c r="CM25" s="104">
        <v>53.99</v>
      </c>
      <c r="CN25" s="104">
        <v>0</v>
      </c>
      <c r="CO25" s="104">
        <v>38</v>
      </c>
      <c r="CP25" s="104">
        <v>0</v>
      </c>
      <c r="CQ25" s="104">
        <v>89</v>
      </c>
      <c r="CR25" s="104">
        <v>44.05</v>
      </c>
    </row>
    <row r="26" spans="1:96" x14ac:dyDescent="0.35">
      <c r="A26" s="54" t="s">
        <v>143</v>
      </c>
      <c r="B26" s="40" t="s">
        <v>140</v>
      </c>
      <c r="C26" s="41">
        <v>0</v>
      </c>
      <c r="D26" s="41">
        <v>0</v>
      </c>
      <c r="E26" s="41">
        <v>0</v>
      </c>
      <c r="F26" s="41">
        <v>0</v>
      </c>
      <c r="G26" s="41">
        <v>0</v>
      </c>
      <c r="H26" s="41">
        <v>0</v>
      </c>
      <c r="I26" s="41">
        <v>0</v>
      </c>
      <c r="J26" s="41">
        <v>0</v>
      </c>
      <c r="K26" s="41">
        <v>0</v>
      </c>
      <c r="L26" s="41">
        <v>0</v>
      </c>
      <c r="M26" s="41">
        <v>0</v>
      </c>
      <c r="N26" s="50">
        <v>0</v>
      </c>
      <c r="O26" s="50">
        <v>0</v>
      </c>
      <c r="P26" s="50">
        <v>0</v>
      </c>
      <c r="Q26" s="50">
        <v>0</v>
      </c>
      <c r="R26" s="50">
        <v>0</v>
      </c>
      <c r="S26" s="50">
        <v>0</v>
      </c>
      <c r="T26" s="50">
        <v>0</v>
      </c>
      <c r="U26" s="50">
        <v>0</v>
      </c>
      <c r="V26" s="50">
        <v>0</v>
      </c>
      <c r="W26" s="50">
        <v>0</v>
      </c>
      <c r="X26" s="50">
        <v>0</v>
      </c>
      <c r="Y26" s="50">
        <v>0</v>
      </c>
      <c r="Z26" s="50">
        <v>0</v>
      </c>
      <c r="AA26" s="50">
        <v>0</v>
      </c>
      <c r="AB26" s="50">
        <v>0</v>
      </c>
      <c r="AC26" s="50">
        <v>0</v>
      </c>
      <c r="AD26" s="50">
        <v>0</v>
      </c>
      <c r="AE26" s="50">
        <v>0</v>
      </c>
      <c r="AF26" s="50">
        <v>0</v>
      </c>
      <c r="AG26" s="50">
        <v>0</v>
      </c>
      <c r="AH26" s="50">
        <v>0</v>
      </c>
      <c r="AI26" s="50">
        <v>0</v>
      </c>
      <c r="AJ26" s="50">
        <v>0</v>
      </c>
      <c r="AK26" s="50">
        <v>0</v>
      </c>
      <c r="AL26" s="50">
        <v>0</v>
      </c>
      <c r="AM26" s="50">
        <v>0</v>
      </c>
      <c r="AN26" s="50">
        <v>0</v>
      </c>
      <c r="AO26" s="50">
        <v>0</v>
      </c>
      <c r="AP26" s="50">
        <v>0</v>
      </c>
      <c r="AQ26" s="50">
        <v>0</v>
      </c>
      <c r="AR26" s="50">
        <v>0</v>
      </c>
      <c r="AS26" s="50">
        <v>0</v>
      </c>
      <c r="AT26" s="50">
        <v>0</v>
      </c>
      <c r="AU26" s="50">
        <v>0</v>
      </c>
      <c r="AV26" s="50">
        <v>0</v>
      </c>
      <c r="AW26" s="50">
        <v>0</v>
      </c>
      <c r="AX26" s="50">
        <v>0</v>
      </c>
      <c r="AY26" s="50">
        <v>0</v>
      </c>
      <c r="AZ26" s="50">
        <v>0</v>
      </c>
      <c r="BA26" s="50">
        <v>0</v>
      </c>
      <c r="BB26" s="50">
        <v>0</v>
      </c>
      <c r="BC26" s="50">
        <v>0</v>
      </c>
      <c r="BD26" s="50">
        <v>0</v>
      </c>
      <c r="BE26" s="50">
        <v>0</v>
      </c>
      <c r="BF26" s="50">
        <v>0</v>
      </c>
      <c r="BG26" s="50">
        <v>0</v>
      </c>
      <c r="BH26" s="50">
        <v>0</v>
      </c>
      <c r="BI26" s="50">
        <v>0</v>
      </c>
      <c r="BJ26" s="50">
        <v>0</v>
      </c>
      <c r="BK26" s="50">
        <v>0</v>
      </c>
      <c r="BL26" s="50">
        <v>0</v>
      </c>
      <c r="BM26" s="50">
        <v>0</v>
      </c>
      <c r="BN26" s="50">
        <v>0</v>
      </c>
      <c r="BO26" s="50">
        <v>0</v>
      </c>
      <c r="BP26" s="50">
        <v>0</v>
      </c>
      <c r="BQ26" s="50">
        <v>0</v>
      </c>
      <c r="BR26" s="50">
        <v>0</v>
      </c>
      <c r="BS26" s="50">
        <v>0</v>
      </c>
      <c r="BT26" s="50">
        <v>0</v>
      </c>
      <c r="BU26" s="50">
        <v>0</v>
      </c>
      <c r="BV26" s="50">
        <v>0</v>
      </c>
      <c r="BW26" s="50">
        <v>0</v>
      </c>
      <c r="BX26" s="50">
        <v>0</v>
      </c>
      <c r="BY26" s="50">
        <v>0</v>
      </c>
      <c r="BZ26" s="50">
        <v>0</v>
      </c>
      <c r="CA26" s="50">
        <v>0</v>
      </c>
      <c r="CB26" s="50">
        <v>0</v>
      </c>
      <c r="CC26" s="50">
        <v>0</v>
      </c>
      <c r="CD26" s="50">
        <v>0</v>
      </c>
      <c r="CE26" s="50">
        <v>0</v>
      </c>
      <c r="CF26" s="50">
        <v>0</v>
      </c>
      <c r="CG26" s="104">
        <v>0</v>
      </c>
      <c r="CH26" s="104">
        <v>0</v>
      </c>
      <c r="CI26" s="104">
        <v>0</v>
      </c>
      <c r="CJ26" s="104">
        <v>0</v>
      </c>
      <c r="CK26" s="104">
        <v>0</v>
      </c>
      <c r="CL26" s="104">
        <v>0</v>
      </c>
      <c r="CM26" s="104">
        <v>0</v>
      </c>
      <c r="CN26" s="104">
        <v>0</v>
      </c>
      <c r="CO26" s="104">
        <v>0</v>
      </c>
      <c r="CP26" s="104">
        <v>0</v>
      </c>
      <c r="CQ26" s="104">
        <v>0</v>
      </c>
      <c r="CR26" s="104">
        <v>0</v>
      </c>
    </row>
    <row r="27" spans="1:96" x14ac:dyDescent="0.35">
      <c r="A27" s="54" t="s">
        <v>143</v>
      </c>
      <c r="B27" s="40" t="s">
        <v>141</v>
      </c>
      <c r="C27" s="41">
        <v>0</v>
      </c>
      <c r="D27" s="41">
        <v>0</v>
      </c>
      <c r="E27" s="41">
        <v>0</v>
      </c>
      <c r="F27" s="41">
        <v>1.21</v>
      </c>
      <c r="G27" s="41">
        <v>16.77</v>
      </c>
      <c r="H27" s="41">
        <v>0</v>
      </c>
      <c r="I27" s="41">
        <v>0</v>
      </c>
      <c r="J27" s="41">
        <v>37.29</v>
      </c>
      <c r="K27" s="41">
        <v>0</v>
      </c>
      <c r="L27" s="41">
        <v>0</v>
      </c>
      <c r="M27" s="41">
        <v>0</v>
      </c>
      <c r="N27" s="50">
        <v>0</v>
      </c>
      <c r="O27" s="50">
        <v>0</v>
      </c>
      <c r="P27" s="50">
        <v>0</v>
      </c>
      <c r="Q27" s="50">
        <v>0</v>
      </c>
      <c r="R27" s="50">
        <v>0</v>
      </c>
      <c r="S27" s="50">
        <v>0</v>
      </c>
      <c r="T27" s="50">
        <v>0</v>
      </c>
      <c r="U27" s="50">
        <v>29.76</v>
      </c>
      <c r="V27" s="50">
        <v>13</v>
      </c>
      <c r="W27" s="50">
        <v>6.18</v>
      </c>
      <c r="X27" s="50">
        <v>0</v>
      </c>
      <c r="Y27" s="50">
        <v>18.399999999999999</v>
      </c>
      <c r="Z27" s="50">
        <v>51.46</v>
      </c>
      <c r="AA27" s="50">
        <v>0</v>
      </c>
      <c r="AB27" s="50">
        <v>0</v>
      </c>
      <c r="AC27" s="50">
        <v>0</v>
      </c>
      <c r="AD27" s="50">
        <v>0</v>
      </c>
      <c r="AE27" s="50">
        <v>51.63</v>
      </c>
      <c r="AF27" s="50">
        <v>77.78</v>
      </c>
      <c r="AG27" s="50">
        <v>0</v>
      </c>
      <c r="AH27" s="50">
        <v>476.02</v>
      </c>
      <c r="AI27" s="50">
        <v>0</v>
      </c>
      <c r="AJ27" s="50">
        <v>17.29</v>
      </c>
      <c r="AK27" s="50">
        <v>0</v>
      </c>
      <c r="AL27" s="50">
        <v>0</v>
      </c>
      <c r="AM27" s="50">
        <v>0</v>
      </c>
      <c r="AN27" s="50">
        <v>0</v>
      </c>
      <c r="AO27" s="50">
        <v>49.6</v>
      </c>
      <c r="AP27" s="50">
        <v>0</v>
      </c>
      <c r="AQ27" s="50">
        <v>0</v>
      </c>
      <c r="AR27" s="50">
        <v>0</v>
      </c>
      <c r="AS27" s="50">
        <v>0</v>
      </c>
      <c r="AT27" s="50">
        <v>25.23</v>
      </c>
      <c r="AU27" s="50">
        <v>50.89</v>
      </c>
      <c r="AV27" s="50">
        <v>44.41</v>
      </c>
      <c r="AW27" s="50">
        <v>89.61</v>
      </c>
      <c r="AX27" s="50">
        <v>105.01</v>
      </c>
      <c r="AY27" s="50">
        <v>34.18</v>
      </c>
      <c r="AZ27" s="50">
        <v>38.32</v>
      </c>
      <c r="BA27" s="50">
        <v>141.91</v>
      </c>
      <c r="BB27" s="50">
        <v>0</v>
      </c>
      <c r="BC27" s="50">
        <v>45.96</v>
      </c>
      <c r="BD27" s="50">
        <v>0</v>
      </c>
      <c r="BE27" s="50">
        <v>0</v>
      </c>
      <c r="BF27" s="50">
        <v>61.81</v>
      </c>
      <c r="BG27" s="50">
        <v>43.76</v>
      </c>
      <c r="BH27" s="50">
        <v>57.27</v>
      </c>
      <c r="BI27" s="50">
        <v>86.09</v>
      </c>
      <c r="BJ27" s="50">
        <v>0</v>
      </c>
      <c r="BK27" s="50">
        <v>0</v>
      </c>
      <c r="BL27" s="50">
        <v>0</v>
      </c>
      <c r="BM27" s="50">
        <v>0</v>
      </c>
      <c r="BN27" s="50">
        <v>0</v>
      </c>
      <c r="BO27" s="50">
        <v>27.82</v>
      </c>
      <c r="BP27" s="50">
        <v>18.93</v>
      </c>
      <c r="BQ27" s="50">
        <v>27.08</v>
      </c>
      <c r="BR27" s="50">
        <v>36.89</v>
      </c>
      <c r="BS27" s="50">
        <v>0</v>
      </c>
      <c r="BT27" s="50">
        <v>40.729999999999997</v>
      </c>
      <c r="BU27" s="50">
        <v>0</v>
      </c>
      <c r="BV27" s="50">
        <v>0</v>
      </c>
      <c r="BW27" s="50">
        <v>0</v>
      </c>
      <c r="BX27" s="50">
        <v>0</v>
      </c>
      <c r="BY27" s="50">
        <v>0</v>
      </c>
      <c r="BZ27" s="50">
        <v>0</v>
      </c>
      <c r="CA27" s="50">
        <v>0</v>
      </c>
      <c r="CB27" s="50">
        <v>0</v>
      </c>
      <c r="CC27" s="50">
        <v>0</v>
      </c>
      <c r="CD27" s="50">
        <v>0</v>
      </c>
      <c r="CE27" s="50">
        <v>0</v>
      </c>
      <c r="CF27" s="50">
        <v>0</v>
      </c>
      <c r="CG27" s="104">
        <v>0</v>
      </c>
      <c r="CH27" s="104">
        <v>0</v>
      </c>
      <c r="CI27" s="104">
        <v>0</v>
      </c>
      <c r="CJ27" s="104">
        <v>0</v>
      </c>
      <c r="CK27" s="104">
        <v>0</v>
      </c>
      <c r="CL27" s="104">
        <v>0</v>
      </c>
      <c r="CM27" s="104">
        <v>0</v>
      </c>
      <c r="CN27" s="104">
        <v>0</v>
      </c>
      <c r="CO27" s="104">
        <v>0</v>
      </c>
      <c r="CP27" s="104">
        <v>0</v>
      </c>
      <c r="CQ27" s="104">
        <v>0</v>
      </c>
      <c r="CR27" s="104">
        <v>0</v>
      </c>
    </row>
    <row r="28" spans="1:96" s="58" customFormat="1" x14ac:dyDescent="0.35">
      <c r="A28" s="55" t="s">
        <v>143</v>
      </c>
      <c r="B28" s="43" t="s">
        <v>142</v>
      </c>
      <c r="C28" s="46">
        <v>1703.88</v>
      </c>
      <c r="D28" s="46">
        <v>1609.29</v>
      </c>
      <c r="E28" s="46">
        <v>1627.62</v>
      </c>
      <c r="F28" s="46">
        <v>1373.76</v>
      </c>
      <c r="G28" s="46">
        <v>1441.99</v>
      </c>
      <c r="H28" s="46">
        <v>1669.81</v>
      </c>
      <c r="I28" s="46">
        <v>1814.23</v>
      </c>
      <c r="J28" s="46">
        <v>1547.89</v>
      </c>
      <c r="K28" s="46">
        <v>1508.91</v>
      </c>
      <c r="L28" s="46">
        <v>1491.7</v>
      </c>
      <c r="M28" s="46">
        <v>1813.92</v>
      </c>
      <c r="N28" s="57">
        <v>1530.77</v>
      </c>
      <c r="O28" s="57">
        <v>1530.2</v>
      </c>
      <c r="P28" s="57">
        <v>1719.55</v>
      </c>
      <c r="Q28" s="57">
        <v>1652.12</v>
      </c>
      <c r="R28" s="57">
        <v>1649.24</v>
      </c>
      <c r="S28" s="57">
        <v>1973.95</v>
      </c>
      <c r="T28" s="57">
        <v>1638.63</v>
      </c>
      <c r="U28" s="57">
        <v>1533.45</v>
      </c>
      <c r="V28" s="57">
        <v>1628.44</v>
      </c>
      <c r="W28" s="57">
        <v>1976.39</v>
      </c>
      <c r="X28" s="57">
        <v>1605.6</v>
      </c>
      <c r="Y28" s="57">
        <v>2009.27</v>
      </c>
      <c r="Z28" s="57">
        <v>1889.78</v>
      </c>
      <c r="AA28" s="57">
        <v>1445.18</v>
      </c>
      <c r="AB28" s="57">
        <v>1770.32</v>
      </c>
      <c r="AC28" s="57">
        <v>1700.58</v>
      </c>
      <c r="AD28" s="57">
        <v>1432.71</v>
      </c>
      <c r="AE28" s="57">
        <v>1570.1</v>
      </c>
      <c r="AF28" s="57">
        <v>889.7</v>
      </c>
      <c r="AG28" s="57">
        <v>1159.03</v>
      </c>
      <c r="AH28" s="57">
        <v>1645.34</v>
      </c>
      <c r="AI28" s="57">
        <v>1447.77</v>
      </c>
      <c r="AJ28" s="57">
        <v>1967.53</v>
      </c>
      <c r="AK28" s="57">
        <v>1610.43</v>
      </c>
      <c r="AL28" s="57">
        <v>1608.58</v>
      </c>
      <c r="AM28" s="57">
        <v>1365.81</v>
      </c>
      <c r="AN28" s="57">
        <v>1377.16</v>
      </c>
      <c r="AO28" s="57">
        <v>1729.28</v>
      </c>
      <c r="AP28" s="57">
        <v>1435.45</v>
      </c>
      <c r="AQ28" s="57">
        <v>1102.78</v>
      </c>
      <c r="AR28" s="57">
        <v>1354.09</v>
      </c>
      <c r="AS28" s="57">
        <v>1299.25</v>
      </c>
      <c r="AT28" s="57">
        <v>1314.39</v>
      </c>
      <c r="AU28" s="57">
        <v>1044.29</v>
      </c>
      <c r="AV28" s="57">
        <v>2061.9299999999998</v>
      </c>
      <c r="AW28" s="57">
        <v>1777.86</v>
      </c>
      <c r="AX28" s="57">
        <v>1361.74</v>
      </c>
      <c r="AY28" s="57">
        <v>1459.87</v>
      </c>
      <c r="AZ28" s="57">
        <v>1667.82</v>
      </c>
      <c r="BA28" s="57">
        <v>1811.36</v>
      </c>
      <c r="BB28" s="57">
        <v>1404.81</v>
      </c>
      <c r="BC28" s="57">
        <v>1602.18</v>
      </c>
      <c r="BD28" s="57">
        <v>1619.74</v>
      </c>
      <c r="BE28" s="57">
        <v>951.23</v>
      </c>
      <c r="BF28" s="57">
        <v>577.02</v>
      </c>
      <c r="BG28" s="57">
        <v>586.51</v>
      </c>
      <c r="BH28" s="57">
        <v>674.3</v>
      </c>
      <c r="BI28" s="57">
        <v>544.73</v>
      </c>
      <c r="BJ28" s="57">
        <v>975.51</v>
      </c>
      <c r="BK28" s="57">
        <v>542.79</v>
      </c>
      <c r="BL28" s="57">
        <v>831.37</v>
      </c>
      <c r="BM28" s="57">
        <v>773.21</v>
      </c>
      <c r="BN28" s="57">
        <v>545.09</v>
      </c>
      <c r="BO28" s="57">
        <v>754.34</v>
      </c>
      <c r="BP28" s="57">
        <v>498.82</v>
      </c>
      <c r="BQ28" s="57">
        <v>714.81</v>
      </c>
      <c r="BR28" s="57">
        <v>449.4</v>
      </c>
      <c r="BS28" s="57">
        <v>718.64</v>
      </c>
      <c r="BT28" s="57">
        <v>527.26</v>
      </c>
      <c r="BU28" s="57">
        <v>435.18</v>
      </c>
      <c r="BV28" s="57">
        <v>496.27</v>
      </c>
      <c r="BW28" s="57">
        <v>561.85</v>
      </c>
      <c r="BX28" s="57">
        <v>455.9</v>
      </c>
      <c r="BY28" s="57">
        <v>534.63</v>
      </c>
      <c r="BZ28" s="57">
        <v>506.19</v>
      </c>
      <c r="CA28" s="57">
        <v>575</v>
      </c>
      <c r="CB28" s="57">
        <v>625.83000000000004</v>
      </c>
      <c r="CC28" s="57">
        <v>623.41999999999996</v>
      </c>
      <c r="CD28" s="57">
        <v>287.77999999999997</v>
      </c>
      <c r="CE28" s="57">
        <v>366.16</v>
      </c>
      <c r="CF28" s="57">
        <v>458.52</v>
      </c>
      <c r="CG28" s="57">
        <v>503.9</v>
      </c>
      <c r="CH28" s="57">
        <v>415.29</v>
      </c>
      <c r="CI28" s="57">
        <v>295.41000000000003</v>
      </c>
      <c r="CJ28" s="57">
        <v>380.8</v>
      </c>
      <c r="CK28" s="57">
        <v>333.82</v>
      </c>
      <c r="CL28" s="57">
        <v>329.48</v>
      </c>
      <c r="CM28" s="57">
        <v>109.75</v>
      </c>
      <c r="CN28" s="57">
        <v>33.5</v>
      </c>
      <c r="CO28" s="57">
        <v>42.37</v>
      </c>
      <c r="CP28" s="57">
        <v>8.5500000000000007</v>
      </c>
      <c r="CQ28" s="57">
        <v>97.78</v>
      </c>
      <c r="CR28" s="57">
        <v>48.24</v>
      </c>
    </row>
    <row r="29" spans="1:96" x14ac:dyDescent="0.35">
      <c r="A29" s="54" t="s">
        <v>144</v>
      </c>
      <c r="B29" s="40" t="s">
        <v>131</v>
      </c>
      <c r="C29" s="41">
        <v>10.84</v>
      </c>
      <c r="D29" s="41">
        <v>1.69</v>
      </c>
      <c r="E29" s="41">
        <v>14.28</v>
      </c>
      <c r="F29" s="41">
        <v>32.35</v>
      </c>
      <c r="G29" s="47">
        <v>23.94</v>
      </c>
      <c r="H29" s="41">
        <v>4.2699999999999996</v>
      </c>
      <c r="I29" s="41">
        <v>1.3</v>
      </c>
      <c r="J29" s="41">
        <v>11.38</v>
      </c>
      <c r="K29" s="41">
        <v>10.23</v>
      </c>
      <c r="L29" s="41">
        <v>16.940000000000001</v>
      </c>
      <c r="M29" s="41">
        <v>18.329999999999998</v>
      </c>
      <c r="N29" s="50">
        <v>8.73</v>
      </c>
      <c r="O29" s="50">
        <v>23.13</v>
      </c>
      <c r="P29" s="50">
        <v>7.89</v>
      </c>
      <c r="Q29" s="50">
        <v>2.06</v>
      </c>
      <c r="R29" s="50">
        <v>3.94</v>
      </c>
      <c r="S29" s="50">
        <v>3.75</v>
      </c>
      <c r="T29" s="50">
        <v>2.5299999999999998</v>
      </c>
      <c r="U29" s="50">
        <v>4.63</v>
      </c>
      <c r="V29" s="50">
        <v>1.73</v>
      </c>
      <c r="W29" s="50">
        <v>0.59</v>
      </c>
      <c r="X29" s="50">
        <v>0</v>
      </c>
      <c r="Y29" s="50">
        <v>2.8</v>
      </c>
      <c r="Z29" s="50">
        <v>2.0499999999999998</v>
      </c>
      <c r="AA29" s="50">
        <v>4.08</v>
      </c>
      <c r="AB29" s="50">
        <v>0.62</v>
      </c>
      <c r="AC29" s="50">
        <v>3.44</v>
      </c>
      <c r="AD29" s="50">
        <v>2.38</v>
      </c>
      <c r="AE29" s="50">
        <v>5.57</v>
      </c>
      <c r="AF29" s="50">
        <v>15.32</v>
      </c>
      <c r="AG29" s="50">
        <v>16.03</v>
      </c>
      <c r="AH29" s="50">
        <v>3.99</v>
      </c>
      <c r="AI29" s="50">
        <v>11.1</v>
      </c>
      <c r="AJ29" s="50">
        <v>11.42</v>
      </c>
      <c r="AK29" s="50">
        <v>9.32</v>
      </c>
      <c r="AL29" s="50">
        <v>40.200000000000003</v>
      </c>
      <c r="AM29" s="50">
        <v>28.35</v>
      </c>
      <c r="AN29" s="50">
        <v>12.32</v>
      </c>
      <c r="AO29" s="50">
        <v>25.54</v>
      </c>
      <c r="AP29" s="50">
        <v>30.22</v>
      </c>
      <c r="AQ29" s="50">
        <v>12.34</v>
      </c>
      <c r="AR29" s="52">
        <v>26.72</v>
      </c>
      <c r="AS29" s="24">
        <v>34.770000000000003</v>
      </c>
      <c r="AT29" s="52">
        <v>32.25</v>
      </c>
      <c r="AU29" s="52">
        <v>29.22</v>
      </c>
      <c r="AV29" s="52">
        <v>32.94</v>
      </c>
      <c r="AW29" s="52">
        <v>24.57</v>
      </c>
      <c r="AX29" s="52">
        <v>22.54</v>
      </c>
      <c r="AY29" s="52">
        <v>14.81</v>
      </c>
      <c r="AZ29" s="52">
        <v>6.11</v>
      </c>
      <c r="BA29" s="52">
        <v>11.75</v>
      </c>
      <c r="BB29" s="52">
        <v>9.42</v>
      </c>
      <c r="BC29" s="52">
        <v>6.12</v>
      </c>
      <c r="BD29" s="52">
        <v>18.989999999999998</v>
      </c>
      <c r="BE29" s="52">
        <v>12.43</v>
      </c>
      <c r="BF29" s="52">
        <v>17.32</v>
      </c>
      <c r="BG29" s="52">
        <v>10</v>
      </c>
      <c r="BH29" s="52">
        <v>13.75</v>
      </c>
      <c r="BI29" s="52">
        <v>17.079999999999998</v>
      </c>
      <c r="BJ29" s="52">
        <v>18.920000000000002</v>
      </c>
      <c r="BK29" s="52">
        <v>6.68</v>
      </c>
      <c r="BL29" s="52">
        <v>9.0399999999999991</v>
      </c>
      <c r="BM29" s="52">
        <v>7.62</v>
      </c>
      <c r="BN29" s="52">
        <v>10.050000000000001</v>
      </c>
      <c r="BO29" s="52">
        <v>17.739999999999998</v>
      </c>
      <c r="BP29" s="52">
        <v>1.18</v>
      </c>
      <c r="BQ29" s="52">
        <v>16.059999999999999</v>
      </c>
      <c r="BR29" s="52">
        <v>26.78</v>
      </c>
      <c r="BS29" s="52">
        <v>17.57</v>
      </c>
      <c r="BT29" s="52">
        <v>8.4600000000000009</v>
      </c>
      <c r="BU29" s="52">
        <v>18.38</v>
      </c>
      <c r="BV29" s="52">
        <v>35.119999999999997</v>
      </c>
      <c r="BW29" s="52">
        <v>11.42</v>
      </c>
      <c r="BX29" s="52">
        <v>14.06</v>
      </c>
      <c r="BY29" s="52">
        <v>20.079999999999998</v>
      </c>
      <c r="BZ29" s="52">
        <v>15.12</v>
      </c>
      <c r="CA29" s="52">
        <v>11.57</v>
      </c>
      <c r="CB29" s="52">
        <v>9.42</v>
      </c>
      <c r="CC29" s="52">
        <v>17.27</v>
      </c>
      <c r="CD29" s="52">
        <v>7.8</v>
      </c>
      <c r="CE29" s="52">
        <v>35.28</v>
      </c>
      <c r="CF29" s="52">
        <v>12.44</v>
      </c>
      <c r="CG29" s="104">
        <v>7.03</v>
      </c>
      <c r="CH29" s="104">
        <v>9.17</v>
      </c>
      <c r="CI29" s="104">
        <v>8.9</v>
      </c>
      <c r="CJ29" s="104">
        <v>7.66</v>
      </c>
      <c r="CK29" s="104">
        <v>13.59</v>
      </c>
      <c r="CL29" s="104">
        <v>8.92</v>
      </c>
      <c r="CM29" s="104">
        <v>7.56</v>
      </c>
      <c r="CN29" s="104">
        <v>90.08</v>
      </c>
      <c r="CO29" s="104">
        <v>57.43</v>
      </c>
      <c r="CP29" s="104">
        <v>30.79</v>
      </c>
      <c r="CQ29" s="104">
        <v>41.56</v>
      </c>
      <c r="CR29" s="104">
        <v>10.38</v>
      </c>
    </row>
    <row r="30" spans="1:96" x14ac:dyDescent="0.35">
      <c r="A30" s="54" t="s">
        <v>144</v>
      </c>
      <c r="B30" s="40" t="s">
        <v>132</v>
      </c>
      <c r="C30" s="41">
        <v>0</v>
      </c>
      <c r="D30" s="41">
        <v>0</v>
      </c>
      <c r="E30" s="41">
        <v>11.37</v>
      </c>
      <c r="F30" s="41">
        <v>9.17</v>
      </c>
      <c r="G30" s="41">
        <v>0</v>
      </c>
      <c r="H30" s="41">
        <v>0</v>
      </c>
      <c r="I30" s="41">
        <v>0</v>
      </c>
      <c r="J30" s="41">
        <v>0</v>
      </c>
      <c r="K30" s="41">
        <v>0</v>
      </c>
      <c r="L30" s="41">
        <v>0</v>
      </c>
      <c r="M30" s="41">
        <v>0</v>
      </c>
      <c r="N30" s="50">
        <v>0</v>
      </c>
      <c r="O30" s="50">
        <v>0</v>
      </c>
      <c r="P30" s="50">
        <v>0</v>
      </c>
      <c r="Q30" s="50">
        <v>0</v>
      </c>
      <c r="R30" s="50">
        <v>0</v>
      </c>
      <c r="S30" s="50">
        <v>0</v>
      </c>
      <c r="T30" s="50">
        <v>0</v>
      </c>
      <c r="U30" s="50">
        <v>0</v>
      </c>
      <c r="V30" s="50">
        <v>0</v>
      </c>
      <c r="W30" s="50">
        <v>0</v>
      </c>
      <c r="X30" s="50">
        <v>0</v>
      </c>
      <c r="Y30" s="50">
        <v>0</v>
      </c>
      <c r="Z30" s="50">
        <v>0</v>
      </c>
      <c r="AA30" s="50">
        <v>0</v>
      </c>
      <c r="AB30" s="50">
        <v>0</v>
      </c>
      <c r="AC30" s="50">
        <v>0</v>
      </c>
      <c r="AD30" s="50">
        <v>0</v>
      </c>
      <c r="AE30" s="50">
        <v>0</v>
      </c>
      <c r="AF30" s="50">
        <v>0</v>
      </c>
      <c r="AG30" s="50">
        <v>0</v>
      </c>
      <c r="AH30" s="50">
        <v>0</v>
      </c>
      <c r="AI30" s="50">
        <v>0</v>
      </c>
      <c r="AJ30" s="50">
        <v>11.75</v>
      </c>
      <c r="AK30" s="50">
        <v>0</v>
      </c>
      <c r="AL30" s="50">
        <v>0</v>
      </c>
      <c r="AM30" s="50">
        <v>0</v>
      </c>
      <c r="AN30" s="50">
        <v>0</v>
      </c>
      <c r="AO30" s="50">
        <v>0</v>
      </c>
      <c r="AP30" s="50">
        <v>0</v>
      </c>
      <c r="AQ30" s="50">
        <v>0</v>
      </c>
      <c r="AR30" s="52">
        <v>0</v>
      </c>
      <c r="AS30" s="52">
        <v>0</v>
      </c>
      <c r="AT30" s="52">
        <v>0</v>
      </c>
      <c r="AU30" s="52">
        <v>0</v>
      </c>
      <c r="AV30" s="52">
        <v>0</v>
      </c>
      <c r="AW30" s="52">
        <v>0</v>
      </c>
      <c r="AX30" s="52">
        <v>0</v>
      </c>
      <c r="AY30" s="52">
        <v>0</v>
      </c>
      <c r="AZ30" s="52">
        <v>0</v>
      </c>
      <c r="BA30" s="52">
        <v>0</v>
      </c>
      <c r="BB30" s="52">
        <v>0</v>
      </c>
      <c r="BC30" s="52">
        <v>0</v>
      </c>
      <c r="BD30" s="52">
        <v>0</v>
      </c>
      <c r="BE30" s="52">
        <v>0</v>
      </c>
      <c r="BF30" s="52">
        <v>0</v>
      </c>
      <c r="BG30" s="52">
        <v>0</v>
      </c>
      <c r="BH30" s="52">
        <v>0</v>
      </c>
      <c r="BI30" s="52">
        <v>0</v>
      </c>
      <c r="BJ30" s="52">
        <v>0</v>
      </c>
      <c r="BK30" s="52">
        <v>0</v>
      </c>
      <c r="BL30" s="52">
        <v>0</v>
      </c>
      <c r="BM30" s="52">
        <v>0</v>
      </c>
      <c r="BN30" s="52">
        <v>0</v>
      </c>
      <c r="BO30" s="52">
        <v>0</v>
      </c>
      <c r="BP30" s="52">
        <v>0</v>
      </c>
      <c r="BQ30" s="52">
        <v>0</v>
      </c>
      <c r="BR30" s="52">
        <v>0</v>
      </c>
      <c r="BS30" s="52">
        <v>0</v>
      </c>
      <c r="BT30" s="52">
        <v>0</v>
      </c>
      <c r="BU30" s="52">
        <v>0</v>
      </c>
      <c r="BV30" s="52">
        <v>0</v>
      </c>
      <c r="BW30" s="52">
        <v>0</v>
      </c>
      <c r="BX30" s="52">
        <v>0</v>
      </c>
      <c r="BY30" s="52">
        <v>0</v>
      </c>
      <c r="BZ30" s="52">
        <v>0</v>
      </c>
      <c r="CA30" s="52">
        <v>0</v>
      </c>
      <c r="CB30" s="52">
        <v>0</v>
      </c>
      <c r="CC30" s="52">
        <v>0</v>
      </c>
      <c r="CD30" s="52">
        <v>0</v>
      </c>
      <c r="CE30" s="52">
        <v>0</v>
      </c>
      <c r="CF30" s="52">
        <v>0</v>
      </c>
      <c r="CG30" s="104">
        <v>4.38</v>
      </c>
      <c r="CH30" s="104">
        <v>0</v>
      </c>
      <c r="CI30" s="104">
        <v>0</v>
      </c>
      <c r="CJ30" s="104">
        <v>0</v>
      </c>
      <c r="CK30" s="104">
        <v>0</v>
      </c>
      <c r="CL30" s="104">
        <v>0</v>
      </c>
      <c r="CM30" s="104">
        <v>0</v>
      </c>
      <c r="CN30" s="104">
        <v>0</v>
      </c>
      <c r="CO30" s="104">
        <v>0</v>
      </c>
      <c r="CP30" s="104">
        <v>0</v>
      </c>
      <c r="CQ30" s="104">
        <v>0</v>
      </c>
      <c r="CR30" s="104">
        <v>0</v>
      </c>
    </row>
    <row r="31" spans="1:96" x14ac:dyDescent="0.35">
      <c r="A31" s="54" t="s">
        <v>144</v>
      </c>
      <c r="B31" s="40" t="s">
        <v>133</v>
      </c>
      <c r="C31" s="41">
        <v>0</v>
      </c>
      <c r="D31" s="41">
        <v>0</v>
      </c>
      <c r="E31" s="41">
        <v>0</v>
      </c>
      <c r="F31" s="41">
        <v>0</v>
      </c>
      <c r="G31" s="41">
        <v>0</v>
      </c>
      <c r="H31" s="41">
        <v>0</v>
      </c>
      <c r="I31" s="41">
        <v>0</v>
      </c>
      <c r="J31" s="41">
        <v>0</v>
      </c>
      <c r="K31" s="41">
        <v>0</v>
      </c>
      <c r="L31" s="41">
        <v>0</v>
      </c>
      <c r="M31" s="41">
        <v>0</v>
      </c>
      <c r="N31" s="50">
        <v>0</v>
      </c>
      <c r="O31" s="50">
        <v>0</v>
      </c>
      <c r="P31" s="50">
        <v>0</v>
      </c>
      <c r="Q31" s="50">
        <v>0</v>
      </c>
      <c r="R31" s="50">
        <v>0</v>
      </c>
      <c r="S31" s="50">
        <v>0</v>
      </c>
      <c r="T31" s="50">
        <v>0</v>
      </c>
      <c r="U31" s="50">
        <v>0</v>
      </c>
      <c r="V31" s="50">
        <v>0</v>
      </c>
      <c r="W31" s="50">
        <v>0</v>
      </c>
      <c r="X31" s="50">
        <v>0</v>
      </c>
      <c r="Y31" s="50">
        <v>0</v>
      </c>
      <c r="Z31" s="50">
        <v>0</v>
      </c>
      <c r="AA31" s="50">
        <v>0</v>
      </c>
      <c r="AB31" s="50">
        <v>0</v>
      </c>
      <c r="AC31" s="50">
        <v>0</v>
      </c>
      <c r="AD31" s="50">
        <v>0</v>
      </c>
      <c r="AE31" s="50">
        <v>0</v>
      </c>
      <c r="AF31" s="50">
        <v>0</v>
      </c>
      <c r="AG31" s="50">
        <v>0</v>
      </c>
      <c r="AH31" s="50">
        <v>0</v>
      </c>
      <c r="AI31" s="50">
        <v>0</v>
      </c>
      <c r="AJ31" s="50">
        <v>0</v>
      </c>
      <c r="AK31" s="50">
        <v>0</v>
      </c>
      <c r="AL31" s="50">
        <v>0</v>
      </c>
      <c r="AM31" s="50">
        <v>0</v>
      </c>
      <c r="AN31" s="50">
        <v>0</v>
      </c>
      <c r="AO31" s="50">
        <v>0</v>
      </c>
      <c r="AP31" s="50">
        <v>0</v>
      </c>
      <c r="AQ31" s="50">
        <v>0</v>
      </c>
      <c r="AR31" s="52">
        <v>0</v>
      </c>
      <c r="AS31" s="52">
        <v>0</v>
      </c>
      <c r="AT31" s="52">
        <v>0</v>
      </c>
      <c r="AU31" s="52">
        <v>0</v>
      </c>
      <c r="AV31" s="52">
        <v>0</v>
      </c>
      <c r="AW31" s="52">
        <v>0</v>
      </c>
      <c r="AX31" s="52">
        <v>0</v>
      </c>
      <c r="AY31" s="52">
        <v>0</v>
      </c>
      <c r="AZ31" s="52">
        <v>0</v>
      </c>
      <c r="BA31" s="52">
        <v>0</v>
      </c>
      <c r="BB31" s="52">
        <v>0</v>
      </c>
      <c r="BC31" s="52">
        <v>0</v>
      </c>
      <c r="BD31" s="52">
        <v>0</v>
      </c>
      <c r="BE31" s="52">
        <v>0</v>
      </c>
      <c r="BF31" s="52">
        <v>0</v>
      </c>
      <c r="BG31" s="52">
        <v>0</v>
      </c>
      <c r="BH31" s="52">
        <v>0</v>
      </c>
      <c r="BI31" s="52">
        <v>0</v>
      </c>
      <c r="BJ31" s="52">
        <v>0</v>
      </c>
      <c r="BK31" s="52">
        <v>0</v>
      </c>
      <c r="BL31" s="52">
        <v>0</v>
      </c>
      <c r="BM31" s="52">
        <v>0</v>
      </c>
      <c r="BN31" s="52">
        <v>0</v>
      </c>
      <c r="BO31" s="52">
        <v>0</v>
      </c>
      <c r="BP31" s="52">
        <v>0</v>
      </c>
      <c r="BQ31" s="52">
        <v>0</v>
      </c>
      <c r="BR31" s="52">
        <v>0</v>
      </c>
      <c r="BS31" s="52">
        <v>0</v>
      </c>
      <c r="BT31" s="52">
        <v>0</v>
      </c>
      <c r="BU31" s="52">
        <v>0</v>
      </c>
      <c r="BV31" s="52">
        <v>0</v>
      </c>
      <c r="BW31" s="52">
        <v>0</v>
      </c>
      <c r="BX31" s="52">
        <v>0</v>
      </c>
      <c r="BY31" s="52">
        <v>0</v>
      </c>
      <c r="BZ31" s="52">
        <v>0</v>
      </c>
      <c r="CA31" s="52">
        <v>0</v>
      </c>
      <c r="CB31" s="52">
        <v>0</v>
      </c>
      <c r="CC31" s="52">
        <v>0</v>
      </c>
      <c r="CD31" s="52">
        <v>0</v>
      </c>
      <c r="CE31" s="52">
        <v>0</v>
      </c>
      <c r="CF31" s="52">
        <v>0</v>
      </c>
      <c r="CG31" s="104">
        <v>0</v>
      </c>
      <c r="CH31" s="104">
        <v>5.63</v>
      </c>
      <c r="CI31" s="104">
        <v>0</v>
      </c>
      <c r="CJ31" s="104">
        <v>0</v>
      </c>
      <c r="CK31" s="104">
        <v>0</v>
      </c>
      <c r="CL31" s="104">
        <v>0</v>
      </c>
      <c r="CM31" s="104">
        <v>0</v>
      </c>
      <c r="CN31" s="104">
        <v>0</v>
      </c>
      <c r="CO31" s="104">
        <v>0</v>
      </c>
      <c r="CP31" s="104">
        <v>0</v>
      </c>
      <c r="CQ31" s="104">
        <v>0</v>
      </c>
      <c r="CR31" s="104">
        <v>0</v>
      </c>
    </row>
    <row r="32" spans="1:96" x14ac:dyDescent="0.35">
      <c r="A32" s="54" t="s">
        <v>144</v>
      </c>
      <c r="B32" s="40" t="s">
        <v>134</v>
      </c>
      <c r="C32" s="41">
        <v>10.93</v>
      </c>
      <c r="D32" s="41">
        <v>0.01</v>
      </c>
      <c r="E32" s="41">
        <v>7.0000000000000007E-2</v>
      </c>
      <c r="F32" s="41">
        <v>27.46</v>
      </c>
      <c r="G32" s="41">
        <v>36.67</v>
      </c>
      <c r="H32" s="41">
        <v>0.02</v>
      </c>
      <c r="I32" s="41">
        <v>3.55</v>
      </c>
      <c r="J32" s="41">
        <v>0</v>
      </c>
      <c r="K32" s="41">
        <v>40.43</v>
      </c>
      <c r="L32" s="41">
        <v>0</v>
      </c>
      <c r="M32" s="41">
        <v>2.02</v>
      </c>
      <c r="N32" s="50">
        <v>0</v>
      </c>
      <c r="O32" s="50">
        <v>3.42</v>
      </c>
      <c r="P32" s="50">
        <v>1.5</v>
      </c>
      <c r="Q32" s="50">
        <v>19.61</v>
      </c>
      <c r="R32" s="50">
        <v>0</v>
      </c>
      <c r="S32" s="50">
        <v>2.4300000000000002</v>
      </c>
      <c r="T32" s="50">
        <v>4.62</v>
      </c>
      <c r="U32" s="50">
        <v>5.27</v>
      </c>
      <c r="V32" s="50">
        <v>1.67</v>
      </c>
      <c r="W32" s="50">
        <v>3.14</v>
      </c>
      <c r="X32" s="50">
        <v>9.8000000000000007</v>
      </c>
      <c r="Y32" s="50">
        <v>32.71</v>
      </c>
      <c r="Z32" s="50">
        <v>2.71</v>
      </c>
      <c r="AA32" s="50">
        <v>33.479999999999997</v>
      </c>
      <c r="AB32" s="50">
        <v>11.3</v>
      </c>
      <c r="AC32" s="50">
        <v>1.1100000000000001</v>
      </c>
      <c r="AD32" s="50">
        <v>4.99</v>
      </c>
      <c r="AE32" s="50">
        <v>7.81</v>
      </c>
      <c r="AF32" s="50">
        <v>2.21</v>
      </c>
      <c r="AG32" s="50">
        <v>0</v>
      </c>
      <c r="AH32" s="50">
        <v>3.75</v>
      </c>
      <c r="AI32" s="50">
        <v>1.1100000000000001</v>
      </c>
      <c r="AJ32" s="50">
        <v>10.49</v>
      </c>
      <c r="AK32" s="50">
        <v>4.91</v>
      </c>
      <c r="AL32" s="50">
        <v>0</v>
      </c>
      <c r="AM32" s="50">
        <v>9.48</v>
      </c>
      <c r="AN32" s="50">
        <v>25</v>
      </c>
      <c r="AO32" s="50">
        <v>13.43</v>
      </c>
      <c r="AP32" s="50">
        <v>3.47</v>
      </c>
      <c r="AQ32" s="50">
        <v>3.92</v>
      </c>
      <c r="AR32" s="52">
        <v>5.7</v>
      </c>
      <c r="AS32" s="52">
        <v>0</v>
      </c>
      <c r="AT32" s="52">
        <v>3.09</v>
      </c>
      <c r="AU32" s="52">
        <v>7.6</v>
      </c>
      <c r="AV32" s="52">
        <v>9.17</v>
      </c>
      <c r="AW32" s="52">
        <v>1.08</v>
      </c>
      <c r="AX32" s="52">
        <v>15.54</v>
      </c>
      <c r="AY32" s="52">
        <v>2.2999999999999998</v>
      </c>
      <c r="AZ32" s="52">
        <v>20.95</v>
      </c>
      <c r="BA32" s="52">
        <v>1.02</v>
      </c>
      <c r="BB32" s="52">
        <v>4.3099999999999996</v>
      </c>
      <c r="BC32" s="52">
        <v>7.03</v>
      </c>
      <c r="BD32" s="52">
        <v>8.49</v>
      </c>
      <c r="BE32" s="52">
        <v>7.05</v>
      </c>
      <c r="BF32" s="52">
        <v>0</v>
      </c>
      <c r="BG32" s="52">
        <v>1.0900000000000001</v>
      </c>
      <c r="BH32" s="52">
        <v>3.92</v>
      </c>
      <c r="BI32" s="52">
        <v>3.09</v>
      </c>
      <c r="BJ32" s="52">
        <v>3.29</v>
      </c>
      <c r="BK32" s="52">
        <v>6.35</v>
      </c>
      <c r="BL32" s="52">
        <v>2.71</v>
      </c>
      <c r="BM32" s="52">
        <v>0</v>
      </c>
      <c r="BN32" s="52">
        <v>1.05</v>
      </c>
      <c r="BO32" s="52">
        <v>0.99</v>
      </c>
      <c r="BP32" s="52">
        <v>0.08</v>
      </c>
      <c r="BQ32" s="52">
        <v>0.89</v>
      </c>
      <c r="BR32" s="52">
        <v>2.48</v>
      </c>
      <c r="BS32" s="52">
        <v>5.7</v>
      </c>
      <c r="BT32" s="52">
        <v>1.26</v>
      </c>
      <c r="BU32" s="52">
        <v>0</v>
      </c>
      <c r="BV32" s="52">
        <v>0</v>
      </c>
      <c r="BW32" s="52">
        <v>0.99</v>
      </c>
      <c r="BX32" s="52">
        <v>0.44</v>
      </c>
      <c r="BY32" s="52">
        <v>0</v>
      </c>
      <c r="BZ32" s="52">
        <v>5.27</v>
      </c>
      <c r="CA32" s="52">
        <v>0.78</v>
      </c>
      <c r="CB32" s="52">
        <v>4.42</v>
      </c>
      <c r="CC32" s="52">
        <v>0</v>
      </c>
      <c r="CD32" s="52">
        <v>0.69</v>
      </c>
      <c r="CE32" s="52">
        <v>0</v>
      </c>
      <c r="CF32" s="52">
        <v>0</v>
      </c>
      <c r="CG32" s="104">
        <v>0</v>
      </c>
      <c r="CH32" s="104">
        <v>0.02</v>
      </c>
      <c r="CI32" s="104">
        <v>0</v>
      </c>
      <c r="CJ32" s="104">
        <v>0</v>
      </c>
      <c r="CK32" s="104">
        <v>0.04</v>
      </c>
      <c r="CL32" s="104">
        <v>0.09</v>
      </c>
      <c r="CM32" s="104">
        <v>0</v>
      </c>
      <c r="CN32" s="104">
        <v>0</v>
      </c>
      <c r="CO32" s="104">
        <v>0</v>
      </c>
      <c r="CP32" s="104">
        <v>0</v>
      </c>
      <c r="CQ32" s="104">
        <v>0</v>
      </c>
      <c r="CR32" s="104">
        <v>0.12</v>
      </c>
    </row>
    <row r="33" spans="1:96" x14ac:dyDescent="0.35">
      <c r="A33" s="54" t="s">
        <v>144</v>
      </c>
      <c r="B33" s="40" t="s">
        <v>135</v>
      </c>
      <c r="C33" s="41">
        <v>23.52</v>
      </c>
      <c r="D33" s="41">
        <v>0</v>
      </c>
      <c r="E33" s="41">
        <v>0</v>
      </c>
      <c r="F33" s="41">
        <v>0</v>
      </c>
      <c r="G33" s="41">
        <v>0</v>
      </c>
      <c r="H33" s="41">
        <v>0</v>
      </c>
      <c r="I33" s="41">
        <v>0</v>
      </c>
      <c r="J33" s="41">
        <v>0</v>
      </c>
      <c r="K33" s="41">
        <v>0</v>
      </c>
      <c r="L33" s="41">
        <v>0</v>
      </c>
      <c r="M33" s="41">
        <v>0</v>
      </c>
      <c r="N33" s="50">
        <v>0</v>
      </c>
      <c r="O33" s="50">
        <v>0</v>
      </c>
      <c r="P33" s="50">
        <v>0</v>
      </c>
      <c r="Q33" s="50">
        <v>0</v>
      </c>
      <c r="R33" s="50">
        <v>0</v>
      </c>
      <c r="S33" s="50">
        <v>0</v>
      </c>
      <c r="T33" s="50">
        <v>0</v>
      </c>
      <c r="U33" s="50">
        <v>0</v>
      </c>
      <c r="V33" s="50">
        <v>0</v>
      </c>
      <c r="W33" s="50">
        <v>12.77</v>
      </c>
      <c r="X33" s="50">
        <v>0</v>
      </c>
      <c r="Y33" s="50">
        <v>0</v>
      </c>
      <c r="Z33" s="50">
        <v>0</v>
      </c>
      <c r="AA33" s="50">
        <v>0</v>
      </c>
      <c r="AB33" s="50">
        <v>0</v>
      </c>
      <c r="AC33" s="50">
        <v>0</v>
      </c>
      <c r="AD33" s="50">
        <v>0</v>
      </c>
      <c r="AE33" s="50">
        <v>0</v>
      </c>
      <c r="AF33" s="50">
        <v>0</v>
      </c>
      <c r="AG33" s="50">
        <v>0</v>
      </c>
      <c r="AH33" s="50">
        <v>0</v>
      </c>
      <c r="AI33" s="50">
        <v>11.23</v>
      </c>
      <c r="AJ33" s="50">
        <v>0</v>
      </c>
      <c r="AK33" s="50">
        <v>0</v>
      </c>
      <c r="AL33" s="50">
        <v>0</v>
      </c>
      <c r="AM33" s="50">
        <v>0</v>
      </c>
      <c r="AN33" s="50">
        <v>0</v>
      </c>
      <c r="AO33" s="50">
        <v>0</v>
      </c>
      <c r="AP33" s="50">
        <v>0</v>
      </c>
      <c r="AQ33" s="50">
        <v>0</v>
      </c>
      <c r="AR33" s="52">
        <v>0</v>
      </c>
      <c r="AS33" s="52">
        <v>0</v>
      </c>
      <c r="AT33" s="52">
        <v>0</v>
      </c>
      <c r="AU33" s="52">
        <v>0</v>
      </c>
      <c r="AV33" s="52">
        <v>0</v>
      </c>
      <c r="AW33" s="52">
        <v>0</v>
      </c>
      <c r="AX33" s="52">
        <v>0</v>
      </c>
      <c r="AY33" s="52">
        <v>0</v>
      </c>
      <c r="AZ33" s="52">
        <v>0</v>
      </c>
      <c r="BA33" s="52">
        <v>0</v>
      </c>
      <c r="BB33" s="52">
        <v>9.2799999999999994</v>
      </c>
      <c r="BC33" s="52">
        <v>0</v>
      </c>
      <c r="BD33" s="52">
        <v>0</v>
      </c>
      <c r="BE33" s="52">
        <v>0</v>
      </c>
      <c r="BF33" s="52">
        <v>0</v>
      </c>
      <c r="BG33" s="52">
        <v>0</v>
      </c>
      <c r="BH33" s="52">
        <v>0</v>
      </c>
      <c r="BI33" s="52">
        <v>0</v>
      </c>
      <c r="BJ33" s="52">
        <v>0</v>
      </c>
      <c r="BK33" s="52">
        <v>0</v>
      </c>
      <c r="BL33" s="52">
        <v>0</v>
      </c>
      <c r="BM33" s="52">
        <v>0</v>
      </c>
      <c r="BN33" s="52">
        <v>0</v>
      </c>
      <c r="BO33" s="52">
        <v>0</v>
      </c>
      <c r="BP33" s="52">
        <v>0</v>
      </c>
      <c r="BQ33" s="52">
        <v>0</v>
      </c>
      <c r="BR33" s="52">
        <v>0</v>
      </c>
      <c r="BS33" s="52">
        <v>0</v>
      </c>
      <c r="BT33" s="52">
        <v>0</v>
      </c>
      <c r="BU33" s="52">
        <v>0</v>
      </c>
      <c r="BV33" s="52">
        <v>0</v>
      </c>
      <c r="BW33" s="52">
        <v>0</v>
      </c>
      <c r="BX33" s="52">
        <v>0</v>
      </c>
      <c r="BY33" s="52">
        <v>0</v>
      </c>
      <c r="BZ33" s="52">
        <v>0</v>
      </c>
      <c r="CA33" s="52">
        <v>0</v>
      </c>
      <c r="CB33" s="52">
        <v>0</v>
      </c>
      <c r="CC33" s="52">
        <v>0</v>
      </c>
      <c r="CD33" s="52">
        <v>0</v>
      </c>
      <c r="CE33" s="52">
        <v>0</v>
      </c>
      <c r="CF33" s="52">
        <v>0</v>
      </c>
      <c r="CG33" s="104">
        <v>0</v>
      </c>
      <c r="CH33" s="104">
        <v>0</v>
      </c>
      <c r="CI33" s="104">
        <v>0</v>
      </c>
      <c r="CJ33" s="104">
        <v>0</v>
      </c>
      <c r="CK33" s="104">
        <v>0</v>
      </c>
      <c r="CL33" s="104">
        <v>1.0900000000000001</v>
      </c>
      <c r="CM33" s="104">
        <v>0</v>
      </c>
      <c r="CN33" s="104">
        <v>0</v>
      </c>
      <c r="CO33" s="104">
        <v>0</v>
      </c>
      <c r="CP33" s="104">
        <v>0</v>
      </c>
      <c r="CQ33" s="104">
        <v>0</v>
      </c>
      <c r="CR33" s="104">
        <v>0</v>
      </c>
    </row>
    <row r="34" spans="1:96" x14ac:dyDescent="0.35">
      <c r="A34" s="54" t="s">
        <v>144</v>
      </c>
      <c r="B34" s="40" t="s">
        <v>136</v>
      </c>
      <c r="C34" s="41">
        <v>0</v>
      </c>
      <c r="D34" s="41">
        <v>0</v>
      </c>
      <c r="E34" s="41">
        <v>0</v>
      </c>
      <c r="F34" s="41">
        <v>0</v>
      </c>
      <c r="G34" s="41">
        <v>0</v>
      </c>
      <c r="H34" s="41">
        <v>0</v>
      </c>
      <c r="I34" s="41">
        <v>0</v>
      </c>
      <c r="J34" s="41">
        <v>0</v>
      </c>
      <c r="K34" s="41">
        <v>0</v>
      </c>
      <c r="L34" s="41">
        <v>0</v>
      </c>
      <c r="M34" s="41">
        <v>0</v>
      </c>
      <c r="N34" s="50">
        <v>0</v>
      </c>
      <c r="O34" s="50">
        <v>0</v>
      </c>
      <c r="P34" s="50">
        <v>0</v>
      </c>
      <c r="Q34" s="50">
        <v>0</v>
      </c>
      <c r="R34" s="50">
        <v>0</v>
      </c>
      <c r="S34" s="50">
        <v>0</v>
      </c>
      <c r="T34" s="50">
        <v>0</v>
      </c>
      <c r="U34" s="50">
        <v>0</v>
      </c>
      <c r="V34" s="50">
        <v>0</v>
      </c>
      <c r="W34" s="50">
        <v>0</v>
      </c>
      <c r="X34" s="50">
        <v>0</v>
      </c>
      <c r="Y34" s="50">
        <v>0</v>
      </c>
      <c r="Z34" s="50">
        <v>0</v>
      </c>
      <c r="AA34" s="50">
        <v>0</v>
      </c>
      <c r="AB34" s="50">
        <v>0</v>
      </c>
      <c r="AC34" s="50">
        <v>0</v>
      </c>
      <c r="AD34" s="50">
        <v>0</v>
      </c>
      <c r="AE34" s="50">
        <v>0</v>
      </c>
      <c r="AF34" s="50">
        <v>0</v>
      </c>
      <c r="AG34" s="50">
        <v>0</v>
      </c>
      <c r="AH34" s="50">
        <v>0</v>
      </c>
      <c r="AI34" s="50">
        <v>0</v>
      </c>
      <c r="AJ34" s="50">
        <v>0</v>
      </c>
      <c r="AK34" s="50">
        <v>0</v>
      </c>
      <c r="AL34" s="50">
        <v>0</v>
      </c>
      <c r="AM34" s="50">
        <v>0</v>
      </c>
      <c r="AN34" s="50">
        <v>0</v>
      </c>
      <c r="AO34" s="50">
        <v>0</v>
      </c>
      <c r="AP34" s="50">
        <v>0</v>
      </c>
      <c r="AQ34" s="50">
        <v>0</v>
      </c>
      <c r="AR34" s="52">
        <v>0</v>
      </c>
      <c r="AS34" s="52">
        <v>0</v>
      </c>
      <c r="AT34" s="52">
        <v>0</v>
      </c>
      <c r="AU34" s="52">
        <v>0</v>
      </c>
      <c r="AV34" s="52">
        <v>0</v>
      </c>
      <c r="AW34" s="52">
        <v>0</v>
      </c>
      <c r="AX34" s="52">
        <v>0</v>
      </c>
      <c r="AY34" s="52">
        <v>0</v>
      </c>
      <c r="AZ34" s="52">
        <v>0</v>
      </c>
      <c r="BA34" s="52">
        <v>0</v>
      </c>
      <c r="BB34" s="52">
        <v>0</v>
      </c>
      <c r="BC34" s="52">
        <v>0</v>
      </c>
      <c r="BD34" s="52">
        <v>0</v>
      </c>
      <c r="BE34" s="52">
        <v>0</v>
      </c>
      <c r="BF34" s="52">
        <v>0</v>
      </c>
      <c r="BG34" s="52">
        <v>0</v>
      </c>
      <c r="BH34" s="52">
        <v>0</v>
      </c>
      <c r="BI34" s="52">
        <v>0</v>
      </c>
      <c r="BJ34" s="52">
        <v>0</v>
      </c>
      <c r="BK34" s="52">
        <v>0</v>
      </c>
      <c r="BL34" s="52">
        <v>0</v>
      </c>
      <c r="BM34" s="52">
        <v>0</v>
      </c>
      <c r="BN34" s="52">
        <v>0</v>
      </c>
      <c r="BO34" s="52">
        <v>0</v>
      </c>
      <c r="BP34" s="52">
        <v>0</v>
      </c>
      <c r="BQ34" s="52">
        <v>0</v>
      </c>
      <c r="BR34" s="52">
        <v>0</v>
      </c>
      <c r="BS34" s="52">
        <v>0</v>
      </c>
      <c r="BT34" s="52">
        <v>0</v>
      </c>
      <c r="BU34" s="52">
        <v>0</v>
      </c>
      <c r="BV34" s="52">
        <v>0</v>
      </c>
      <c r="BW34" s="52">
        <v>0</v>
      </c>
      <c r="BX34" s="52">
        <v>0</v>
      </c>
      <c r="BY34" s="52">
        <v>0.17</v>
      </c>
      <c r="BZ34" s="52">
        <v>0.05</v>
      </c>
      <c r="CA34" s="52">
        <v>0</v>
      </c>
      <c r="CB34" s="52">
        <v>0</v>
      </c>
      <c r="CC34" s="52">
        <v>0</v>
      </c>
      <c r="CD34" s="52">
        <v>0.01</v>
      </c>
      <c r="CE34" s="52">
        <v>7.0000000000000007E-2</v>
      </c>
      <c r="CF34" s="52">
        <v>0</v>
      </c>
      <c r="CG34" s="104">
        <v>0</v>
      </c>
      <c r="CH34" s="104">
        <v>0</v>
      </c>
      <c r="CI34" s="104">
        <v>0</v>
      </c>
      <c r="CJ34" s="104">
        <v>0</v>
      </c>
      <c r="CK34" s="104">
        <v>0.01</v>
      </c>
      <c r="CL34" s="104">
        <v>0</v>
      </c>
      <c r="CM34" s="104">
        <v>0</v>
      </c>
      <c r="CN34" s="104">
        <v>0</v>
      </c>
      <c r="CO34" s="104">
        <v>0</v>
      </c>
      <c r="CP34" s="104">
        <v>0</v>
      </c>
      <c r="CQ34" s="104">
        <v>0</v>
      </c>
      <c r="CR34" s="104">
        <v>0</v>
      </c>
    </row>
    <row r="35" spans="1:96" x14ac:dyDescent="0.35">
      <c r="A35" s="54" t="s">
        <v>144</v>
      </c>
      <c r="B35" s="40" t="s">
        <v>137</v>
      </c>
      <c r="C35" s="41">
        <v>80.209999999999994</v>
      </c>
      <c r="D35" s="41">
        <v>5.03</v>
      </c>
      <c r="E35" s="41">
        <v>1.19</v>
      </c>
      <c r="F35" s="41">
        <v>28.34</v>
      </c>
      <c r="G35" s="41">
        <v>18.79</v>
      </c>
      <c r="H35" s="41">
        <v>82.35</v>
      </c>
      <c r="I35" s="41">
        <v>0</v>
      </c>
      <c r="J35" s="41">
        <v>8.4</v>
      </c>
      <c r="K35" s="41">
        <v>23.09</v>
      </c>
      <c r="L35" s="41">
        <v>0</v>
      </c>
      <c r="M35" s="41">
        <v>0</v>
      </c>
      <c r="N35" s="50">
        <v>8.93</v>
      </c>
      <c r="O35" s="50">
        <v>24.4</v>
      </c>
      <c r="P35" s="50">
        <v>0</v>
      </c>
      <c r="Q35" s="50">
        <v>18.72</v>
      </c>
      <c r="R35" s="50">
        <v>5.83</v>
      </c>
      <c r="S35" s="50">
        <v>31.14</v>
      </c>
      <c r="T35" s="50">
        <v>0</v>
      </c>
      <c r="U35" s="50">
        <v>0</v>
      </c>
      <c r="V35" s="50">
        <v>10.66</v>
      </c>
      <c r="W35" s="50">
        <v>16.84</v>
      </c>
      <c r="X35" s="50">
        <v>0</v>
      </c>
      <c r="Y35" s="50">
        <v>0</v>
      </c>
      <c r="Z35" s="50">
        <v>5.89</v>
      </c>
      <c r="AA35" s="50">
        <v>0</v>
      </c>
      <c r="AB35" s="50">
        <v>21.9</v>
      </c>
      <c r="AC35" s="50">
        <v>0</v>
      </c>
      <c r="AD35" s="50">
        <v>9.5399999999999991</v>
      </c>
      <c r="AE35" s="50">
        <v>9.4499999999999993</v>
      </c>
      <c r="AF35" s="50">
        <v>0</v>
      </c>
      <c r="AG35" s="50">
        <v>0</v>
      </c>
      <c r="AH35" s="50">
        <v>10.050000000000001</v>
      </c>
      <c r="AI35" s="50">
        <v>0</v>
      </c>
      <c r="AJ35" s="50">
        <v>0</v>
      </c>
      <c r="AK35" s="50">
        <v>0</v>
      </c>
      <c r="AL35" s="50">
        <v>0</v>
      </c>
      <c r="AM35" s="50">
        <v>0</v>
      </c>
      <c r="AN35" s="50">
        <v>0</v>
      </c>
      <c r="AO35" s="50">
        <v>0</v>
      </c>
      <c r="AP35" s="50">
        <v>0</v>
      </c>
      <c r="AQ35" s="50">
        <v>0</v>
      </c>
      <c r="AR35" s="52">
        <v>0</v>
      </c>
      <c r="AS35" s="52">
        <v>0</v>
      </c>
      <c r="AT35" s="52">
        <v>6.51</v>
      </c>
      <c r="AU35" s="52">
        <v>0</v>
      </c>
      <c r="AV35" s="52">
        <v>0</v>
      </c>
      <c r="AW35" s="52">
        <v>0</v>
      </c>
      <c r="AX35" s="52">
        <v>6.16</v>
      </c>
      <c r="AY35" s="52">
        <v>6.83</v>
      </c>
      <c r="AZ35" s="52">
        <v>0</v>
      </c>
      <c r="BA35" s="52">
        <v>0</v>
      </c>
      <c r="BB35" s="52">
        <v>0</v>
      </c>
      <c r="BC35" s="52">
        <v>0</v>
      </c>
      <c r="BD35" s="52">
        <v>0</v>
      </c>
      <c r="BE35" s="52">
        <v>0</v>
      </c>
      <c r="BF35" s="52">
        <v>6.39</v>
      </c>
      <c r="BG35" s="52">
        <v>0</v>
      </c>
      <c r="BH35" s="52">
        <v>0</v>
      </c>
      <c r="BI35" s="52">
        <v>0</v>
      </c>
      <c r="BJ35" s="52">
        <v>0</v>
      </c>
      <c r="BK35" s="52">
        <v>0</v>
      </c>
      <c r="BL35" s="52">
        <v>0</v>
      </c>
      <c r="BM35" s="52">
        <v>0</v>
      </c>
      <c r="BN35" s="52">
        <v>0</v>
      </c>
      <c r="BO35" s="52">
        <v>0</v>
      </c>
      <c r="BP35" s="52">
        <v>0</v>
      </c>
      <c r="BQ35" s="52">
        <v>0</v>
      </c>
      <c r="BR35" s="52">
        <v>0</v>
      </c>
      <c r="BS35" s="52">
        <v>0</v>
      </c>
      <c r="BT35" s="52">
        <v>0</v>
      </c>
      <c r="BU35" s="52">
        <v>0</v>
      </c>
      <c r="BV35" s="52">
        <v>0</v>
      </c>
      <c r="BW35" s="52">
        <v>0</v>
      </c>
      <c r="BX35" s="52">
        <v>0</v>
      </c>
      <c r="BY35" s="52">
        <v>0</v>
      </c>
      <c r="BZ35" s="52">
        <v>0</v>
      </c>
      <c r="CA35" s="52">
        <v>0</v>
      </c>
      <c r="CB35" s="52">
        <v>0</v>
      </c>
      <c r="CC35" s="52">
        <v>0</v>
      </c>
      <c r="CD35" s="52">
        <v>0</v>
      </c>
      <c r="CE35" s="52">
        <v>0</v>
      </c>
      <c r="CF35" s="52">
        <v>0</v>
      </c>
      <c r="CG35" s="104">
        <v>0</v>
      </c>
      <c r="CH35" s="104">
        <v>0</v>
      </c>
      <c r="CI35" s="104">
        <v>0</v>
      </c>
      <c r="CJ35" s="104">
        <v>0</v>
      </c>
      <c r="CK35" s="104">
        <v>0.32</v>
      </c>
      <c r="CL35" s="104">
        <v>3.12</v>
      </c>
      <c r="CM35" s="104">
        <v>0</v>
      </c>
      <c r="CN35" s="104">
        <v>0</v>
      </c>
      <c r="CO35" s="104">
        <v>0.03</v>
      </c>
      <c r="CP35" s="104">
        <v>0</v>
      </c>
      <c r="CQ35" s="104">
        <v>0</v>
      </c>
      <c r="CR35" s="104">
        <v>0</v>
      </c>
    </row>
    <row r="36" spans="1:96" x14ac:dyDescent="0.35">
      <c r="A36" s="54" t="s">
        <v>144</v>
      </c>
      <c r="B36" s="40" t="s">
        <v>138</v>
      </c>
      <c r="C36" s="41">
        <v>9.0399999999999991</v>
      </c>
      <c r="D36" s="41">
        <v>34.03</v>
      </c>
      <c r="E36" s="41">
        <v>45.86</v>
      </c>
      <c r="F36" s="41">
        <v>44.57</v>
      </c>
      <c r="G36" s="41">
        <v>0.16</v>
      </c>
      <c r="H36" s="41">
        <v>0.26</v>
      </c>
      <c r="I36" s="41">
        <v>0.11</v>
      </c>
      <c r="J36" s="41">
        <v>13.85</v>
      </c>
      <c r="K36" s="41">
        <v>0</v>
      </c>
      <c r="L36" s="41">
        <v>5.68</v>
      </c>
      <c r="M36" s="41">
        <v>0</v>
      </c>
      <c r="N36" s="50">
        <v>9.3699999999999992</v>
      </c>
      <c r="O36" s="50">
        <v>17.64</v>
      </c>
      <c r="P36" s="50">
        <v>27.95</v>
      </c>
      <c r="Q36" s="50">
        <v>7.97</v>
      </c>
      <c r="R36" s="50">
        <v>22.21</v>
      </c>
      <c r="S36" s="50">
        <v>3.14</v>
      </c>
      <c r="T36" s="50">
        <v>0</v>
      </c>
      <c r="U36" s="50">
        <v>11.46</v>
      </c>
      <c r="V36" s="50">
        <v>22</v>
      </c>
      <c r="W36" s="50">
        <v>0</v>
      </c>
      <c r="X36" s="50">
        <v>0</v>
      </c>
      <c r="Y36" s="50">
        <v>0</v>
      </c>
      <c r="Z36" s="50">
        <v>11.23</v>
      </c>
      <c r="AA36" s="50">
        <v>0</v>
      </c>
      <c r="AB36" s="50">
        <v>1</v>
      </c>
      <c r="AC36" s="50">
        <v>14.19</v>
      </c>
      <c r="AD36" s="50">
        <v>19.38</v>
      </c>
      <c r="AE36" s="50">
        <v>10.81</v>
      </c>
      <c r="AF36" s="50">
        <v>9.25</v>
      </c>
      <c r="AG36" s="50">
        <v>8.33</v>
      </c>
      <c r="AH36" s="50">
        <v>5.98</v>
      </c>
      <c r="AI36" s="50">
        <v>9.7100000000000009</v>
      </c>
      <c r="AJ36" s="50">
        <v>0</v>
      </c>
      <c r="AK36" s="50">
        <v>33.43</v>
      </c>
      <c r="AL36" s="50">
        <v>0</v>
      </c>
      <c r="AM36" s="50">
        <v>0</v>
      </c>
      <c r="AN36" s="50">
        <v>0</v>
      </c>
      <c r="AO36" s="50">
        <v>0</v>
      </c>
      <c r="AP36" s="50">
        <v>0</v>
      </c>
      <c r="AQ36" s="50">
        <v>0</v>
      </c>
      <c r="AR36" s="52">
        <v>0</v>
      </c>
      <c r="AS36" s="52">
        <v>0</v>
      </c>
      <c r="AT36" s="52">
        <v>0</v>
      </c>
      <c r="AU36" s="52">
        <v>0</v>
      </c>
      <c r="AV36" s="52">
        <v>0</v>
      </c>
      <c r="AW36" s="52">
        <v>11.87</v>
      </c>
      <c r="AX36" s="52">
        <v>0</v>
      </c>
      <c r="AY36" s="52">
        <v>0</v>
      </c>
      <c r="AZ36" s="52">
        <v>6.02</v>
      </c>
      <c r="BA36" s="52">
        <v>21.9</v>
      </c>
      <c r="BB36" s="52">
        <v>7.46</v>
      </c>
      <c r="BC36" s="52">
        <v>0</v>
      </c>
      <c r="BD36" s="52">
        <v>0</v>
      </c>
      <c r="BE36" s="52">
        <v>10.08</v>
      </c>
      <c r="BF36" s="52">
        <v>0</v>
      </c>
      <c r="BG36" s="52">
        <v>4.34</v>
      </c>
      <c r="BH36" s="52">
        <v>0</v>
      </c>
      <c r="BI36" s="52">
        <v>3.71</v>
      </c>
      <c r="BJ36" s="52">
        <v>7.0000000000000007E-2</v>
      </c>
      <c r="BK36" s="52">
        <v>0</v>
      </c>
      <c r="BL36" s="52">
        <v>18.670000000000002</v>
      </c>
      <c r="BM36" s="52">
        <v>15.29</v>
      </c>
      <c r="BN36" s="52">
        <v>15.63</v>
      </c>
      <c r="BO36" s="52">
        <v>14.61</v>
      </c>
      <c r="BP36" s="52">
        <v>22.45</v>
      </c>
      <c r="BQ36" s="52">
        <v>11.86</v>
      </c>
      <c r="BR36" s="52">
        <v>3.22</v>
      </c>
      <c r="BS36" s="52">
        <v>0.69</v>
      </c>
      <c r="BT36" s="52">
        <v>1.79</v>
      </c>
      <c r="BU36" s="52">
        <v>1.71</v>
      </c>
      <c r="BV36" s="52">
        <v>0</v>
      </c>
      <c r="BW36" s="52">
        <v>0</v>
      </c>
      <c r="BX36" s="52">
        <v>0</v>
      </c>
      <c r="BY36" s="52">
        <v>0</v>
      </c>
      <c r="BZ36" s="52">
        <v>0</v>
      </c>
      <c r="CA36" s="52">
        <v>0</v>
      </c>
      <c r="CB36" s="52">
        <v>5.44</v>
      </c>
      <c r="CC36" s="52">
        <v>3.01</v>
      </c>
      <c r="CD36" s="52">
        <v>11.88</v>
      </c>
      <c r="CE36" s="52">
        <v>0</v>
      </c>
      <c r="CF36" s="52">
        <v>0</v>
      </c>
      <c r="CG36" s="104">
        <v>0</v>
      </c>
      <c r="CH36" s="104">
        <v>0</v>
      </c>
      <c r="CI36" s="104">
        <v>0</v>
      </c>
      <c r="CJ36" s="104">
        <v>0</v>
      </c>
      <c r="CK36" s="104">
        <v>0</v>
      </c>
      <c r="CL36" s="104">
        <v>0</v>
      </c>
      <c r="CM36" s="104">
        <v>0</v>
      </c>
      <c r="CN36" s="104">
        <v>0</v>
      </c>
      <c r="CO36" s="104">
        <v>0</v>
      </c>
      <c r="CP36" s="104">
        <v>0</v>
      </c>
      <c r="CQ36" s="104">
        <v>0</v>
      </c>
      <c r="CR36" s="104">
        <v>0</v>
      </c>
    </row>
    <row r="37" spans="1:96" x14ac:dyDescent="0.35">
      <c r="A37" s="54" t="s">
        <v>144</v>
      </c>
      <c r="B37" s="40" t="s">
        <v>139</v>
      </c>
      <c r="C37" s="41">
        <v>26.72</v>
      </c>
      <c r="D37" s="41">
        <v>0.35</v>
      </c>
      <c r="E37" s="41">
        <v>0</v>
      </c>
      <c r="F37" s="41">
        <v>0</v>
      </c>
      <c r="G37" s="41">
        <v>27.6</v>
      </c>
      <c r="H37" s="41">
        <v>7.0000000000000007E-2</v>
      </c>
      <c r="I37" s="41">
        <v>0.09</v>
      </c>
      <c r="J37" s="41">
        <v>17.600000000000001</v>
      </c>
      <c r="K37" s="41">
        <v>1.58</v>
      </c>
      <c r="L37" s="41">
        <v>0.02</v>
      </c>
      <c r="M37" s="41">
        <v>0</v>
      </c>
      <c r="N37" s="50">
        <v>0</v>
      </c>
      <c r="O37" s="50">
        <v>0</v>
      </c>
      <c r="P37" s="50">
        <v>0</v>
      </c>
      <c r="Q37" s="50">
        <v>0</v>
      </c>
      <c r="R37" s="50">
        <v>0</v>
      </c>
      <c r="S37" s="50">
        <v>0</v>
      </c>
      <c r="T37" s="50">
        <v>0</v>
      </c>
      <c r="U37" s="50">
        <v>0</v>
      </c>
      <c r="V37" s="50">
        <v>0</v>
      </c>
      <c r="W37" s="50">
        <v>0</v>
      </c>
      <c r="X37" s="50">
        <v>0</v>
      </c>
      <c r="Y37" s="50">
        <v>0</v>
      </c>
      <c r="Z37" s="50">
        <v>0</v>
      </c>
      <c r="AA37" s="50">
        <v>0</v>
      </c>
      <c r="AB37" s="50">
        <v>0</v>
      </c>
      <c r="AC37" s="50">
        <v>15.82</v>
      </c>
      <c r="AD37" s="50">
        <v>0</v>
      </c>
      <c r="AE37" s="50">
        <v>0</v>
      </c>
      <c r="AF37" s="50">
        <v>0</v>
      </c>
      <c r="AG37" s="50">
        <v>0</v>
      </c>
      <c r="AH37" s="50">
        <v>0</v>
      </c>
      <c r="AI37" s="50">
        <v>0</v>
      </c>
      <c r="AJ37" s="50">
        <v>0.25</v>
      </c>
      <c r="AK37" s="50">
        <v>0.03</v>
      </c>
      <c r="AL37" s="50">
        <v>0</v>
      </c>
      <c r="AM37" s="50">
        <v>0.06</v>
      </c>
      <c r="AN37" s="50">
        <v>0</v>
      </c>
      <c r="AO37" s="50">
        <v>0</v>
      </c>
      <c r="AP37" s="50">
        <v>0</v>
      </c>
      <c r="AQ37" s="50">
        <v>0.04</v>
      </c>
      <c r="AR37" s="52">
        <v>0</v>
      </c>
      <c r="AS37" s="52">
        <v>0</v>
      </c>
      <c r="AT37" s="52">
        <v>0</v>
      </c>
      <c r="AU37" s="52">
        <v>0</v>
      </c>
      <c r="AV37" s="52">
        <v>0.28000000000000003</v>
      </c>
      <c r="AW37" s="52">
        <v>0.12</v>
      </c>
      <c r="AX37" s="52">
        <v>0</v>
      </c>
      <c r="AY37" s="52">
        <v>0</v>
      </c>
      <c r="AZ37" s="52">
        <v>0</v>
      </c>
      <c r="BA37" s="52">
        <v>0</v>
      </c>
      <c r="BB37" s="52">
        <v>0</v>
      </c>
      <c r="BC37" s="52">
        <v>0.15</v>
      </c>
      <c r="BD37" s="52">
        <v>0.02</v>
      </c>
      <c r="BE37" s="52">
        <v>0</v>
      </c>
      <c r="BF37" s="52">
        <v>0</v>
      </c>
      <c r="BG37" s="52">
        <v>0.19</v>
      </c>
      <c r="BH37" s="52">
        <v>2.64</v>
      </c>
      <c r="BI37" s="52">
        <v>0.11</v>
      </c>
      <c r="BJ37" s="52">
        <v>0.3</v>
      </c>
      <c r="BK37" s="52">
        <v>0.87</v>
      </c>
      <c r="BL37" s="52">
        <v>0</v>
      </c>
      <c r="BM37" s="52">
        <v>0</v>
      </c>
      <c r="BN37" s="52">
        <v>0</v>
      </c>
      <c r="BO37" s="52">
        <v>0</v>
      </c>
      <c r="BP37" s="52">
        <v>0.01</v>
      </c>
      <c r="BQ37" s="52">
        <v>0</v>
      </c>
      <c r="BR37" s="52">
        <v>7.0000000000000007E-2</v>
      </c>
      <c r="BS37" s="52">
        <v>0</v>
      </c>
      <c r="BT37" s="52">
        <v>0</v>
      </c>
      <c r="BU37" s="52">
        <v>0</v>
      </c>
      <c r="BV37" s="52">
        <v>0</v>
      </c>
      <c r="BW37" s="52">
        <v>0</v>
      </c>
      <c r="BX37" s="52">
        <v>0</v>
      </c>
      <c r="BY37" s="52">
        <v>0</v>
      </c>
      <c r="BZ37" s="52">
        <v>0</v>
      </c>
      <c r="CA37" s="52">
        <v>0.06</v>
      </c>
      <c r="CB37" s="52">
        <v>0.3</v>
      </c>
      <c r="CC37" s="52">
        <v>0</v>
      </c>
      <c r="CD37" s="52">
        <v>0.05</v>
      </c>
      <c r="CE37" s="52">
        <v>0</v>
      </c>
      <c r="CF37" s="52">
        <v>0.24</v>
      </c>
      <c r="CG37" s="104">
        <v>5.07</v>
      </c>
      <c r="CH37" s="104">
        <v>0</v>
      </c>
      <c r="CI37" s="104">
        <v>0</v>
      </c>
      <c r="CJ37" s="104">
        <v>0</v>
      </c>
      <c r="CK37" s="104">
        <v>0</v>
      </c>
      <c r="CL37" s="104">
        <v>0</v>
      </c>
      <c r="CM37" s="104">
        <v>0.03</v>
      </c>
      <c r="CN37" s="104">
        <v>0</v>
      </c>
      <c r="CO37" s="104">
        <v>0</v>
      </c>
      <c r="CP37" s="104">
        <v>0</v>
      </c>
      <c r="CQ37" s="104">
        <v>0</v>
      </c>
      <c r="CR37" s="104">
        <v>0.06</v>
      </c>
    </row>
    <row r="38" spans="1:96" x14ac:dyDescent="0.35">
      <c r="A38" s="54" t="s">
        <v>144</v>
      </c>
      <c r="B38" s="40" t="s">
        <v>140</v>
      </c>
      <c r="C38" s="41">
        <v>0</v>
      </c>
      <c r="D38" s="41">
        <v>0</v>
      </c>
      <c r="E38" s="41">
        <v>0</v>
      </c>
      <c r="F38" s="41">
        <v>0</v>
      </c>
      <c r="G38" s="41">
        <v>0</v>
      </c>
      <c r="H38" s="41">
        <v>0</v>
      </c>
      <c r="I38" s="41">
        <v>0</v>
      </c>
      <c r="J38" s="41">
        <v>0</v>
      </c>
      <c r="K38" s="41">
        <v>0</v>
      </c>
      <c r="L38" s="41">
        <v>0</v>
      </c>
      <c r="M38" s="41">
        <v>0</v>
      </c>
      <c r="N38" s="50">
        <v>0</v>
      </c>
      <c r="O38" s="50">
        <v>0</v>
      </c>
      <c r="P38" s="50">
        <v>0</v>
      </c>
      <c r="Q38" s="50">
        <v>0</v>
      </c>
      <c r="R38" s="50">
        <v>0</v>
      </c>
      <c r="S38" s="50">
        <v>0</v>
      </c>
      <c r="T38" s="50">
        <v>0</v>
      </c>
      <c r="U38" s="50">
        <v>0</v>
      </c>
      <c r="V38" s="50">
        <v>0</v>
      </c>
      <c r="W38" s="50">
        <v>0</v>
      </c>
      <c r="X38" s="50">
        <v>0</v>
      </c>
      <c r="Y38" s="50">
        <v>0</v>
      </c>
      <c r="Z38" s="50">
        <v>0</v>
      </c>
      <c r="AA38" s="50">
        <v>0</v>
      </c>
      <c r="AB38" s="50">
        <v>0</v>
      </c>
      <c r="AC38" s="50">
        <v>0</v>
      </c>
      <c r="AD38" s="50">
        <v>0</v>
      </c>
      <c r="AE38" s="50">
        <v>0</v>
      </c>
      <c r="AF38" s="50">
        <v>0</v>
      </c>
      <c r="AG38" s="50">
        <v>0</v>
      </c>
      <c r="AH38" s="50">
        <v>0</v>
      </c>
      <c r="AI38" s="50">
        <v>0</v>
      </c>
      <c r="AJ38" s="50">
        <v>0</v>
      </c>
      <c r="AK38" s="50">
        <v>0</v>
      </c>
      <c r="AL38" s="50">
        <v>0</v>
      </c>
      <c r="AM38" s="50">
        <v>0</v>
      </c>
      <c r="AN38" s="50">
        <v>0</v>
      </c>
      <c r="AO38" s="50">
        <v>0</v>
      </c>
      <c r="AP38" s="50">
        <v>0</v>
      </c>
      <c r="AQ38" s="50">
        <v>0</v>
      </c>
      <c r="AR38" s="52">
        <v>0</v>
      </c>
      <c r="AS38" s="52">
        <v>0</v>
      </c>
      <c r="AT38" s="52">
        <v>0</v>
      </c>
      <c r="AU38" s="52">
        <v>0</v>
      </c>
      <c r="AV38" s="52">
        <v>0</v>
      </c>
      <c r="AW38" s="52">
        <v>0</v>
      </c>
      <c r="AX38" s="52">
        <v>0</v>
      </c>
      <c r="AY38" s="52">
        <v>0</v>
      </c>
      <c r="AZ38" s="52">
        <v>0</v>
      </c>
      <c r="BA38" s="52">
        <v>0</v>
      </c>
      <c r="BB38" s="52">
        <v>0</v>
      </c>
      <c r="BC38" s="52">
        <v>0</v>
      </c>
      <c r="BD38" s="52">
        <v>0</v>
      </c>
      <c r="BE38" s="52">
        <v>0</v>
      </c>
      <c r="BF38" s="52">
        <v>0</v>
      </c>
      <c r="BG38" s="52">
        <v>0</v>
      </c>
      <c r="BH38" s="52">
        <v>0</v>
      </c>
      <c r="BI38" s="52">
        <v>0</v>
      </c>
      <c r="BJ38" s="52">
        <v>0</v>
      </c>
      <c r="BK38" s="52">
        <v>0</v>
      </c>
      <c r="BL38" s="52">
        <v>0</v>
      </c>
      <c r="BM38" s="52">
        <v>0</v>
      </c>
      <c r="BN38" s="52">
        <v>0</v>
      </c>
      <c r="BO38" s="50">
        <v>0</v>
      </c>
      <c r="BP38" s="50">
        <v>0</v>
      </c>
      <c r="BQ38" s="50">
        <v>0</v>
      </c>
      <c r="BR38" s="50">
        <v>0</v>
      </c>
      <c r="BS38" s="50">
        <v>0</v>
      </c>
      <c r="BT38" s="50">
        <v>0</v>
      </c>
      <c r="BU38" s="50">
        <v>0</v>
      </c>
      <c r="BV38" s="50">
        <v>0</v>
      </c>
      <c r="BW38" s="50">
        <v>0</v>
      </c>
      <c r="BX38" s="50">
        <v>0</v>
      </c>
      <c r="BY38" s="50">
        <v>0</v>
      </c>
      <c r="BZ38" s="50">
        <v>0</v>
      </c>
      <c r="CA38" s="50">
        <v>0</v>
      </c>
      <c r="CB38" s="50">
        <v>0</v>
      </c>
      <c r="CC38" s="50">
        <v>0</v>
      </c>
      <c r="CD38" s="50">
        <v>0</v>
      </c>
      <c r="CE38" s="50">
        <v>0</v>
      </c>
      <c r="CF38" s="50">
        <v>0</v>
      </c>
      <c r="CG38" s="104">
        <v>0</v>
      </c>
      <c r="CH38" s="104">
        <v>0</v>
      </c>
      <c r="CI38" s="104">
        <v>0</v>
      </c>
      <c r="CJ38" s="104">
        <v>0</v>
      </c>
      <c r="CK38" s="104">
        <v>0</v>
      </c>
      <c r="CL38" s="104">
        <v>0</v>
      </c>
      <c r="CM38" s="104">
        <v>0</v>
      </c>
      <c r="CN38" s="104">
        <v>0</v>
      </c>
      <c r="CO38" s="104">
        <v>0</v>
      </c>
      <c r="CP38" s="104">
        <v>0</v>
      </c>
      <c r="CQ38" s="104">
        <v>0</v>
      </c>
      <c r="CR38" s="104">
        <v>0</v>
      </c>
    </row>
    <row r="39" spans="1:96" x14ac:dyDescent="0.35">
      <c r="A39" s="54" t="s">
        <v>144</v>
      </c>
      <c r="B39" s="40" t="s">
        <v>141</v>
      </c>
      <c r="C39" s="41">
        <v>40.56</v>
      </c>
      <c r="D39" s="41">
        <v>5.2</v>
      </c>
      <c r="E39" s="41">
        <v>6.09</v>
      </c>
      <c r="F39" s="41">
        <v>8.0399999999999991</v>
      </c>
      <c r="G39" s="41">
        <v>3.38</v>
      </c>
      <c r="H39" s="41">
        <v>48.45</v>
      </c>
      <c r="I39" s="41">
        <v>11.52</v>
      </c>
      <c r="J39" s="41">
        <v>5.7</v>
      </c>
      <c r="K39" s="41">
        <v>14.32</v>
      </c>
      <c r="L39" s="41">
        <v>33.869999999999997</v>
      </c>
      <c r="M39" s="41">
        <v>0</v>
      </c>
      <c r="N39" s="50">
        <v>0</v>
      </c>
      <c r="O39" s="50">
        <v>0</v>
      </c>
      <c r="P39" s="50">
        <v>0</v>
      </c>
      <c r="Q39" s="50">
        <v>0</v>
      </c>
      <c r="R39" s="50">
        <v>0</v>
      </c>
      <c r="S39" s="50">
        <v>0</v>
      </c>
      <c r="T39" s="50">
        <v>8</v>
      </c>
      <c r="U39" s="50">
        <v>10</v>
      </c>
      <c r="V39" s="50">
        <v>21.8</v>
      </c>
      <c r="W39" s="50">
        <v>0</v>
      </c>
      <c r="X39" s="50">
        <v>22.84</v>
      </c>
      <c r="Y39" s="50">
        <v>0</v>
      </c>
      <c r="Z39" s="50">
        <v>12.92</v>
      </c>
      <c r="AA39" s="50">
        <v>0</v>
      </c>
      <c r="AB39" s="50">
        <v>1</v>
      </c>
      <c r="AC39" s="50">
        <v>0</v>
      </c>
      <c r="AD39" s="50">
        <v>0</v>
      </c>
      <c r="AE39" s="50">
        <v>0</v>
      </c>
      <c r="AF39" s="50">
        <v>0</v>
      </c>
      <c r="AG39" s="50">
        <v>0</v>
      </c>
      <c r="AH39" s="50">
        <v>0</v>
      </c>
      <c r="AI39" s="50">
        <v>0</v>
      </c>
      <c r="AJ39" s="50">
        <v>0</v>
      </c>
      <c r="AK39" s="50">
        <v>0</v>
      </c>
      <c r="AL39" s="50">
        <v>0</v>
      </c>
      <c r="AM39" s="50">
        <v>0</v>
      </c>
      <c r="AN39" s="50">
        <v>0.01</v>
      </c>
      <c r="AO39" s="50">
        <v>0</v>
      </c>
      <c r="AP39" s="50">
        <v>0</v>
      </c>
      <c r="AQ39" s="50">
        <v>0</v>
      </c>
      <c r="AR39" s="52">
        <v>0</v>
      </c>
      <c r="AS39" s="52">
        <v>0</v>
      </c>
      <c r="AT39" s="52">
        <v>0</v>
      </c>
      <c r="AU39" s="52">
        <v>0</v>
      </c>
      <c r="AV39" s="52">
        <v>0</v>
      </c>
      <c r="AW39" s="52">
        <v>0</v>
      </c>
      <c r="AX39" s="52">
        <v>0.06</v>
      </c>
      <c r="AY39" s="52">
        <v>4.53</v>
      </c>
      <c r="AZ39" s="52">
        <v>0.48</v>
      </c>
      <c r="BA39" s="52">
        <v>0.16</v>
      </c>
      <c r="BB39" s="52">
        <v>0</v>
      </c>
      <c r="BC39" s="52">
        <v>0.01</v>
      </c>
      <c r="BD39" s="52">
        <v>0.02</v>
      </c>
      <c r="BE39" s="52">
        <v>0</v>
      </c>
      <c r="BF39" s="52">
        <v>8.33</v>
      </c>
      <c r="BG39" s="52">
        <v>0.28999999999999998</v>
      </c>
      <c r="BH39" s="52">
        <v>0</v>
      </c>
      <c r="BI39" s="52">
        <v>0.01</v>
      </c>
      <c r="BJ39" s="52">
        <v>11</v>
      </c>
      <c r="BK39" s="52">
        <v>9.15</v>
      </c>
      <c r="BL39" s="52">
        <v>11.48</v>
      </c>
      <c r="BM39" s="52">
        <v>1.22</v>
      </c>
      <c r="BN39" s="52">
        <v>0.61</v>
      </c>
      <c r="BO39" s="52">
        <v>0.6</v>
      </c>
      <c r="BP39" s="52">
        <v>0</v>
      </c>
      <c r="BQ39" s="52">
        <v>0.04</v>
      </c>
      <c r="BR39" s="52">
        <v>0.06</v>
      </c>
      <c r="BS39" s="52">
        <v>0.04</v>
      </c>
      <c r="BT39" s="52">
        <v>6.38</v>
      </c>
      <c r="BU39" s="52">
        <v>5.18</v>
      </c>
      <c r="BV39" s="52">
        <v>0.04</v>
      </c>
      <c r="BW39" s="52">
        <v>0.02</v>
      </c>
      <c r="BX39" s="52">
        <v>5.08</v>
      </c>
      <c r="BY39" s="52">
        <v>0.02</v>
      </c>
      <c r="BZ39" s="52">
        <v>0.01</v>
      </c>
      <c r="CA39" s="52">
        <v>0.01</v>
      </c>
      <c r="CB39" s="52">
        <v>0.01</v>
      </c>
      <c r="CC39" s="52">
        <v>0</v>
      </c>
      <c r="CD39" s="52">
        <v>0.01</v>
      </c>
      <c r="CE39" s="52">
        <v>0.16</v>
      </c>
      <c r="CF39" s="52">
        <v>0</v>
      </c>
      <c r="CG39" s="104">
        <v>0.9</v>
      </c>
      <c r="CH39" s="104">
        <v>12.06</v>
      </c>
      <c r="CI39" s="104">
        <v>3.29</v>
      </c>
      <c r="CJ39" s="104">
        <v>0</v>
      </c>
      <c r="CK39" s="104">
        <v>0.02</v>
      </c>
      <c r="CL39" s="104">
        <v>0</v>
      </c>
      <c r="CM39" s="104">
        <v>0.31</v>
      </c>
      <c r="CN39" s="104">
        <v>0</v>
      </c>
      <c r="CO39" s="104">
        <v>0.01</v>
      </c>
      <c r="CP39" s="104">
        <v>0</v>
      </c>
      <c r="CQ39" s="104">
        <v>0.31</v>
      </c>
      <c r="CR39" s="104">
        <v>0</v>
      </c>
    </row>
    <row r="40" spans="1:96" s="58" customFormat="1" x14ac:dyDescent="0.35">
      <c r="A40" s="55" t="s">
        <v>144</v>
      </c>
      <c r="B40" s="43" t="s">
        <v>142</v>
      </c>
      <c r="C40" s="46">
        <v>201.82</v>
      </c>
      <c r="D40" s="46">
        <v>46.31</v>
      </c>
      <c r="E40" s="46">
        <v>78.87</v>
      </c>
      <c r="F40" s="46">
        <v>149.94</v>
      </c>
      <c r="G40" s="46">
        <v>110.54</v>
      </c>
      <c r="H40" s="46">
        <v>135.41</v>
      </c>
      <c r="I40" s="46">
        <v>16.559999999999999</v>
      </c>
      <c r="J40" s="46">
        <v>56.93</v>
      </c>
      <c r="K40" s="46">
        <v>89.66</v>
      </c>
      <c r="L40" s="46">
        <v>56.53</v>
      </c>
      <c r="M40" s="46">
        <v>20.350000000000001</v>
      </c>
      <c r="N40" s="57">
        <v>27.11</v>
      </c>
      <c r="O40" s="57">
        <v>68.67</v>
      </c>
      <c r="P40" s="57">
        <v>37.75</v>
      </c>
      <c r="Q40" s="57">
        <v>48.66</v>
      </c>
      <c r="R40" s="57">
        <v>31.99</v>
      </c>
      <c r="S40" s="57">
        <v>40.46</v>
      </c>
      <c r="T40" s="57">
        <v>15.16</v>
      </c>
      <c r="U40" s="57">
        <v>31.36</v>
      </c>
      <c r="V40" s="57">
        <v>57.86</v>
      </c>
      <c r="W40" s="57">
        <v>33.35</v>
      </c>
      <c r="X40" s="57">
        <v>32.93</v>
      </c>
      <c r="Y40" s="57">
        <v>35.56</v>
      </c>
      <c r="Z40" s="57">
        <v>34.81</v>
      </c>
      <c r="AA40" s="57">
        <v>37.56</v>
      </c>
      <c r="AB40" s="57">
        <v>35.85</v>
      </c>
      <c r="AC40" s="57">
        <v>34.56</v>
      </c>
      <c r="AD40" s="57">
        <v>36.32</v>
      </c>
      <c r="AE40" s="57">
        <v>33.65</v>
      </c>
      <c r="AF40" s="57">
        <v>26.79</v>
      </c>
      <c r="AG40" s="57">
        <v>24.37</v>
      </c>
      <c r="AH40" s="57">
        <v>24.04</v>
      </c>
      <c r="AI40" s="57">
        <v>33.15</v>
      </c>
      <c r="AJ40" s="57">
        <v>33.909999999999997</v>
      </c>
      <c r="AK40" s="57">
        <v>47.69</v>
      </c>
      <c r="AL40" s="57">
        <v>40.200000000000003</v>
      </c>
      <c r="AM40" s="57">
        <v>37.89</v>
      </c>
      <c r="AN40" s="57">
        <v>37.33</v>
      </c>
      <c r="AO40" s="57">
        <v>38.97</v>
      </c>
      <c r="AP40" s="57">
        <v>33.69</v>
      </c>
      <c r="AQ40" s="57">
        <v>16.3</v>
      </c>
      <c r="AR40" s="59">
        <v>32.42</v>
      </c>
      <c r="AS40" s="59">
        <v>34.770000000000003</v>
      </c>
      <c r="AT40" s="59">
        <v>41.86</v>
      </c>
      <c r="AU40" s="59">
        <v>36.82</v>
      </c>
      <c r="AV40" s="59">
        <v>42.39</v>
      </c>
      <c r="AW40" s="59">
        <v>37.64</v>
      </c>
      <c r="AX40" s="59">
        <v>44.3</v>
      </c>
      <c r="AY40" s="59">
        <v>28.47</v>
      </c>
      <c r="AZ40" s="59">
        <v>33.56</v>
      </c>
      <c r="BA40" s="59">
        <v>34.83</v>
      </c>
      <c r="BB40" s="59">
        <v>30.47</v>
      </c>
      <c r="BC40" s="59">
        <v>13.32</v>
      </c>
      <c r="BD40" s="59">
        <v>27.52</v>
      </c>
      <c r="BE40" s="59">
        <v>29.56</v>
      </c>
      <c r="BF40" s="59">
        <v>32.04</v>
      </c>
      <c r="BG40" s="59">
        <v>15.91</v>
      </c>
      <c r="BH40" s="59">
        <v>20.309999999999999</v>
      </c>
      <c r="BI40" s="59">
        <v>24</v>
      </c>
      <c r="BJ40" s="59">
        <v>33.58</v>
      </c>
      <c r="BK40" s="59">
        <v>23.05</v>
      </c>
      <c r="BL40" s="59">
        <v>41.9</v>
      </c>
      <c r="BM40" s="59">
        <v>24.13</v>
      </c>
      <c r="BN40" s="59">
        <v>27.34</v>
      </c>
      <c r="BO40" s="59">
        <v>33.94</v>
      </c>
      <c r="BP40" s="59">
        <v>23.73</v>
      </c>
      <c r="BQ40" s="59">
        <v>28.85</v>
      </c>
      <c r="BR40" s="59">
        <v>32.61</v>
      </c>
      <c r="BS40" s="59">
        <v>24</v>
      </c>
      <c r="BT40" s="59">
        <v>17.89</v>
      </c>
      <c r="BU40" s="59">
        <v>25.27</v>
      </c>
      <c r="BV40" s="59">
        <v>35.159999999999997</v>
      </c>
      <c r="BW40" s="59">
        <v>12.42</v>
      </c>
      <c r="BX40" s="59">
        <v>19.579999999999998</v>
      </c>
      <c r="BY40" s="59">
        <v>20.27</v>
      </c>
      <c r="BZ40" s="59">
        <v>20.45</v>
      </c>
      <c r="CA40" s="59">
        <v>12.42</v>
      </c>
      <c r="CB40" s="59">
        <v>19.579999999999998</v>
      </c>
      <c r="CC40" s="59">
        <v>20.27</v>
      </c>
      <c r="CD40" s="59">
        <v>20.45</v>
      </c>
      <c r="CE40" s="59">
        <v>35.51</v>
      </c>
      <c r="CF40" s="59">
        <v>12.68</v>
      </c>
      <c r="CG40" s="105">
        <v>17.38</v>
      </c>
      <c r="CH40" s="105">
        <v>26.88</v>
      </c>
      <c r="CI40" s="105">
        <v>12.19</v>
      </c>
      <c r="CJ40" s="105">
        <v>7.66</v>
      </c>
      <c r="CK40" s="105">
        <v>13.98</v>
      </c>
      <c r="CL40" s="105">
        <v>13.23</v>
      </c>
      <c r="CM40" s="105">
        <v>7.9</v>
      </c>
      <c r="CN40" s="105">
        <v>90.08</v>
      </c>
      <c r="CO40" s="105">
        <v>57.47</v>
      </c>
      <c r="CP40" s="105">
        <v>30.79</v>
      </c>
      <c r="CQ40" s="105">
        <v>41.87</v>
      </c>
      <c r="CR40" s="105">
        <v>10.56</v>
      </c>
    </row>
    <row r="41" spans="1:96" s="58" customFormat="1" ht="16" thickBot="1" x14ac:dyDescent="0.4">
      <c r="A41" s="48" t="s">
        <v>170</v>
      </c>
      <c r="B41" s="43" t="s">
        <v>142</v>
      </c>
      <c r="C41" s="49">
        <v>7173.07</v>
      </c>
      <c r="D41" s="49">
        <v>7259.86</v>
      </c>
      <c r="E41" s="49">
        <v>7151.44</v>
      </c>
      <c r="F41" s="49">
        <v>7101.85</v>
      </c>
      <c r="G41" s="49">
        <v>6681.24</v>
      </c>
      <c r="H41" s="49">
        <v>8515.4</v>
      </c>
      <c r="I41" s="49">
        <v>8149.96</v>
      </c>
      <c r="J41" s="49">
        <v>8544.56</v>
      </c>
      <c r="K41" s="49">
        <v>9422.11</v>
      </c>
      <c r="L41" s="49">
        <v>8845.24</v>
      </c>
      <c r="M41" s="49">
        <v>9274.83</v>
      </c>
      <c r="N41" s="61">
        <v>8610.64</v>
      </c>
      <c r="O41" s="61">
        <v>10185.040000000001</v>
      </c>
      <c r="P41" s="61">
        <v>10903.43</v>
      </c>
      <c r="Q41" s="61">
        <v>10962.41</v>
      </c>
      <c r="R41" s="61">
        <v>11917.61</v>
      </c>
      <c r="S41" s="61">
        <v>12795.5</v>
      </c>
      <c r="T41" s="61">
        <v>12094.65</v>
      </c>
      <c r="U41" s="61">
        <v>12557.54</v>
      </c>
      <c r="V41" s="61">
        <v>13080.38</v>
      </c>
      <c r="W41" s="61">
        <v>12074.77</v>
      </c>
      <c r="X41" s="61">
        <v>10176.89</v>
      </c>
      <c r="Y41" s="61">
        <v>9746.6</v>
      </c>
      <c r="Z41" s="61">
        <v>11365.86</v>
      </c>
      <c r="AA41" s="61">
        <v>11191.37</v>
      </c>
      <c r="AB41" s="61">
        <v>9885.57</v>
      </c>
      <c r="AC41" s="61">
        <v>10719.42</v>
      </c>
      <c r="AD41" s="61">
        <v>12078.95</v>
      </c>
      <c r="AE41" s="61">
        <v>12524.56</v>
      </c>
      <c r="AF41" s="61">
        <v>9638.61</v>
      </c>
      <c r="AG41" s="61">
        <v>8115.52</v>
      </c>
      <c r="AH41" s="61">
        <v>7888.15</v>
      </c>
      <c r="AI41" s="61">
        <v>7683.67</v>
      </c>
      <c r="AJ41" s="61">
        <v>5354.2</v>
      </c>
      <c r="AK41" s="61">
        <v>5811.25</v>
      </c>
      <c r="AL41" s="61">
        <v>7691.62</v>
      </c>
      <c r="AM41" s="61">
        <v>7556.38</v>
      </c>
      <c r="AN41" s="61">
        <v>7215.25</v>
      </c>
      <c r="AO41" s="61">
        <v>8198.5300000000007</v>
      </c>
      <c r="AP41" s="61">
        <v>9557.24</v>
      </c>
      <c r="AQ41" s="61">
        <v>10418.16</v>
      </c>
      <c r="AR41" s="62">
        <v>11775.21</v>
      </c>
      <c r="AS41" s="62">
        <v>11116.63</v>
      </c>
      <c r="AT41" s="62">
        <v>11505.16</v>
      </c>
      <c r="AU41" s="62">
        <v>12039.14</v>
      </c>
      <c r="AV41" s="62">
        <v>13373.97</v>
      </c>
      <c r="AW41" s="62">
        <v>13204.7</v>
      </c>
      <c r="AX41" s="62">
        <v>11993.35</v>
      </c>
      <c r="AY41" s="62">
        <v>12653.41</v>
      </c>
      <c r="AZ41" s="62">
        <v>10631.5</v>
      </c>
      <c r="BA41" s="62">
        <v>8825.81</v>
      </c>
      <c r="BB41" s="62">
        <v>10114.280000000001</v>
      </c>
      <c r="BC41" s="62">
        <v>9816.92</v>
      </c>
      <c r="BD41" s="62">
        <v>4707.21</v>
      </c>
      <c r="BE41" s="62">
        <v>3890.53</v>
      </c>
      <c r="BF41" s="62">
        <v>4103.41</v>
      </c>
      <c r="BG41" s="62">
        <v>2895.44</v>
      </c>
      <c r="BH41" s="62">
        <v>1556.49</v>
      </c>
      <c r="BI41" s="62">
        <v>1694.23</v>
      </c>
      <c r="BJ41" s="62">
        <v>2767.56</v>
      </c>
      <c r="BK41" s="62">
        <v>2412.1999999999998</v>
      </c>
      <c r="BL41" s="62">
        <v>1681.37</v>
      </c>
      <c r="BM41" s="62">
        <v>1861.99</v>
      </c>
      <c r="BN41" s="62">
        <v>2542.36</v>
      </c>
      <c r="BO41" s="62">
        <v>3171.57</v>
      </c>
      <c r="BP41" s="62">
        <v>1666.01</v>
      </c>
      <c r="BQ41" s="62">
        <v>2193.62</v>
      </c>
      <c r="BR41" s="62">
        <v>3053.02</v>
      </c>
      <c r="BS41" s="62">
        <v>2570.96</v>
      </c>
      <c r="BT41" s="62">
        <v>1143.3699999999999</v>
      </c>
      <c r="BU41" s="62">
        <v>1268.17</v>
      </c>
      <c r="BV41" s="62">
        <v>1246.48</v>
      </c>
      <c r="BW41" s="62">
        <v>1041.47</v>
      </c>
      <c r="BX41" s="62">
        <v>763.67</v>
      </c>
      <c r="BY41" s="62">
        <v>1118.52</v>
      </c>
      <c r="BZ41" s="62">
        <v>1607.44</v>
      </c>
      <c r="CA41" s="62">
        <v>1099.18</v>
      </c>
      <c r="CB41" s="62">
        <v>975.51</v>
      </c>
      <c r="CC41" s="62">
        <v>1229.8399999999999</v>
      </c>
      <c r="CD41" s="62">
        <v>1303.17</v>
      </c>
      <c r="CE41" s="62">
        <v>1550.82</v>
      </c>
      <c r="CF41" s="62">
        <v>1352.09</v>
      </c>
      <c r="CG41" s="62">
        <v>1763.49</v>
      </c>
      <c r="CH41" s="62">
        <v>1693.77</v>
      </c>
      <c r="CI41" s="62">
        <v>1268.3800000000001</v>
      </c>
      <c r="CJ41" s="62">
        <v>696.26</v>
      </c>
      <c r="CK41" s="62">
        <v>565.15</v>
      </c>
      <c r="CL41" s="62">
        <v>952.85</v>
      </c>
      <c r="CM41" s="62">
        <v>417.43</v>
      </c>
      <c r="CN41" s="62">
        <v>398.37</v>
      </c>
      <c r="CO41" s="62">
        <v>640.88</v>
      </c>
      <c r="CP41" s="62">
        <v>303.99</v>
      </c>
      <c r="CQ41" s="62">
        <v>428.98</v>
      </c>
      <c r="CR41" s="62">
        <v>444.45</v>
      </c>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U47"/>
  <sheetViews>
    <sheetView topLeftCell="H1" workbookViewId="0">
      <selection activeCell="R6" sqref="R6"/>
    </sheetView>
  </sheetViews>
  <sheetFormatPr defaultColWidth="9" defaultRowHeight="12.5" x14ac:dyDescent="0.25"/>
  <cols>
    <col min="1" max="5" width="9" style="11"/>
    <col min="6" max="7" width="11.54296875" style="11" bestFit="1" customWidth="1"/>
    <col min="8" max="8" width="9" style="11"/>
    <col min="9" max="9" width="10.54296875" style="11" customWidth="1"/>
    <col min="10" max="16" width="12" style="11" bestFit="1" customWidth="1"/>
    <col min="17" max="17" width="14" style="11" customWidth="1"/>
    <col min="18" max="18" width="14.26953125" style="11" customWidth="1"/>
    <col min="19" max="16384" width="9" style="11"/>
  </cols>
  <sheetData>
    <row r="2" spans="2:21" ht="13" thickBot="1" x14ac:dyDescent="0.3">
      <c r="F2" s="11" t="s">
        <v>44</v>
      </c>
      <c r="J2" s="11" t="s">
        <v>52</v>
      </c>
    </row>
    <row r="3" spans="2:21" ht="13" x14ac:dyDescent="0.3">
      <c r="B3" s="33" t="s">
        <v>29</v>
      </c>
      <c r="C3" s="34" t="s">
        <v>32</v>
      </c>
    </row>
    <row r="4" spans="2:21" ht="15" thickBot="1" x14ac:dyDescent="0.4">
      <c r="B4" s="35">
        <v>2025</v>
      </c>
      <c r="C4" s="36">
        <v>2</v>
      </c>
      <c r="J4"/>
      <c r="K4"/>
      <c r="L4"/>
      <c r="M4"/>
      <c r="N4"/>
      <c r="O4"/>
      <c r="P4"/>
      <c r="Q4"/>
      <c r="R4"/>
      <c r="S4"/>
      <c r="T4"/>
      <c r="U4"/>
    </row>
    <row r="5" spans="2:21" ht="14.5" x14ac:dyDescent="0.35">
      <c r="F5">
        <v>24</v>
      </c>
      <c r="G5">
        <v>25</v>
      </c>
      <c r="J5">
        <f t="shared" ref="J5" si="0">K5-1</f>
        <v>88</v>
      </c>
      <c r="K5">
        <f t="shared" ref="K5" si="1">L5-1</f>
        <v>89</v>
      </c>
      <c r="L5">
        <f t="shared" ref="L5:P5" si="2">M5-1</f>
        <v>90</v>
      </c>
      <c r="M5">
        <f t="shared" si="2"/>
        <v>91</v>
      </c>
      <c r="N5">
        <f t="shared" si="2"/>
        <v>92</v>
      </c>
      <c r="O5">
        <f t="shared" si="2"/>
        <v>93</v>
      </c>
      <c r="P5">
        <f t="shared" si="2"/>
        <v>94</v>
      </c>
      <c r="Q5">
        <f>R5-1</f>
        <v>95</v>
      </c>
      <c r="R5" s="37">
        <v>96</v>
      </c>
    </row>
    <row r="6" spans="2:21" x14ac:dyDescent="0.25">
      <c r="E6" s="11">
        <v>4</v>
      </c>
      <c r="F6" s="38" t="str">
        <f t="shared" ref="F6:G28" si="3">$F$2&amp;"r"&amp;$E6&amp;"c"&amp;F$5</f>
        <v>Annual!r4c24</v>
      </c>
      <c r="G6" s="38" t="str">
        <f t="shared" si="3"/>
        <v>Annual!r4c25</v>
      </c>
      <c r="I6" s="11">
        <v>4</v>
      </c>
      <c r="J6" s="38" t="str">
        <f t="shared" ref="J6:R34" si="4">$J$2&amp;"r"&amp;$I6&amp;"c"&amp;J$5</f>
        <v>Quarter!r4c88</v>
      </c>
      <c r="K6" s="38" t="str">
        <f t="shared" si="4"/>
        <v>Quarter!r4c89</v>
      </c>
      <c r="L6" s="38" t="str">
        <f t="shared" si="4"/>
        <v>Quarter!r4c90</v>
      </c>
      <c r="M6" s="38" t="str">
        <f t="shared" si="4"/>
        <v>Quarter!r4c91</v>
      </c>
      <c r="N6" s="38" t="str">
        <f t="shared" si="4"/>
        <v>Quarter!r4c92</v>
      </c>
      <c r="O6" s="38" t="str">
        <f t="shared" si="4"/>
        <v>Quarter!r4c93</v>
      </c>
      <c r="P6" s="38" t="str">
        <f t="shared" si="4"/>
        <v>Quarter!r4c94</v>
      </c>
      <c r="Q6" s="38" t="str">
        <f t="shared" si="4"/>
        <v>Quarter!r4c95</v>
      </c>
      <c r="R6" s="38" t="str">
        <f t="shared" si="4"/>
        <v>Quarter!r4c96</v>
      </c>
    </row>
    <row r="7" spans="2:21" ht="14.5" x14ac:dyDescent="0.35">
      <c r="C7"/>
      <c r="D7"/>
      <c r="E7" s="11">
        <v>5</v>
      </c>
      <c r="F7" s="38" t="str">
        <f t="shared" si="3"/>
        <v>Annual!r5c24</v>
      </c>
      <c r="G7" s="38" t="str">
        <f t="shared" si="3"/>
        <v>Annual!r5c25</v>
      </c>
      <c r="I7" s="11">
        <v>5</v>
      </c>
      <c r="J7" s="38" t="str">
        <f t="shared" si="4"/>
        <v>Quarter!r5c88</v>
      </c>
      <c r="K7" s="38" t="str">
        <f t="shared" si="4"/>
        <v>Quarter!r5c89</v>
      </c>
      <c r="L7" s="38" t="str">
        <f t="shared" si="4"/>
        <v>Quarter!r5c90</v>
      </c>
      <c r="M7" s="38" t="str">
        <f t="shared" si="4"/>
        <v>Quarter!r5c91</v>
      </c>
      <c r="N7" s="38" t="str">
        <f t="shared" si="4"/>
        <v>Quarter!r5c92</v>
      </c>
      <c r="O7" s="38" t="str">
        <f t="shared" si="4"/>
        <v>Quarter!r5c93</v>
      </c>
      <c r="P7" s="38" t="str">
        <f t="shared" si="4"/>
        <v>Quarter!r5c94</v>
      </c>
      <c r="Q7" s="38" t="str">
        <f t="shared" si="4"/>
        <v>Quarter!r5c95</v>
      </c>
      <c r="R7" s="38" t="str">
        <f t="shared" si="4"/>
        <v>Quarter!r5c96</v>
      </c>
    </row>
    <row r="8" spans="2:21" x14ac:dyDescent="0.25">
      <c r="E8" s="11">
        <v>6</v>
      </c>
      <c r="F8" s="38" t="str">
        <f t="shared" si="3"/>
        <v>Annual!r6c24</v>
      </c>
      <c r="G8" s="38" t="str">
        <f t="shared" si="3"/>
        <v>Annual!r6c25</v>
      </c>
      <c r="I8" s="11">
        <v>6</v>
      </c>
      <c r="J8" s="38" t="str">
        <f t="shared" si="4"/>
        <v>Quarter!r6c88</v>
      </c>
      <c r="K8" s="38" t="str">
        <f t="shared" si="4"/>
        <v>Quarter!r6c89</v>
      </c>
      <c r="L8" s="38" t="str">
        <f t="shared" si="4"/>
        <v>Quarter!r6c90</v>
      </c>
      <c r="M8" s="38" t="str">
        <f t="shared" si="4"/>
        <v>Quarter!r6c91</v>
      </c>
      <c r="N8" s="38" t="str">
        <f t="shared" si="4"/>
        <v>Quarter!r6c92</v>
      </c>
      <c r="O8" s="38" t="str">
        <f t="shared" si="4"/>
        <v>Quarter!r6c93</v>
      </c>
      <c r="P8" s="38" t="str">
        <f t="shared" si="4"/>
        <v>Quarter!r6c94</v>
      </c>
      <c r="Q8" s="38" t="str">
        <f t="shared" si="4"/>
        <v>Quarter!r6c95</v>
      </c>
      <c r="R8" s="38" t="str">
        <f t="shared" si="4"/>
        <v>Quarter!r6c96</v>
      </c>
    </row>
    <row r="9" spans="2:21" x14ac:dyDescent="0.25">
      <c r="E9" s="11">
        <v>7</v>
      </c>
      <c r="F9" s="38" t="str">
        <f t="shared" si="3"/>
        <v>Annual!r7c24</v>
      </c>
      <c r="G9" s="38" t="str">
        <f t="shared" si="3"/>
        <v>Annual!r7c25</v>
      </c>
      <c r="I9" s="11">
        <v>7</v>
      </c>
      <c r="J9" s="38" t="str">
        <f t="shared" si="4"/>
        <v>Quarter!r7c88</v>
      </c>
      <c r="K9" s="38" t="str">
        <f t="shared" si="4"/>
        <v>Quarter!r7c89</v>
      </c>
      <c r="L9" s="38" t="str">
        <f t="shared" si="4"/>
        <v>Quarter!r7c90</v>
      </c>
      <c r="M9" s="38" t="str">
        <f t="shared" si="4"/>
        <v>Quarter!r7c91</v>
      </c>
      <c r="N9" s="38" t="str">
        <f t="shared" si="4"/>
        <v>Quarter!r7c92</v>
      </c>
      <c r="O9" s="38" t="str">
        <f t="shared" si="4"/>
        <v>Quarter!r7c93</v>
      </c>
      <c r="P9" s="38" t="str">
        <f t="shared" si="4"/>
        <v>Quarter!r7c94</v>
      </c>
      <c r="Q9" s="38" t="str">
        <f t="shared" si="4"/>
        <v>Quarter!r7c95</v>
      </c>
      <c r="R9" s="38" t="str">
        <f t="shared" si="4"/>
        <v>Quarter!r7c96</v>
      </c>
    </row>
    <row r="10" spans="2:21" x14ac:dyDescent="0.25">
      <c r="E10" s="11">
        <v>8</v>
      </c>
      <c r="F10" s="38" t="str">
        <f t="shared" si="3"/>
        <v>Annual!r8c24</v>
      </c>
      <c r="G10" s="38" t="str">
        <f t="shared" si="3"/>
        <v>Annual!r8c25</v>
      </c>
      <c r="I10" s="11">
        <v>8</v>
      </c>
      <c r="J10" s="38" t="str">
        <f t="shared" si="4"/>
        <v>Quarter!r8c88</v>
      </c>
      <c r="K10" s="38" t="str">
        <f t="shared" si="4"/>
        <v>Quarter!r8c89</v>
      </c>
      <c r="L10" s="38" t="str">
        <f t="shared" si="4"/>
        <v>Quarter!r8c90</v>
      </c>
      <c r="M10" s="38" t="str">
        <f t="shared" si="4"/>
        <v>Quarter!r8c91</v>
      </c>
      <c r="N10" s="38" t="str">
        <f t="shared" si="4"/>
        <v>Quarter!r8c92</v>
      </c>
      <c r="O10" s="38" t="str">
        <f t="shared" si="4"/>
        <v>Quarter!r8c93</v>
      </c>
      <c r="P10" s="38" t="str">
        <f t="shared" si="4"/>
        <v>Quarter!r8c94</v>
      </c>
      <c r="Q10" s="38" t="str">
        <f t="shared" si="4"/>
        <v>Quarter!r8c95</v>
      </c>
      <c r="R10" s="38" t="str">
        <f t="shared" si="4"/>
        <v>Quarter!r8c96</v>
      </c>
    </row>
    <row r="11" spans="2:21" x14ac:dyDescent="0.25">
      <c r="E11" s="11">
        <v>9</v>
      </c>
      <c r="F11" s="38" t="str">
        <f t="shared" si="3"/>
        <v>Annual!r9c24</v>
      </c>
      <c r="G11" s="38" t="str">
        <f t="shared" si="3"/>
        <v>Annual!r9c25</v>
      </c>
      <c r="I11" s="11">
        <v>9</v>
      </c>
      <c r="J11" s="38" t="str">
        <f t="shared" si="4"/>
        <v>Quarter!r9c88</v>
      </c>
      <c r="K11" s="38" t="str">
        <f t="shared" si="4"/>
        <v>Quarter!r9c89</v>
      </c>
      <c r="L11" s="38" t="str">
        <f t="shared" si="4"/>
        <v>Quarter!r9c90</v>
      </c>
      <c r="M11" s="38" t="str">
        <f t="shared" si="4"/>
        <v>Quarter!r9c91</v>
      </c>
      <c r="N11" s="38" t="str">
        <f t="shared" si="4"/>
        <v>Quarter!r9c92</v>
      </c>
      <c r="O11" s="38" t="str">
        <f t="shared" si="4"/>
        <v>Quarter!r9c93</v>
      </c>
      <c r="P11" s="38" t="str">
        <f t="shared" si="4"/>
        <v>Quarter!r9c94</v>
      </c>
      <c r="Q11" s="38" t="str">
        <f t="shared" si="4"/>
        <v>Quarter!r9c95</v>
      </c>
      <c r="R11" s="38" t="str">
        <f t="shared" si="4"/>
        <v>Quarter!r9c96</v>
      </c>
    </row>
    <row r="12" spans="2:21" x14ac:dyDescent="0.25">
      <c r="E12" s="11">
        <v>10</v>
      </c>
      <c r="F12" s="38" t="str">
        <f t="shared" si="3"/>
        <v>Annual!r10c24</v>
      </c>
      <c r="G12" s="38" t="str">
        <f t="shared" si="3"/>
        <v>Annual!r10c25</v>
      </c>
      <c r="I12" s="11">
        <v>10</v>
      </c>
      <c r="J12" s="38" t="str">
        <f t="shared" si="4"/>
        <v>Quarter!r10c88</v>
      </c>
      <c r="K12" s="38" t="str">
        <f t="shared" si="4"/>
        <v>Quarter!r10c89</v>
      </c>
      <c r="L12" s="38" t="str">
        <f t="shared" si="4"/>
        <v>Quarter!r10c90</v>
      </c>
      <c r="M12" s="38" t="str">
        <f t="shared" si="4"/>
        <v>Quarter!r10c91</v>
      </c>
      <c r="N12" s="38" t="str">
        <f t="shared" si="4"/>
        <v>Quarter!r10c92</v>
      </c>
      <c r="O12" s="38" t="str">
        <f t="shared" si="4"/>
        <v>Quarter!r10c93</v>
      </c>
      <c r="P12" s="38" t="str">
        <f t="shared" si="4"/>
        <v>Quarter!r10c94</v>
      </c>
      <c r="Q12" s="38" t="str">
        <f t="shared" si="4"/>
        <v>Quarter!r10c95</v>
      </c>
      <c r="R12" s="38" t="str">
        <f t="shared" si="4"/>
        <v>Quarter!r10c96</v>
      </c>
    </row>
    <row r="13" spans="2:21" x14ac:dyDescent="0.25">
      <c r="E13" s="11">
        <v>11</v>
      </c>
      <c r="F13" s="38" t="str">
        <f t="shared" si="3"/>
        <v>Annual!r11c24</v>
      </c>
      <c r="G13" s="38" t="str">
        <f t="shared" si="3"/>
        <v>Annual!r11c25</v>
      </c>
      <c r="I13" s="11">
        <v>11</v>
      </c>
      <c r="J13" s="38" t="str">
        <f t="shared" si="4"/>
        <v>Quarter!r11c88</v>
      </c>
      <c r="K13" s="38" t="str">
        <f t="shared" si="4"/>
        <v>Quarter!r11c89</v>
      </c>
      <c r="L13" s="38" t="str">
        <f t="shared" si="4"/>
        <v>Quarter!r11c90</v>
      </c>
      <c r="M13" s="38" t="str">
        <f t="shared" si="4"/>
        <v>Quarter!r11c91</v>
      </c>
      <c r="N13" s="38" t="str">
        <f t="shared" si="4"/>
        <v>Quarter!r11c92</v>
      </c>
      <c r="O13" s="38" t="str">
        <f t="shared" si="4"/>
        <v>Quarter!r11c93</v>
      </c>
      <c r="P13" s="38" t="str">
        <f t="shared" si="4"/>
        <v>Quarter!r11c94</v>
      </c>
      <c r="Q13" s="38" t="str">
        <f t="shared" si="4"/>
        <v>Quarter!r11c95</v>
      </c>
      <c r="R13" s="38" t="str">
        <f t="shared" si="4"/>
        <v>Quarter!r11c96</v>
      </c>
    </row>
    <row r="14" spans="2:21" x14ac:dyDescent="0.25">
      <c r="E14" s="11">
        <v>12</v>
      </c>
      <c r="F14" s="38" t="str">
        <f t="shared" si="3"/>
        <v>Annual!r12c24</v>
      </c>
      <c r="G14" s="38" t="str">
        <f t="shared" si="3"/>
        <v>Annual!r12c25</v>
      </c>
      <c r="I14" s="11">
        <v>12</v>
      </c>
      <c r="J14" s="38" t="str">
        <f t="shared" si="4"/>
        <v>Quarter!r12c88</v>
      </c>
      <c r="K14" s="38" t="str">
        <f t="shared" si="4"/>
        <v>Quarter!r12c89</v>
      </c>
      <c r="L14" s="38" t="str">
        <f t="shared" si="4"/>
        <v>Quarter!r12c90</v>
      </c>
      <c r="M14" s="38" t="str">
        <f t="shared" si="4"/>
        <v>Quarter!r12c91</v>
      </c>
      <c r="N14" s="38" t="str">
        <f t="shared" si="4"/>
        <v>Quarter!r12c92</v>
      </c>
      <c r="O14" s="38" t="str">
        <f t="shared" si="4"/>
        <v>Quarter!r12c93</v>
      </c>
      <c r="P14" s="38" t="str">
        <f t="shared" si="4"/>
        <v>Quarter!r12c94</v>
      </c>
      <c r="Q14" s="38" t="str">
        <f t="shared" si="4"/>
        <v>Quarter!r12c95</v>
      </c>
      <c r="R14" s="38" t="str">
        <f t="shared" si="4"/>
        <v>Quarter!r12c96</v>
      </c>
    </row>
    <row r="15" spans="2:21" x14ac:dyDescent="0.25">
      <c r="E15" s="11">
        <v>13</v>
      </c>
      <c r="F15" s="38" t="str">
        <f t="shared" si="3"/>
        <v>Annual!r13c24</v>
      </c>
      <c r="G15" s="38" t="str">
        <f t="shared" si="3"/>
        <v>Annual!r13c25</v>
      </c>
      <c r="I15" s="11">
        <v>13</v>
      </c>
      <c r="J15" s="38" t="str">
        <f t="shared" si="4"/>
        <v>Quarter!r13c88</v>
      </c>
      <c r="K15" s="38" t="str">
        <f t="shared" si="4"/>
        <v>Quarter!r13c89</v>
      </c>
      <c r="L15" s="38" t="str">
        <f t="shared" si="4"/>
        <v>Quarter!r13c90</v>
      </c>
      <c r="M15" s="38" t="str">
        <f t="shared" si="4"/>
        <v>Quarter!r13c91</v>
      </c>
      <c r="N15" s="38" t="str">
        <f t="shared" si="4"/>
        <v>Quarter!r13c92</v>
      </c>
      <c r="O15" s="38" t="str">
        <f t="shared" si="4"/>
        <v>Quarter!r13c93</v>
      </c>
      <c r="P15" s="38" t="str">
        <f t="shared" si="4"/>
        <v>Quarter!r13c94</v>
      </c>
      <c r="Q15" s="38" t="str">
        <f t="shared" si="4"/>
        <v>Quarter!r13c95</v>
      </c>
      <c r="R15" s="38" t="str">
        <f t="shared" si="4"/>
        <v>Quarter!r13c96</v>
      </c>
    </row>
    <row r="16" spans="2:21" x14ac:dyDescent="0.25">
      <c r="E16" s="11">
        <v>14</v>
      </c>
      <c r="F16" s="38" t="str">
        <f t="shared" si="3"/>
        <v>Annual!r14c24</v>
      </c>
      <c r="G16" s="38" t="str">
        <f t="shared" si="3"/>
        <v>Annual!r14c25</v>
      </c>
      <c r="I16" s="11">
        <v>14</v>
      </c>
      <c r="J16" s="38" t="str">
        <f t="shared" si="4"/>
        <v>Quarter!r14c88</v>
      </c>
      <c r="K16" s="38" t="str">
        <f t="shared" si="4"/>
        <v>Quarter!r14c89</v>
      </c>
      <c r="L16" s="38" t="str">
        <f t="shared" si="4"/>
        <v>Quarter!r14c90</v>
      </c>
      <c r="M16" s="38" t="str">
        <f t="shared" si="4"/>
        <v>Quarter!r14c91</v>
      </c>
      <c r="N16" s="38" t="str">
        <f t="shared" si="4"/>
        <v>Quarter!r14c92</v>
      </c>
      <c r="O16" s="38" t="str">
        <f t="shared" si="4"/>
        <v>Quarter!r14c93</v>
      </c>
      <c r="P16" s="38" t="str">
        <f t="shared" si="4"/>
        <v>Quarter!r14c94</v>
      </c>
      <c r="Q16" s="38" t="str">
        <f t="shared" si="4"/>
        <v>Quarter!r14c95</v>
      </c>
      <c r="R16" s="38" t="str">
        <f t="shared" si="4"/>
        <v>Quarter!r14c96</v>
      </c>
    </row>
    <row r="17" spans="5:18" x14ac:dyDescent="0.25">
      <c r="E17" s="11">
        <v>15</v>
      </c>
      <c r="F17" s="38" t="str">
        <f t="shared" si="3"/>
        <v>Annual!r15c24</v>
      </c>
      <c r="G17" s="38" t="str">
        <f t="shared" si="3"/>
        <v>Annual!r15c25</v>
      </c>
      <c r="I17" s="11">
        <v>15</v>
      </c>
      <c r="J17" s="38" t="str">
        <f t="shared" si="4"/>
        <v>Quarter!r15c88</v>
      </c>
      <c r="K17" s="38" t="str">
        <f t="shared" si="4"/>
        <v>Quarter!r15c89</v>
      </c>
      <c r="L17" s="38" t="str">
        <f t="shared" si="4"/>
        <v>Quarter!r15c90</v>
      </c>
      <c r="M17" s="38" t="str">
        <f t="shared" si="4"/>
        <v>Quarter!r15c91</v>
      </c>
      <c r="N17" s="38" t="str">
        <f t="shared" si="4"/>
        <v>Quarter!r15c92</v>
      </c>
      <c r="O17" s="38" t="str">
        <f t="shared" si="4"/>
        <v>Quarter!r15c93</v>
      </c>
      <c r="P17" s="38" t="str">
        <f t="shared" si="4"/>
        <v>Quarter!r15c94</v>
      </c>
      <c r="Q17" s="38" t="str">
        <f t="shared" si="4"/>
        <v>Quarter!r15c95</v>
      </c>
      <c r="R17" s="38" t="str">
        <f t="shared" si="4"/>
        <v>Quarter!r15c96</v>
      </c>
    </row>
    <row r="18" spans="5:18" x14ac:dyDescent="0.25">
      <c r="E18" s="11">
        <v>16</v>
      </c>
      <c r="F18" s="38" t="str">
        <f t="shared" si="3"/>
        <v>Annual!r16c24</v>
      </c>
      <c r="G18" s="38" t="str">
        <f t="shared" si="3"/>
        <v>Annual!r16c25</v>
      </c>
      <c r="I18" s="11">
        <v>16</v>
      </c>
      <c r="J18" s="38" t="str">
        <f t="shared" si="4"/>
        <v>Quarter!r16c88</v>
      </c>
      <c r="K18" s="38" t="str">
        <f t="shared" si="4"/>
        <v>Quarter!r16c89</v>
      </c>
      <c r="L18" s="38" t="str">
        <f t="shared" si="4"/>
        <v>Quarter!r16c90</v>
      </c>
      <c r="M18" s="38" t="str">
        <f t="shared" si="4"/>
        <v>Quarter!r16c91</v>
      </c>
      <c r="N18" s="38" t="str">
        <f t="shared" si="4"/>
        <v>Quarter!r16c92</v>
      </c>
      <c r="O18" s="38" t="str">
        <f t="shared" si="4"/>
        <v>Quarter!r16c93</v>
      </c>
      <c r="P18" s="38" t="str">
        <f t="shared" si="4"/>
        <v>Quarter!r16c94</v>
      </c>
      <c r="Q18" s="38" t="str">
        <f t="shared" si="4"/>
        <v>Quarter!r16c95</v>
      </c>
      <c r="R18" s="38" t="str">
        <f t="shared" si="4"/>
        <v>Quarter!r16c96</v>
      </c>
    </row>
    <row r="19" spans="5:18" x14ac:dyDescent="0.25">
      <c r="E19" s="11">
        <v>17</v>
      </c>
      <c r="F19" s="38" t="str">
        <f t="shared" si="3"/>
        <v>Annual!r17c24</v>
      </c>
      <c r="G19" s="38" t="str">
        <f t="shared" si="3"/>
        <v>Annual!r17c25</v>
      </c>
      <c r="I19" s="11">
        <v>17</v>
      </c>
      <c r="J19" s="38" t="str">
        <f t="shared" si="4"/>
        <v>Quarter!r17c88</v>
      </c>
      <c r="K19" s="38" t="str">
        <f t="shared" si="4"/>
        <v>Quarter!r17c89</v>
      </c>
      <c r="L19" s="38" t="str">
        <f t="shared" si="4"/>
        <v>Quarter!r17c90</v>
      </c>
      <c r="M19" s="38" t="str">
        <f t="shared" si="4"/>
        <v>Quarter!r17c91</v>
      </c>
      <c r="N19" s="38" t="str">
        <f t="shared" si="4"/>
        <v>Quarter!r17c92</v>
      </c>
      <c r="O19" s="38" t="str">
        <f t="shared" si="4"/>
        <v>Quarter!r17c93</v>
      </c>
      <c r="P19" s="38" t="str">
        <f t="shared" si="4"/>
        <v>Quarter!r17c94</v>
      </c>
      <c r="Q19" s="38" t="str">
        <f t="shared" si="4"/>
        <v>Quarter!r17c95</v>
      </c>
      <c r="R19" s="38" t="str">
        <f t="shared" si="4"/>
        <v>Quarter!r17c96</v>
      </c>
    </row>
    <row r="20" spans="5:18" x14ac:dyDescent="0.25">
      <c r="E20" s="11">
        <v>18</v>
      </c>
      <c r="F20" s="38" t="str">
        <f t="shared" si="3"/>
        <v>Annual!r18c24</v>
      </c>
      <c r="G20" s="38" t="str">
        <f t="shared" si="3"/>
        <v>Annual!r18c25</v>
      </c>
      <c r="I20" s="11">
        <v>18</v>
      </c>
      <c r="J20" s="38" t="str">
        <f t="shared" si="4"/>
        <v>Quarter!r18c88</v>
      </c>
      <c r="K20" s="38" t="str">
        <f t="shared" si="4"/>
        <v>Quarter!r18c89</v>
      </c>
      <c r="L20" s="38" t="str">
        <f t="shared" si="4"/>
        <v>Quarter!r18c90</v>
      </c>
      <c r="M20" s="38" t="str">
        <f t="shared" si="4"/>
        <v>Quarter!r18c91</v>
      </c>
      <c r="N20" s="38" t="str">
        <f t="shared" si="4"/>
        <v>Quarter!r18c92</v>
      </c>
      <c r="O20" s="38" t="str">
        <f t="shared" si="4"/>
        <v>Quarter!r18c93</v>
      </c>
      <c r="P20" s="38" t="str">
        <f t="shared" si="4"/>
        <v>Quarter!r18c94</v>
      </c>
      <c r="Q20" s="38" t="str">
        <f t="shared" si="4"/>
        <v>Quarter!r18c95</v>
      </c>
      <c r="R20" s="38" t="str">
        <f t="shared" si="4"/>
        <v>Quarter!r18c96</v>
      </c>
    </row>
    <row r="21" spans="5:18" x14ac:dyDescent="0.25">
      <c r="E21" s="11">
        <v>19</v>
      </c>
      <c r="F21" s="38" t="str">
        <f t="shared" si="3"/>
        <v>Annual!r19c24</v>
      </c>
      <c r="G21" s="38" t="str">
        <f t="shared" si="3"/>
        <v>Annual!r19c25</v>
      </c>
      <c r="I21" s="11">
        <v>19</v>
      </c>
      <c r="J21" s="38" t="str">
        <f t="shared" si="4"/>
        <v>Quarter!r19c88</v>
      </c>
      <c r="K21" s="38" t="str">
        <f t="shared" si="4"/>
        <v>Quarter!r19c89</v>
      </c>
      <c r="L21" s="38" t="str">
        <f t="shared" si="4"/>
        <v>Quarter!r19c90</v>
      </c>
      <c r="M21" s="38" t="str">
        <f t="shared" si="4"/>
        <v>Quarter!r19c91</v>
      </c>
      <c r="N21" s="38" t="str">
        <f t="shared" si="4"/>
        <v>Quarter!r19c92</v>
      </c>
      <c r="O21" s="38" t="str">
        <f t="shared" si="4"/>
        <v>Quarter!r19c93</v>
      </c>
      <c r="P21" s="38" t="str">
        <f t="shared" si="4"/>
        <v>Quarter!r19c94</v>
      </c>
      <c r="Q21" s="38" t="str">
        <f t="shared" si="4"/>
        <v>Quarter!r19c95</v>
      </c>
      <c r="R21" s="38" t="str">
        <f t="shared" si="4"/>
        <v>Quarter!r19c96</v>
      </c>
    </row>
    <row r="22" spans="5:18" x14ac:dyDescent="0.25">
      <c r="E22" s="11">
        <v>20</v>
      </c>
      <c r="F22" s="38" t="str">
        <f t="shared" si="3"/>
        <v>Annual!r20c24</v>
      </c>
      <c r="G22" s="38" t="str">
        <f t="shared" si="3"/>
        <v>Annual!r20c25</v>
      </c>
      <c r="I22" s="11">
        <v>20</v>
      </c>
      <c r="J22" s="38" t="str">
        <f t="shared" si="4"/>
        <v>Quarter!r20c88</v>
      </c>
      <c r="K22" s="38" t="str">
        <f t="shared" si="4"/>
        <v>Quarter!r20c89</v>
      </c>
      <c r="L22" s="38" t="str">
        <f t="shared" si="4"/>
        <v>Quarter!r20c90</v>
      </c>
      <c r="M22" s="38" t="str">
        <f t="shared" si="4"/>
        <v>Quarter!r20c91</v>
      </c>
      <c r="N22" s="38" t="str">
        <f t="shared" si="4"/>
        <v>Quarter!r20c92</v>
      </c>
      <c r="O22" s="38" t="str">
        <f t="shared" si="4"/>
        <v>Quarter!r20c93</v>
      </c>
      <c r="P22" s="38" t="str">
        <f t="shared" si="4"/>
        <v>Quarter!r20c94</v>
      </c>
      <c r="Q22" s="38" t="str">
        <f t="shared" si="4"/>
        <v>Quarter!r20c95</v>
      </c>
      <c r="R22" s="38" t="str">
        <f t="shared" si="4"/>
        <v>Quarter!r20c96</v>
      </c>
    </row>
    <row r="23" spans="5:18" x14ac:dyDescent="0.25">
      <c r="E23" s="11">
        <v>21</v>
      </c>
      <c r="F23" s="38" t="str">
        <f t="shared" si="3"/>
        <v>Annual!r21c24</v>
      </c>
      <c r="G23" s="38" t="str">
        <f t="shared" si="3"/>
        <v>Annual!r21c25</v>
      </c>
      <c r="I23" s="11">
        <v>21</v>
      </c>
      <c r="J23" s="38" t="str">
        <f t="shared" si="4"/>
        <v>Quarter!r21c88</v>
      </c>
      <c r="K23" s="38" t="str">
        <f t="shared" si="4"/>
        <v>Quarter!r21c89</v>
      </c>
      <c r="L23" s="38" t="str">
        <f t="shared" si="4"/>
        <v>Quarter!r21c90</v>
      </c>
      <c r="M23" s="38" t="str">
        <f t="shared" si="4"/>
        <v>Quarter!r21c91</v>
      </c>
      <c r="N23" s="38" t="str">
        <f t="shared" si="4"/>
        <v>Quarter!r21c92</v>
      </c>
      <c r="O23" s="38" t="str">
        <f t="shared" si="4"/>
        <v>Quarter!r21c93</v>
      </c>
      <c r="P23" s="38" t="str">
        <f t="shared" si="4"/>
        <v>Quarter!r21c94</v>
      </c>
      <c r="Q23" s="38" t="str">
        <f t="shared" si="4"/>
        <v>Quarter!r21c95</v>
      </c>
      <c r="R23" s="38" t="str">
        <f t="shared" si="4"/>
        <v>Quarter!r21c96</v>
      </c>
    </row>
    <row r="24" spans="5:18" x14ac:dyDescent="0.25">
      <c r="E24" s="11">
        <v>22</v>
      </c>
      <c r="F24" s="38" t="str">
        <f t="shared" si="3"/>
        <v>Annual!r22c24</v>
      </c>
      <c r="G24" s="38" t="str">
        <f t="shared" si="3"/>
        <v>Annual!r22c25</v>
      </c>
      <c r="I24" s="11">
        <v>22</v>
      </c>
      <c r="J24" s="38" t="str">
        <f t="shared" si="4"/>
        <v>Quarter!r22c88</v>
      </c>
      <c r="K24" s="38" t="str">
        <f t="shared" si="4"/>
        <v>Quarter!r22c89</v>
      </c>
      <c r="L24" s="38" t="str">
        <f t="shared" si="4"/>
        <v>Quarter!r22c90</v>
      </c>
      <c r="M24" s="38" t="str">
        <f t="shared" si="4"/>
        <v>Quarter!r22c91</v>
      </c>
      <c r="N24" s="38" t="str">
        <f t="shared" si="4"/>
        <v>Quarter!r22c92</v>
      </c>
      <c r="O24" s="38" t="str">
        <f t="shared" si="4"/>
        <v>Quarter!r22c93</v>
      </c>
      <c r="P24" s="38" t="str">
        <f t="shared" si="4"/>
        <v>Quarter!r22c94</v>
      </c>
      <c r="Q24" s="38" t="str">
        <f t="shared" si="4"/>
        <v>Quarter!r22c95</v>
      </c>
      <c r="R24" s="38" t="str">
        <f t="shared" si="4"/>
        <v>Quarter!r22c96</v>
      </c>
    </row>
    <row r="25" spans="5:18" x14ac:dyDescent="0.25">
      <c r="E25" s="11">
        <v>23</v>
      </c>
      <c r="F25" s="38" t="str">
        <f t="shared" si="3"/>
        <v>Annual!r23c24</v>
      </c>
      <c r="G25" s="38" t="str">
        <f t="shared" si="3"/>
        <v>Annual!r23c25</v>
      </c>
      <c r="I25" s="11">
        <v>23</v>
      </c>
      <c r="J25" s="38" t="str">
        <f t="shared" si="4"/>
        <v>Quarter!r23c88</v>
      </c>
      <c r="K25" s="38" t="str">
        <f t="shared" si="4"/>
        <v>Quarter!r23c89</v>
      </c>
      <c r="L25" s="38" t="str">
        <f t="shared" si="4"/>
        <v>Quarter!r23c90</v>
      </c>
      <c r="M25" s="38" t="str">
        <f t="shared" si="4"/>
        <v>Quarter!r23c91</v>
      </c>
      <c r="N25" s="38" t="str">
        <f t="shared" si="4"/>
        <v>Quarter!r23c92</v>
      </c>
      <c r="O25" s="38" t="str">
        <f t="shared" si="4"/>
        <v>Quarter!r23c93</v>
      </c>
      <c r="P25" s="38" t="str">
        <f t="shared" si="4"/>
        <v>Quarter!r23c94</v>
      </c>
      <c r="Q25" s="38" t="str">
        <f t="shared" si="4"/>
        <v>Quarter!r23c95</v>
      </c>
      <c r="R25" s="38" t="str">
        <f t="shared" si="4"/>
        <v>Quarter!r23c96</v>
      </c>
    </row>
    <row r="26" spans="5:18" x14ac:dyDescent="0.25">
      <c r="E26" s="11">
        <v>24</v>
      </c>
      <c r="F26" s="38" t="str">
        <f t="shared" si="3"/>
        <v>Annual!r24c24</v>
      </c>
      <c r="G26" s="38" t="str">
        <f t="shared" si="3"/>
        <v>Annual!r24c25</v>
      </c>
      <c r="I26" s="11">
        <v>24</v>
      </c>
      <c r="J26" s="38" t="str">
        <f t="shared" si="4"/>
        <v>Quarter!r24c88</v>
      </c>
      <c r="K26" s="38" t="str">
        <f t="shared" si="4"/>
        <v>Quarter!r24c89</v>
      </c>
      <c r="L26" s="38" t="str">
        <f t="shared" si="4"/>
        <v>Quarter!r24c90</v>
      </c>
      <c r="M26" s="38" t="str">
        <f t="shared" si="4"/>
        <v>Quarter!r24c91</v>
      </c>
      <c r="N26" s="38" t="str">
        <f t="shared" si="4"/>
        <v>Quarter!r24c92</v>
      </c>
      <c r="O26" s="38" t="str">
        <f t="shared" si="4"/>
        <v>Quarter!r24c93</v>
      </c>
      <c r="P26" s="38" t="str">
        <f t="shared" si="4"/>
        <v>Quarter!r24c94</v>
      </c>
      <c r="Q26" s="38" t="str">
        <f t="shared" si="4"/>
        <v>Quarter!r24c95</v>
      </c>
      <c r="R26" s="38" t="str">
        <f t="shared" si="4"/>
        <v>Quarter!r24c96</v>
      </c>
    </row>
    <row r="27" spans="5:18" x14ac:dyDescent="0.25">
      <c r="E27" s="11">
        <v>25</v>
      </c>
      <c r="F27" s="38" t="str">
        <f t="shared" si="3"/>
        <v>Annual!r25c24</v>
      </c>
      <c r="G27" s="38" t="str">
        <f t="shared" si="3"/>
        <v>Annual!r25c25</v>
      </c>
      <c r="I27" s="11">
        <v>25</v>
      </c>
      <c r="J27" s="38" t="str">
        <f t="shared" si="4"/>
        <v>Quarter!r25c88</v>
      </c>
      <c r="K27" s="38" t="str">
        <f t="shared" si="4"/>
        <v>Quarter!r25c89</v>
      </c>
      <c r="L27" s="38" t="str">
        <f t="shared" si="4"/>
        <v>Quarter!r25c90</v>
      </c>
      <c r="M27" s="38" t="str">
        <f t="shared" si="4"/>
        <v>Quarter!r25c91</v>
      </c>
      <c r="N27" s="38" t="str">
        <f t="shared" si="4"/>
        <v>Quarter!r25c92</v>
      </c>
      <c r="O27" s="38" t="str">
        <f t="shared" si="4"/>
        <v>Quarter!r25c93</v>
      </c>
      <c r="P27" s="38" t="str">
        <f t="shared" si="4"/>
        <v>Quarter!r25c94</v>
      </c>
      <c r="Q27" s="38" t="str">
        <f t="shared" si="4"/>
        <v>Quarter!r25c95</v>
      </c>
      <c r="R27" s="38" t="str">
        <f t="shared" si="4"/>
        <v>Quarter!r25c96</v>
      </c>
    </row>
    <row r="28" spans="5:18" x14ac:dyDescent="0.25">
      <c r="E28" s="11">
        <v>26</v>
      </c>
      <c r="F28" s="38" t="str">
        <f t="shared" si="3"/>
        <v>Annual!r26c24</v>
      </c>
      <c r="G28" s="38" t="str">
        <f t="shared" si="3"/>
        <v>Annual!r26c25</v>
      </c>
      <c r="I28" s="11">
        <v>26</v>
      </c>
      <c r="J28" s="38" t="str">
        <f t="shared" si="4"/>
        <v>Quarter!r26c88</v>
      </c>
      <c r="K28" s="38" t="str">
        <f t="shared" si="4"/>
        <v>Quarter!r26c89</v>
      </c>
      <c r="L28" s="38" t="str">
        <f t="shared" si="4"/>
        <v>Quarter!r26c90</v>
      </c>
      <c r="M28" s="38" t="str">
        <f t="shared" si="4"/>
        <v>Quarter!r26c91</v>
      </c>
      <c r="N28" s="38" t="str">
        <f t="shared" si="4"/>
        <v>Quarter!r26c92</v>
      </c>
      <c r="O28" s="38" t="str">
        <f t="shared" si="4"/>
        <v>Quarter!r26c93</v>
      </c>
      <c r="P28" s="38" t="str">
        <f t="shared" si="4"/>
        <v>Quarter!r26c94</v>
      </c>
      <c r="Q28" s="38" t="str">
        <f t="shared" si="4"/>
        <v>Quarter!r26c95</v>
      </c>
      <c r="R28" s="38" t="str">
        <f t="shared" si="4"/>
        <v>Quarter!r26c96</v>
      </c>
    </row>
    <row r="29" spans="5:18" x14ac:dyDescent="0.25">
      <c r="E29" s="11">
        <v>27</v>
      </c>
      <c r="F29" s="38" t="str">
        <f t="shared" ref="F29:G46" si="5">$F$2&amp;"r"&amp;$E29&amp;"c"&amp;F$5</f>
        <v>Annual!r27c24</v>
      </c>
      <c r="G29" s="38" t="str">
        <f t="shared" si="5"/>
        <v>Annual!r27c25</v>
      </c>
      <c r="I29" s="11">
        <v>27</v>
      </c>
      <c r="J29" s="38" t="str">
        <f t="shared" si="4"/>
        <v>Quarter!r27c88</v>
      </c>
      <c r="K29" s="38" t="str">
        <f t="shared" si="4"/>
        <v>Quarter!r27c89</v>
      </c>
      <c r="L29" s="38" t="str">
        <f t="shared" si="4"/>
        <v>Quarter!r27c90</v>
      </c>
      <c r="M29" s="38" t="str">
        <f t="shared" si="4"/>
        <v>Quarter!r27c91</v>
      </c>
      <c r="N29" s="38" t="str">
        <f t="shared" si="4"/>
        <v>Quarter!r27c92</v>
      </c>
      <c r="O29" s="38" t="str">
        <f t="shared" si="4"/>
        <v>Quarter!r27c93</v>
      </c>
      <c r="P29" s="38" t="str">
        <f t="shared" si="4"/>
        <v>Quarter!r27c94</v>
      </c>
      <c r="Q29" s="38" t="str">
        <f t="shared" si="4"/>
        <v>Quarter!r27c95</v>
      </c>
      <c r="R29" s="38" t="str">
        <f t="shared" si="4"/>
        <v>Quarter!r27c96</v>
      </c>
    </row>
    <row r="30" spans="5:18" x14ac:dyDescent="0.25">
      <c r="E30" s="11">
        <v>28</v>
      </c>
      <c r="F30" s="38" t="str">
        <f t="shared" si="5"/>
        <v>Annual!r28c24</v>
      </c>
      <c r="G30" s="38" t="str">
        <f t="shared" si="5"/>
        <v>Annual!r28c25</v>
      </c>
      <c r="I30" s="11">
        <v>28</v>
      </c>
      <c r="J30" s="38" t="str">
        <f t="shared" si="4"/>
        <v>Quarter!r28c88</v>
      </c>
      <c r="K30" s="38" t="str">
        <f t="shared" si="4"/>
        <v>Quarter!r28c89</v>
      </c>
      <c r="L30" s="38" t="str">
        <f t="shared" si="4"/>
        <v>Quarter!r28c90</v>
      </c>
      <c r="M30" s="38" t="str">
        <f t="shared" si="4"/>
        <v>Quarter!r28c91</v>
      </c>
      <c r="N30" s="38" t="str">
        <f t="shared" si="4"/>
        <v>Quarter!r28c92</v>
      </c>
      <c r="O30" s="38" t="str">
        <f t="shared" si="4"/>
        <v>Quarter!r28c93</v>
      </c>
      <c r="P30" s="38" t="str">
        <f t="shared" si="4"/>
        <v>Quarter!r28c94</v>
      </c>
      <c r="Q30" s="38" t="str">
        <f t="shared" si="4"/>
        <v>Quarter!r28c95</v>
      </c>
      <c r="R30" s="38" t="str">
        <f t="shared" si="4"/>
        <v>Quarter!r28c96</v>
      </c>
    </row>
    <row r="31" spans="5:18" x14ac:dyDescent="0.25">
      <c r="E31" s="11">
        <v>29</v>
      </c>
      <c r="F31" s="38" t="str">
        <f t="shared" si="5"/>
        <v>Annual!r29c24</v>
      </c>
      <c r="G31" s="38" t="str">
        <f t="shared" si="5"/>
        <v>Annual!r29c25</v>
      </c>
      <c r="I31" s="11">
        <v>29</v>
      </c>
      <c r="J31" s="38" t="str">
        <f t="shared" si="4"/>
        <v>Quarter!r29c88</v>
      </c>
      <c r="K31" s="38" t="str">
        <f t="shared" si="4"/>
        <v>Quarter!r29c89</v>
      </c>
      <c r="L31" s="38" t="str">
        <f t="shared" si="4"/>
        <v>Quarter!r29c90</v>
      </c>
      <c r="M31" s="38" t="str">
        <f t="shared" si="4"/>
        <v>Quarter!r29c91</v>
      </c>
      <c r="N31" s="38" t="str">
        <f t="shared" si="4"/>
        <v>Quarter!r29c92</v>
      </c>
      <c r="O31" s="38" t="str">
        <f t="shared" si="4"/>
        <v>Quarter!r29c93</v>
      </c>
      <c r="P31" s="38" t="str">
        <f t="shared" si="4"/>
        <v>Quarter!r29c94</v>
      </c>
      <c r="Q31" s="38" t="str">
        <f t="shared" si="4"/>
        <v>Quarter!r29c95</v>
      </c>
      <c r="R31" s="38" t="str">
        <f t="shared" si="4"/>
        <v>Quarter!r29c96</v>
      </c>
    </row>
    <row r="32" spans="5:18" x14ac:dyDescent="0.25">
      <c r="E32" s="11">
        <v>30</v>
      </c>
      <c r="F32" s="38" t="str">
        <f t="shared" si="5"/>
        <v>Annual!r30c24</v>
      </c>
      <c r="G32" s="38" t="str">
        <f t="shared" si="5"/>
        <v>Annual!r30c25</v>
      </c>
      <c r="I32" s="11">
        <v>30</v>
      </c>
      <c r="J32" s="38" t="str">
        <f t="shared" si="4"/>
        <v>Quarter!r30c88</v>
      </c>
      <c r="K32" s="38" t="str">
        <f t="shared" si="4"/>
        <v>Quarter!r30c89</v>
      </c>
      <c r="L32" s="38" t="str">
        <f t="shared" si="4"/>
        <v>Quarter!r30c90</v>
      </c>
      <c r="M32" s="38" t="str">
        <f t="shared" si="4"/>
        <v>Quarter!r30c91</v>
      </c>
      <c r="N32" s="38" t="str">
        <f t="shared" si="4"/>
        <v>Quarter!r30c92</v>
      </c>
      <c r="O32" s="38" t="str">
        <f t="shared" si="4"/>
        <v>Quarter!r30c93</v>
      </c>
      <c r="P32" s="38" t="str">
        <f t="shared" si="4"/>
        <v>Quarter!r30c94</v>
      </c>
      <c r="Q32" s="38" t="str">
        <f t="shared" si="4"/>
        <v>Quarter!r30c95</v>
      </c>
      <c r="R32" s="38" t="str">
        <f t="shared" si="4"/>
        <v>Quarter!r30c96</v>
      </c>
    </row>
    <row r="33" spans="5:18" x14ac:dyDescent="0.25">
      <c r="E33" s="11">
        <v>31</v>
      </c>
      <c r="F33" s="38" t="str">
        <f t="shared" si="5"/>
        <v>Annual!r31c24</v>
      </c>
      <c r="G33" s="38" t="str">
        <f t="shared" si="5"/>
        <v>Annual!r31c25</v>
      </c>
      <c r="I33" s="11">
        <v>31</v>
      </c>
      <c r="J33" s="38" t="str">
        <f t="shared" si="4"/>
        <v>Quarter!r31c88</v>
      </c>
      <c r="K33" s="38" t="str">
        <f t="shared" si="4"/>
        <v>Quarter!r31c89</v>
      </c>
      <c r="L33" s="38" t="str">
        <f t="shared" si="4"/>
        <v>Quarter!r31c90</v>
      </c>
      <c r="M33" s="38" t="str">
        <f t="shared" si="4"/>
        <v>Quarter!r31c91</v>
      </c>
      <c r="N33" s="38" t="str">
        <f t="shared" si="4"/>
        <v>Quarter!r31c92</v>
      </c>
      <c r="O33" s="38" t="str">
        <f t="shared" si="4"/>
        <v>Quarter!r31c93</v>
      </c>
      <c r="P33" s="38" t="str">
        <f t="shared" si="4"/>
        <v>Quarter!r31c94</v>
      </c>
      <c r="Q33" s="38" t="str">
        <f t="shared" si="4"/>
        <v>Quarter!r31c95</v>
      </c>
      <c r="R33" s="38" t="str">
        <f t="shared" si="4"/>
        <v>Quarter!r31c96</v>
      </c>
    </row>
    <row r="34" spans="5:18" x14ac:dyDescent="0.25">
      <c r="E34" s="11">
        <v>32</v>
      </c>
      <c r="F34" s="38" t="str">
        <f t="shared" si="5"/>
        <v>Annual!r32c24</v>
      </c>
      <c r="G34" s="38" t="str">
        <f t="shared" si="5"/>
        <v>Annual!r32c25</v>
      </c>
      <c r="I34" s="11">
        <v>32</v>
      </c>
      <c r="J34" s="38" t="str">
        <f t="shared" si="4"/>
        <v>Quarter!r32c88</v>
      </c>
      <c r="K34" s="38" t="str">
        <f t="shared" si="4"/>
        <v>Quarter!r32c89</v>
      </c>
      <c r="L34" s="38" t="str">
        <f t="shared" si="4"/>
        <v>Quarter!r32c90</v>
      </c>
      <c r="M34" s="38" t="str">
        <f t="shared" ref="K34:R47" si="6">$J$2&amp;"r"&amp;$I34&amp;"c"&amp;M$5</f>
        <v>Quarter!r32c91</v>
      </c>
      <c r="N34" s="38" t="str">
        <f t="shared" si="6"/>
        <v>Quarter!r32c92</v>
      </c>
      <c r="O34" s="38" t="str">
        <f t="shared" si="6"/>
        <v>Quarter!r32c93</v>
      </c>
      <c r="P34" s="38" t="str">
        <f t="shared" si="6"/>
        <v>Quarter!r32c94</v>
      </c>
      <c r="Q34" s="38" t="str">
        <f t="shared" si="6"/>
        <v>Quarter!r32c95</v>
      </c>
      <c r="R34" s="38" t="str">
        <f t="shared" si="6"/>
        <v>Quarter!r32c96</v>
      </c>
    </row>
    <row r="35" spans="5:18" x14ac:dyDescent="0.25">
      <c r="E35" s="11">
        <v>33</v>
      </c>
      <c r="F35" s="38" t="str">
        <f t="shared" si="5"/>
        <v>Annual!r33c24</v>
      </c>
      <c r="G35" s="38" t="str">
        <f t="shared" si="5"/>
        <v>Annual!r33c25</v>
      </c>
      <c r="I35" s="11">
        <v>33</v>
      </c>
      <c r="J35" s="38" t="str">
        <f t="shared" ref="J35:J47" si="7">$J$2&amp;"r"&amp;$I35&amp;"c"&amp;J$5</f>
        <v>Quarter!r33c88</v>
      </c>
      <c r="K35" s="38" t="str">
        <f t="shared" si="6"/>
        <v>Quarter!r33c89</v>
      </c>
      <c r="L35" s="38" t="str">
        <f t="shared" si="6"/>
        <v>Quarter!r33c90</v>
      </c>
      <c r="M35" s="38" t="str">
        <f t="shared" si="6"/>
        <v>Quarter!r33c91</v>
      </c>
      <c r="N35" s="38" t="str">
        <f t="shared" si="6"/>
        <v>Quarter!r33c92</v>
      </c>
      <c r="O35" s="38" t="str">
        <f t="shared" si="6"/>
        <v>Quarter!r33c93</v>
      </c>
      <c r="P35" s="38" t="str">
        <f t="shared" si="6"/>
        <v>Quarter!r33c94</v>
      </c>
      <c r="Q35" s="38" t="str">
        <f t="shared" si="6"/>
        <v>Quarter!r33c95</v>
      </c>
      <c r="R35" s="38" t="str">
        <f t="shared" si="6"/>
        <v>Quarter!r33c96</v>
      </c>
    </row>
    <row r="36" spans="5:18" x14ac:dyDescent="0.25">
      <c r="E36" s="11">
        <v>34</v>
      </c>
      <c r="F36" s="38" t="str">
        <f t="shared" si="5"/>
        <v>Annual!r34c24</v>
      </c>
      <c r="G36" s="38" t="str">
        <f t="shared" si="5"/>
        <v>Annual!r34c25</v>
      </c>
      <c r="I36" s="11">
        <v>34</v>
      </c>
      <c r="J36" s="38" t="str">
        <f t="shared" si="7"/>
        <v>Quarter!r34c88</v>
      </c>
      <c r="K36" s="38" t="str">
        <f t="shared" si="6"/>
        <v>Quarter!r34c89</v>
      </c>
      <c r="L36" s="38" t="str">
        <f t="shared" si="6"/>
        <v>Quarter!r34c90</v>
      </c>
      <c r="M36" s="38" t="str">
        <f t="shared" si="6"/>
        <v>Quarter!r34c91</v>
      </c>
      <c r="N36" s="38" t="str">
        <f t="shared" si="6"/>
        <v>Quarter!r34c92</v>
      </c>
      <c r="O36" s="38" t="str">
        <f t="shared" si="6"/>
        <v>Quarter!r34c93</v>
      </c>
      <c r="P36" s="38" t="str">
        <f t="shared" si="6"/>
        <v>Quarter!r34c94</v>
      </c>
      <c r="Q36" s="38" t="str">
        <f t="shared" si="6"/>
        <v>Quarter!r34c95</v>
      </c>
      <c r="R36" s="38" t="str">
        <f t="shared" si="6"/>
        <v>Quarter!r34c96</v>
      </c>
    </row>
    <row r="37" spans="5:18" x14ac:dyDescent="0.25">
      <c r="E37" s="11">
        <v>35</v>
      </c>
      <c r="F37" s="38" t="str">
        <f t="shared" si="5"/>
        <v>Annual!r35c24</v>
      </c>
      <c r="G37" s="38" t="str">
        <f t="shared" si="5"/>
        <v>Annual!r35c25</v>
      </c>
      <c r="I37" s="11">
        <v>35</v>
      </c>
      <c r="J37" s="38" t="str">
        <f t="shared" si="7"/>
        <v>Quarter!r35c88</v>
      </c>
      <c r="K37" s="38" t="str">
        <f t="shared" si="6"/>
        <v>Quarter!r35c89</v>
      </c>
      <c r="L37" s="38" t="str">
        <f t="shared" si="6"/>
        <v>Quarter!r35c90</v>
      </c>
      <c r="M37" s="38" t="str">
        <f t="shared" si="6"/>
        <v>Quarter!r35c91</v>
      </c>
      <c r="N37" s="38" t="str">
        <f t="shared" si="6"/>
        <v>Quarter!r35c92</v>
      </c>
      <c r="O37" s="38" t="str">
        <f t="shared" si="6"/>
        <v>Quarter!r35c93</v>
      </c>
      <c r="P37" s="38" t="str">
        <f t="shared" si="6"/>
        <v>Quarter!r35c94</v>
      </c>
      <c r="Q37" s="38" t="str">
        <f t="shared" si="6"/>
        <v>Quarter!r35c95</v>
      </c>
      <c r="R37" s="38" t="str">
        <f t="shared" si="6"/>
        <v>Quarter!r35c96</v>
      </c>
    </row>
    <row r="38" spans="5:18" x14ac:dyDescent="0.25">
      <c r="E38" s="11">
        <v>36</v>
      </c>
      <c r="F38" s="38" t="str">
        <f t="shared" si="5"/>
        <v>Annual!r36c24</v>
      </c>
      <c r="G38" s="38" t="str">
        <f t="shared" si="5"/>
        <v>Annual!r36c25</v>
      </c>
      <c r="I38" s="11">
        <v>36</v>
      </c>
      <c r="J38" s="38" t="str">
        <f t="shared" si="7"/>
        <v>Quarter!r36c88</v>
      </c>
      <c r="K38" s="38" t="str">
        <f t="shared" si="6"/>
        <v>Quarter!r36c89</v>
      </c>
      <c r="L38" s="38" t="str">
        <f t="shared" si="6"/>
        <v>Quarter!r36c90</v>
      </c>
      <c r="M38" s="38" t="str">
        <f t="shared" si="6"/>
        <v>Quarter!r36c91</v>
      </c>
      <c r="N38" s="38" t="str">
        <f t="shared" si="6"/>
        <v>Quarter!r36c92</v>
      </c>
      <c r="O38" s="38" t="str">
        <f t="shared" si="6"/>
        <v>Quarter!r36c93</v>
      </c>
      <c r="P38" s="38" t="str">
        <f t="shared" si="6"/>
        <v>Quarter!r36c94</v>
      </c>
      <c r="Q38" s="38" t="str">
        <f t="shared" si="6"/>
        <v>Quarter!r36c95</v>
      </c>
      <c r="R38" s="38" t="str">
        <f t="shared" si="6"/>
        <v>Quarter!r36c96</v>
      </c>
    </row>
    <row r="39" spans="5:18" x14ac:dyDescent="0.25">
      <c r="E39" s="11">
        <v>37</v>
      </c>
      <c r="F39" s="38" t="str">
        <f t="shared" si="5"/>
        <v>Annual!r37c24</v>
      </c>
      <c r="G39" s="38" t="str">
        <f t="shared" si="5"/>
        <v>Annual!r37c25</v>
      </c>
      <c r="I39" s="11">
        <v>37</v>
      </c>
      <c r="J39" s="38" t="str">
        <f t="shared" si="7"/>
        <v>Quarter!r37c88</v>
      </c>
      <c r="K39" s="38" t="str">
        <f t="shared" si="6"/>
        <v>Quarter!r37c89</v>
      </c>
      <c r="L39" s="38" t="str">
        <f t="shared" si="6"/>
        <v>Quarter!r37c90</v>
      </c>
      <c r="M39" s="38" t="str">
        <f t="shared" si="6"/>
        <v>Quarter!r37c91</v>
      </c>
      <c r="N39" s="38" t="str">
        <f t="shared" si="6"/>
        <v>Quarter!r37c92</v>
      </c>
      <c r="O39" s="38" t="str">
        <f t="shared" si="6"/>
        <v>Quarter!r37c93</v>
      </c>
      <c r="P39" s="38" t="str">
        <f t="shared" si="6"/>
        <v>Quarter!r37c94</v>
      </c>
      <c r="Q39" s="38" t="str">
        <f t="shared" si="6"/>
        <v>Quarter!r37c95</v>
      </c>
      <c r="R39" s="38" t="str">
        <f t="shared" si="6"/>
        <v>Quarter!r37c96</v>
      </c>
    </row>
    <row r="40" spans="5:18" x14ac:dyDescent="0.25">
      <c r="E40" s="11">
        <v>38</v>
      </c>
      <c r="F40" s="38" t="str">
        <f t="shared" si="5"/>
        <v>Annual!r38c24</v>
      </c>
      <c r="G40" s="38" t="str">
        <f t="shared" si="5"/>
        <v>Annual!r38c25</v>
      </c>
      <c r="I40" s="11">
        <v>38</v>
      </c>
      <c r="J40" s="38" t="str">
        <f t="shared" si="7"/>
        <v>Quarter!r38c88</v>
      </c>
      <c r="K40" s="38" t="str">
        <f t="shared" si="6"/>
        <v>Quarter!r38c89</v>
      </c>
      <c r="L40" s="38" t="str">
        <f t="shared" si="6"/>
        <v>Quarter!r38c90</v>
      </c>
      <c r="M40" s="38" t="str">
        <f t="shared" si="6"/>
        <v>Quarter!r38c91</v>
      </c>
      <c r="N40" s="38" t="str">
        <f t="shared" si="6"/>
        <v>Quarter!r38c92</v>
      </c>
      <c r="O40" s="38" t="str">
        <f t="shared" si="6"/>
        <v>Quarter!r38c93</v>
      </c>
      <c r="P40" s="38" t="str">
        <f t="shared" si="6"/>
        <v>Quarter!r38c94</v>
      </c>
      <c r="Q40" s="38" t="str">
        <f t="shared" si="6"/>
        <v>Quarter!r38c95</v>
      </c>
      <c r="R40" s="38" t="str">
        <f t="shared" si="6"/>
        <v>Quarter!r38c96</v>
      </c>
    </row>
    <row r="41" spans="5:18" x14ac:dyDescent="0.25">
      <c r="E41" s="11">
        <v>39</v>
      </c>
      <c r="F41" s="38" t="str">
        <f t="shared" si="5"/>
        <v>Annual!r39c24</v>
      </c>
      <c r="G41" s="38" t="str">
        <f t="shared" si="5"/>
        <v>Annual!r39c25</v>
      </c>
      <c r="I41" s="11">
        <v>39</v>
      </c>
      <c r="J41" s="38" t="str">
        <f t="shared" si="7"/>
        <v>Quarter!r39c88</v>
      </c>
      <c r="K41" s="38" t="str">
        <f t="shared" si="6"/>
        <v>Quarter!r39c89</v>
      </c>
      <c r="L41" s="38" t="str">
        <f t="shared" si="6"/>
        <v>Quarter!r39c90</v>
      </c>
      <c r="M41" s="38" t="str">
        <f t="shared" si="6"/>
        <v>Quarter!r39c91</v>
      </c>
      <c r="N41" s="38" t="str">
        <f t="shared" si="6"/>
        <v>Quarter!r39c92</v>
      </c>
      <c r="O41" s="38" t="str">
        <f t="shared" si="6"/>
        <v>Quarter!r39c93</v>
      </c>
      <c r="P41" s="38" t="str">
        <f t="shared" si="6"/>
        <v>Quarter!r39c94</v>
      </c>
      <c r="Q41" s="38" t="str">
        <f t="shared" si="6"/>
        <v>Quarter!r39c95</v>
      </c>
      <c r="R41" s="38" t="str">
        <f t="shared" si="6"/>
        <v>Quarter!r39c96</v>
      </c>
    </row>
    <row r="42" spans="5:18" x14ac:dyDescent="0.25">
      <c r="E42" s="11">
        <v>40</v>
      </c>
      <c r="F42" s="38" t="str">
        <f t="shared" si="5"/>
        <v>Annual!r40c24</v>
      </c>
      <c r="G42" s="38" t="str">
        <f t="shared" si="5"/>
        <v>Annual!r40c25</v>
      </c>
      <c r="I42" s="11">
        <v>40</v>
      </c>
      <c r="J42" s="38" t="str">
        <f t="shared" si="7"/>
        <v>Quarter!r40c88</v>
      </c>
      <c r="K42" s="38" t="str">
        <f t="shared" si="6"/>
        <v>Quarter!r40c89</v>
      </c>
      <c r="L42" s="38" t="str">
        <f t="shared" si="6"/>
        <v>Quarter!r40c90</v>
      </c>
      <c r="M42" s="38" t="str">
        <f t="shared" si="6"/>
        <v>Quarter!r40c91</v>
      </c>
      <c r="N42" s="38" t="str">
        <f t="shared" si="6"/>
        <v>Quarter!r40c92</v>
      </c>
      <c r="O42" s="38" t="str">
        <f t="shared" si="6"/>
        <v>Quarter!r40c93</v>
      </c>
      <c r="P42" s="38" t="str">
        <f t="shared" si="6"/>
        <v>Quarter!r40c94</v>
      </c>
      <c r="Q42" s="38" t="str">
        <f t="shared" si="6"/>
        <v>Quarter!r40c95</v>
      </c>
      <c r="R42" s="38" t="str">
        <f t="shared" si="6"/>
        <v>Quarter!r40c96</v>
      </c>
    </row>
    <row r="43" spans="5:18" x14ac:dyDescent="0.25">
      <c r="E43" s="11">
        <v>41</v>
      </c>
      <c r="F43" s="38" t="str">
        <f t="shared" si="5"/>
        <v>Annual!r41c24</v>
      </c>
      <c r="G43" s="38" t="str">
        <f t="shared" si="5"/>
        <v>Annual!r41c25</v>
      </c>
      <c r="I43" s="11">
        <v>41</v>
      </c>
      <c r="J43" s="38" t="str">
        <f t="shared" si="7"/>
        <v>Quarter!r41c88</v>
      </c>
      <c r="K43" s="38" t="str">
        <f t="shared" si="6"/>
        <v>Quarter!r41c89</v>
      </c>
      <c r="L43" s="38" t="str">
        <f t="shared" si="6"/>
        <v>Quarter!r41c90</v>
      </c>
      <c r="M43" s="38" t="str">
        <f t="shared" si="6"/>
        <v>Quarter!r41c91</v>
      </c>
      <c r="N43" s="38" t="str">
        <f t="shared" si="6"/>
        <v>Quarter!r41c92</v>
      </c>
      <c r="O43" s="38" t="str">
        <f t="shared" si="6"/>
        <v>Quarter!r41c93</v>
      </c>
      <c r="P43" s="38" t="str">
        <f t="shared" si="6"/>
        <v>Quarter!r41c94</v>
      </c>
      <c r="Q43" s="38" t="str">
        <f t="shared" si="6"/>
        <v>Quarter!r41c95</v>
      </c>
      <c r="R43" s="38" t="str">
        <f t="shared" si="6"/>
        <v>Quarter!r41c96</v>
      </c>
    </row>
    <row r="44" spans="5:18" x14ac:dyDescent="0.25">
      <c r="E44" s="11">
        <v>42</v>
      </c>
      <c r="F44" s="11" t="str">
        <f t="shared" si="5"/>
        <v>Annual!r42c24</v>
      </c>
      <c r="G44" s="11" t="str">
        <f t="shared" si="5"/>
        <v>Annual!r42c25</v>
      </c>
      <c r="I44" s="11">
        <v>42</v>
      </c>
      <c r="J44" s="38" t="str">
        <f t="shared" si="7"/>
        <v>Quarter!r42c88</v>
      </c>
      <c r="K44" s="38" t="str">
        <f t="shared" si="6"/>
        <v>Quarter!r42c89</v>
      </c>
      <c r="L44" s="38" t="str">
        <f t="shared" si="6"/>
        <v>Quarter!r42c90</v>
      </c>
      <c r="M44" s="38" t="str">
        <f t="shared" si="6"/>
        <v>Quarter!r42c91</v>
      </c>
      <c r="N44" s="38" t="str">
        <f t="shared" si="6"/>
        <v>Quarter!r42c92</v>
      </c>
      <c r="O44" s="38" t="str">
        <f t="shared" si="6"/>
        <v>Quarter!r42c93</v>
      </c>
      <c r="P44" s="38" t="str">
        <f t="shared" si="6"/>
        <v>Quarter!r42c94</v>
      </c>
      <c r="Q44" s="38" t="str">
        <f t="shared" si="6"/>
        <v>Quarter!r42c95</v>
      </c>
      <c r="R44" s="38" t="str">
        <f t="shared" si="6"/>
        <v>Quarter!r42c96</v>
      </c>
    </row>
    <row r="45" spans="5:18" x14ac:dyDescent="0.25">
      <c r="E45" s="11">
        <v>43</v>
      </c>
      <c r="F45" s="11" t="str">
        <f t="shared" si="5"/>
        <v>Annual!r43c24</v>
      </c>
      <c r="G45" s="11" t="str">
        <f t="shared" si="5"/>
        <v>Annual!r43c25</v>
      </c>
      <c r="I45" s="11">
        <v>43</v>
      </c>
      <c r="J45" s="11" t="str">
        <f t="shared" si="7"/>
        <v>Quarter!r43c88</v>
      </c>
      <c r="K45" s="11" t="str">
        <f t="shared" si="6"/>
        <v>Quarter!r43c89</v>
      </c>
      <c r="L45" s="11" t="str">
        <f t="shared" si="6"/>
        <v>Quarter!r43c90</v>
      </c>
      <c r="M45" s="11" t="str">
        <f t="shared" si="6"/>
        <v>Quarter!r43c91</v>
      </c>
      <c r="N45" s="11" t="str">
        <f t="shared" si="6"/>
        <v>Quarter!r43c92</v>
      </c>
      <c r="O45" s="11" t="str">
        <f t="shared" si="6"/>
        <v>Quarter!r43c93</v>
      </c>
      <c r="P45" s="11" t="str">
        <f t="shared" si="6"/>
        <v>Quarter!r43c94</v>
      </c>
      <c r="Q45" s="11" t="str">
        <f t="shared" si="6"/>
        <v>Quarter!r43c95</v>
      </c>
      <c r="R45" s="11" t="str">
        <f t="shared" si="6"/>
        <v>Quarter!r43c96</v>
      </c>
    </row>
    <row r="46" spans="5:18" x14ac:dyDescent="0.25">
      <c r="E46" s="11">
        <v>44</v>
      </c>
      <c r="F46" s="11" t="str">
        <f t="shared" si="5"/>
        <v>Annual!r44c24</v>
      </c>
      <c r="G46" s="11" t="str">
        <f t="shared" si="5"/>
        <v>Annual!r44c25</v>
      </c>
      <c r="I46" s="11">
        <v>44</v>
      </c>
      <c r="J46" s="11" t="str">
        <f t="shared" si="7"/>
        <v>Quarter!r44c88</v>
      </c>
      <c r="K46" s="11" t="str">
        <f t="shared" si="6"/>
        <v>Quarter!r44c89</v>
      </c>
      <c r="L46" s="11" t="str">
        <f t="shared" si="6"/>
        <v>Quarter!r44c90</v>
      </c>
      <c r="M46" s="11" t="str">
        <f t="shared" si="6"/>
        <v>Quarter!r44c91</v>
      </c>
      <c r="N46" s="11" t="str">
        <f t="shared" si="6"/>
        <v>Quarter!r44c92</v>
      </c>
      <c r="O46" s="11" t="str">
        <f t="shared" si="6"/>
        <v>Quarter!r44c93</v>
      </c>
      <c r="P46" s="11" t="str">
        <f t="shared" si="6"/>
        <v>Quarter!r44c94</v>
      </c>
      <c r="Q46" s="11" t="str">
        <f t="shared" si="6"/>
        <v>Quarter!r44c95</v>
      </c>
      <c r="R46" s="11" t="str">
        <f t="shared" si="6"/>
        <v>Quarter!r44c96</v>
      </c>
    </row>
    <row r="47" spans="5:18" x14ac:dyDescent="0.25">
      <c r="I47" s="11">
        <v>45</v>
      </c>
      <c r="J47" s="11" t="str">
        <f t="shared" si="7"/>
        <v>Quarter!r45c88</v>
      </c>
      <c r="K47" s="11" t="str">
        <f t="shared" si="6"/>
        <v>Quarter!r45c89</v>
      </c>
      <c r="L47" s="11" t="str">
        <f t="shared" si="6"/>
        <v>Quarter!r45c90</v>
      </c>
      <c r="M47" s="11" t="str">
        <f t="shared" si="6"/>
        <v>Quarter!r45c91</v>
      </c>
      <c r="N47" s="11" t="str">
        <f t="shared" si="6"/>
        <v>Quarter!r45c92</v>
      </c>
      <c r="O47" s="11" t="str">
        <f t="shared" si="6"/>
        <v>Quarter!r45c93</v>
      </c>
      <c r="P47" s="11" t="str">
        <f t="shared" si="6"/>
        <v>Quarter!r45c94</v>
      </c>
      <c r="Q47" s="11" t="str">
        <f t="shared" si="6"/>
        <v>Quarter!r45c95</v>
      </c>
      <c r="R47" s="11" t="str">
        <f t="shared" si="6"/>
        <v>Quarter!r45c96</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imports</dc:title>
  <dc:creator>energy.stats@beis.gov.uk</dc:creator>
  <cp:keywords>Coal, imports</cp:keywords>
  <cp:lastModifiedBy>Harris, Kevin (Energy Security)</cp:lastModifiedBy>
  <cp:lastPrinted>2025-03-05T11:49:33Z</cp:lastPrinted>
  <dcterms:created xsi:type="dcterms:W3CDTF">2021-09-22T14:14:43Z</dcterms:created>
  <dcterms:modified xsi:type="dcterms:W3CDTF">2025-09-25T11:02:25Z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