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worksheets/sheet9.xml" ContentType="application/vnd.openxmlformats-officedocument.spreadsheetml.worksheet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Statistics\Prices Team\Quarterly Prices Publication QEP\Tables\"/>
    </mc:Choice>
  </mc:AlternateContent>
  <xr:revisionPtr revIDLastSave="0" documentId="13_ncr:1_{0F1A3CC5-E55F-4CE8-96B2-69D77D3123F9}" xr6:coauthVersionLast="47" xr6:coauthVersionMax="47" xr10:uidLastSave="{00000000-0000-0000-0000-000000000000}"/>
  <bookViews>
    <workbookView xWindow="-14085" yWindow="-16320" windowWidth="29040" windowHeight="15720" tabRatio="594" xr2:uid="{00000000-000D-0000-FFFF-FFFF00000000}"/>
  </bookViews>
  <sheets>
    <sheet name="Cover sheet" sheetId="27" r:id="rId1"/>
    <sheet name="Contents" sheetId="34" r:id="rId2"/>
    <sheet name="Table 5.7.1" sheetId="15" state="hidden" r:id="rId3"/>
    <sheet name="Annual Data OLD" sheetId="5" state="hidden" r:id="rId4"/>
    <sheet name="5.7.1 (excl. taxes)" sheetId="29" r:id="rId5"/>
    <sheet name=" Annual % Changes OLD" sheetId="7" state="hidden" r:id="rId6"/>
    <sheet name="5.7.1 (inc. taxes)" sheetId="30" r:id="rId7"/>
    <sheet name="5.7.1 (% change excl. taxes)" sheetId="31" r:id="rId8"/>
    <sheet name="5.7.1 (% change inc. taxes)" sheetId="35" r:id="rId9"/>
    <sheet name="Exchange rates OLD" sheetId="28" state="hidden" r:id="rId10"/>
    <sheet name="Exchange rates" sheetId="33" r:id="rId11"/>
    <sheet name="Chart 5.7.1" sheetId="26" state="hidden" r:id="rId12"/>
    <sheet name="chart_data" sheetId="2" state="hidden" r:id="rId13"/>
  </sheets>
  <definedNames>
    <definedName name="_xlnm._FilterDatabase" localSheetId="12" hidden="1">chart_data!$B$5:$F$33</definedName>
    <definedName name="_xlnm.Print_Area" localSheetId="12">chart_data!$B$1:$M$1</definedName>
    <definedName name="_xlnm.Print_Area" localSheetId="2">'Table 5.7.1'!$A$1:$O$52</definedName>
    <definedName name="_xlnm.Print_Titles" localSheetId="3">'Annual Data OLD'!$A:$A,'Annual Data OLD'!$1:$5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53" i="29" l="1"/>
  <c r="B27" i="35"/>
  <c r="C27" i="35"/>
  <c r="D27" i="35"/>
  <c r="E27" i="35"/>
  <c r="F27" i="35"/>
  <c r="G27" i="35"/>
  <c r="H27" i="35"/>
  <c r="I27" i="35"/>
  <c r="J27" i="35"/>
  <c r="K27" i="35"/>
  <c r="L27" i="35"/>
  <c r="M27" i="35"/>
  <c r="N27" i="35"/>
  <c r="O27" i="35"/>
  <c r="P27" i="35"/>
  <c r="Q27" i="35"/>
  <c r="R27" i="35"/>
  <c r="S27" i="35"/>
  <c r="T27" i="35"/>
  <c r="U27" i="35"/>
  <c r="V27" i="35"/>
  <c r="W27" i="35"/>
  <c r="X27" i="35"/>
  <c r="Y27" i="35"/>
  <c r="Z27" i="35"/>
  <c r="AA27" i="35"/>
  <c r="AB27" i="35"/>
  <c r="AC27" i="35"/>
  <c r="B27" i="31"/>
  <c r="C27" i="31"/>
  <c r="D27" i="31"/>
  <c r="E27" i="31"/>
  <c r="F27" i="31"/>
  <c r="G27" i="31"/>
  <c r="H27" i="31"/>
  <c r="I27" i="31"/>
  <c r="J27" i="31"/>
  <c r="K27" i="31"/>
  <c r="L27" i="31"/>
  <c r="M27" i="31"/>
  <c r="N27" i="31"/>
  <c r="O27" i="31"/>
  <c r="P27" i="31"/>
  <c r="Q27" i="31"/>
  <c r="R27" i="31"/>
  <c r="S27" i="31"/>
  <c r="T27" i="31"/>
  <c r="U27" i="31"/>
  <c r="V27" i="31"/>
  <c r="W27" i="31"/>
  <c r="X27" i="31"/>
  <c r="Y27" i="31"/>
  <c r="Z27" i="31"/>
  <c r="AA27" i="31"/>
  <c r="AB27" i="31"/>
  <c r="AC27" i="31"/>
  <c r="AD55" i="30"/>
  <c r="AE55" i="30" s="1"/>
  <c r="AF55" i="30"/>
  <c r="AG55" i="30"/>
  <c r="AD55" i="29"/>
  <c r="AE55" i="29" s="1"/>
  <c r="AF55" i="29"/>
  <c r="AG55" i="29"/>
  <c r="C6" i="35"/>
  <c r="D6" i="35"/>
  <c r="E6" i="35"/>
  <c r="F6" i="35"/>
  <c r="G6" i="35"/>
  <c r="H6" i="35"/>
  <c r="I6" i="35"/>
  <c r="J6" i="35"/>
  <c r="K6" i="35"/>
  <c r="L6" i="35"/>
  <c r="M6" i="35"/>
  <c r="N6" i="35"/>
  <c r="O6" i="35"/>
  <c r="P6" i="35"/>
  <c r="Q6" i="35"/>
  <c r="R6" i="35"/>
  <c r="S6" i="35"/>
  <c r="T6" i="35"/>
  <c r="U6" i="35"/>
  <c r="V6" i="35"/>
  <c r="W6" i="35"/>
  <c r="X6" i="35"/>
  <c r="Y6" i="35"/>
  <c r="Z6" i="35"/>
  <c r="AA6" i="35"/>
  <c r="AB6" i="35"/>
  <c r="AC6" i="35"/>
  <c r="C7" i="35"/>
  <c r="D7" i="35"/>
  <c r="E7" i="35"/>
  <c r="F7" i="35"/>
  <c r="G7" i="35"/>
  <c r="H7" i="35"/>
  <c r="I7" i="35"/>
  <c r="J7" i="35"/>
  <c r="K7" i="35"/>
  <c r="L7" i="35"/>
  <c r="M7" i="35"/>
  <c r="N7" i="35"/>
  <c r="O7" i="35"/>
  <c r="P7" i="35"/>
  <c r="Q7" i="35"/>
  <c r="R7" i="35"/>
  <c r="S7" i="35"/>
  <c r="T7" i="35"/>
  <c r="U7" i="35"/>
  <c r="V7" i="35"/>
  <c r="W7" i="35"/>
  <c r="X7" i="35"/>
  <c r="Y7" i="35"/>
  <c r="Z7" i="35"/>
  <c r="AA7" i="35"/>
  <c r="AB7" i="35"/>
  <c r="AC7" i="35"/>
  <c r="C8" i="35"/>
  <c r="D8" i="35"/>
  <c r="E8" i="35"/>
  <c r="F8" i="35"/>
  <c r="G8" i="35"/>
  <c r="H8" i="35"/>
  <c r="I8" i="35"/>
  <c r="J8" i="35"/>
  <c r="K8" i="35"/>
  <c r="L8" i="35"/>
  <c r="M8" i="35"/>
  <c r="N8" i="35"/>
  <c r="O8" i="35"/>
  <c r="P8" i="35"/>
  <c r="Q8" i="35"/>
  <c r="R8" i="35"/>
  <c r="S8" i="35"/>
  <c r="T8" i="35"/>
  <c r="U8" i="35"/>
  <c r="V8" i="35"/>
  <c r="W8" i="35"/>
  <c r="X8" i="35"/>
  <c r="Y8" i="35"/>
  <c r="Z8" i="35"/>
  <c r="AA8" i="35"/>
  <c r="AB8" i="35"/>
  <c r="AC8" i="35"/>
  <c r="C9" i="35"/>
  <c r="D9" i="35"/>
  <c r="E9" i="35"/>
  <c r="F9" i="35"/>
  <c r="G9" i="35"/>
  <c r="H9" i="35"/>
  <c r="I9" i="35"/>
  <c r="J9" i="35"/>
  <c r="K9" i="35"/>
  <c r="L9" i="35"/>
  <c r="M9" i="35"/>
  <c r="N9" i="35"/>
  <c r="O9" i="35"/>
  <c r="P9" i="35"/>
  <c r="Q9" i="35"/>
  <c r="R9" i="35"/>
  <c r="S9" i="35"/>
  <c r="T9" i="35"/>
  <c r="U9" i="35"/>
  <c r="V9" i="35"/>
  <c r="W9" i="35"/>
  <c r="X9" i="35"/>
  <c r="Y9" i="35"/>
  <c r="Z9" i="35"/>
  <c r="AA9" i="35"/>
  <c r="AB9" i="35"/>
  <c r="AC9" i="35"/>
  <c r="C10" i="35"/>
  <c r="D10" i="35"/>
  <c r="E10" i="35"/>
  <c r="F10" i="35"/>
  <c r="G10" i="35"/>
  <c r="H10" i="35"/>
  <c r="I10" i="35"/>
  <c r="J10" i="35"/>
  <c r="K10" i="35"/>
  <c r="L10" i="35"/>
  <c r="M10" i="35"/>
  <c r="N10" i="35"/>
  <c r="O10" i="35"/>
  <c r="P10" i="35"/>
  <c r="Q10" i="35"/>
  <c r="R10" i="35"/>
  <c r="S10" i="35"/>
  <c r="T10" i="35"/>
  <c r="U10" i="35"/>
  <c r="V10" i="35"/>
  <c r="W10" i="35"/>
  <c r="X10" i="35"/>
  <c r="Y10" i="35"/>
  <c r="Z10" i="35"/>
  <c r="AA10" i="35"/>
  <c r="AB10" i="35"/>
  <c r="AC10" i="35"/>
  <c r="C11" i="35"/>
  <c r="D11" i="35"/>
  <c r="E11" i="35"/>
  <c r="F11" i="35"/>
  <c r="G11" i="35"/>
  <c r="H11" i="35"/>
  <c r="I11" i="35"/>
  <c r="J11" i="35"/>
  <c r="K11" i="35"/>
  <c r="L11" i="35"/>
  <c r="M11" i="35"/>
  <c r="N11" i="35"/>
  <c r="O11" i="35"/>
  <c r="P11" i="35"/>
  <c r="Q11" i="35"/>
  <c r="R11" i="35"/>
  <c r="S11" i="35"/>
  <c r="T11" i="35"/>
  <c r="U11" i="35"/>
  <c r="V11" i="35"/>
  <c r="W11" i="35"/>
  <c r="X11" i="35"/>
  <c r="Y11" i="35"/>
  <c r="Z11" i="35"/>
  <c r="AA11" i="35"/>
  <c r="AB11" i="35"/>
  <c r="AC11" i="35"/>
  <c r="C12" i="35"/>
  <c r="D12" i="35"/>
  <c r="E12" i="35"/>
  <c r="F12" i="35"/>
  <c r="G12" i="35"/>
  <c r="H12" i="35"/>
  <c r="I12" i="35"/>
  <c r="J12" i="35"/>
  <c r="K12" i="35"/>
  <c r="L12" i="35"/>
  <c r="M12" i="35"/>
  <c r="N12" i="35"/>
  <c r="O12" i="35"/>
  <c r="P12" i="35"/>
  <c r="Q12" i="35"/>
  <c r="R12" i="35"/>
  <c r="S12" i="35"/>
  <c r="T12" i="35"/>
  <c r="U12" i="35"/>
  <c r="V12" i="35"/>
  <c r="W12" i="35"/>
  <c r="X12" i="35"/>
  <c r="Y12" i="35"/>
  <c r="Z12" i="35"/>
  <c r="AA12" i="35"/>
  <c r="AB12" i="35"/>
  <c r="AC12" i="35"/>
  <c r="C13" i="35"/>
  <c r="D13" i="35"/>
  <c r="E13" i="35"/>
  <c r="F13" i="35"/>
  <c r="G13" i="35"/>
  <c r="H13" i="35"/>
  <c r="I13" i="35"/>
  <c r="J13" i="35"/>
  <c r="K13" i="35"/>
  <c r="L13" i="35"/>
  <c r="M13" i="35"/>
  <c r="N13" i="35"/>
  <c r="O13" i="35"/>
  <c r="P13" i="35"/>
  <c r="Q13" i="35"/>
  <c r="R13" i="35"/>
  <c r="S13" i="35"/>
  <c r="T13" i="35"/>
  <c r="U13" i="35"/>
  <c r="V13" i="35"/>
  <c r="W13" i="35"/>
  <c r="X13" i="35"/>
  <c r="Y13" i="35"/>
  <c r="Z13" i="35"/>
  <c r="AA13" i="35"/>
  <c r="AB13" i="35"/>
  <c r="AC13" i="35"/>
  <c r="C14" i="35"/>
  <c r="D14" i="35"/>
  <c r="E14" i="35"/>
  <c r="F14" i="35"/>
  <c r="G14" i="35"/>
  <c r="H14" i="35"/>
  <c r="I14" i="35"/>
  <c r="J14" i="35"/>
  <c r="K14" i="35"/>
  <c r="L14" i="35"/>
  <c r="M14" i="35"/>
  <c r="N14" i="35"/>
  <c r="O14" i="35"/>
  <c r="P14" i="35"/>
  <c r="Q14" i="35"/>
  <c r="R14" i="35"/>
  <c r="S14" i="35"/>
  <c r="T14" i="35"/>
  <c r="U14" i="35"/>
  <c r="V14" i="35"/>
  <c r="W14" i="35"/>
  <c r="X14" i="35"/>
  <c r="Y14" i="35"/>
  <c r="Z14" i="35"/>
  <c r="AA14" i="35"/>
  <c r="AB14" i="35"/>
  <c r="AC14" i="35"/>
  <c r="C15" i="35"/>
  <c r="D15" i="35"/>
  <c r="E15" i="35"/>
  <c r="F15" i="35"/>
  <c r="G15" i="35"/>
  <c r="H15" i="35"/>
  <c r="I15" i="35"/>
  <c r="J15" i="35"/>
  <c r="K15" i="35"/>
  <c r="L15" i="35"/>
  <c r="M15" i="35"/>
  <c r="N15" i="35"/>
  <c r="O15" i="35"/>
  <c r="P15" i="35"/>
  <c r="Q15" i="35"/>
  <c r="R15" i="35"/>
  <c r="S15" i="35"/>
  <c r="T15" i="35"/>
  <c r="U15" i="35"/>
  <c r="V15" i="35"/>
  <c r="W15" i="35"/>
  <c r="X15" i="35"/>
  <c r="Y15" i="35"/>
  <c r="Z15" i="35"/>
  <c r="AA15" i="35"/>
  <c r="AB15" i="35"/>
  <c r="AC15" i="35"/>
  <c r="C16" i="35"/>
  <c r="D16" i="35"/>
  <c r="E16" i="35"/>
  <c r="F16" i="35"/>
  <c r="G16" i="35"/>
  <c r="H16" i="35"/>
  <c r="I16" i="35"/>
  <c r="J16" i="35"/>
  <c r="K16" i="35"/>
  <c r="L16" i="35"/>
  <c r="M16" i="35"/>
  <c r="N16" i="35"/>
  <c r="O16" i="35"/>
  <c r="P16" i="35"/>
  <c r="Q16" i="35"/>
  <c r="R16" i="35"/>
  <c r="S16" i="35"/>
  <c r="T16" i="35"/>
  <c r="U16" i="35"/>
  <c r="V16" i="35"/>
  <c r="W16" i="35"/>
  <c r="X16" i="35"/>
  <c r="Y16" i="35"/>
  <c r="Z16" i="35"/>
  <c r="AA16" i="35"/>
  <c r="AB16" i="35"/>
  <c r="AC16" i="35"/>
  <c r="C17" i="35"/>
  <c r="D17" i="35"/>
  <c r="E17" i="35"/>
  <c r="F17" i="35"/>
  <c r="G17" i="35"/>
  <c r="H17" i="35"/>
  <c r="I17" i="35"/>
  <c r="J17" i="35"/>
  <c r="K17" i="35"/>
  <c r="L17" i="35"/>
  <c r="M17" i="35"/>
  <c r="N17" i="35"/>
  <c r="O17" i="35"/>
  <c r="P17" i="35"/>
  <c r="Q17" i="35"/>
  <c r="R17" i="35"/>
  <c r="S17" i="35"/>
  <c r="T17" i="35"/>
  <c r="U17" i="35"/>
  <c r="V17" i="35"/>
  <c r="W17" i="35"/>
  <c r="X17" i="35"/>
  <c r="Y17" i="35"/>
  <c r="Z17" i="35"/>
  <c r="AA17" i="35"/>
  <c r="AB17" i="35"/>
  <c r="AC17" i="35"/>
  <c r="C18" i="35"/>
  <c r="D18" i="35"/>
  <c r="E18" i="35"/>
  <c r="F18" i="35"/>
  <c r="G18" i="35"/>
  <c r="H18" i="35"/>
  <c r="I18" i="35"/>
  <c r="J18" i="35"/>
  <c r="K18" i="35"/>
  <c r="L18" i="35"/>
  <c r="M18" i="35"/>
  <c r="N18" i="35"/>
  <c r="O18" i="35"/>
  <c r="P18" i="35"/>
  <c r="Q18" i="35"/>
  <c r="R18" i="35"/>
  <c r="S18" i="35"/>
  <c r="T18" i="35"/>
  <c r="U18" i="35"/>
  <c r="V18" i="35"/>
  <c r="W18" i="35"/>
  <c r="X18" i="35"/>
  <c r="Y18" i="35"/>
  <c r="Z18" i="35"/>
  <c r="AA18" i="35"/>
  <c r="AB18" i="35"/>
  <c r="AC18" i="35"/>
  <c r="C19" i="35"/>
  <c r="D19" i="35"/>
  <c r="E19" i="35"/>
  <c r="F19" i="35"/>
  <c r="G19" i="35"/>
  <c r="H19" i="35"/>
  <c r="I19" i="35"/>
  <c r="J19" i="35"/>
  <c r="K19" i="35"/>
  <c r="L19" i="35"/>
  <c r="M19" i="35"/>
  <c r="N19" i="35"/>
  <c r="O19" i="35"/>
  <c r="P19" i="35"/>
  <c r="Q19" i="35"/>
  <c r="R19" i="35"/>
  <c r="S19" i="35"/>
  <c r="T19" i="35"/>
  <c r="U19" i="35"/>
  <c r="V19" i="35"/>
  <c r="W19" i="35"/>
  <c r="X19" i="35"/>
  <c r="Y19" i="35"/>
  <c r="Z19" i="35"/>
  <c r="AA19" i="35"/>
  <c r="AB19" i="35"/>
  <c r="AC19" i="35"/>
  <c r="C20" i="35"/>
  <c r="D20" i="35"/>
  <c r="E20" i="35"/>
  <c r="F20" i="35"/>
  <c r="G20" i="35"/>
  <c r="H20" i="35"/>
  <c r="I20" i="35"/>
  <c r="J20" i="35"/>
  <c r="K20" i="35"/>
  <c r="L20" i="35"/>
  <c r="M20" i="35"/>
  <c r="N20" i="35"/>
  <c r="O20" i="35"/>
  <c r="P20" i="35"/>
  <c r="Q20" i="35"/>
  <c r="R20" i="35"/>
  <c r="S20" i="35"/>
  <c r="T20" i="35"/>
  <c r="U20" i="35"/>
  <c r="V20" i="35"/>
  <c r="W20" i="35"/>
  <c r="X20" i="35"/>
  <c r="Y20" i="35"/>
  <c r="Z20" i="35"/>
  <c r="AA20" i="35"/>
  <c r="AB20" i="35"/>
  <c r="AC20" i="35"/>
  <c r="C21" i="35"/>
  <c r="D21" i="35"/>
  <c r="E21" i="35"/>
  <c r="F21" i="35"/>
  <c r="G21" i="35"/>
  <c r="H21" i="35"/>
  <c r="I21" i="35"/>
  <c r="J21" i="35"/>
  <c r="K21" i="35"/>
  <c r="L21" i="35"/>
  <c r="M21" i="35"/>
  <c r="N21" i="35"/>
  <c r="O21" i="35"/>
  <c r="P21" i="35"/>
  <c r="Q21" i="35"/>
  <c r="R21" i="35"/>
  <c r="S21" i="35"/>
  <c r="T21" i="35"/>
  <c r="U21" i="35"/>
  <c r="V21" i="35"/>
  <c r="W21" i="35"/>
  <c r="X21" i="35"/>
  <c r="Y21" i="35"/>
  <c r="Z21" i="35"/>
  <c r="AA21" i="35"/>
  <c r="AB21" i="35"/>
  <c r="AC21" i="35"/>
  <c r="C22" i="35"/>
  <c r="D22" i="35"/>
  <c r="E22" i="35"/>
  <c r="F22" i="35"/>
  <c r="G22" i="35"/>
  <c r="H22" i="35"/>
  <c r="I22" i="35"/>
  <c r="J22" i="35"/>
  <c r="K22" i="35"/>
  <c r="L22" i="35"/>
  <c r="M22" i="35"/>
  <c r="N22" i="35"/>
  <c r="O22" i="35"/>
  <c r="P22" i="35"/>
  <c r="Q22" i="35"/>
  <c r="R22" i="35"/>
  <c r="S22" i="35"/>
  <c r="T22" i="35"/>
  <c r="U22" i="35"/>
  <c r="V22" i="35"/>
  <c r="W22" i="35"/>
  <c r="X22" i="35"/>
  <c r="Y22" i="35"/>
  <c r="Z22" i="35"/>
  <c r="AA22" i="35"/>
  <c r="AB22" i="35"/>
  <c r="AC22" i="35"/>
  <c r="C23" i="35"/>
  <c r="D23" i="35"/>
  <c r="E23" i="35"/>
  <c r="F23" i="35"/>
  <c r="G23" i="35"/>
  <c r="H23" i="35"/>
  <c r="I23" i="35"/>
  <c r="J23" i="35"/>
  <c r="K23" i="35"/>
  <c r="L23" i="35"/>
  <c r="M23" i="35"/>
  <c r="N23" i="35"/>
  <c r="O23" i="35"/>
  <c r="P23" i="35"/>
  <c r="Q23" i="35"/>
  <c r="R23" i="35"/>
  <c r="S23" i="35"/>
  <c r="T23" i="35"/>
  <c r="U23" i="35"/>
  <c r="V23" i="35"/>
  <c r="W23" i="35"/>
  <c r="X23" i="35"/>
  <c r="Y23" i="35"/>
  <c r="Z23" i="35"/>
  <c r="AA23" i="35"/>
  <c r="AB23" i="35"/>
  <c r="AC23" i="35"/>
  <c r="C24" i="35"/>
  <c r="D24" i="35"/>
  <c r="E24" i="35"/>
  <c r="F24" i="35"/>
  <c r="G24" i="35"/>
  <c r="H24" i="35"/>
  <c r="I24" i="35"/>
  <c r="J24" i="35"/>
  <c r="K24" i="35"/>
  <c r="L24" i="35"/>
  <c r="M24" i="35"/>
  <c r="N24" i="35"/>
  <c r="O24" i="35"/>
  <c r="P24" i="35"/>
  <c r="Q24" i="35"/>
  <c r="R24" i="35"/>
  <c r="S24" i="35"/>
  <c r="T24" i="35"/>
  <c r="U24" i="35"/>
  <c r="V24" i="35"/>
  <c r="W24" i="35"/>
  <c r="X24" i="35"/>
  <c r="Y24" i="35"/>
  <c r="Z24" i="35"/>
  <c r="AA24" i="35"/>
  <c r="AB24" i="35"/>
  <c r="AC24" i="35"/>
  <c r="C25" i="35"/>
  <c r="D25" i="35"/>
  <c r="E25" i="35"/>
  <c r="F25" i="35"/>
  <c r="G25" i="35"/>
  <c r="H25" i="35"/>
  <c r="I25" i="35"/>
  <c r="J25" i="35"/>
  <c r="K25" i="35"/>
  <c r="L25" i="35"/>
  <c r="M25" i="35"/>
  <c r="N25" i="35"/>
  <c r="O25" i="35"/>
  <c r="P25" i="35"/>
  <c r="Q25" i="35"/>
  <c r="R25" i="35"/>
  <c r="S25" i="35"/>
  <c r="T25" i="35"/>
  <c r="U25" i="35"/>
  <c r="V25" i="35"/>
  <c r="W25" i="35"/>
  <c r="X25" i="35"/>
  <c r="Y25" i="35"/>
  <c r="Z25" i="35"/>
  <c r="AA25" i="35"/>
  <c r="AB25" i="35"/>
  <c r="AC25" i="35"/>
  <c r="C26" i="35"/>
  <c r="D26" i="35"/>
  <c r="E26" i="35"/>
  <c r="F26" i="35"/>
  <c r="G26" i="35"/>
  <c r="H26" i="35"/>
  <c r="I26" i="35"/>
  <c r="J26" i="35"/>
  <c r="K26" i="35"/>
  <c r="L26" i="35"/>
  <c r="M26" i="35"/>
  <c r="N26" i="35"/>
  <c r="O26" i="35"/>
  <c r="P26" i="35"/>
  <c r="Q26" i="35"/>
  <c r="R26" i="35"/>
  <c r="S26" i="35"/>
  <c r="T26" i="35"/>
  <c r="U26" i="35"/>
  <c r="V26" i="35"/>
  <c r="W26" i="35"/>
  <c r="X26" i="35"/>
  <c r="Y26" i="35"/>
  <c r="Z26" i="35"/>
  <c r="AA26" i="35"/>
  <c r="AB26" i="35"/>
  <c r="AC26" i="35"/>
  <c r="B7" i="35"/>
  <c r="B8" i="35"/>
  <c r="B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6" i="35"/>
  <c r="C6" i="31"/>
  <c r="D6" i="31"/>
  <c r="E6" i="31"/>
  <c r="F6" i="31"/>
  <c r="G6" i="31"/>
  <c r="H6" i="31"/>
  <c r="I6" i="31"/>
  <c r="J6" i="31"/>
  <c r="K6" i="31"/>
  <c r="L6" i="31"/>
  <c r="M6" i="31"/>
  <c r="N6" i="31"/>
  <c r="O6" i="31"/>
  <c r="P6" i="31"/>
  <c r="Q6" i="31"/>
  <c r="R6" i="31"/>
  <c r="S6" i="31"/>
  <c r="T6" i="31"/>
  <c r="U6" i="31"/>
  <c r="V6" i="31"/>
  <c r="W6" i="31"/>
  <c r="X6" i="31"/>
  <c r="Y6" i="31"/>
  <c r="Z6" i="31"/>
  <c r="AA6" i="31"/>
  <c r="AB6" i="31"/>
  <c r="AC6" i="31"/>
  <c r="C7" i="31"/>
  <c r="D7" i="31"/>
  <c r="E7" i="31"/>
  <c r="F7" i="31"/>
  <c r="G7" i="31"/>
  <c r="H7" i="31"/>
  <c r="I7" i="31"/>
  <c r="J7" i="31"/>
  <c r="K7" i="31"/>
  <c r="L7" i="31"/>
  <c r="M7" i="31"/>
  <c r="N7" i="31"/>
  <c r="O7" i="31"/>
  <c r="P7" i="31"/>
  <c r="Q7" i="31"/>
  <c r="R7" i="31"/>
  <c r="S7" i="31"/>
  <c r="T7" i="31"/>
  <c r="U7" i="31"/>
  <c r="V7" i="31"/>
  <c r="W7" i="31"/>
  <c r="X7" i="31"/>
  <c r="Y7" i="31"/>
  <c r="Z7" i="31"/>
  <c r="AA7" i="31"/>
  <c r="AB7" i="31"/>
  <c r="AC7" i="31"/>
  <c r="C8" i="31"/>
  <c r="D8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C9" i="31"/>
  <c r="D9" i="31"/>
  <c r="E9" i="31"/>
  <c r="F9" i="31"/>
  <c r="G9" i="31"/>
  <c r="H9" i="31"/>
  <c r="I9" i="31"/>
  <c r="J9" i="31"/>
  <c r="K9" i="31"/>
  <c r="L9" i="31"/>
  <c r="M9" i="31"/>
  <c r="N9" i="31"/>
  <c r="O9" i="31"/>
  <c r="P9" i="31"/>
  <c r="Q9" i="31"/>
  <c r="R9" i="31"/>
  <c r="S9" i="31"/>
  <c r="T9" i="31"/>
  <c r="U9" i="31"/>
  <c r="V9" i="31"/>
  <c r="W9" i="31"/>
  <c r="X9" i="31"/>
  <c r="Y9" i="31"/>
  <c r="Z9" i="31"/>
  <c r="AA9" i="31"/>
  <c r="AB9" i="31"/>
  <c r="AC9" i="31"/>
  <c r="C10" i="31"/>
  <c r="D10" i="31"/>
  <c r="E10" i="31"/>
  <c r="F10" i="31"/>
  <c r="G10" i="31"/>
  <c r="H10" i="31"/>
  <c r="I10" i="31"/>
  <c r="J10" i="31"/>
  <c r="K10" i="31"/>
  <c r="L10" i="31"/>
  <c r="M10" i="31"/>
  <c r="N10" i="31"/>
  <c r="O10" i="31"/>
  <c r="P10" i="31"/>
  <c r="Q10" i="31"/>
  <c r="R10" i="31"/>
  <c r="S10" i="31"/>
  <c r="T10" i="31"/>
  <c r="U10" i="31"/>
  <c r="V10" i="31"/>
  <c r="W10" i="31"/>
  <c r="X10" i="31"/>
  <c r="Y10" i="31"/>
  <c r="Z10" i="31"/>
  <c r="AA10" i="31"/>
  <c r="AB10" i="31"/>
  <c r="AC10" i="31"/>
  <c r="C11" i="31"/>
  <c r="D11" i="31"/>
  <c r="E11" i="31"/>
  <c r="F11" i="31"/>
  <c r="G11" i="31"/>
  <c r="H11" i="31"/>
  <c r="I11" i="31"/>
  <c r="J11" i="31"/>
  <c r="K11" i="31"/>
  <c r="L11" i="31"/>
  <c r="M11" i="31"/>
  <c r="N11" i="31"/>
  <c r="O11" i="31"/>
  <c r="P11" i="31"/>
  <c r="Q11" i="31"/>
  <c r="R11" i="31"/>
  <c r="S11" i="31"/>
  <c r="T11" i="31"/>
  <c r="U11" i="31"/>
  <c r="V11" i="31"/>
  <c r="W11" i="31"/>
  <c r="X11" i="31"/>
  <c r="Y11" i="31"/>
  <c r="Z11" i="31"/>
  <c r="AA11" i="31"/>
  <c r="AB11" i="31"/>
  <c r="AC11" i="31"/>
  <c r="C12" i="31"/>
  <c r="D12" i="31"/>
  <c r="E12" i="3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C13" i="31"/>
  <c r="D13" i="31"/>
  <c r="E13" i="31"/>
  <c r="F13" i="31"/>
  <c r="G13" i="31"/>
  <c r="H13" i="31"/>
  <c r="I13" i="31"/>
  <c r="J13" i="31"/>
  <c r="K13" i="31"/>
  <c r="L13" i="31"/>
  <c r="M13" i="31"/>
  <c r="N13" i="31"/>
  <c r="O13" i="31"/>
  <c r="P13" i="31"/>
  <c r="Q13" i="31"/>
  <c r="R13" i="31"/>
  <c r="S13" i="31"/>
  <c r="T13" i="31"/>
  <c r="U13" i="31"/>
  <c r="V13" i="31"/>
  <c r="W13" i="31"/>
  <c r="X13" i="31"/>
  <c r="Y13" i="31"/>
  <c r="Z13" i="31"/>
  <c r="AA13" i="31"/>
  <c r="AB13" i="31"/>
  <c r="AC13" i="31"/>
  <c r="C14" i="31"/>
  <c r="D14" i="31"/>
  <c r="E14" i="31"/>
  <c r="F14" i="31"/>
  <c r="G14" i="31"/>
  <c r="H14" i="31"/>
  <c r="I14" i="31"/>
  <c r="J14" i="31"/>
  <c r="K14" i="31"/>
  <c r="L14" i="31"/>
  <c r="M14" i="31"/>
  <c r="N14" i="31"/>
  <c r="O14" i="31"/>
  <c r="P14" i="31"/>
  <c r="Q14" i="31"/>
  <c r="R14" i="31"/>
  <c r="S14" i="31"/>
  <c r="T14" i="31"/>
  <c r="U14" i="31"/>
  <c r="V14" i="31"/>
  <c r="W14" i="31"/>
  <c r="X14" i="31"/>
  <c r="Y14" i="31"/>
  <c r="Z14" i="31"/>
  <c r="AA14" i="31"/>
  <c r="AB14" i="31"/>
  <c r="AC14" i="31"/>
  <c r="C15" i="31"/>
  <c r="D15" i="31"/>
  <c r="E15" i="31"/>
  <c r="F15" i="31"/>
  <c r="G15" i="31"/>
  <c r="H15" i="31"/>
  <c r="I15" i="31"/>
  <c r="J15" i="31"/>
  <c r="K15" i="31"/>
  <c r="L15" i="31"/>
  <c r="M15" i="31"/>
  <c r="N15" i="31"/>
  <c r="O15" i="31"/>
  <c r="P15" i="31"/>
  <c r="Q15" i="31"/>
  <c r="R15" i="31"/>
  <c r="S15" i="31"/>
  <c r="T15" i="31"/>
  <c r="U15" i="31"/>
  <c r="V15" i="31"/>
  <c r="W15" i="31"/>
  <c r="X15" i="31"/>
  <c r="Y15" i="31"/>
  <c r="Z15" i="31"/>
  <c r="AA15" i="31"/>
  <c r="AB15" i="31"/>
  <c r="AC15" i="31"/>
  <c r="C16" i="31"/>
  <c r="D16" i="31"/>
  <c r="E16" i="31"/>
  <c r="F16" i="31"/>
  <c r="G16" i="31"/>
  <c r="H16" i="31"/>
  <c r="I16" i="31"/>
  <c r="J16" i="31"/>
  <c r="K16" i="31"/>
  <c r="L16" i="31"/>
  <c r="M16" i="31"/>
  <c r="N16" i="31"/>
  <c r="O16" i="31"/>
  <c r="P16" i="31"/>
  <c r="Q16" i="31"/>
  <c r="R16" i="31"/>
  <c r="S16" i="31"/>
  <c r="T16" i="31"/>
  <c r="U16" i="31"/>
  <c r="V16" i="31"/>
  <c r="W16" i="31"/>
  <c r="X16" i="31"/>
  <c r="Y16" i="31"/>
  <c r="Z16" i="31"/>
  <c r="AA16" i="31"/>
  <c r="AB16" i="31"/>
  <c r="AC16" i="31"/>
  <c r="C17" i="31"/>
  <c r="D17" i="31"/>
  <c r="E17" i="31"/>
  <c r="F17" i="31"/>
  <c r="G17" i="31"/>
  <c r="H17" i="31"/>
  <c r="I17" i="31"/>
  <c r="J17" i="31"/>
  <c r="K17" i="31"/>
  <c r="L17" i="31"/>
  <c r="M17" i="31"/>
  <c r="N17" i="31"/>
  <c r="O17" i="31"/>
  <c r="P17" i="31"/>
  <c r="Q17" i="31"/>
  <c r="R17" i="31"/>
  <c r="S17" i="31"/>
  <c r="T17" i="31"/>
  <c r="U17" i="31"/>
  <c r="V17" i="31"/>
  <c r="W17" i="31"/>
  <c r="X17" i="31"/>
  <c r="Y17" i="31"/>
  <c r="Z17" i="31"/>
  <c r="AA17" i="31"/>
  <c r="AB17" i="31"/>
  <c r="AC17" i="31"/>
  <c r="C18" i="31"/>
  <c r="D18" i="31"/>
  <c r="E18" i="31"/>
  <c r="F18" i="31"/>
  <c r="G18" i="31"/>
  <c r="H18" i="31"/>
  <c r="I18" i="31"/>
  <c r="J18" i="31"/>
  <c r="K18" i="31"/>
  <c r="L18" i="31"/>
  <c r="M18" i="31"/>
  <c r="N18" i="31"/>
  <c r="O18" i="31"/>
  <c r="P18" i="31"/>
  <c r="Q18" i="31"/>
  <c r="R18" i="31"/>
  <c r="S18" i="31"/>
  <c r="T18" i="31"/>
  <c r="U18" i="31"/>
  <c r="V18" i="31"/>
  <c r="W18" i="31"/>
  <c r="X18" i="31"/>
  <c r="Y18" i="31"/>
  <c r="Z18" i="31"/>
  <c r="AA18" i="31"/>
  <c r="AB18" i="31"/>
  <c r="AC18" i="31"/>
  <c r="C19" i="31"/>
  <c r="D19" i="31"/>
  <c r="E19" i="31"/>
  <c r="F19" i="31"/>
  <c r="G19" i="31"/>
  <c r="H19" i="31"/>
  <c r="I19" i="31"/>
  <c r="J19" i="31"/>
  <c r="K19" i="31"/>
  <c r="L19" i="31"/>
  <c r="M19" i="31"/>
  <c r="N19" i="31"/>
  <c r="O19" i="31"/>
  <c r="P19" i="31"/>
  <c r="Q19" i="31"/>
  <c r="R19" i="31"/>
  <c r="S19" i="31"/>
  <c r="T19" i="31"/>
  <c r="U19" i="31"/>
  <c r="V19" i="31"/>
  <c r="W19" i="31"/>
  <c r="X19" i="31"/>
  <c r="Y19" i="31"/>
  <c r="Z19" i="31"/>
  <c r="AA19" i="31"/>
  <c r="AB19" i="31"/>
  <c r="AC19" i="31"/>
  <c r="C20" i="31"/>
  <c r="D20" i="31"/>
  <c r="E20" i="31"/>
  <c r="F20" i="31"/>
  <c r="G20" i="31"/>
  <c r="H20" i="31"/>
  <c r="I20" i="31"/>
  <c r="J20" i="31"/>
  <c r="K20" i="31"/>
  <c r="L20" i="31"/>
  <c r="M20" i="31"/>
  <c r="N20" i="31"/>
  <c r="O20" i="31"/>
  <c r="P20" i="31"/>
  <c r="Q20" i="31"/>
  <c r="R20" i="31"/>
  <c r="S20" i="31"/>
  <c r="T20" i="31"/>
  <c r="U20" i="31"/>
  <c r="V20" i="31"/>
  <c r="W20" i="31"/>
  <c r="X20" i="31"/>
  <c r="Y20" i="31"/>
  <c r="Z20" i="31"/>
  <c r="AA20" i="31"/>
  <c r="AB20" i="31"/>
  <c r="AC20" i="31"/>
  <c r="C21" i="31"/>
  <c r="D21" i="31"/>
  <c r="E21" i="31"/>
  <c r="F21" i="31"/>
  <c r="G21" i="31"/>
  <c r="H21" i="31"/>
  <c r="I21" i="31"/>
  <c r="J21" i="31"/>
  <c r="K21" i="31"/>
  <c r="L21" i="31"/>
  <c r="M21" i="31"/>
  <c r="N21" i="31"/>
  <c r="O21" i="31"/>
  <c r="P21" i="31"/>
  <c r="Q21" i="31"/>
  <c r="R21" i="31"/>
  <c r="S21" i="31"/>
  <c r="T21" i="31"/>
  <c r="U21" i="31"/>
  <c r="V21" i="31"/>
  <c r="W21" i="31"/>
  <c r="X21" i="31"/>
  <c r="Y21" i="31"/>
  <c r="Z21" i="31"/>
  <c r="AA21" i="31"/>
  <c r="AB21" i="31"/>
  <c r="AC21" i="31"/>
  <c r="C22" i="31"/>
  <c r="D22" i="31"/>
  <c r="E22" i="31"/>
  <c r="F22" i="31"/>
  <c r="G22" i="31"/>
  <c r="H22" i="31"/>
  <c r="I22" i="31"/>
  <c r="J22" i="31"/>
  <c r="K22" i="31"/>
  <c r="L22" i="31"/>
  <c r="M22" i="31"/>
  <c r="N22" i="31"/>
  <c r="O22" i="31"/>
  <c r="P22" i="31"/>
  <c r="Q22" i="31"/>
  <c r="R22" i="31"/>
  <c r="S22" i="31"/>
  <c r="T22" i="31"/>
  <c r="U22" i="31"/>
  <c r="V22" i="31"/>
  <c r="W22" i="31"/>
  <c r="X22" i="31"/>
  <c r="Y22" i="31"/>
  <c r="Z22" i="31"/>
  <c r="AA22" i="31"/>
  <c r="AB22" i="31"/>
  <c r="AC22" i="31"/>
  <c r="C23" i="31"/>
  <c r="D23" i="31"/>
  <c r="E23" i="31"/>
  <c r="F23" i="31"/>
  <c r="G23" i="31"/>
  <c r="H23" i="31"/>
  <c r="I23" i="31"/>
  <c r="J23" i="31"/>
  <c r="K23" i="31"/>
  <c r="L23" i="31"/>
  <c r="M23" i="31"/>
  <c r="N23" i="31"/>
  <c r="O23" i="31"/>
  <c r="P23" i="31"/>
  <c r="Q23" i="31"/>
  <c r="R23" i="31"/>
  <c r="S23" i="31"/>
  <c r="T23" i="31"/>
  <c r="U23" i="31"/>
  <c r="V23" i="31"/>
  <c r="W23" i="31"/>
  <c r="X23" i="31"/>
  <c r="Y23" i="31"/>
  <c r="Z23" i="31"/>
  <c r="AA23" i="31"/>
  <c r="AB23" i="31"/>
  <c r="AC23" i="31"/>
  <c r="C24" i="31"/>
  <c r="D24" i="31"/>
  <c r="E24" i="31"/>
  <c r="F24" i="31"/>
  <c r="G24" i="31"/>
  <c r="H24" i="31"/>
  <c r="I24" i="31"/>
  <c r="J24" i="31"/>
  <c r="K24" i="31"/>
  <c r="L24" i="31"/>
  <c r="M24" i="31"/>
  <c r="N24" i="31"/>
  <c r="O24" i="31"/>
  <c r="P24" i="31"/>
  <c r="Q24" i="31"/>
  <c r="R24" i="31"/>
  <c r="S24" i="31"/>
  <c r="T24" i="31"/>
  <c r="U24" i="31"/>
  <c r="V24" i="31"/>
  <c r="W24" i="31"/>
  <c r="X24" i="31"/>
  <c r="Y24" i="31"/>
  <c r="Z24" i="31"/>
  <c r="AA24" i="31"/>
  <c r="AB24" i="31"/>
  <c r="AC24" i="31"/>
  <c r="C25" i="31"/>
  <c r="D25" i="31"/>
  <c r="E25" i="31"/>
  <c r="F25" i="31"/>
  <c r="G25" i="31"/>
  <c r="H25" i="31"/>
  <c r="I25" i="31"/>
  <c r="J25" i="31"/>
  <c r="K25" i="31"/>
  <c r="L25" i="31"/>
  <c r="M25" i="31"/>
  <c r="N25" i="31"/>
  <c r="O25" i="31"/>
  <c r="P25" i="31"/>
  <c r="Q25" i="31"/>
  <c r="R25" i="31"/>
  <c r="S25" i="31"/>
  <c r="T25" i="31"/>
  <c r="U25" i="31"/>
  <c r="V25" i="31"/>
  <c r="W25" i="31"/>
  <c r="X25" i="31"/>
  <c r="Y25" i="31"/>
  <c r="Z25" i="31"/>
  <c r="AA25" i="31"/>
  <c r="AB25" i="31"/>
  <c r="AC25" i="31"/>
  <c r="C26" i="31"/>
  <c r="D26" i="31"/>
  <c r="E26" i="31"/>
  <c r="F26" i="31"/>
  <c r="G26" i="31"/>
  <c r="H26" i="31"/>
  <c r="I26" i="31"/>
  <c r="J26" i="31"/>
  <c r="K26" i="31"/>
  <c r="L26" i="31"/>
  <c r="M26" i="31"/>
  <c r="N26" i="31"/>
  <c r="O26" i="31"/>
  <c r="P26" i="31"/>
  <c r="Q26" i="31"/>
  <c r="R26" i="31"/>
  <c r="S26" i="31"/>
  <c r="T26" i="31"/>
  <c r="U26" i="31"/>
  <c r="V26" i="31"/>
  <c r="W26" i="31"/>
  <c r="X26" i="31"/>
  <c r="Y26" i="31"/>
  <c r="Z26" i="31"/>
  <c r="AA26" i="31"/>
  <c r="AB26" i="31"/>
  <c r="AC26" i="31"/>
  <c r="B7" i="31"/>
  <c r="B8" i="31"/>
  <c r="B9" i="3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6" i="31"/>
  <c r="AG54" i="30" l="1"/>
  <c r="AG54" i="29"/>
  <c r="AD53" i="30"/>
  <c r="AF53" i="30"/>
  <c r="AG53" i="30"/>
  <c r="AF53" i="29"/>
  <c r="AG53" i="29"/>
  <c r="AE53" i="30" l="1"/>
  <c r="AE53" i="29"/>
  <c r="AD54" i="30"/>
  <c r="AF54" i="30"/>
  <c r="AF54" i="29"/>
  <c r="AD54" i="29"/>
  <c r="AE54" i="29" s="1"/>
  <c r="F8" i="2"/>
  <c r="F7" i="2"/>
  <c r="D8" i="2"/>
  <c r="D7" i="2"/>
  <c r="AG42" i="29"/>
  <c r="AF42" i="29"/>
  <c r="AD42" i="29"/>
  <c r="AE42" i="29" s="1"/>
  <c r="AG41" i="29"/>
  <c r="AF41" i="29"/>
  <c r="AD41" i="29"/>
  <c r="AE41" i="29" s="1"/>
  <c r="AG40" i="29"/>
  <c r="AF40" i="29"/>
  <c r="AD40" i="29"/>
  <c r="AE40" i="29" s="1"/>
  <c r="AG39" i="29"/>
  <c r="AF39" i="29"/>
  <c r="AD39" i="29"/>
  <c r="AE39" i="29" s="1"/>
  <c r="AG38" i="29"/>
  <c r="AF38" i="29"/>
  <c r="AD38" i="29"/>
  <c r="AE38" i="29" s="1"/>
  <c r="AG37" i="29"/>
  <c r="AF37" i="29"/>
  <c r="AD37" i="29"/>
  <c r="AE37" i="29" s="1"/>
  <c r="AG36" i="29"/>
  <c r="AF36" i="29"/>
  <c r="AD36" i="29"/>
  <c r="AE36" i="29" s="1"/>
  <c r="AG35" i="29"/>
  <c r="AF35" i="29"/>
  <c r="AD35" i="29"/>
  <c r="AE35" i="29" s="1"/>
  <c r="AG34" i="29"/>
  <c r="AF34" i="29"/>
  <c r="AD34" i="29"/>
  <c r="AE34" i="29" s="1"/>
  <c r="AG33" i="29"/>
  <c r="AF33" i="29"/>
  <c r="AD33" i="29"/>
  <c r="AE33" i="29" s="1"/>
  <c r="AG32" i="29"/>
  <c r="AF32" i="29"/>
  <c r="AD32" i="29"/>
  <c r="AE32" i="29" s="1"/>
  <c r="AG31" i="29"/>
  <c r="AF31" i="29"/>
  <c r="AD31" i="29"/>
  <c r="AE31" i="29" s="1"/>
  <c r="AG30" i="29"/>
  <c r="AF30" i="29"/>
  <c r="AD30" i="29"/>
  <c r="AE30" i="29" s="1"/>
  <c r="AG29" i="29"/>
  <c r="AF29" i="29"/>
  <c r="AD29" i="29"/>
  <c r="AE29" i="29" s="1"/>
  <c r="AG28" i="29"/>
  <c r="AF28" i="29"/>
  <c r="AD28" i="29"/>
  <c r="AE28" i="29" s="1"/>
  <c r="AG27" i="29"/>
  <c r="AF27" i="29"/>
  <c r="AD27" i="29"/>
  <c r="AE27" i="29" s="1"/>
  <c r="AG26" i="29"/>
  <c r="AF26" i="29"/>
  <c r="AD26" i="29"/>
  <c r="AE26" i="29" s="1"/>
  <c r="AG25" i="29"/>
  <c r="AF25" i="29"/>
  <c r="AD25" i="29"/>
  <c r="AE25" i="29" s="1"/>
  <c r="AG24" i="29"/>
  <c r="AF24" i="29"/>
  <c r="AD24" i="29"/>
  <c r="AE24" i="29" s="1"/>
  <c r="AG23" i="29"/>
  <c r="AF23" i="29"/>
  <c r="AD23" i="29"/>
  <c r="AE23" i="29" s="1"/>
  <c r="AG22" i="29"/>
  <c r="AF22" i="29"/>
  <c r="AD22" i="29"/>
  <c r="AE22" i="29" s="1"/>
  <c r="AG21" i="29"/>
  <c r="AF21" i="29"/>
  <c r="AD21" i="29"/>
  <c r="AE21" i="29" s="1"/>
  <c r="AG20" i="29"/>
  <c r="AF20" i="29"/>
  <c r="AD20" i="29"/>
  <c r="AE20" i="29" s="1"/>
  <c r="AG19" i="29"/>
  <c r="AF19" i="29"/>
  <c r="AD19" i="29"/>
  <c r="AE19" i="29" s="1"/>
  <c r="AG18" i="29"/>
  <c r="AF18" i="29"/>
  <c r="AD18" i="29"/>
  <c r="AE18" i="29" s="1"/>
  <c r="AG17" i="29"/>
  <c r="AF17" i="29"/>
  <c r="AD17" i="29"/>
  <c r="AE17" i="29" s="1"/>
  <c r="AG16" i="29"/>
  <c r="AF16" i="29"/>
  <c r="AD16" i="29"/>
  <c r="AE16" i="29" s="1"/>
  <c r="AG15" i="29"/>
  <c r="AF15" i="29"/>
  <c r="AD15" i="29"/>
  <c r="AE15" i="29" s="1"/>
  <c r="AG14" i="29"/>
  <c r="AF14" i="29"/>
  <c r="AD14" i="29"/>
  <c r="AE14" i="29" s="1"/>
  <c r="AG13" i="29"/>
  <c r="AF13" i="29"/>
  <c r="AD13" i="29"/>
  <c r="AE13" i="29" s="1"/>
  <c r="AG12" i="29"/>
  <c r="AF12" i="29"/>
  <c r="AD12" i="29"/>
  <c r="AE12" i="29" s="1"/>
  <c r="AG11" i="29"/>
  <c r="AF11" i="29"/>
  <c r="AD11" i="29"/>
  <c r="AE11" i="29" s="1"/>
  <c r="AG10" i="29"/>
  <c r="AF10" i="29"/>
  <c r="AD10" i="29"/>
  <c r="AE10" i="29" s="1"/>
  <c r="AD43" i="29"/>
  <c r="AG40" i="30"/>
  <c r="AF40" i="30"/>
  <c r="AG39" i="30"/>
  <c r="AF39" i="30"/>
  <c r="AG38" i="30"/>
  <c r="AF38" i="30"/>
  <c r="AG37" i="30"/>
  <c r="AF37" i="30"/>
  <c r="AG36" i="30"/>
  <c r="AF36" i="30"/>
  <c r="AG35" i="30"/>
  <c r="AF35" i="30"/>
  <c r="AG34" i="30"/>
  <c r="AF34" i="30"/>
  <c r="AG33" i="30"/>
  <c r="AF33" i="30"/>
  <c r="AG32" i="30"/>
  <c r="AF32" i="30"/>
  <c r="AG31" i="30"/>
  <c r="AF31" i="30"/>
  <c r="AG30" i="30"/>
  <c r="AF30" i="30"/>
  <c r="AG29" i="30"/>
  <c r="AF29" i="30"/>
  <c r="AG28" i="30"/>
  <c r="AF28" i="30"/>
  <c r="AG27" i="30"/>
  <c r="AF27" i="30"/>
  <c r="AG26" i="30"/>
  <c r="AF26" i="30"/>
  <c r="AG25" i="30"/>
  <c r="AF25" i="30"/>
  <c r="AG24" i="30"/>
  <c r="AF24" i="30"/>
  <c r="AG23" i="30"/>
  <c r="AF23" i="30"/>
  <c r="AG22" i="30"/>
  <c r="AF22" i="30"/>
  <c r="AG21" i="30"/>
  <c r="AF21" i="30"/>
  <c r="AG20" i="30"/>
  <c r="AF20" i="30"/>
  <c r="AG19" i="30"/>
  <c r="AF19" i="30"/>
  <c r="AG18" i="30"/>
  <c r="AF18" i="30"/>
  <c r="AG17" i="30"/>
  <c r="AF17" i="30"/>
  <c r="AG16" i="30"/>
  <c r="AF16" i="30"/>
  <c r="AG15" i="30"/>
  <c r="AF15" i="30"/>
  <c r="AG14" i="30"/>
  <c r="AF14" i="30"/>
  <c r="AG13" i="30"/>
  <c r="AF13" i="30"/>
  <c r="AG12" i="30"/>
  <c r="AF12" i="30"/>
  <c r="AG11" i="30"/>
  <c r="AF11" i="30"/>
  <c r="AG10" i="30"/>
  <c r="AF10" i="30"/>
  <c r="AE43" i="30"/>
  <c r="AE42" i="30"/>
  <c r="AE39" i="30"/>
  <c r="AE34" i="30"/>
  <c r="AE31" i="30"/>
  <c r="AE26" i="30"/>
  <c r="AE23" i="30"/>
  <c r="AE18" i="30"/>
  <c r="AE15" i="30"/>
  <c r="AE10" i="30"/>
  <c r="AD42" i="30"/>
  <c r="AD41" i="30"/>
  <c r="AE41" i="30" s="1"/>
  <c r="AD40" i="30"/>
  <c r="AE40" i="30" s="1"/>
  <c r="AD39" i="30"/>
  <c r="AD38" i="30"/>
  <c r="AE38" i="30" s="1"/>
  <c r="AD37" i="30"/>
  <c r="AE37" i="30" s="1"/>
  <c r="AD36" i="30"/>
  <c r="AE36" i="30" s="1"/>
  <c r="AD35" i="30"/>
  <c r="AE35" i="30" s="1"/>
  <c r="AD34" i="30"/>
  <c r="AD33" i="30"/>
  <c r="AE33" i="30" s="1"/>
  <c r="AD32" i="30"/>
  <c r="AE32" i="30" s="1"/>
  <c r="AD31" i="30"/>
  <c r="AD30" i="30"/>
  <c r="AE30" i="30" s="1"/>
  <c r="AD29" i="30"/>
  <c r="AE29" i="30" s="1"/>
  <c r="AD28" i="30"/>
  <c r="AE28" i="30" s="1"/>
  <c r="AD27" i="30"/>
  <c r="AE27" i="30" s="1"/>
  <c r="AD26" i="30"/>
  <c r="AD25" i="30"/>
  <c r="AE25" i="30" s="1"/>
  <c r="AD24" i="30"/>
  <c r="AE24" i="30" s="1"/>
  <c r="AD23" i="30"/>
  <c r="AD22" i="30"/>
  <c r="AE22" i="30" s="1"/>
  <c r="AD21" i="30"/>
  <c r="AE21" i="30" s="1"/>
  <c r="AD20" i="30"/>
  <c r="AE20" i="30" s="1"/>
  <c r="AD19" i="30"/>
  <c r="AE19" i="30" s="1"/>
  <c r="AD18" i="30"/>
  <c r="AD17" i="30"/>
  <c r="AE17" i="30" s="1"/>
  <c r="AD16" i="30"/>
  <c r="AE16" i="30" s="1"/>
  <c r="AD15" i="30"/>
  <c r="AD14" i="30"/>
  <c r="AE14" i="30" s="1"/>
  <c r="AD13" i="30"/>
  <c r="AE13" i="30" s="1"/>
  <c r="AD12" i="30"/>
  <c r="AE12" i="30" s="1"/>
  <c r="AD11" i="30"/>
  <c r="AE11" i="30" s="1"/>
  <c r="AD10" i="30"/>
  <c r="AD51" i="30"/>
  <c r="AE51" i="30" s="1"/>
  <c r="AD52" i="30"/>
  <c r="AE52" i="30" s="1"/>
  <c r="AF52" i="30"/>
  <c r="AG52" i="30"/>
  <c r="AD52" i="29"/>
  <c r="AE52" i="29" s="1"/>
  <c r="AF52" i="29"/>
  <c r="AG52" i="29"/>
  <c r="AF51" i="30"/>
  <c r="AG51" i="30"/>
  <c r="AD51" i="29"/>
  <c r="AE51" i="29" s="1"/>
  <c r="AF51" i="29"/>
  <c r="AG51" i="29"/>
  <c r="AG50" i="30"/>
  <c r="AF50" i="30"/>
  <c r="AD50" i="30"/>
  <c r="AE50" i="30" s="1"/>
  <c r="AG49" i="30"/>
  <c r="AF49" i="30"/>
  <c r="AD49" i="30"/>
  <c r="AE49" i="30" s="1"/>
  <c r="AG48" i="30"/>
  <c r="AF48" i="30"/>
  <c r="AD48" i="30"/>
  <c r="AE48" i="30" s="1"/>
  <c r="AG47" i="30"/>
  <c r="AF47" i="30"/>
  <c r="AD47" i="30"/>
  <c r="AE47" i="30" s="1"/>
  <c r="AG46" i="30"/>
  <c r="AF46" i="30"/>
  <c r="AD46" i="30"/>
  <c r="AE46" i="30" s="1"/>
  <c r="AG45" i="30"/>
  <c r="AF45" i="30"/>
  <c r="AD45" i="30"/>
  <c r="AE45" i="30" s="1"/>
  <c r="AG44" i="30"/>
  <c r="AF44" i="30"/>
  <c r="AD44" i="30"/>
  <c r="AE44" i="30" s="1"/>
  <c r="AG43" i="30"/>
  <c r="AF43" i="30"/>
  <c r="AD43" i="30"/>
  <c r="AG42" i="30"/>
  <c r="AF42" i="30"/>
  <c r="AG41" i="30"/>
  <c r="AF41" i="30"/>
  <c r="AG50" i="29"/>
  <c r="AF50" i="29"/>
  <c r="AD50" i="29"/>
  <c r="AE50" i="29" s="1"/>
  <c r="AG49" i="29"/>
  <c r="AF49" i="29"/>
  <c r="AD49" i="29"/>
  <c r="AE49" i="29" s="1"/>
  <c r="AG48" i="29"/>
  <c r="AF48" i="29"/>
  <c r="AD48" i="29"/>
  <c r="AE48" i="29" s="1"/>
  <c r="AG47" i="29"/>
  <c r="AF47" i="29"/>
  <c r="AD47" i="29"/>
  <c r="AE47" i="29" s="1"/>
  <c r="AG46" i="29"/>
  <c r="AF46" i="29"/>
  <c r="AD46" i="29"/>
  <c r="AE46" i="29" s="1"/>
  <c r="AG45" i="29"/>
  <c r="AF45" i="29"/>
  <c r="AD45" i="29"/>
  <c r="AE45" i="29" s="1"/>
  <c r="AG44" i="29"/>
  <c r="AF44" i="29"/>
  <c r="AD44" i="29"/>
  <c r="AE44" i="29" s="1"/>
  <c r="AG43" i="29"/>
  <c r="AF43" i="29"/>
  <c r="AE43" i="29"/>
  <c r="AE54" i="30" l="1"/>
  <c r="D14" i="2"/>
  <c r="D31" i="2"/>
  <c r="D15" i="2"/>
  <c r="D9" i="2"/>
  <c r="D18" i="2"/>
  <c r="D16" i="2"/>
  <c r="D21" i="2"/>
  <c r="D32" i="2"/>
  <c r="D24" i="2"/>
  <c r="D26" i="2"/>
  <c r="D6" i="2"/>
  <c r="D10" i="2"/>
  <c r="D12" i="2"/>
  <c r="D25" i="2"/>
  <c r="D22" i="2"/>
  <c r="D13" i="2"/>
  <c r="D23" i="2"/>
  <c r="D19" i="2"/>
  <c r="D33" i="2"/>
  <c r="D27" i="2"/>
  <c r="D30" i="2"/>
  <c r="D11" i="2"/>
  <c r="D28" i="2"/>
  <c r="D20" i="2"/>
  <c r="D17" i="2"/>
  <c r="D29" i="2"/>
  <c r="P40" i="15" l="1"/>
  <c r="P39" i="15"/>
  <c r="P36" i="15"/>
  <c r="P38" i="15" s="1"/>
  <c r="H40" i="15"/>
  <c r="H39" i="15"/>
  <c r="H36" i="15"/>
  <c r="H38" i="15" s="1"/>
  <c r="CF40" i="5"/>
  <c r="CF39" i="5"/>
  <c r="CF36" i="5"/>
  <c r="CF38" i="5" s="1"/>
  <c r="AP40" i="5"/>
  <c r="AP39" i="5"/>
  <c r="AP36" i="5"/>
  <c r="AP38" i="5" s="1"/>
  <c r="F17" i="2" l="1"/>
  <c r="N36" i="15"/>
  <c r="N38" i="15" s="1"/>
  <c r="O36" i="15"/>
  <c r="O38" i="15" s="1"/>
  <c r="F30" i="2" l="1"/>
  <c r="F27" i="2"/>
  <c r="L40" i="15"/>
  <c r="L39" i="15"/>
  <c r="L36" i="15"/>
  <c r="L38" i="15" s="1"/>
  <c r="D40" i="15"/>
  <c r="D39" i="15"/>
  <c r="D36" i="15"/>
  <c r="D38" i="15" s="1"/>
  <c r="CE40" i="5" l="1"/>
  <c r="CE39" i="5"/>
  <c r="CE36" i="5"/>
  <c r="CE38" i="5" s="1"/>
  <c r="AO40" i="5"/>
  <c r="AO39" i="5"/>
  <c r="AO36" i="5"/>
  <c r="AO38" i="5" s="1"/>
  <c r="F39" i="15" l="1"/>
  <c r="N40" i="15"/>
  <c r="N39" i="15"/>
  <c r="F40" i="15"/>
  <c r="F36" i="15"/>
  <c r="F38" i="15" s="1"/>
  <c r="CC40" i="5"/>
  <c r="CC39" i="5"/>
  <c r="CC36" i="5"/>
  <c r="CC38" i="5" s="1"/>
  <c r="AM40" i="5"/>
  <c r="AM39" i="5"/>
  <c r="AM36" i="5"/>
  <c r="AM38" i="5" s="1"/>
  <c r="BZ36" i="5"/>
  <c r="CA36" i="5"/>
  <c r="CA38" i="5" s="1"/>
  <c r="CB36" i="5"/>
  <c r="CB38" i="5" s="1"/>
  <c r="CD36" i="5"/>
  <c r="CD38" i="5" s="1"/>
  <c r="BX40" i="5"/>
  <c r="BY40" i="5"/>
  <c r="BZ40" i="5"/>
  <c r="CA40" i="5"/>
  <c r="CB40" i="5"/>
  <c r="CD40" i="5"/>
  <c r="BW40" i="5"/>
  <c r="BX39" i="5"/>
  <c r="BY39" i="5"/>
  <c r="BZ39" i="5"/>
  <c r="CA39" i="5"/>
  <c r="CB39" i="5"/>
  <c r="CD39" i="5"/>
  <c r="BW39" i="5"/>
  <c r="AL40" i="5"/>
  <c r="AN40" i="5"/>
  <c r="AL39" i="5"/>
  <c r="AN39" i="5"/>
  <c r="AL36" i="5"/>
  <c r="AL38" i="5" s="1"/>
  <c r="AN36" i="5"/>
  <c r="AN38" i="5" s="1"/>
  <c r="M40" i="15"/>
  <c r="O40" i="15"/>
  <c r="M39" i="15"/>
  <c r="O39" i="15"/>
  <c r="M36" i="15"/>
  <c r="M38" i="15" s="1"/>
  <c r="E40" i="15"/>
  <c r="G40" i="15"/>
  <c r="E39" i="15"/>
  <c r="G39" i="15"/>
  <c r="E36" i="15"/>
  <c r="E38" i="15" s="1"/>
  <c r="G36" i="15"/>
  <c r="G38" i="15" s="1"/>
  <c r="AJ40" i="5"/>
  <c r="AK40" i="5"/>
  <c r="AJ39" i="5"/>
  <c r="AK39" i="5"/>
  <c r="AJ36" i="5"/>
  <c r="AJ38" i="5" s="1"/>
  <c r="AK36" i="5"/>
  <c r="AK38" i="5" s="1"/>
  <c r="BY36" i="5"/>
  <c r="BY38" i="5" s="1"/>
  <c r="AI40" i="5"/>
  <c r="AI39" i="5"/>
  <c r="AI36" i="5"/>
  <c r="AI38" i="5" s="1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BK38" i="5"/>
  <c r="BL38" i="5"/>
  <c r="BM38" i="5"/>
  <c r="BN38" i="5"/>
  <c r="BO38" i="5"/>
  <c r="BP38" i="5"/>
  <c r="BQ38" i="5"/>
  <c r="BR38" i="5"/>
  <c r="BS38" i="5"/>
  <c r="BT38" i="5"/>
  <c r="BU38" i="5"/>
  <c r="AR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B38" i="5"/>
  <c r="K40" i="15"/>
  <c r="J40" i="15"/>
  <c r="C40" i="15"/>
  <c r="B40" i="15"/>
  <c r="K39" i="15"/>
  <c r="J39" i="15"/>
  <c r="C39" i="15"/>
  <c r="B39" i="15"/>
  <c r="K36" i="15"/>
  <c r="K38" i="15" s="1"/>
  <c r="J36" i="15"/>
  <c r="J38" i="15" s="1"/>
  <c r="C36" i="15"/>
  <c r="C38" i="15" s="1"/>
  <c r="B36" i="15"/>
  <c r="B38" i="15" s="1"/>
  <c r="F18" i="2" l="1"/>
  <c r="F33" i="2"/>
  <c r="F12" i="2"/>
  <c r="F16" i="2"/>
  <c r="F15" i="2"/>
  <c r="F32" i="2"/>
  <c r="F10" i="2"/>
  <c r="F22" i="2"/>
  <c r="F11" i="2"/>
  <c r="F20" i="2"/>
  <c r="F24" i="2"/>
  <c r="F25" i="2"/>
  <c r="F26" i="2"/>
  <c r="F19" i="2"/>
  <c r="F9" i="2"/>
  <c r="F6" i="2"/>
  <c r="F13" i="2"/>
  <c r="F23" i="2"/>
  <c r="F14" i="2"/>
  <c r="F31" i="2"/>
  <c r="F29" i="2"/>
  <c r="F28" i="2"/>
  <c r="F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Marvin Jo (Statistics)</author>
  </authors>
  <commentList>
    <comment ref="B8" authorId="0" shapeId="0" xr:uid="{16371935-7B00-4DDB-BCC2-E231DEFCA1F2}">
      <text>
        <r>
          <rPr>
            <b/>
            <sz val="9"/>
            <color indexed="81"/>
            <rFont val="Tahoma"/>
            <family val="2"/>
          </rPr>
          <t>Marvin Jo (Statistics):</t>
        </r>
        <r>
          <rPr>
            <sz val="9"/>
            <color indexed="81"/>
            <rFont val="Tahoma"/>
            <family val="2"/>
          </rPr>
          <t xml:space="preserve">
Use Eurostat medium sizeband prices</t>
        </r>
      </text>
    </comment>
    <comment ref="B17" authorId="0" shapeId="0" xr:uid="{EC879E8E-4C12-440A-B1AB-4843BA1D1FA7}">
      <text>
        <r>
          <rPr>
            <b/>
            <sz val="9"/>
            <color indexed="81"/>
            <rFont val="Tahoma"/>
            <family val="2"/>
          </rPr>
          <t>Marvin Jo (Statistics):</t>
        </r>
        <r>
          <rPr>
            <sz val="9"/>
            <color indexed="81"/>
            <rFont val="Tahoma"/>
            <family val="2"/>
          </rPr>
          <t xml:space="preserve">
Assume 5% tax rate from 2005</t>
        </r>
      </text>
    </comment>
    <comment ref="B29" authorId="0" shapeId="0" xr:uid="{D266257E-EF12-442A-BB2C-0799D7561565}">
      <text>
        <r>
          <rPr>
            <b/>
            <sz val="9"/>
            <color indexed="81"/>
            <rFont val="Tahoma"/>
            <family val="2"/>
          </rPr>
          <t>Marvin Jo (Statistics):</t>
        </r>
        <r>
          <rPr>
            <sz val="9"/>
            <color indexed="81"/>
            <rFont val="Tahoma"/>
            <family val="2"/>
          </rPr>
          <t xml:space="preserve">
Use Eurostat medium sizeband prices</t>
        </r>
      </text>
    </comment>
    <comment ref="B31" authorId="0" shapeId="0" xr:uid="{648C5999-EDDD-4E47-B273-5E73E4AC9F4D}">
      <text>
        <r>
          <rPr>
            <b/>
            <sz val="9"/>
            <color indexed="81"/>
            <rFont val="Tahoma"/>
            <family val="2"/>
          </rPr>
          <t>Marvin Jo (Statistics):</t>
        </r>
        <r>
          <rPr>
            <sz val="9"/>
            <color indexed="81"/>
            <rFont val="Tahoma"/>
            <family val="2"/>
          </rPr>
          <t xml:space="preserve">
Use Eurostat medium sizeband prices</t>
        </r>
      </text>
    </comment>
    <comment ref="B32" authorId="0" shapeId="0" xr:uid="{E79959B8-B798-4B5D-A605-387B539BE584}">
      <text>
        <r>
          <rPr>
            <b/>
            <sz val="9"/>
            <color indexed="81"/>
            <rFont val="Tahoma"/>
            <family val="2"/>
          </rPr>
          <t>Marvin Jo (Statistics):</t>
        </r>
        <r>
          <rPr>
            <sz val="9"/>
            <color indexed="81"/>
            <rFont val="Tahoma"/>
            <family val="2"/>
          </rPr>
          <t xml:space="preserve">
Use Eurostat medium sizeband prices</t>
        </r>
      </text>
    </comment>
    <comment ref="B33" authorId="0" shapeId="0" xr:uid="{B98DC4E1-9655-4BB4-ADAB-03F0FD212D68}">
      <text>
        <r>
          <rPr>
            <b/>
            <sz val="9"/>
            <color indexed="81"/>
            <rFont val="Tahoma"/>
            <family val="2"/>
          </rPr>
          <t>Marvin Jo (Statistics):</t>
        </r>
        <r>
          <rPr>
            <sz val="9"/>
            <color indexed="81"/>
            <rFont val="Tahoma"/>
            <family val="2"/>
          </rPr>
          <t xml:space="preserve">
estimate missing ex tax from inc tax -14%</t>
        </r>
      </text>
    </comment>
  </commentList>
</comments>
</file>

<file path=xl/sharedStrings.xml><?xml version="1.0" encoding="utf-8"?>
<sst xmlns="http://schemas.openxmlformats.org/spreadsheetml/2006/main" count="1398" uniqueCount="137">
  <si>
    <t>Denmark</t>
  </si>
  <si>
    <t>..</t>
  </si>
  <si>
    <t>Finland</t>
  </si>
  <si>
    <t>France</t>
  </si>
  <si>
    <t>Germany</t>
  </si>
  <si>
    <t>Greece</t>
  </si>
  <si>
    <t>Italy</t>
  </si>
  <si>
    <t>Luxembourg</t>
  </si>
  <si>
    <t>Netherlands</t>
  </si>
  <si>
    <t>Portugal</t>
  </si>
  <si>
    <t>Sweden</t>
  </si>
  <si>
    <t>UK</t>
  </si>
  <si>
    <t>Japan</t>
  </si>
  <si>
    <t xml:space="preserve">Excluding Taxes </t>
  </si>
  <si>
    <t>Canada</t>
  </si>
  <si>
    <t>USA</t>
  </si>
  <si>
    <r>
      <t>Pence per kWh</t>
    </r>
    <r>
      <rPr>
        <vertAlign val="superscript"/>
        <sz val="10"/>
        <rFont val="Arial"/>
        <family val="2"/>
      </rPr>
      <t>(1)</t>
    </r>
  </si>
  <si>
    <r>
      <t>Including Taxes</t>
    </r>
    <r>
      <rPr>
        <vertAlign val="superscript"/>
        <sz val="10"/>
        <rFont val="Arial"/>
        <family val="2"/>
      </rPr>
      <t>(2)</t>
    </r>
  </si>
  <si>
    <t>Annual Average Exchange Rates</t>
  </si>
  <si>
    <t>Austria</t>
  </si>
  <si>
    <t>Belgium</t>
  </si>
  <si>
    <t>Ireland</t>
  </si>
  <si>
    <t>Spain</t>
  </si>
  <si>
    <t>calculated in national currencies</t>
  </si>
  <si>
    <r>
      <t>Gas</t>
    </r>
    <r>
      <rPr>
        <b/>
        <vertAlign val="superscript"/>
        <sz val="10"/>
        <rFont val="Arial"/>
        <family val="2"/>
      </rPr>
      <t>(3)</t>
    </r>
  </si>
  <si>
    <t>Czech Republic</t>
  </si>
  <si>
    <t>Hungary</t>
  </si>
  <si>
    <t>Poland</t>
  </si>
  <si>
    <t>Price (excl tax)</t>
  </si>
  <si>
    <t>Tax component</t>
  </si>
  <si>
    <t>Price incl tax</t>
  </si>
  <si>
    <t>EU 15</t>
  </si>
  <si>
    <t>UK relative to:</t>
  </si>
  <si>
    <t>G7 rank</t>
  </si>
  <si>
    <t>2004-2005</t>
  </si>
  <si>
    <t>2005-2006</t>
  </si>
  <si>
    <t>2006-2007</t>
  </si>
  <si>
    <t>2007-2008</t>
  </si>
  <si>
    <t>2008-2009</t>
  </si>
  <si>
    <t>SORT INCL TAX INCREASING</t>
  </si>
  <si>
    <t>Gas</t>
  </si>
  <si>
    <t>2009-2010</t>
  </si>
  <si>
    <t>chart should be 7.2 x 11</t>
  </si>
  <si>
    <t>2010-2011</t>
  </si>
  <si>
    <t>2011-2012</t>
  </si>
  <si>
    <t>2003-2004</t>
  </si>
  <si>
    <t>2002-2003</t>
  </si>
  <si>
    <t>Table 5.7.1 Industrial gas prices in the IEA</t>
  </si>
  <si>
    <t>Source: OECD</t>
  </si>
  <si>
    <t>Rest of IEA</t>
  </si>
  <si>
    <t>Australia</t>
  </si>
  <si>
    <t>Korea</t>
  </si>
  <si>
    <t>New Zealand</t>
  </si>
  <si>
    <t>Norway</t>
  </si>
  <si>
    <t>Switzerland</t>
  </si>
  <si>
    <t>Turkey</t>
  </si>
  <si>
    <t>IEA median %</t>
  </si>
  <si>
    <t>IEA median</t>
  </si>
  <si>
    <t>IEA rank</t>
  </si>
  <si>
    <t>IEA Median (Including Taxes)</t>
  </si>
  <si>
    <t xml:space="preserve">Excluding taxes </t>
  </si>
  <si>
    <t>IEA median%</t>
  </si>
  <si>
    <t>Annual percentage movements in industrial gas prices in the IEA</t>
  </si>
  <si>
    <t>median =</t>
  </si>
  <si>
    <t>Czech Rep</t>
  </si>
  <si>
    <t>Slovakia</t>
  </si>
  <si>
    <t>2012-2013</t>
  </si>
  <si>
    <t>Slovak Republic</t>
  </si>
  <si>
    <t>United States</t>
  </si>
  <si>
    <t>Replace</t>
  </si>
  <si>
    <t>with</t>
  </si>
  <si>
    <t>United Kingom</t>
  </si>
  <si>
    <t>Take from Table</t>
  </si>
  <si>
    <t>Return to Contents Page</t>
  </si>
  <si>
    <t>Contents</t>
  </si>
  <si>
    <t>Exchange rates</t>
  </si>
  <si>
    <t>Data is available back to 1979 on the historic data sheet.</t>
  </si>
  <si>
    <t>Further information</t>
  </si>
  <si>
    <t>Contacts</t>
  </si>
  <si>
    <t>Industrial gas prices in the IEA</t>
  </si>
  <si>
    <t>Data in these tables shows annual prices of gas to industrial consumers in the IEA, with and without tax.</t>
  </si>
  <si>
    <t>2013-2014</t>
  </si>
  <si>
    <t>2014-2015</t>
  </si>
  <si>
    <t>2015-2016</t>
  </si>
  <si>
    <t>2016-2017</t>
  </si>
  <si>
    <t>United Kingdom</t>
  </si>
  <si>
    <t>Excluding Taxes</t>
  </si>
  <si>
    <t>Including Taxes</t>
  </si>
  <si>
    <t>2017-2018</t>
  </si>
  <si>
    <t>About this data</t>
  </si>
  <si>
    <t>2018-2019</t>
  </si>
  <si>
    <r>
      <t>Including taxes</t>
    </r>
    <r>
      <rPr>
        <b/>
        <vertAlign val="superscript"/>
        <sz val="10"/>
        <rFont val="Arial"/>
        <family val="2"/>
      </rPr>
      <t>(2)</t>
    </r>
  </si>
  <si>
    <t>Former EU 15</t>
  </si>
  <si>
    <t>Source: Derived from the International Energy Agency publication, Energy Prices and Taxes</t>
  </si>
  <si>
    <t>Energy Prices Statistics Team</t>
  </si>
  <si>
    <t>Year</t>
  </si>
  <si>
    <t>UK relative to IEA median %</t>
  </si>
  <si>
    <t>UK relative to IEA rank</t>
  </si>
  <si>
    <t>UK relative to G7 rank</t>
  </si>
  <si>
    <t>In pence per kWh</t>
  </si>
  <si>
    <t xml:space="preserve">Table 5.7.1 Industrial gas prices in the IEA excluding taxes </t>
  </si>
  <si>
    <t xml:space="preserve">Table 5.7.1 Industrial gas prices in the IEA including taxes </t>
  </si>
  <si>
    <t>Years Between</t>
  </si>
  <si>
    <t>Annual percentage movements in industrial gas prices in the IEA excluding taxes</t>
  </si>
  <si>
    <t>Annual percentage movements in industrial gas prices in the IEA including taxes</t>
  </si>
  <si>
    <t>Prices converted to pounds sterling using annual average exchange rates.</t>
  </si>
  <si>
    <t>Prices include all taxes where not refundable on purchase.</t>
  </si>
  <si>
    <t xml:space="preserve">Prices excluding taxes have been estimated using a weighted average of general sales taxes and fuel taxes levied by individual states. </t>
  </si>
  <si>
    <t>In the table r indicates revised data. An r in the date column indicates all data in the row has been revised.</t>
  </si>
  <si>
    <t>Blank cells represent year where data was not reported in this table.</t>
  </si>
  <si>
    <t xml:space="preserve">Source: Derived from the International Energy Agency publication, Energy Prices and Taxes </t>
  </si>
  <si>
    <t/>
  </si>
  <si>
    <t>2019-2020</t>
  </si>
  <si>
    <t>Freeze panes are turned on. To turn off freeze panes select the 'View' ribbon then 'Freeze Panes' then 'Unfreeze Panes' or use [Alt,W,F]</t>
  </si>
  <si>
    <r>
      <t xml:space="preserve">Energy Prices </t>
    </r>
    <r>
      <rPr>
        <sz val="18"/>
        <rFont val="Arial"/>
        <family val="2"/>
      </rPr>
      <t>International Comparisons</t>
    </r>
  </si>
  <si>
    <t>Quarterly Energy Prices Publication (opens in a new window)</t>
  </si>
  <si>
    <t>International industrial energy prices website (opens in a new window)</t>
  </si>
  <si>
    <t>International statistics data sources and methodologies (opens in a new window)</t>
  </si>
  <si>
    <t>Digest of United Kingdom Energy Statistics (DUKES): glossary and acronyms (opens in a new window)</t>
  </si>
  <si>
    <t>0207 215 1000</t>
  </si>
  <si>
    <t>Tables</t>
  </si>
  <si>
    <t>2020-2021</t>
  </si>
  <si>
    <t>Chart 5.7.1 Average IEA Industrial Gas Prices in 2021</t>
  </si>
  <si>
    <t>Table 5.7.1 Industrial gas prices in the IEA including taxes</t>
  </si>
  <si>
    <t>energyprices.stats@energysecurity.gov.uk</t>
  </si>
  <si>
    <t>Press Office (media enquiries)</t>
  </si>
  <si>
    <t xml:space="preserve">newsdesk@energysecurity.gov.uk </t>
  </si>
  <si>
    <t>Revisions policy and standards for official statistics (opens in a new window)</t>
  </si>
  <si>
    <t xml:space="preserve">Calculated using formulas on 5.7.1 (excl. taxes) tab </t>
  </si>
  <si>
    <t>2021-2022</t>
  </si>
  <si>
    <t xml:space="preserve">Calculated using formulas on 5.7.1 (inc. taxes) tab </t>
  </si>
  <si>
    <t>020 7215 1445</t>
  </si>
  <si>
    <t>2022-2023</t>
  </si>
  <si>
    <t>2023-2024</t>
  </si>
  <si>
    <r>
      <t xml:space="preserve">Data period: </t>
    </r>
    <r>
      <rPr>
        <sz val="11"/>
        <rFont val="Arial"/>
        <family val="2"/>
      </rPr>
      <t>New data for 2024</t>
    </r>
  </si>
  <si>
    <r>
      <t>Publication date:</t>
    </r>
    <r>
      <rPr>
        <sz val="11"/>
        <rFont val="Arial"/>
        <family val="2"/>
      </rPr>
      <t xml:space="preserve"> 30/09/2025</t>
    </r>
  </si>
  <si>
    <r>
      <t>Next update:</t>
    </r>
    <r>
      <rPr>
        <sz val="11"/>
        <rFont val="Arial"/>
        <family val="2"/>
      </rPr>
      <t xml:space="preserve"> September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</si>
</sst>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3" formatCode="_-* #,##0.00_-;\-* #,##0.00_-;_-* &quot;-&quot;??_-;_-@_-"/>
    <numFmt numFmtId="164" formatCode="0.0"/>
    <numFmt numFmtId="165" formatCode="0.0%"/>
    <numFmt numFmtId="166" formatCode="\+0.0;\-0.0"/>
    <numFmt numFmtId="167" formatCode="&quot;+&quot;;&quot;+/-&quot;;&quot;-&quot;"/>
    <numFmt numFmtId="168" formatCode="_-* #,##0.000_-;\-* #,##0.000_-;_-* &quot;-&quot;??_-;_-@_-"/>
    <numFmt numFmtId="169" formatCode="\+"/>
    <numFmt numFmtId="170" formatCode="\-"/>
    <numFmt numFmtId="171" formatCode="dd\-mmm\-yyyy"/>
    <numFmt numFmtId="172" formatCode="\ \ 0.00\r"/>
    <numFmt numFmtId="173" formatCode="0\ "/>
    <numFmt numFmtId="174" formatCode="\ \+0.0\ ;\-0.0\ "/>
    <numFmt numFmtId="175" formatCode="0.00\ "/>
    <numFmt numFmtId="176" formatCode="0.00\r"/>
    <numFmt numFmtId="177" formatCode="0\r"/>
  </numFmts>
  <fonts count="4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vertAlign val="superscript"/>
      <sz val="10"/>
      <name val="Arial"/>
      <family val="2"/>
    </font>
    <font>
      <u/>
      <sz val="7.5"/>
      <color indexed="12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u/>
      <sz val="12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u/>
      <sz val="10"/>
      <color indexed="12"/>
      <name val="MS Sans Serif"/>
      <family val="2"/>
    </font>
    <font>
      <sz val="12"/>
      <color theme="3"/>
      <name val="Arial"/>
      <family val="2"/>
    </font>
    <font>
      <b/>
      <sz val="11"/>
      <color theme="3"/>
      <name val="Arial"/>
      <family val="2"/>
    </font>
    <font>
      <u/>
      <sz val="8.5"/>
      <color indexed="12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0" fontId="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2" fillId="0" borderId="14" applyNumberFormat="0" applyFill="0" applyAlignment="0" applyProtection="0"/>
  </cellStyleXfs>
  <cellXfs count="249">
    <xf numFmtId="0" fontId="0" fillId="0" borderId="0" xfId="0"/>
    <xf numFmtId="0" fontId="2" fillId="0" borderId="0" xfId="0" applyFont="1"/>
    <xf numFmtId="2" fontId="0" fillId="0" borderId="0" xfId="0" applyNumberFormat="1"/>
    <xf numFmtId="0" fontId="4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167" fontId="12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2" fillId="3" borderId="0" xfId="0" applyFont="1" applyFill="1"/>
    <xf numFmtId="0" fontId="23" fillId="0" borderId="0" xfId="0" applyFont="1"/>
    <xf numFmtId="43" fontId="4" fillId="0" borderId="0" xfId="1" applyFont="1" applyAlignment="1">
      <alignment horizontal="right"/>
    </xf>
    <xf numFmtId="0" fontId="4" fillId="0" borderId="0" xfId="4"/>
    <xf numFmtId="2" fontId="4" fillId="0" borderId="0" xfId="4" applyNumberFormat="1"/>
    <xf numFmtId="2" fontId="4" fillId="0" borderId="0" xfId="4" applyNumberFormat="1" applyAlignment="1">
      <alignment horizontal="right"/>
    </xf>
    <xf numFmtId="2" fontId="4" fillId="0" borderId="0" xfId="4" quotePrefix="1" applyNumberFormat="1" applyAlignment="1">
      <alignment horizontal="right"/>
    </xf>
    <xf numFmtId="0" fontId="22" fillId="0" borderId="0" xfId="0" applyFont="1"/>
    <xf numFmtId="0" fontId="15" fillId="0" borderId="0" xfId="0" applyFont="1"/>
    <xf numFmtId="2" fontId="15" fillId="0" borderId="0" xfId="0" applyNumberFormat="1" applyFont="1"/>
    <xf numFmtId="169" fontId="4" fillId="0" borderId="0" xfId="0" applyNumberFormat="1" applyFont="1" applyAlignment="1">
      <alignment horizontal="right"/>
    </xf>
    <xf numFmtId="0" fontId="22" fillId="0" borderId="2" xfId="0" applyFont="1" applyBorder="1"/>
    <xf numFmtId="0" fontId="0" fillId="5" borderId="0" xfId="0" applyFill="1"/>
    <xf numFmtId="169" fontId="0" fillId="0" borderId="0" xfId="0" applyNumberFormat="1"/>
    <xf numFmtId="168" fontId="24" fillId="0" borderId="0" xfId="1" applyNumberFormat="1" applyFont="1"/>
    <xf numFmtId="43" fontId="22" fillId="0" borderId="0" xfId="1" applyFont="1" applyAlignment="1">
      <alignment horizontal="right"/>
    </xf>
    <xf numFmtId="2" fontId="4" fillId="6" borderId="0" xfId="4" applyNumberFormat="1" applyFill="1" applyAlignment="1">
      <alignment horizontal="right"/>
    </xf>
    <xf numFmtId="43" fontId="24" fillId="0" borderId="0" xfId="1" applyFont="1"/>
    <xf numFmtId="43" fontId="22" fillId="0" borderId="2" xfId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5" borderId="0" xfId="0" applyFill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4" applyFont="1" applyAlignment="1">
      <alignment vertical="center"/>
    </xf>
    <xf numFmtId="0" fontId="4" fillId="0" borderId="0" xfId="4" applyAlignment="1">
      <alignment vertical="center"/>
    </xf>
    <xf numFmtId="0" fontId="12" fillId="0" borderId="0" xfId="0" applyFont="1" applyAlignment="1">
      <alignment vertical="center"/>
    </xf>
    <xf numFmtId="0" fontId="4" fillId="0" borderId="1" xfId="4" applyBorder="1" applyAlignment="1">
      <alignment vertical="center"/>
    </xf>
    <xf numFmtId="0" fontId="4" fillId="0" borderId="0" xfId="4" applyAlignment="1">
      <alignment horizontal="center" vertical="center"/>
    </xf>
    <xf numFmtId="0" fontId="4" fillId="0" borderId="3" xfId="4" applyBorder="1" applyAlignment="1">
      <alignment vertical="center"/>
    </xf>
    <xf numFmtId="0" fontId="3" fillId="0" borderId="0" xfId="4" applyFont="1" applyAlignment="1">
      <alignment vertical="center"/>
    </xf>
    <xf numFmtId="2" fontId="4" fillId="0" borderId="0" xfId="4" applyNumberFormat="1" applyAlignment="1">
      <alignment vertical="center"/>
    </xf>
    <xf numFmtId="2" fontId="4" fillId="0" borderId="0" xfId="4" applyNumberFormat="1" applyAlignment="1">
      <alignment horizontal="right" vertical="center"/>
    </xf>
    <xf numFmtId="0" fontId="5" fillId="0" borderId="0" xfId="4" applyFont="1" applyAlignment="1">
      <alignment vertical="center"/>
    </xf>
    <xf numFmtId="174" fontId="4" fillId="2" borderId="0" xfId="0" applyNumberFormat="1" applyFont="1" applyFill="1" applyAlignment="1" applyProtection="1">
      <alignment horizontal="right" vertical="center"/>
      <protection hidden="1"/>
    </xf>
    <xf numFmtId="166" fontId="4" fillId="0" borderId="0" xfId="4" applyNumberFormat="1" applyAlignment="1">
      <alignment horizontal="right" vertical="center"/>
    </xf>
    <xf numFmtId="173" fontId="4" fillId="2" borderId="1" xfId="0" applyNumberFormat="1" applyFont="1" applyFill="1" applyBorder="1" applyAlignment="1" applyProtection="1">
      <alignment horizontal="right" vertical="center"/>
      <protection hidden="1"/>
    </xf>
    <xf numFmtId="1" fontId="4" fillId="0" borderId="1" xfId="4" applyNumberFormat="1" applyBorder="1" applyAlignment="1">
      <alignment horizontal="right" vertical="center"/>
    </xf>
    <xf numFmtId="0" fontId="4" fillId="0" borderId="4" xfId="4" applyBorder="1" applyAlignment="1">
      <alignment vertical="center"/>
    </xf>
    <xf numFmtId="1" fontId="4" fillId="0" borderId="4" xfId="4" applyNumberFormat="1" applyBorder="1" applyAlignment="1">
      <alignment horizontal="right" vertical="center"/>
    </xf>
    <xf numFmtId="43" fontId="4" fillId="0" borderId="0" xfId="4" applyNumberFormat="1" applyAlignment="1">
      <alignment vertical="center"/>
    </xf>
    <xf numFmtId="2" fontId="1" fillId="0" borderId="0" xfId="4" applyNumberFormat="1" applyFont="1" applyAlignment="1">
      <alignment horizontal="right" vertical="center"/>
    </xf>
    <xf numFmtId="2" fontId="1" fillId="0" borderId="1" xfId="4" applyNumberFormat="1" applyFont="1" applyBorder="1" applyAlignment="1">
      <alignment horizontal="right" vertical="center"/>
    </xf>
    <xf numFmtId="2" fontId="1" fillId="2" borderId="0" xfId="0" applyNumberFormat="1" applyFont="1" applyFill="1" applyAlignment="1">
      <alignment horizontal="right" vertical="center"/>
    </xf>
    <xf numFmtId="2" fontId="1" fillId="2" borderId="0" xfId="0" applyNumberFormat="1" applyFont="1" applyFill="1" applyAlignment="1" applyProtection="1">
      <alignment horizontal="right" vertical="center"/>
      <protection hidden="1"/>
    </xf>
    <xf numFmtId="2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 applyProtection="1">
      <alignment horizontal="right" vertical="center"/>
      <protection hidden="1"/>
    </xf>
    <xf numFmtId="2" fontId="1" fillId="2" borderId="1" xfId="0" applyNumberFormat="1" applyFont="1" applyFill="1" applyBorder="1" applyAlignment="1" applyProtection="1">
      <alignment horizontal="right" vertical="center"/>
      <protection hidden="1"/>
    </xf>
    <xf numFmtId="43" fontId="1" fillId="0" borderId="1" xfId="4" applyNumberFormat="1" applyFont="1" applyBorder="1" applyAlignment="1">
      <alignment vertical="center"/>
    </xf>
    <xf numFmtId="0" fontId="3" fillId="0" borderId="4" xfId="4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3" fontId="1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5" fontId="1" fillId="0" borderId="0" xfId="0" applyNumberFormat="1" applyFont="1" applyAlignment="1">
      <alignment horizontal="right" vertical="center"/>
    </xf>
    <xf numFmtId="165" fontId="1" fillId="0" borderId="5" xfId="0" applyNumberFormat="1" applyFont="1" applyBorder="1" applyAlignment="1">
      <alignment horizontal="right" vertical="center"/>
    </xf>
    <xf numFmtId="43" fontId="1" fillId="0" borderId="5" xfId="2" applyFont="1" applyBorder="1" applyAlignment="1">
      <alignment vertical="center"/>
    </xf>
    <xf numFmtId="0" fontId="2" fillId="0" borderId="0" xfId="5" applyFont="1" applyAlignment="1">
      <alignment vertical="center"/>
    </xf>
    <xf numFmtId="0" fontId="3" fillId="0" borderId="0" xfId="5" applyFont="1" applyAlignment="1">
      <alignment horizontal="right" vertical="center"/>
    </xf>
    <xf numFmtId="0" fontId="3" fillId="0" borderId="5" xfId="5" applyFont="1" applyBorder="1" applyAlignment="1">
      <alignment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0" fontId="3" fillId="0" borderId="0" xfId="5" applyFont="1" applyAlignment="1">
      <alignment vertical="center"/>
    </xf>
    <xf numFmtId="10" fontId="1" fillId="0" borderId="0" xfId="0" applyNumberFormat="1" applyFont="1" applyAlignment="1">
      <alignment horizontal="right" vertical="center"/>
    </xf>
    <xf numFmtId="10" fontId="1" fillId="0" borderId="5" xfId="0" applyNumberFormat="1" applyFont="1" applyBorder="1" applyAlignment="1">
      <alignment horizontal="right" vertical="center"/>
    </xf>
    <xf numFmtId="0" fontId="26" fillId="5" borderId="0" xfId="0" applyFont="1" applyFill="1" applyAlignment="1">
      <alignment vertical="center"/>
    </xf>
    <xf numFmtId="0" fontId="1" fillId="0" borderId="0" xfId="0" applyFont="1"/>
    <xf numFmtId="0" fontId="27" fillId="0" borderId="0" xfId="0" applyFont="1"/>
    <xf numFmtId="2" fontId="11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5" applyFont="1" applyAlignment="1">
      <alignment horizontal="left" vertical="center"/>
    </xf>
    <xf numFmtId="0" fontId="1" fillId="4" borderId="0" xfId="0" applyFont="1" applyFill="1"/>
    <xf numFmtId="43" fontId="1" fillId="0" borderId="0" xfId="1" applyFont="1"/>
    <xf numFmtId="0" fontId="1" fillId="0" borderId="1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3" xfId="4" applyFont="1" applyBorder="1" applyAlignment="1">
      <alignment horizontal="right" vertical="center"/>
    </xf>
    <xf numFmtId="43" fontId="1" fillId="0" borderId="0" xfId="0" applyNumberFormat="1" applyFont="1" applyAlignment="1">
      <alignment vertical="center"/>
    </xf>
    <xf numFmtId="2" fontId="1" fillId="0" borderId="0" xfId="4" quotePrefix="1" applyNumberFormat="1" applyFont="1" applyAlignment="1">
      <alignment horizontal="right" vertical="center"/>
    </xf>
    <xf numFmtId="1" fontId="1" fillId="0" borderId="4" xfId="4" applyNumberFormat="1" applyFont="1" applyBorder="1" applyAlignment="1">
      <alignment horizontal="right" vertical="center"/>
    </xf>
    <xf numFmtId="43" fontId="1" fillId="0" borderId="0" xfId="4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165" fontId="1" fillId="0" borderId="0" xfId="6" applyNumberFormat="1" applyFont="1"/>
    <xf numFmtId="43" fontId="1" fillId="0" borderId="0" xfId="0" applyNumberFormat="1" applyFont="1"/>
    <xf numFmtId="172" fontId="1" fillId="0" borderId="0" xfId="0" applyNumberFormat="1" applyFont="1" applyAlignment="1" applyProtection="1">
      <alignment horizontal="right" vertical="center"/>
      <protection hidden="1"/>
    </xf>
    <xf numFmtId="0" fontId="17" fillId="0" borderId="0" xfId="0" applyFont="1" applyAlignment="1">
      <alignment horizontal="left" vertical="center"/>
    </xf>
    <xf numFmtId="0" fontId="31" fillId="0" borderId="0" xfId="3" applyFont="1" applyAlignment="1" applyProtection="1"/>
    <xf numFmtId="0" fontId="1" fillId="0" borderId="0" xfId="5" applyFont="1" applyAlignment="1">
      <alignment horizontal="right" vertical="center"/>
    </xf>
    <xf numFmtId="0" fontId="1" fillId="0" borderId="0" xfId="5" applyFont="1" applyAlignment="1">
      <alignment vertical="center"/>
    </xf>
    <xf numFmtId="0" fontId="14" fillId="0" borderId="9" xfId="5" applyFont="1" applyBorder="1" applyAlignment="1">
      <alignment horizontal="center" vertical="center" wrapText="1"/>
    </xf>
    <xf numFmtId="0" fontId="14" fillId="0" borderId="3" xfId="5" applyFont="1" applyBorder="1" applyAlignment="1">
      <alignment horizontal="center" vertical="center" wrapText="1"/>
    </xf>
    <xf numFmtId="0" fontId="14" fillId="0" borderId="10" xfId="5" applyFont="1" applyBorder="1" applyAlignment="1">
      <alignment horizontal="center" vertical="center" wrapText="1"/>
    </xf>
    <xf numFmtId="0" fontId="1" fillId="0" borderId="12" xfId="5" applyFont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1" fillId="0" borderId="11" xfId="5" applyFont="1" applyBorder="1" applyAlignment="1">
      <alignment horizontal="center" vertical="center"/>
    </xf>
    <xf numFmtId="0" fontId="1" fillId="0" borderId="5" xfId="5" applyFont="1" applyBorder="1" applyAlignment="1">
      <alignment horizontal="right" vertical="center"/>
    </xf>
    <xf numFmtId="165" fontId="1" fillId="0" borderId="0" xfId="5" applyNumberFormat="1" applyFont="1" applyAlignment="1">
      <alignment horizontal="right" vertical="center"/>
    </xf>
    <xf numFmtId="165" fontId="1" fillId="0" borderId="0" xfId="6" applyNumberFormat="1" applyFont="1" applyAlignment="1">
      <alignment horizontal="right" vertical="center"/>
    </xf>
    <xf numFmtId="165" fontId="1" fillId="0" borderId="5" xfId="6" applyNumberFormat="1" applyFont="1" applyBorder="1" applyAlignment="1">
      <alignment horizontal="right" vertical="center"/>
    </xf>
    <xf numFmtId="10" fontId="1" fillId="0" borderId="0" xfId="5" applyNumberFormat="1" applyFont="1" applyAlignment="1">
      <alignment vertical="center"/>
    </xf>
    <xf numFmtId="0" fontId="1" fillId="0" borderId="0" xfId="5" applyFont="1"/>
    <xf numFmtId="10" fontId="1" fillId="0" borderId="0" xfId="6" applyNumberFormat="1" applyFont="1" applyAlignment="1">
      <alignment horizontal="right"/>
    </xf>
    <xf numFmtId="10" fontId="1" fillId="0" borderId="0" xfId="5" applyNumberFormat="1" applyFont="1"/>
    <xf numFmtId="10" fontId="1" fillId="0" borderId="0" xfId="0" applyNumberFormat="1" applyFont="1" applyAlignment="1">
      <alignment horizontal="right"/>
    </xf>
    <xf numFmtId="9" fontId="27" fillId="0" borderId="0" xfId="6" applyFont="1"/>
    <xf numFmtId="0" fontId="11" fillId="0" borderId="0" xfId="4" applyFont="1"/>
    <xf numFmtId="2" fontId="1" fillId="0" borderId="0" xfId="0" applyNumberFormat="1" applyFont="1"/>
    <xf numFmtId="0" fontId="1" fillId="0" borderId="0" xfId="0" quotePrefix="1" applyFont="1"/>
    <xf numFmtId="0" fontId="14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2" fontId="22" fillId="0" borderId="0" xfId="0" applyNumberFormat="1" applyFont="1" applyAlignment="1">
      <alignment vertical="center"/>
    </xf>
    <xf numFmtId="2" fontId="1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5" fontId="1" fillId="5" borderId="0" xfId="0" applyNumberFormat="1" applyFont="1" applyFill="1" applyAlignment="1" applyProtection="1">
      <alignment horizontal="right" vertical="center"/>
      <protection hidden="1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9" fontId="22" fillId="0" borderId="0" xfId="6" applyFont="1" applyAlignment="1">
      <alignment vertical="center"/>
    </xf>
    <xf numFmtId="170" fontId="4" fillId="0" borderId="0" xfId="0" applyNumberFormat="1" applyFont="1" applyAlignment="1">
      <alignment horizontal="right" vertical="center"/>
    </xf>
    <xf numFmtId="172" fontId="4" fillId="2" borderId="0" xfId="0" applyNumberFormat="1" applyFont="1" applyFill="1" applyAlignment="1" applyProtection="1">
      <alignment horizontal="right" vertical="center"/>
      <protection hidden="1"/>
    </xf>
    <xf numFmtId="0" fontId="4" fillId="0" borderId="0" xfId="0" applyFont="1" applyAlignment="1">
      <alignment vertical="center"/>
    </xf>
    <xf numFmtId="175" fontId="1" fillId="5" borderId="1" xfId="0" applyNumberFormat="1" applyFont="1" applyFill="1" applyBorder="1" applyAlignment="1" applyProtection="1">
      <alignment horizontal="right" vertical="center"/>
      <protection hidden="1"/>
    </xf>
    <xf numFmtId="2" fontId="1" fillId="0" borderId="0" xfId="4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2" fontId="4" fillId="0" borderId="0" xfId="4" quotePrefix="1" applyNumberFormat="1" applyAlignment="1">
      <alignment horizontal="right" vertical="center"/>
    </xf>
    <xf numFmtId="170" fontId="1" fillId="0" borderId="0" xfId="0" applyNumberFormat="1" applyFont="1" applyAlignment="1">
      <alignment horizontal="right" vertical="center"/>
    </xf>
    <xf numFmtId="0" fontId="2" fillId="0" borderId="0" xfId="10" applyFont="1" applyAlignment="1">
      <alignment vertical="center"/>
    </xf>
    <xf numFmtId="0" fontId="2" fillId="0" borderId="0" xfId="10" applyFont="1"/>
    <xf numFmtId="0" fontId="1" fillId="0" borderId="0" xfId="10"/>
    <xf numFmtId="0" fontId="27" fillId="0" borderId="0" xfId="10" applyFont="1"/>
    <xf numFmtId="0" fontId="12" fillId="0" borderId="0" xfId="10" applyFont="1"/>
    <xf numFmtId="0" fontId="8" fillId="0" borderId="0" xfId="10" applyFont="1"/>
    <xf numFmtId="0" fontId="1" fillId="0" borderId="0" xfId="11"/>
    <xf numFmtId="0" fontId="1" fillId="0" borderId="0" xfId="11" applyAlignment="1">
      <alignment vertical="center"/>
    </xf>
    <xf numFmtId="0" fontId="25" fillId="0" borderId="2" xfId="10" applyFont="1" applyBorder="1" applyAlignment="1">
      <alignment vertical="center"/>
    </xf>
    <xf numFmtId="168" fontId="1" fillId="0" borderId="0" xfId="1" applyNumberFormat="1" applyFont="1" applyAlignment="1">
      <alignment vertical="center"/>
    </xf>
    <xf numFmtId="2" fontId="11" fillId="0" borderId="0" xfId="11" applyNumberFormat="1" applyFont="1" applyAlignment="1">
      <alignment vertical="center"/>
    </xf>
    <xf numFmtId="2" fontId="11" fillId="7" borderId="0" xfId="1" applyNumberFormat="1" applyFont="1" applyFill="1" applyAlignment="1">
      <alignment vertical="center"/>
    </xf>
    <xf numFmtId="2" fontId="14" fillId="0" borderId="0" xfId="1" applyNumberFormat="1" applyFont="1" applyAlignment="1">
      <alignment vertical="center"/>
    </xf>
    <xf numFmtId="2" fontId="14" fillId="0" borderId="0" xfId="11" applyNumberFormat="1" applyFont="1" applyAlignment="1">
      <alignment vertical="center"/>
    </xf>
    <xf numFmtId="4" fontId="1" fillId="0" borderId="0" xfId="11" applyNumberFormat="1"/>
    <xf numFmtId="4" fontId="1" fillId="0" borderId="0" xfId="11" applyNumberFormat="1" applyAlignment="1">
      <alignment horizontal="right"/>
    </xf>
    <xf numFmtId="2" fontId="1" fillId="0" borderId="0" xfId="11" applyNumberFormat="1"/>
    <xf numFmtId="0" fontId="28" fillId="0" borderId="0" xfId="10" applyFont="1" applyAlignment="1">
      <alignment horizontal="left" vertical="center" readingOrder="1"/>
    </xf>
    <xf numFmtId="0" fontId="31" fillId="0" borderId="0" xfId="12" applyFont="1" applyAlignment="1" applyProtection="1"/>
    <xf numFmtId="43" fontId="1" fillId="0" borderId="1" xfId="1" applyFont="1" applyBorder="1" applyAlignment="1">
      <alignment vertical="center"/>
    </xf>
    <xf numFmtId="165" fontId="33" fillId="0" borderId="1" xfId="6" applyNumberFormat="1" applyFont="1" applyBorder="1" applyAlignment="1">
      <alignment horizontal="right" vertical="center"/>
    </xf>
    <xf numFmtId="165" fontId="33" fillId="0" borderId="13" xfId="6" applyNumberFormat="1" applyFont="1" applyBorder="1" applyAlignment="1">
      <alignment horizontal="right" vertical="center"/>
    </xf>
    <xf numFmtId="165" fontId="33" fillId="0" borderId="5" xfId="6" applyNumberFormat="1" applyFont="1" applyBorder="1" applyAlignment="1">
      <alignment horizontal="right" vertical="center"/>
    </xf>
    <xf numFmtId="0" fontId="3" fillId="0" borderId="0" xfId="11" applyFont="1"/>
    <xf numFmtId="10" fontId="1" fillId="0" borderId="0" xfId="11" applyNumberFormat="1" applyAlignment="1">
      <alignment horizontal="right" vertical="center"/>
    </xf>
    <xf numFmtId="10" fontId="1" fillId="0" borderId="0" xfId="6" applyNumberFormat="1" applyFont="1" applyFill="1" applyBorder="1" applyAlignment="1">
      <alignment horizontal="right" vertical="center"/>
    </xf>
    <xf numFmtId="10" fontId="1" fillId="0" borderId="0" xfId="11" applyNumberFormat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4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2" fontId="22" fillId="0" borderId="0" xfId="4" applyNumberFormat="1" applyFont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167" fontId="1" fillId="0" borderId="4" xfId="0" applyNumberFormat="1" applyFont="1" applyBorder="1" applyAlignment="1">
      <alignment horizontal="right" vertical="center"/>
    </xf>
    <xf numFmtId="167" fontId="1" fillId="0" borderId="4" xfId="0" quotePrefix="1" applyNumberFormat="1" applyFont="1" applyBorder="1" applyAlignment="1">
      <alignment horizontal="right" vertical="center"/>
    </xf>
    <xf numFmtId="2" fontId="1" fillId="0" borderId="4" xfId="0" applyNumberFormat="1" applyFont="1" applyBorder="1" applyAlignment="1">
      <alignment horizontal="right" vertical="center"/>
    </xf>
    <xf numFmtId="166" fontId="1" fillId="0" borderId="0" xfId="4" applyNumberFormat="1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166" fontId="1" fillId="0" borderId="0" xfId="7" applyNumberFormat="1" applyFont="1" applyFill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1" fillId="0" borderId="1" xfId="4" applyNumberFormat="1" applyFont="1" applyBorder="1" applyAlignment="1">
      <alignment horizontal="right" vertical="center"/>
    </xf>
    <xf numFmtId="2" fontId="22" fillId="0" borderId="0" xfId="4" quotePrefix="1" applyNumberFormat="1" applyFont="1" applyAlignment="1">
      <alignment horizontal="right" vertical="center"/>
    </xf>
    <xf numFmtId="43" fontId="22" fillId="0" borderId="0" xfId="1" applyFont="1" applyBorder="1" applyAlignment="1">
      <alignment horizontal="right"/>
    </xf>
    <xf numFmtId="43" fontId="1" fillId="0" borderId="0" xfId="1" applyFont="1" applyFill="1" applyBorder="1"/>
    <xf numFmtId="43" fontId="24" fillId="0" borderId="0" xfId="1" applyFont="1" applyFill="1" applyBorder="1"/>
    <xf numFmtId="43" fontId="24" fillId="0" borderId="0" xfId="1" applyFont="1" applyFill="1"/>
    <xf numFmtId="43" fontId="0" fillId="0" borderId="0" xfId="1" applyFont="1" applyFill="1" applyBorder="1"/>
    <xf numFmtId="43" fontId="24" fillId="0" borderId="2" xfId="1" applyFont="1" applyFill="1" applyBorder="1"/>
    <xf numFmtId="172" fontId="1" fillId="5" borderId="0" xfId="0" applyNumberFormat="1" applyFont="1" applyFill="1" applyAlignment="1" applyProtection="1">
      <alignment horizontal="right" vertical="center"/>
      <protection hidden="1"/>
    </xf>
    <xf numFmtId="1" fontId="1" fillId="0" borderId="0" xfId="4" applyNumberFormat="1" applyFont="1" applyAlignment="1">
      <alignment horizontal="right" vertical="center"/>
    </xf>
    <xf numFmtId="166" fontId="1" fillId="0" borderId="0" xfId="7" applyNumberFormat="1" applyFont="1" applyFill="1" applyBorder="1" applyAlignment="1">
      <alignment horizontal="right" vertical="center"/>
    </xf>
    <xf numFmtId="165" fontId="1" fillId="0" borderId="0" xfId="6" applyNumberFormat="1" applyFont="1" applyFill="1" applyBorder="1" applyAlignment="1">
      <alignment horizontal="right" vertical="center"/>
    </xf>
    <xf numFmtId="0" fontId="14" fillId="0" borderId="5" xfId="5" applyFont="1" applyBorder="1" applyAlignment="1">
      <alignment horizontal="center" vertical="center" wrapText="1"/>
    </xf>
    <xf numFmtId="0" fontId="1" fillId="0" borderId="5" xfId="5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3" fillId="0" borderId="0" xfId="4" applyNumberFormat="1" applyFont="1" applyAlignment="1">
      <alignment vertical="center" wrapText="1"/>
    </xf>
    <xf numFmtId="0" fontId="2" fillId="0" borderId="0" xfId="13" applyBorder="1" applyAlignment="1">
      <alignment vertical="center"/>
    </xf>
    <xf numFmtId="0" fontId="17" fillId="0" borderId="0" xfId="11" applyFont="1" applyAlignment="1">
      <alignment vertical="center"/>
    </xf>
    <xf numFmtId="0" fontId="3" fillId="0" borderId="0" xfId="11" applyFont="1" applyAlignment="1">
      <alignment vertical="center" wrapText="1"/>
    </xf>
    <xf numFmtId="0" fontId="34" fillId="0" borderId="0" xfId="0" applyFont="1" applyAlignment="1">
      <alignment horizontal="left" vertical="center" readingOrder="1"/>
    </xf>
    <xf numFmtId="0" fontId="25" fillId="0" borderId="0" xfId="10" applyFont="1" applyAlignment="1">
      <alignment vertical="center"/>
    </xf>
    <xf numFmtId="2" fontId="1" fillId="0" borderId="0" xfId="1" applyNumberFormat="1" applyFont="1" applyFill="1" applyBorder="1" applyAlignment="1">
      <alignment vertical="center"/>
    </xf>
    <xf numFmtId="2" fontId="1" fillId="0" borderId="0" xfId="11" applyNumberFormat="1" applyAlignment="1">
      <alignment vertical="center"/>
    </xf>
    <xf numFmtId="0" fontId="18" fillId="0" borderId="0" xfId="0" applyFont="1" applyAlignment="1">
      <alignment vertical="center"/>
    </xf>
    <xf numFmtId="0" fontId="30" fillId="0" borderId="0" xfId="8" applyFont="1" applyFill="1" applyAlignment="1" applyProtection="1">
      <alignment horizontal="left" vertical="center"/>
    </xf>
    <xf numFmtId="0" fontId="19" fillId="0" borderId="0" xfId="3" applyFont="1" applyFill="1" applyAlignment="1" applyProtection="1">
      <alignment horizontal="left" vertical="center"/>
    </xf>
    <xf numFmtId="0" fontId="37" fillId="0" borderId="0" xfId="10" applyFont="1" applyAlignment="1">
      <alignment vertical="center"/>
    </xf>
    <xf numFmtId="43" fontId="1" fillId="0" borderId="0" xfId="1" applyFont="1" applyBorder="1"/>
    <xf numFmtId="43" fontId="1" fillId="0" borderId="2" xfId="1" applyFont="1" applyFill="1" applyBorder="1"/>
    <xf numFmtId="43" fontId="24" fillId="0" borderId="0" xfId="1" applyFont="1" applyBorder="1"/>
    <xf numFmtId="0" fontId="35" fillId="0" borderId="0" xfId="0" applyFont="1" applyAlignment="1">
      <alignment vertical="center"/>
    </xf>
    <xf numFmtId="0" fontId="16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38" fillId="0" borderId="0" xfId="0" applyFont="1" applyAlignment="1">
      <alignment vertical="center"/>
    </xf>
    <xf numFmtId="171" fontId="17" fillId="5" borderId="0" xfId="0" applyNumberFormat="1" applyFont="1" applyFill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38" fillId="5" borderId="0" xfId="0" applyFont="1" applyFill="1" applyAlignment="1">
      <alignment vertical="center"/>
    </xf>
    <xf numFmtId="171" fontId="17" fillId="0" borderId="0" xfId="0" applyNumberFormat="1" applyFont="1" applyAlignment="1">
      <alignment horizontal="left" vertical="center"/>
    </xf>
    <xf numFmtId="0" fontId="2" fillId="5" borderId="0" xfId="0" applyFont="1" applyFill="1"/>
    <xf numFmtId="0" fontId="7" fillId="5" borderId="0" xfId="0" applyFont="1" applyFill="1" applyAlignment="1">
      <alignment horizontal="left" vertical="center"/>
    </xf>
    <xf numFmtId="0" fontId="39" fillId="0" borderId="0" xfId="12" applyFont="1" applyFill="1" applyAlignment="1" applyProtection="1">
      <alignment horizontal="left" vertical="center"/>
    </xf>
    <xf numFmtId="0" fontId="39" fillId="0" borderId="0" xfId="12" applyFont="1" applyFill="1" applyAlignment="1" applyProtection="1">
      <alignment vertical="center"/>
    </xf>
    <xf numFmtId="0" fontId="17" fillId="0" borderId="0" xfId="0" applyFont="1"/>
    <xf numFmtId="0" fontId="7" fillId="5" borderId="0" xfId="0" applyFont="1" applyFill="1"/>
    <xf numFmtId="0" fontId="7" fillId="5" borderId="0" xfId="0" applyFont="1" applyFill="1" applyAlignment="1">
      <alignment vertical="center"/>
    </xf>
    <xf numFmtId="0" fontId="39" fillId="0" borderId="0" xfId="8" applyFont="1" applyAlignment="1" applyProtection="1">
      <alignment horizontal="left" vertical="center"/>
    </xf>
    <xf numFmtId="0" fontId="7" fillId="0" borderId="0" xfId="0" applyFont="1"/>
    <xf numFmtId="0" fontId="39" fillId="0" borderId="0" xfId="8" applyFont="1" applyFill="1" applyAlignment="1" applyProtection="1">
      <alignment horizontal="left" vertical="center"/>
    </xf>
    <xf numFmtId="0" fontId="39" fillId="0" borderId="0" xfId="8" applyFont="1" applyFill="1" applyAlignment="1" applyProtection="1">
      <alignment vertical="center"/>
    </xf>
    <xf numFmtId="2" fontId="0" fillId="0" borderId="0" xfId="0" applyNumberFormat="1" applyAlignment="1">
      <alignment vertical="center"/>
    </xf>
    <xf numFmtId="168" fontId="3" fillId="0" borderId="0" xfId="1" applyNumberFormat="1" applyFont="1" applyFill="1" applyBorder="1" applyAlignment="1">
      <alignment vertical="center" wrapText="1"/>
    </xf>
    <xf numFmtId="2" fontId="1" fillId="0" borderId="0" xfId="0" applyNumberFormat="1" applyFont="1" applyAlignment="1">
      <alignment vertical="center"/>
    </xf>
    <xf numFmtId="43" fontId="3" fillId="0" borderId="0" xfId="1" applyFont="1" applyBorder="1" applyAlignment="1">
      <alignment horizontal="right" vertical="center" wrapText="1"/>
    </xf>
    <xf numFmtId="0" fontId="30" fillId="0" borderId="0" xfId="0" applyFont="1" applyAlignment="1">
      <alignment vertical="center"/>
    </xf>
    <xf numFmtId="0" fontId="30" fillId="0" borderId="0" xfId="3" applyFont="1" applyFill="1" applyAlignment="1" applyProtection="1">
      <alignment vertical="center"/>
    </xf>
    <xf numFmtId="0" fontId="30" fillId="0" borderId="0" xfId="0" applyFont="1"/>
    <xf numFmtId="176" fontId="1" fillId="0" borderId="0" xfId="4" applyNumberFormat="1" applyFont="1" applyAlignment="1">
      <alignment horizontal="right" vertical="center"/>
    </xf>
    <xf numFmtId="0" fontId="1" fillId="0" borderId="0" xfId="5" applyFont="1" applyAlignment="1">
      <alignment horizontal="center" vertical="center" wrapText="1"/>
    </xf>
    <xf numFmtId="165" fontId="33" fillId="0" borderId="0" xfId="0" applyNumberFormat="1" applyFont="1" applyAlignment="1">
      <alignment horizontal="right" vertical="center"/>
    </xf>
    <xf numFmtId="177" fontId="1" fillId="0" borderId="0" xfId="4" applyNumberFormat="1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5" applyFont="1" applyBorder="1" applyAlignment="1">
      <alignment horizontal="left" vertical="center"/>
    </xf>
    <xf numFmtId="0" fontId="3" fillId="0" borderId="0" xfId="11" applyFont="1" applyAlignment="1">
      <alignment horizontal="left" vertical="center"/>
    </xf>
  </cellXfs>
  <cellStyles count="14">
    <cellStyle name="Comma" xfId="1" builtinId="3"/>
    <cellStyle name="Comma 2" xfId="2" xr:uid="{00000000-0005-0000-0000-000001000000}"/>
    <cellStyle name="Heading 1" xfId="13" builtinId="16" customBuiltin="1"/>
    <cellStyle name="Hyperlink" xfId="3" builtinId="8"/>
    <cellStyle name="Hyperlink 2" xfId="8" xr:uid="{EC4536AD-7791-456F-AC7F-59A155959DC4}"/>
    <cellStyle name="Hyperlink 3" xfId="12" xr:uid="{ABCFFA73-FA8B-4089-970D-C61EE85185AA}"/>
    <cellStyle name="Normal" xfId="0" builtinId="0"/>
    <cellStyle name="Normal 2" xfId="4" xr:uid="{00000000-0005-0000-0000-000004000000}"/>
    <cellStyle name="Normal 3 2" xfId="9" xr:uid="{843EF0EC-3F2D-4719-971B-6C9B123597C0}"/>
    <cellStyle name="Normal 3 2 2" xfId="10" xr:uid="{0EE7B2C5-EE66-4E09-90AD-90A1313618CE}"/>
    <cellStyle name="Normal_exchange" xfId="5" xr:uid="{00000000-0005-0000-0000-000005000000}"/>
    <cellStyle name="Normal_exchange 2" xfId="11" xr:uid="{DF40052A-804B-4516-88BF-5F27EF028D44}"/>
    <cellStyle name="Per cent" xfId="6" builtinId="5"/>
    <cellStyle name="Percent 2" xfId="7" xr:uid="{00000000-0005-0000-0000-000007000000}"/>
  </cellStyles>
  <dxfs count="16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8" formatCode="_-* #,##0.000_-;\-* #,##0.0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8" formatCode="_-* #,##0.000_-;\-* #,##0.000_-;_-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\+0.0;\-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\+0.0;\-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</dxf>
  </dxfs>
  <tableStyles count="1" defaultTableStyle="TableStyleMedium9" defaultPivotStyle="PivotStyleLight16">
    <tableStyle name="Invisible" pivot="0" table="0" count="0" xr9:uid="{D91F1ABE-4626-4DC6-A9C2-180222839CE1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86371590878493E-2"/>
          <c:y val="4.2849088787144267E-2"/>
          <c:w val="0.8839952615566864"/>
          <c:h val="0.695302869796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chart_data!$C$5</c:f>
              <c:strCache>
                <c:ptCount val="1"/>
                <c:pt idx="0">
                  <c:v>Price (excl tax)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510-4CFB-9AF4-90C4BABFBDE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510-4CFB-9AF4-90C4BABFBDE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510-4CFB-9AF4-90C4BABFBDE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510-4CFB-9AF4-90C4BABFBDE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510-4CFB-9AF4-90C4BABFBDE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510-4CFB-9AF4-90C4BABFBDE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B240-488E-BFC5-E01C908519D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3510-4CFB-9AF4-90C4BABFBDE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3510-4CFB-9AF4-90C4BABFBDE5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3510-4CFB-9AF4-90C4BABFBDE5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3510-4CFB-9AF4-90C4BABFBDE5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3510-4CFB-9AF4-90C4BABFBDE5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3510-4CFB-9AF4-90C4BABFBDE5}"/>
              </c:ext>
            </c:extLst>
          </c:dPt>
          <c:cat>
            <c:strRef>
              <c:f>chart_data!$B$6:$B$30</c:f>
              <c:strCache>
                <c:ptCount val="25"/>
                <c:pt idx="0">
                  <c:v> Canada </c:v>
                </c:pt>
                <c:pt idx="1">
                  <c:v> USA </c:v>
                </c:pt>
                <c:pt idx="2">
                  <c:v> Turkey </c:v>
                </c:pt>
                <c:pt idx="3">
                  <c:v> New Zealand </c:v>
                </c:pt>
                <c:pt idx="4">
                  <c:v> Spain </c:v>
                </c:pt>
                <c:pt idx="5">
                  <c:v> Portugal </c:v>
                </c:pt>
                <c:pt idx="6">
                  <c:v> Czech Rep </c:v>
                </c:pt>
                <c:pt idx="7">
                  <c:v> UK </c:v>
                </c:pt>
                <c:pt idx="8">
                  <c:v> Germany </c:v>
                </c:pt>
                <c:pt idx="9">
                  <c:v> Slovakia </c:v>
                </c:pt>
                <c:pt idx="10">
                  <c:v> Hungary </c:v>
                </c:pt>
                <c:pt idx="11">
                  <c:v> Belgium </c:v>
                </c:pt>
                <c:pt idx="12">
                  <c:v> Netherlands </c:v>
                </c:pt>
                <c:pt idx="13">
                  <c:v> Poland </c:v>
                </c:pt>
                <c:pt idx="14">
                  <c:v> Italy </c:v>
                </c:pt>
                <c:pt idx="15">
                  <c:v> Korea </c:v>
                </c:pt>
                <c:pt idx="16">
                  <c:v> Austria </c:v>
                </c:pt>
                <c:pt idx="17">
                  <c:v> Luxembourg </c:v>
                </c:pt>
                <c:pt idx="18">
                  <c:v> Greece </c:v>
                </c:pt>
                <c:pt idx="19">
                  <c:v> Ireland </c:v>
                </c:pt>
                <c:pt idx="20">
                  <c:v> France </c:v>
                </c:pt>
                <c:pt idx="21">
                  <c:v> Denmark </c:v>
                </c:pt>
                <c:pt idx="22">
                  <c:v> Switzerland </c:v>
                </c:pt>
                <c:pt idx="23">
                  <c:v> Sweden </c:v>
                </c:pt>
                <c:pt idx="24">
                  <c:v> Finland </c:v>
                </c:pt>
              </c:strCache>
            </c:strRef>
          </c:cat>
          <c:val>
            <c:numRef>
              <c:f>chart_data!$C$6:$C$30</c:f>
              <c:numCache>
                <c:formatCode>_(* #,##0.00_);_(* \(#,##0.00\);_(* "-"??_);_(@_)</c:formatCode>
                <c:ptCount val="25"/>
                <c:pt idx="0">
                  <c:v>0.89012714402216775</c:v>
                </c:pt>
                <c:pt idx="1">
                  <c:v>1.5623833610295224</c:v>
                </c:pt>
                <c:pt idx="2">
                  <c:v>1.5899301339458869</c:v>
                </c:pt>
                <c:pt idx="3">
                  <c:v>1.5496278723052455</c:v>
                </c:pt>
                <c:pt idx="4">
                  <c:v>2.4438091915017908</c:v>
                </c:pt>
                <c:pt idx="5">
                  <c:v>2.3535201843439926</c:v>
                </c:pt>
                <c:pt idx="6">
                  <c:v>2.5442340196299087</c:v>
                </c:pt>
                <c:pt idx="7">
                  <c:v>2.6090021999999999</c:v>
                </c:pt>
                <c:pt idx="8">
                  <c:v>2.2502057861795839</c:v>
                </c:pt>
                <c:pt idx="9">
                  <c:v>2.7441300816137337</c:v>
                </c:pt>
                <c:pt idx="10">
                  <c:v>2.9136727085080447</c:v>
                </c:pt>
                <c:pt idx="11">
                  <c:v>2.9496543492710452</c:v>
                </c:pt>
                <c:pt idx="12">
                  <c:v>2.497591492743096</c:v>
                </c:pt>
                <c:pt idx="13">
                  <c:v>3.0651233949126739</c:v>
                </c:pt>
                <c:pt idx="14">
                  <c:v>2.9876150747168069</c:v>
                </c:pt>
                <c:pt idx="15">
                  <c:v>3.3796021344333034</c:v>
                </c:pt>
                <c:pt idx="16">
                  <c:v>2.9409138967293842</c:v>
                </c:pt>
                <c:pt idx="17">
                  <c:v>3.4199378450373441</c:v>
                </c:pt>
                <c:pt idx="18">
                  <c:v>3.3255366244166247</c:v>
                </c:pt>
                <c:pt idx="19">
                  <c:v>3.1776510940215128</c:v>
                </c:pt>
                <c:pt idx="20">
                  <c:v>3.1947264521488532</c:v>
                </c:pt>
                <c:pt idx="21">
                  <c:v>4.2019304902162675</c:v>
                </c:pt>
                <c:pt idx="22">
                  <c:v>3.4121606559923512</c:v>
                </c:pt>
                <c:pt idx="23">
                  <c:v>4.9973654389336257</c:v>
                </c:pt>
                <c:pt idx="24">
                  <c:v>3.6226760730277947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510-4CFB-9AF4-90C4BABFBDE5}"/>
            </c:ext>
          </c:extLst>
        </c:ser>
        <c:ser>
          <c:idx val="1"/>
          <c:order val="1"/>
          <c:tx>
            <c:strRef>
              <c:f>chart_data!$D$5</c:f>
              <c:strCache>
                <c:ptCount val="1"/>
                <c:pt idx="0">
                  <c:v>Tax component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3510-4CFB-9AF4-90C4BABFBDE5}"/>
              </c:ext>
            </c:extLst>
          </c:dPt>
          <c:cat>
            <c:strRef>
              <c:f>chart_data!$B$6:$B$30</c:f>
              <c:strCache>
                <c:ptCount val="25"/>
                <c:pt idx="0">
                  <c:v> Canada </c:v>
                </c:pt>
                <c:pt idx="1">
                  <c:v> USA </c:v>
                </c:pt>
                <c:pt idx="2">
                  <c:v> Turkey </c:v>
                </c:pt>
                <c:pt idx="3">
                  <c:v> New Zealand </c:v>
                </c:pt>
                <c:pt idx="4">
                  <c:v> Spain </c:v>
                </c:pt>
                <c:pt idx="5">
                  <c:v> Portugal </c:v>
                </c:pt>
                <c:pt idx="6">
                  <c:v> Czech Rep </c:v>
                </c:pt>
                <c:pt idx="7">
                  <c:v> UK </c:v>
                </c:pt>
                <c:pt idx="8">
                  <c:v> Germany </c:v>
                </c:pt>
                <c:pt idx="9">
                  <c:v> Slovakia </c:v>
                </c:pt>
                <c:pt idx="10">
                  <c:v> Hungary </c:v>
                </c:pt>
                <c:pt idx="11">
                  <c:v> Belgium </c:v>
                </c:pt>
                <c:pt idx="12">
                  <c:v> Netherlands </c:v>
                </c:pt>
                <c:pt idx="13">
                  <c:v> Poland </c:v>
                </c:pt>
                <c:pt idx="14">
                  <c:v> Italy </c:v>
                </c:pt>
                <c:pt idx="15">
                  <c:v> Korea </c:v>
                </c:pt>
                <c:pt idx="16">
                  <c:v> Austria </c:v>
                </c:pt>
                <c:pt idx="17">
                  <c:v> Luxembourg </c:v>
                </c:pt>
                <c:pt idx="18">
                  <c:v> Greece </c:v>
                </c:pt>
                <c:pt idx="19">
                  <c:v> Ireland </c:v>
                </c:pt>
                <c:pt idx="20">
                  <c:v> France </c:v>
                </c:pt>
                <c:pt idx="21">
                  <c:v> Denmark </c:v>
                </c:pt>
                <c:pt idx="22">
                  <c:v> Switzerland </c:v>
                </c:pt>
                <c:pt idx="23">
                  <c:v> Sweden </c:v>
                </c:pt>
                <c:pt idx="24">
                  <c:v> Finland </c:v>
                </c:pt>
              </c:strCache>
            </c:strRef>
          </c:cat>
          <c:val>
            <c:numRef>
              <c:f>chart_data!$D$6:$D$30</c:f>
              <c:numCache>
                <c:formatCode>_(* #,##0.00_);_(* \(#,##0.00\);_(* "-"??_);_(@_)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1.7720396913289749E-2</c:v>
                </c:pt>
                <c:pt idx="3">
                  <c:v>8.9079591418549819E-2</c:v>
                </c:pt>
                <c:pt idx="4">
                  <c:v>4.6426056032971896E-2</c:v>
                </c:pt>
                <c:pt idx="5">
                  <c:v>0.1511686810434214</c:v>
                </c:pt>
                <c:pt idx="6">
                  <c:v>0.10259684119061596</c:v>
                </c:pt>
                <c:pt idx="7">
                  <c:v>0.17531220000000003</c:v>
                </c:pt>
                <c:pt idx="8">
                  <c:v>0.54130906550276991</c:v>
                </c:pt>
                <c:pt idx="9">
                  <c:v>0.11349038547902479</c:v>
                </c:pt>
                <c:pt idx="10">
                  <c:v>7.2851089140852032E-2</c:v>
                </c:pt>
                <c:pt idx="11">
                  <c:v>9.2591777916545492E-2</c:v>
                </c:pt>
                <c:pt idx="12">
                  <c:v>0.54594512836208775</c:v>
                </c:pt>
                <c:pt idx="13">
                  <c:v>1.6819762642415359E-2</c:v>
                </c:pt>
                <c:pt idx="14">
                  <c:v>0.37287888913470146</c:v>
                </c:pt>
                <c:pt idx="15">
                  <c:v>0</c:v>
                </c:pt>
                <c:pt idx="16">
                  <c:v>0.49306849420458887</c:v>
                </c:pt>
                <c:pt idx="17">
                  <c:v>4.6340854202704396E-2</c:v>
                </c:pt>
                <c:pt idx="18">
                  <c:v>0.25620732008173608</c:v>
                </c:pt>
                <c:pt idx="19">
                  <c:v>0.40494512670636817</c:v>
                </c:pt>
                <c:pt idx="20">
                  <c:v>0.49705191620258393</c:v>
                </c:pt>
                <c:pt idx="21">
                  <c:v>0.61618609346161879</c:v>
                </c:pt>
                <c:pt idx="22">
                  <c:v>1.4116307330062785</c:v>
                </c:pt>
                <c:pt idx="23">
                  <c:v>0.36022393343738024</c:v>
                </c:pt>
                <c:pt idx="24">
                  <c:v>1.8088958133144866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510-4CFB-9AF4-90C4BABFB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926920224"/>
        <c:axId val="1"/>
      </c:barChart>
      <c:lineChart>
        <c:grouping val="standard"/>
        <c:varyColors val="0"/>
        <c:ser>
          <c:idx val="2"/>
          <c:order val="2"/>
          <c:tx>
            <c:strRef>
              <c:f>chart_data!$F$5</c:f>
              <c:strCache>
                <c:ptCount val="1"/>
                <c:pt idx="0">
                  <c:v>IEA Median (Including Taxes)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chart_data!$B$6:$B$29</c:f>
              <c:strCache>
                <c:ptCount val="24"/>
                <c:pt idx="0">
                  <c:v> Canada </c:v>
                </c:pt>
                <c:pt idx="1">
                  <c:v> USA </c:v>
                </c:pt>
                <c:pt idx="2">
                  <c:v> Turkey </c:v>
                </c:pt>
                <c:pt idx="3">
                  <c:v> New Zealand </c:v>
                </c:pt>
                <c:pt idx="4">
                  <c:v> Spain </c:v>
                </c:pt>
                <c:pt idx="5">
                  <c:v> Portugal </c:v>
                </c:pt>
                <c:pt idx="6">
                  <c:v> Czech Rep </c:v>
                </c:pt>
                <c:pt idx="7">
                  <c:v> UK </c:v>
                </c:pt>
                <c:pt idx="8">
                  <c:v> Germany </c:v>
                </c:pt>
                <c:pt idx="9">
                  <c:v> Slovakia </c:v>
                </c:pt>
                <c:pt idx="10">
                  <c:v> Hungary </c:v>
                </c:pt>
                <c:pt idx="11">
                  <c:v> Belgium </c:v>
                </c:pt>
                <c:pt idx="12">
                  <c:v> Netherlands </c:v>
                </c:pt>
                <c:pt idx="13">
                  <c:v> Poland </c:v>
                </c:pt>
                <c:pt idx="14">
                  <c:v> Italy </c:v>
                </c:pt>
                <c:pt idx="15">
                  <c:v> Korea </c:v>
                </c:pt>
                <c:pt idx="16">
                  <c:v> Austria </c:v>
                </c:pt>
                <c:pt idx="17">
                  <c:v> Luxembourg </c:v>
                </c:pt>
                <c:pt idx="18">
                  <c:v> Greece </c:v>
                </c:pt>
                <c:pt idx="19">
                  <c:v> Ireland </c:v>
                </c:pt>
                <c:pt idx="20">
                  <c:v> France </c:v>
                </c:pt>
                <c:pt idx="21">
                  <c:v> Denmark </c:v>
                </c:pt>
                <c:pt idx="22">
                  <c:v> Switzerland </c:v>
                </c:pt>
                <c:pt idx="23">
                  <c:v> Sweden </c:v>
                </c:pt>
              </c:strCache>
            </c:strRef>
          </c:cat>
          <c:val>
            <c:numRef>
              <c:f>chart_data!$F$6:$F$30</c:f>
              <c:numCache>
                <c:formatCode>_(* #,##0.00_);_(* \(#,##0.00\);_(* "-"??_);_(@_)</c:formatCode>
                <c:ptCount val="25"/>
                <c:pt idx="0">
                  <c:v>3.0435366211051837</c:v>
                </c:pt>
                <c:pt idx="1">
                  <c:v>3.0435366211051837</c:v>
                </c:pt>
                <c:pt idx="2">
                  <c:v>3.0435366211051837</c:v>
                </c:pt>
                <c:pt idx="3">
                  <c:v>3.0435366211051837</c:v>
                </c:pt>
                <c:pt idx="4">
                  <c:v>3.0435366211051837</c:v>
                </c:pt>
                <c:pt idx="5">
                  <c:v>3.0435366211051837</c:v>
                </c:pt>
                <c:pt idx="6">
                  <c:v>3.0435366211051837</c:v>
                </c:pt>
                <c:pt idx="7">
                  <c:v>3.0435366211051837</c:v>
                </c:pt>
                <c:pt idx="8">
                  <c:v>3.0435366211051837</c:v>
                </c:pt>
                <c:pt idx="9">
                  <c:v>3.0435366211051837</c:v>
                </c:pt>
                <c:pt idx="10">
                  <c:v>3.0435366211051837</c:v>
                </c:pt>
                <c:pt idx="11">
                  <c:v>3.0435366211051837</c:v>
                </c:pt>
                <c:pt idx="12">
                  <c:v>3.0435366211051837</c:v>
                </c:pt>
                <c:pt idx="13">
                  <c:v>3.0435366211051837</c:v>
                </c:pt>
                <c:pt idx="14">
                  <c:v>3.0435366211051837</c:v>
                </c:pt>
                <c:pt idx="15">
                  <c:v>3.0435366211051837</c:v>
                </c:pt>
                <c:pt idx="16">
                  <c:v>3.0435366211051837</c:v>
                </c:pt>
                <c:pt idx="17">
                  <c:v>3.0435366211051837</c:v>
                </c:pt>
                <c:pt idx="18">
                  <c:v>3.0435366211051837</c:v>
                </c:pt>
                <c:pt idx="19">
                  <c:v>3.0435366211051837</c:v>
                </c:pt>
                <c:pt idx="20">
                  <c:v>3.0435366211051837</c:v>
                </c:pt>
                <c:pt idx="21">
                  <c:v>3.0435366211051837</c:v>
                </c:pt>
                <c:pt idx="22">
                  <c:v>3.0435366211051837</c:v>
                </c:pt>
                <c:pt idx="23">
                  <c:v>3.0435366211051837</c:v>
                </c:pt>
                <c:pt idx="24">
                  <c:v>3.0435366211051837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3510-4CFB-9AF4-90C4BABFB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920224"/>
        <c:axId val="1"/>
      </c:lineChart>
      <c:catAx>
        <c:axId val="9269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chemeClr val="tx1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>
                    <a:solidFill>
                      <a:schemeClr val="tx1"/>
                    </a:solidFill>
                  </a:rPr>
                  <a:t>pence per kWh</a:t>
                </a:r>
              </a:p>
            </c:rich>
          </c:tx>
          <c:layout>
            <c:manualLayout>
              <c:xMode val="edge"/>
              <c:yMode val="edge"/>
              <c:x val="1.3857254395175402E-2"/>
              <c:y val="0.2900933058024358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692022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6106671049004434"/>
          <c:y val="5.0176955895364403E-2"/>
          <c:w val="0.56236167862090736"/>
          <c:h val="0.181559195682257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3841445479305E-2"/>
          <c:y val="4.5097653234522153E-2"/>
          <c:w val="0.8588080360400302"/>
          <c:h val="0.66400926968921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chart_data!$C$5</c:f>
              <c:strCache>
                <c:ptCount val="1"/>
                <c:pt idx="0">
                  <c:v>Price (excl tax)</c:v>
                </c:pt>
              </c:strCache>
            </c:strRef>
          </c:tx>
          <c:spPr>
            <a:solidFill>
              <a:schemeClr val="tx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081-4BB2-81CB-95F3D8833D5F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81-4BB2-81CB-95F3D8833D5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081-4BB2-81CB-95F3D8833D5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081-4BB2-81CB-95F3D8833D5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081-4BB2-81CB-95F3D8833D5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081-4BB2-81CB-95F3D8833D5F}"/>
              </c:ext>
            </c:extLst>
          </c:dPt>
          <c:dPt>
            <c:idx val="1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081-4BB2-81CB-95F3D8833D5F}"/>
              </c:ext>
            </c:extLst>
          </c:dPt>
          <c:dPt>
            <c:idx val="1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081-4BB2-81CB-95F3D8833D5F}"/>
              </c:ext>
            </c:extLst>
          </c:dPt>
          <c:dPt>
            <c:idx val="1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081-4BB2-81CB-95F3D8833D5F}"/>
              </c:ext>
            </c:extLst>
          </c:dPt>
          <c:dPt>
            <c:idx val="2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081-4BB2-81CB-95F3D8833D5F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081-4BB2-81CB-95F3D8833D5F}"/>
              </c:ext>
            </c:extLst>
          </c:dPt>
          <c:dPt>
            <c:idx val="2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081-4BB2-81CB-95F3D8833D5F}"/>
              </c:ext>
            </c:extLst>
          </c:dPt>
          <c:cat>
            <c:strRef>
              <c:f>chart_data!$B$6:$B$30</c:f>
              <c:strCache>
                <c:ptCount val="25"/>
                <c:pt idx="0">
                  <c:v> Canada </c:v>
                </c:pt>
                <c:pt idx="1">
                  <c:v> USA </c:v>
                </c:pt>
                <c:pt idx="2">
                  <c:v> Turkey </c:v>
                </c:pt>
                <c:pt idx="3">
                  <c:v> New Zealand </c:v>
                </c:pt>
                <c:pt idx="4">
                  <c:v> Spain </c:v>
                </c:pt>
                <c:pt idx="5">
                  <c:v> Portugal </c:v>
                </c:pt>
                <c:pt idx="6">
                  <c:v> Czech Rep </c:v>
                </c:pt>
                <c:pt idx="7">
                  <c:v> UK </c:v>
                </c:pt>
                <c:pt idx="8">
                  <c:v> Germany </c:v>
                </c:pt>
                <c:pt idx="9">
                  <c:v> Slovakia </c:v>
                </c:pt>
                <c:pt idx="10">
                  <c:v> Hungary </c:v>
                </c:pt>
                <c:pt idx="11">
                  <c:v> Belgium </c:v>
                </c:pt>
                <c:pt idx="12">
                  <c:v> Netherlands </c:v>
                </c:pt>
                <c:pt idx="13">
                  <c:v> Poland </c:v>
                </c:pt>
                <c:pt idx="14">
                  <c:v> Italy </c:v>
                </c:pt>
                <c:pt idx="15">
                  <c:v> Korea </c:v>
                </c:pt>
                <c:pt idx="16">
                  <c:v> Austria </c:v>
                </c:pt>
                <c:pt idx="17">
                  <c:v> Luxembourg </c:v>
                </c:pt>
                <c:pt idx="18">
                  <c:v> Greece </c:v>
                </c:pt>
                <c:pt idx="19">
                  <c:v> Ireland </c:v>
                </c:pt>
                <c:pt idx="20">
                  <c:v> France </c:v>
                </c:pt>
                <c:pt idx="21">
                  <c:v> Denmark </c:v>
                </c:pt>
                <c:pt idx="22">
                  <c:v> Switzerland </c:v>
                </c:pt>
                <c:pt idx="23">
                  <c:v> Sweden </c:v>
                </c:pt>
                <c:pt idx="24">
                  <c:v> Finland </c:v>
                </c:pt>
              </c:strCache>
            </c:strRef>
          </c:cat>
          <c:val>
            <c:numRef>
              <c:f>chart_data!$C$6:$C$30</c:f>
              <c:numCache>
                <c:formatCode>_(* #,##0.00_);_(* \(#,##0.00\);_(* "-"??_);_(@_)</c:formatCode>
                <c:ptCount val="25"/>
                <c:pt idx="0">
                  <c:v>0.89012714402216775</c:v>
                </c:pt>
                <c:pt idx="1">
                  <c:v>1.5623833610295224</c:v>
                </c:pt>
                <c:pt idx="2">
                  <c:v>1.5899301339458869</c:v>
                </c:pt>
                <c:pt idx="3">
                  <c:v>1.5496278723052455</c:v>
                </c:pt>
                <c:pt idx="4">
                  <c:v>2.4438091915017908</c:v>
                </c:pt>
                <c:pt idx="5">
                  <c:v>2.3535201843439926</c:v>
                </c:pt>
                <c:pt idx="6">
                  <c:v>2.5442340196299087</c:v>
                </c:pt>
                <c:pt idx="7">
                  <c:v>2.6090021999999999</c:v>
                </c:pt>
                <c:pt idx="8">
                  <c:v>2.2502057861795839</c:v>
                </c:pt>
                <c:pt idx="9">
                  <c:v>2.7441300816137337</c:v>
                </c:pt>
                <c:pt idx="10">
                  <c:v>2.9136727085080447</c:v>
                </c:pt>
                <c:pt idx="11">
                  <c:v>2.9496543492710452</c:v>
                </c:pt>
                <c:pt idx="12">
                  <c:v>2.497591492743096</c:v>
                </c:pt>
                <c:pt idx="13">
                  <c:v>3.0651233949126739</c:v>
                </c:pt>
                <c:pt idx="14">
                  <c:v>2.9876150747168069</c:v>
                </c:pt>
                <c:pt idx="15">
                  <c:v>3.3796021344333034</c:v>
                </c:pt>
                <c:pt idx="16">
                  <c:v>2.9409138967293842</c:v>
                </c:pt>
                <c:pt idx="17">
                  <c:v>3.4199378450373441</c:v>
                </c:pt>
                <c:pt idx="18">
                  <c:v>3.3255366244166247</c:v>
                </c:pt>
                <c:pt idx="19">
                  <c:v>3.1776510940215128</c:v>
                </c:pt>
                <c:pt idx="20">
                  <c:v>3.1947264521488532</c:v>
                </c:pt>
                <c:pt idx="21">
                  <c:v>4.2019304902162675</c:v>
                </c:pt>
                <c:pt idx="22">
                  <c:v>3.4121606559923512</c:v>
                </c:pt>
                <c:pt idx="23">
                  <c:v>4.9973654389336257</c:v>
                </c:pt>
                <c:pt idx="24">
                  <c:v>3.6226760730277947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081-4BB2-81CB-95F3D8833D5F}"/>
            </c:ext>
          </c:extLst>
        </c:ser>
        <c:ser>
          <c:idx val="1"/>
          <c:order val="1"/>
          <c:tx>
            <c:strRef>
              <c:f>chart_data!$D$5</c:f>
              <c:strCache>
                <c:ptCount val="1"/>
                <c:pt idx="0">
                  <c:v>Tax component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081-4BB2-81CB-95F3D8833D5F}"/>
              </c:ext>
            </c:extLst>
          </c:dPt>
          <c:cat>
            <c:strRef>
              <c:f>chart_data!$B$6:$B$30</c:f>
              <c:strCache>
                <c:ptCount val="25"/>
                <c:pt idx="0">
                  <c:v> Canada </c:v>
                </c:pt>
                <c:pt idx="1">
                  <c:v> USA </c:v>
                </c:pt>
                <c:pt idx="2">
                  <c:v> Turkey </c:v>
                </c:pt>
                <c:pt idx="3">
                  <c:v> New Zealand </c:v>
                </c:pt>
                <c:pt idx="4">
                  <c:v> Spain </c:v>
                </c:pt>
                <c:pt idx="5">
                  <c:v> Portugal </c:v>
                </c:pt>
                <c:pt idx="6">
                  <c:v> Czech Rep </c:v>
                </c:pt>
                <c:pt idx="7">
                  <c:v> UK </c:v>
                </c:pt>
                <c:pt idx="8">
                  <c:v> Germany </c:v>
                </c:pt>
                <c:pt idx="9">
                  <c:v> Slovakia </c:v>
                </c:pt>
                <c:pt idx="10">
                  <c:v> Hungary </c:v>
                </c:pt>
                <c:pt idx="11">
                  <c:v> Belgium </c:v>
                </c:pt>
                <c:pt idx="12">
                  <c:v> Netherlands </c:v>
                </c:pt>
                <c:pt idx="13">
                  <c:v> Poland </c:v>
                </c:pt>
                <c:pt idx="14">
                  <c:v> Italy </c:v>
                </c:pt>
                <c:pt idx="15">
                  <c:v> Korea </c:v>
                </c:pt>
                <c:pt idx="16">
                  <c:v> Austria </c:v>
                </c:pt>
                <c:pt idx="17">
                  <c:v> Luxembourg </c:v>
                </c:pt>
                <c:pt idx="18">
                  <c:v> Greece </c:v>
                </c:pt>
                <c:pt idx="19">
                  <c:v> Ireland </c:v>
                </c:pt>
                <c:pt idx="20">
                  <c:v> France </c:v>
                </c:pt>
                <c:pt idx="21">
                  <c:v> Denmark </c:v>
                </c:pt>
                <c:pt idx="22">
                  <c:v> Switzerland </c:v>
                </c:pt>
                <c:pt idx="23">
                  <c:v> Sweden </c:v>
                </c:pt>
                <c:pt idx="24">
                  <c:v> Finland </c:v>
                </c:pt>
              </c:strCache>
            </c:strRef>
          </c:cat>
          <c:val>
            <c:numRef>
              <c:f>chart_data!$D$6:$D$30</c:f>
              <c:numCache>
                <c:formatCode>_(* #,##0.00_);_(* \(#,##0.00\);_(* "-"??_);_(@_)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1.7720396913289749E-2</c:v>
                </c:pt>
                <c:pt idx="3">
                  <c:v>8.9079591418549819E-2</c:v>
                </c:pt>
                <c:pt idx="4">
                  <c:v>4.6426056032971896E-2</c:v>
                </c:pt>
                <c:pt idx="5">
                  <c:v>0.1511686810434214</c:v>
                </c:pt>
                <c:pt idx="6">
                  <c:v>0.10259684119061596</c:v>
                </c:pt>
                <c:pt idx="7">
                  <c:v>0.17531220000000003</c:v>
                </c:pt>
                <c:pt idx="8">
                  <c:v>0.54130906550276991</c:v>
                </c:pt>
                <c:pt idx="9">
                  <c:v>0.11349038547902479</c:v>
                </c:pt>
                <c:pt idx="10">
                  <c:v>7.2851089140852032E-2</c:v>
                </c:pt>
                <c:pt idx="11">
                  <c:v>9.2591777916545492E-2</c:v>
                </c:pt>
                <c:pt idx="12">
                  <c:v>0.54594512836208775</c:v>
                </c:pt>
                <c:pt idx="13">
                  <c:v>1.6819762642415359E-2</c:v>
                </c:pt>
                <c:pt idx="14">
                  <c:v>0.37287888913470146</c:v>
                </c:pt>
                <c:pt idx="15">
                  <c:v>0</c:v>
                </c:pt>
                <c:pt idx="16">
                  <c:v>0.49306849420458887</c:v>
                </c:pt>
                <c:pt idx="17">
                  <c:v>4.6340854202704396E-2</c:v>
                </c:pt>
                <c:pt idx="18">
                  <c:v>0.25620732008173608</c:v>
                </c:pt>
                <c:pt idx="19">
                  <c:v>0.40494512670636817</c:v>
                </c:pt>
                <c:pt idx="20">
                  <c:v>0.49705191620258393</c:v>
                </c:pt>
                <c:pt idx="21">
                  <c:v>0.61618609346161879</c:v>
                </c:pt>
                <c:pt idx="22">
                  <c:v>1.4116307330062785</c:v>
                </c:pt>
                <c:pt idx="23">
                  <c:v>0.36022393343738024</c:v>
                </c:pt>
                <c:pt idx="24">
                  <c:v>1.8088958133144866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081-4BB2-81CB-95F3D8833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926918256"/>
        <c:axId val="1"/>
      </c:barChart>
      <c:lineChart>
        <c:grouping val="standard"/>
        <c:varyColors val="0"/>
        <c:ser>
          <c:idx val="2"/>
          <c:order val="2"/>
          <c:tx>
            <c:strRef>
              <c:f>chart_data!$F$5</c:f>
              <c:strCache>
                <c:ptCount val="1"/>
                <c:pt idx="0">
                  <c:v>IEA Median (Including Taxes)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chart_data!$B$6:$B$29</c:f>
              <c:strCache>
                <c:ptCount val="24"/>
                <c:pt idx="0">
                  <c:v> Canada </c:v>
                </c:pt>
                <c:pt idx="1">
                  <c:v> USA </c:v>
                </c:pt>
                <c:pt idx="2">
                  <c:v> Turkey </c:v>
                </c:pt>
                <c:pt idx="3">
                  <c:v> New Zealand </c:v>
                </c:pt>
                <c:pt idx="4">
                  <c:v> Spain </c:v>
                </c:pt>
                <c:pt idx="5">
                  <c:v> Portugal </c:v>
                </c:pt>
                <c:pt idx="6">
                  <c:v> Czech Rep </c:v>
                </c:pt>
                <c:pt idx="7">
                  <c:v> UK </c:v>
                </c:pt>
                <c:pt idx="8">
                  <c:v> Germany </c:v>
                </c:pt>
                <c:pt idx="9">
                  <c:v> Slovakia </c:v>
                </c:pt>
                <c:pt idx="10">
                  <c:v> Hungary </c:v>
                </c:pt>
                <c:pt idx="11">
                  <c:v> Belgium </c:v>
                </c:pt>
                <c:pt idx="12">
                  <c:v> Netherlands </c:v>
                </c:pt>
                <c:pt idx="13">
                  <c:v> Poland </c:v>
                </c:pt>
                <c:pt idx="14">
                  <c:v> Italy </c:v>
                </c:pt>
                <c:pt idx="15">
                  <c:v> Korea </c:v>
                </c:pt>
                <c:pt idx="16">
                  <c:v> Austria </c:v>
                </c:pt>
                <c:pt idx="17">
                  <c:v> Luxembourg </c:v>
                </c:pt>
                <c:pt idx="18">
                  <c:v> Greece </c:v>
                </c:pt>
                <c:pt idx="19">
                  <c:v> Ireland </c:v>
                </c:pt>
                <c:pt idx="20">
                  <c:v> France </c:v>
                </c:pt>
                <c:pt idx="21">
                  <c:v> Denmark </c:v>
                </c:pt>
                <c:pt idx="22">
                  <c:v> Switzerland </c:v>
                </c:pt>
                <c:pt idx="23">
                  <c:v> Sweden </c:v>
                </c:pt>
              </c:strCache>
            </c:strRef>
          </c:cat>
          <c:val>
            <c:numRef>
              <c:f>chart_data!$F$6:$F$30</c:f>
              <c:numCache>
                <c:formatCode>_(* #,##0.00_);_(* \(#,##0.00\);_(* "-"??_);_(@_)</c:formatCode>
                <c:ptCount val="25"/>
                <c:pt idx="0">
                  <c:v>3.0435366211051837</c:v>
                </c:pt>
                <c:pt idx="1">
                  <c:v>3.0435366211051837</c:v>
                </c:pt>
                <c:pt idx="2">
                  <c:v>3.0435366211051837</c:v>
                </c:pt>
                <c:pt idx="3">
                  <c:v>3.0435366211051837</c:v>
                </c:pt>
                <c:pt idx="4">
                  <c:v>3.0435366211051837</c:v>
                </c:pt>
                <c:pt idx="5">
                  <c:v>3.0435366211051837</c:v>
                </c:pt>
                <c:pt idx="6">
                  <c:v>3.0435366211051837</c:v>
                </c:pt>
                <c:pt idx="7">
                  <c:v>3.0435366211051837</c:v>
                </c:pt>
                <c:pt idx="8">
                  <c:v>3.0435366211051837</c:v>
                </c:pt>
                <c:pt idx="9">
                  <c:v>3.0435366211051837</c:v>
                </c:pt>
                <c:pt idx="10">
                  <c:v>3.0435366211051837</c:v>
                </c:pt>
                <c:pt idx="11">
                  <c:v>3.0435366211051837</c:v>
                </c:pt>
                <c:pt idx="12">
                  <c:v>3.0435366211051837</c:v>
                </c:pt>
                <c:pt idx="13">
                  <c:v>3.0435366211051837</c:v>
                </c:pt>
                <c:pt idx="14">
                  <c:v>3.0435366211051837</c:v>
                </c:pt>
                <c:pt idx="15">
                  <c:v>3.0435366211051837</c:v>
                </c:pt>
                <c:pt idx="16">
                  <c:v>3.0435366211051837</c:v>
                </c:pt>
                <c:pt idx="17">
                  <c:v>3.0435366211051837</c:v>
                </c:pt>
                <c:pt idx="18">
                  <c:v>3.0435366211051837</c:v>
                </c:pt>
                <c:pt idx="19">
                  <c:v>3.0435366211051837</c:v>
                </c:pt>
                <c:pt idx="20">
                  <c:v>3.0435366211051837</c:v>
                </c:pt>
                <c:pt idx="21">
                  <c:v>3.0435366211051837</c:v>
                </c:pt>
                <c:pt idx="22">
                  <c:v>3.0435366211051837</c:v>
                </c:pt>
                <c:pt idx="23">
                  <c:v>3.0435366211051837</c:v>
                </c:pt>
                <c:pt idx="24">
                  <c:v>3.0435366211051837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081-4BB2-81CB-95F3D8833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918256"/>
        <c:axId val="1"/>
      </c:lineChart>
      <c:catAx>
        <c:axId val="92691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3366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pence per kWh</a:t>
                </a:r>
              </a:p>
            </c:rich>
          </c:tx>
          <c:layout>
            <c:manualLayout>
              <c:xMode val="edge"/>
              <c:yMode val="edge"/>
              <c:x val="1.6266828005073976E-2"/>
              <c:y val="0.294665832975864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6918256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643683257648746"/>
          <c:y val="2.0858889095814678E-2"/>
          <c:w val="0.56236167862090736"/>
          <c:h val="0.181559195682257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" r="0.75000000000000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16</xdr:col>
      <xdr:colOff>5822</xdr:colOff>
      <xdr:row>3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0B24028-0E92-4D5F-9991-CA674A8DFDD3}"/>
            </a:ext>
          </a:extLst>
        </xdr:cNvPr>
        <xdr:cNvGrpSpPr/>
      </xdr:nvGrpSpPr>
      <xdr:grpSpPr>
        <a:xfrm>
          <a:off x="7943850" y="0"/>
          <a:ext cx="2447397" cy="1028700"/>
          <a:chOff x="7691846" y="28575"/>
          <a:chExt cx="2329922" cy="1028700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2700B09C-081E-B235-5533-7D2F046BA8C3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 l="12065" t="17009" r="12988" b="16845"/>
          <a:stretch>
            <a:fillRect/>
          </a:stretch>
        </xdr:blipFill>
        <xdr:spPr>
          <a:xfrm>
            <a:off x="7691846" y="28575"/>
            <a:ext cx="1528354" cy="1028700"/>
          </a:xfrm>
          <a:prstGeom prst="rect">
            <a:avLst/>
          </a:prstGeom>
        </xdr:spPr>
      </xdr:pic>
      <xdr:pic>
        <xdr:nvPicPr>
          <xdr:cNvPr id="6" name="Picture 4">
            <a:extLst>
              <a:ext uri="{FF2B5EF4-FFF2-40B4-BE49-F238E27FC236}">
                <a16:creationId xmlns:a16="http://schemas.microsoft.com/office/drawing/2014/main" id="{9F7E5A21-2565-6F94-E63C-D7D22B17C792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/>
        </xdr:blipFill>
        <xdr:spPr bwMode="auto">
          <a:xfrm>
            <a:off x="9229976" y="247650"/>
            <a:ext cx="791792" cy="7917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38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259F0B-344B-4ABB-A423-B142DB12DD71}"/>
            </a:ext>
          </a:extLst>
        </xdr:cNvPr>
        <xdr:cNvSpPr txBox="1"/>
      </xdr:nvSpPr>
      <xdr:spPr>
        <a:xfrm>
          <a:off x="6682740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twoCellAnchor>
    <xdr:from>
      <xdr:col>0</xdr:col>
      <xdr:colOff>0</xdr:colOff>
      <xdr:row>42</xdr:row>
      <xdr:rowOff>0</xdr:rowOff>
    </xdr:from>
    <xdr:to>
      <xdr:col>12</xdr:col>
      <xdr:colOff>334148</xdr:colOff>
      <xdr:row>50</xdr:row>
      <xdr:rowOff>104775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83001B8-FD60-4108-9640-1C3A3E656538}"/>
            </a:ext>
          </a:extLst>
        </xdr:cNvPr>
        <xdr:cNvSpPr txBox="1"/>
      </xdr:nvSpPr>
      <xdr:spPr>
        <a:xfrm>
          <a:off x="0" y="8477250"/>
          <a:ext cx="7754123" cy="13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>
              <a:latin typeface="Arial" pitchFamily="34" charset="0"/>
              <a:cs typeface="Arial" pitchFamily="34" charset="0"/>
            </a:rPr>
            <a:t>(1) Prices converted to pounds sterling using annual average exchange rates.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(2) Prices include all taxes where not refundable on purchase.</a:t>
          </a:r>
        </a:p>
        <a:p>
          <a:r>
            <a:rPr lang="en-GB" sz="900" baseline="0">
              <a:latin typeface="Arial" pitchFamily="34" charset="0"/>
              <a:cs typeface="Arial" pitchFamily="34" charset="0"/>
            </a:rPr>
            <a:t>    </a:t>
          </a:r>
          <a:r>
            <a:rPr lang="en-GB" sz="900">
              <a:latin typeface="Arial" pitchFamily="34" charset="0"/>
              <a:cs typeface="Arial" pitchFamily="34" charset="0"/>
            </a:rPr>
            <a:t> Some prices taken from Eurostat.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     Prices excluding taxes have been estimated using a weighted average of general sales taxes and fuel taxes levied by individual states. </a:t>
          </a:r>
        </a:p>
        <a:p>
          <a:endParaRPr lang="en-GB" sz="900">
            <a:latin typeface="Arial" pitchFamily="34" charset="0"/>
            <a:cs typeface="Arial" pitchFamily="34" charset="0"/>
          </a:endParaRPr>
        </a:p>
        <a:p>
          <a:r>
            <a:rPr lang="en-GB" sz="900">
              <a:latin typeface="Arial" pitchFamily="34" charset="0"/>
              <a:cs typeface="Arial" pitchFamily="34" charset="0"/>
            </a:rPr>
            <a:t>..   Data unavailable.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-    BEIS estimates that the price is likely to be below the IEA median.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+/- BEIS estimates that the price is likely to be around the IEA median.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+    BEIS estimates that the price is likely to exceed the IEA median.</a:t>
          </a:r>
        </a:p>
        <a:p>
          <a:endParaRPr lang="en-GB" sz="9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35719</xdr:rowOff>
    </xdr:from>
    <xdr:to>
      <xdr:col>8</xdr:col>
      <xdr:colOff>256214</xdr:colOff>
      <xdr:row>41</xdr:row>
      <xdr:rowOff>125579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304E4A2-7F37-41DC-914B-3EE8E737EFE0}"/>
            </a:ext>
          </a:extLst>
        </xdr:cNvPr>
        <xdr:cNvSpPr txBox="1">
          <a:spLocks noChangeArrowheads="1"/>
        </xdr:cNvSpPr>
      </xdr:nvSpPr>
      <xdr:spPr bwMode="auto">
        <a:xfrm>
          <a:off x="0" y="7000875"/>
          <a:ext cx="5707856" cy="24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Arial"/>
              <a:cs typeface="Arial"/>
            </a:rPr>
            <a:t>Source: Derived from the International Energy Agency publication, Energy Prices and Taxes </a:t>
          </a:r>
        </a:p>
      </xdr:txBody>
    </xdr:sp>
    <xdr:clientData/>
  </xdr:twoCellAnchor>
  <xdr:twoCellAnchor>
    <xdr:from>
      <xdr:col>0</xdr:col>
      <xdr:colOff>9525</xdr:colOff>
      <xdr:row>41</xdr:row>
      <xdr:rowOff>117475</xdr:rowOff>
    </xdr:from>
    <xdr:to>
      <xdr:col>12</xdr:col>
      <xdr:colOff>320042</xdr:colOff>
      <xdr:row>51</xdr:row>
      <xdr:rowOff>92201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4E031C6-B913-4D8D-ABD6-FDC7CBA870A2}"/>
            </a:ext>
          </a:extLst>
        </xdr:cNvPr>
        <xdr:cNvSpPr txBox="1"/>
      </xdr:nvSpPr>
      <xdr:spPr>
        <a:xfrm>
          <a:off x="9525" y="7305675"/>
          <a:ext cx="5818532" cy="1676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(</a:t>
          </a:r>
          <a:r>
            <a:rPr lang="en-GB" sz="900">
              <a:latin typeface="Arial" pitchFamily="34" charset="0"/>
              <a:cs typeface="Arial" pitchFamily="34" charset="0"/>
            </a:rPr>
            <a:t>1) Prices converted to pounds sterling using annual average exchange rates.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(2) Prices include all taxes where not refundable on purchase.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(3) Some prices are taken from Eurostat's medium sizeband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(4) Prices excluding taxes have been estimated for some years using average tax rates for years where 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      both including and excluding tax data is available.</a:t>
          </a:r>
        </a:p>
        <a:p>
          <a:pPr>
            <a:lnSpc>
              <a:spcPts val="800"/>
            </a:lnSpc>
          </a:pPr>
          <a:r>
            <a:rPr lang="en-GB" sz="900">
              <a:latin typeface="Arial" pitchFamily="34" charset="0"/>
              <a:cs typeface="Arial" pitchFamily="34" charset="0"/>
            </a:rPr>
            <a:t>(5) Prices excluding taxes have been estimated using a weighted average of general sales taxes and fuel  </a:t>
          </a:r>
        </a:p>
        <a:p>
          <a:pPr>
            <a:lnSpc>
              <a:spcPts val="900"/>
            </a:lnSpc>
          </a:pPr>
          <a:r>
            <a:rPr lang="en-GB" sz="900">
              <a:latin typeface="Arial" pitchFamily="34" charset="0"/>
              <a:cs typeface="Arial" pitchFamily="34" charset="0"/>
            </a:rPr>
            <a:t>      taxes levied by individual states. </a:t>
          </a:r>
        </a:p>
        <a:p>
          <a:pPr>
            <a:lnSpc>
              <a:spcPts val="800"/>
            </a:lnSpc>
          </a:pPr>
          <a:endParaRPr lang="en-GB" sz="900">
            <a:latin typeface="Arial" pitchFamily="34" charset="0"/>
            <a:cs typeface="Arial" pitchFamily="34" charset="0"/>
          </a:endParaRPr>
        </a:p>
        <a:p>
          <a:pPr>
            <a:lnSpc>
              <a:spcPts val="900"/>
            </a:lnSpc>
          </a:pPr>
          <a:r>
            <a:rPr lang="en-GB" sz="900">
              <a:latin typeface="Arial" pitchFamily="34" charset="0"/>
              <a:cs typeface="Arial" pitchFamily="34" charset="0"/>
            </a:rPr>
            <a:t>..   Data unavailable.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-    DECC estimates that the price is likely to be below the IEA median.</a:t>
          </a:r>
        </a:p>
        <a:p>
          <a:pPr>
            <a:lnSpc>
              <a:spcPts val="800"/>
            </a:lnSpc>
          </a:pPr>
          <a:r>
            <a:rPr lang="en-GB" sz="900">
              <a:latin typeface="Arial" pitchFamily="34" charset="0"/>
              <a:cs typeface="Arial" pitchFamily="34" charset="0"/>
            </a:rPr>
            <a:t>+/- DECC estimates that the price is likely to be around the IEA median.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+    DECC estimates that the price is likely to exceed the IEA median.</a:t>
          </a:r>
        </a:p>
        <a:p>
          <a:pPr>
            <a:lnSpc>
              <a:spcPts val="900"/>
            </a:lnSpc>
          </a:pPr>
          <a:endParaRPr lang="en-GB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152400</xdr:rowOff>
    </xdr:from>
    <xdr:to>
      <xdr:col>15</xdr:col>
      <xdr:colOff>313200</xdr:colOff>
      <xdr:row>27</xdr:row>
      <xdr:rowOff>123285</xdr:rowOff>
    </xdr:to>
    <xdr:graphicFrame macro="">
      <xdr:nvGraphicFramePr>
        <xdr:cNvPr id="3" name="Chart 36" descr="Chart showing industrial gas prices for countries in the International Energy Association in 2021">
          <a:extLst>
            <a:ext uri="{FF2B5EF4-FFF2-40B4-BE49-F238E27FC236}">
              <a16:creationId xmlns:a16="http://schemas.microsoft.com/office/drawing/2014/main" id="{496EFBBD-47F3-481B-8627-B75595B7F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30479</xdr:colOff>
      <xdr:row>10</xdr:row>
      <xdr:rowOff>105408</xdr:rowOff>
    </xdr:from>
    <xdr:to>
      <xdr:col>27</xdr:col>
      <xdr:colOff>394606</xdr:colOff>
      <xdr:row>48</xdr:row>
      <xdr:rowOff>95249</xdr:rowOff>
    </xdr:to>
    <xdr:graphicFrame macro="">
      <xdr:nvGraphicFramePr>
        <xdr:cNvPr id="6697050" name="Chart 36">
          <a:extLst>
            <a:ext uri="{FF2B5EF4-FFF2-40B4-BE49-F238E27FC236}">
              <a16:creationId xmlns:a16="http://schemas.microsoft.com/office/drawing/2014/main" id="{12CDE2C8-C005-481C-8A41-84F1624A9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BDEEE8-F1D7-4CBE-9731-EAF331644060}" name="Industrial_gas_prices_in_the_IEA_excluding_taxes" displayName="Industrial_gas_prices_in_the_IEA_excluding_taxes" ref="A9:AG55" totalsRowShown="0" headerRowDxfId="167" dataDxfId="166" dataCellStyle="Normal 2">
  <autoFilter ref="A9:AG55" xr:uid="{71BDEEE8-F1D7-4CBE-9731-EAF33164406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852835A7-9CB6-499B-AC45-8BF13D773364}" name="Year" dataDxfId="165"/>
    <tableColumn id="2" xr3:uid="{696D0FF8-6E16-4AEB-85CE-6E903E205161}" name="Austria" dataDxfId="164" dataCellStyle="Normal 2"/>
    <tableColumn id="3" xr3:uid="{B9B567CC-382A-426D-8981-D14DAA163B7B}" name="Belgium" dataDxfId="163" dataCellStyle="Normal 2"/>
    <tableColumn id="4" xr3:uid="{643F40D4-70AA-45CB-B0D9-FD03E1A02F14}" name="Denmark" dataDxfId="162" dataCellStyle="Normal 2"/>
    <tableColumn id="5" xr3:uid="{1AE19965-8B45-4FD4-AA4F-DFDA1E8DFDF2}" name="Finland" dataDxfId="161" dataCellStyle="Normal 2"/>
    <tableColumn id="6" xr3:uid="{136F88AE-39E2-4598-B4D0-9A0F58A037A9}" name="France" dataDxfId="160" dataCellStyle="Normal 2"/>
    <tableColumn id="7" xr3:uid="{4250E5F5-8329-4F67-B7E3-434AB419E993}" name="Germany" dataDxfId="159" dataCellStyle="Normal 2"/>
    <tableColumn id="8" xr3:uid="{B052FCF6-2D9A-4249-83F0-54F3C5939FD3}" name="Greece" dataDxfId="158" dataCellStyle="Normal 2"/>
    <tableColumn id="9" xr3:uid="{B283A974-F70A-40D6-8BFC-D6650808A30D}" name="Ireland" dataDxfId="157" dataCellStyle="Normal 2"/>
    <tableColumn id="10" xr3:uid="{20146C8A-D477-4A3D-B846-B24039D0025C}" name="Italy" dataDxfId="156" dataCellStyle="Normal 2"/>
    <tableColumn id="11" xr3:uid="{4B5818FD-D4E8-4376-93DC-2F78F1C716BF}" name="Luxembourg" dataDxfId="155" dataCellStyle="Normal 2"/>
    <tableColumn id="12" xr3:uid="{CC6B5F8A-D0F8-4FA0-B760-3ECBE1BC05AF}" name="Netherlands" dataDxfId="154" dataCellStyle="Normal 2"/>
    <tableColumn id="13" xr3:uid="{C948E27D-9023-4371-B902-FEBDBD377E4B}" name="Portugal" dataDxfId="153" dataCellStyle="Normal 2"/>
    <tableColumn id="14" xr3:uid="{CD5AE0BC-8DCD-42E6-8BA1-B86FF632EBBC}" name="Spain" dataDxfId="152" dataCellStyle="Normal 2"/>
    <tableColumn id="15" xr3:uid="{1B59E384-A359-4A95-9C3A-8506AD9D13E7}" name="Sweden" dataDxfId="151" dataCellStyle="Normal 2"/>
    <tableColumn id="16" xr3:uid="{C316E2A8-DCF7-4005-9AA8-6E2447F86A6D}" name="United Kingdom" dataDxfId="150" dataCellStyle="Normal 2"/>
    <tableColumn id="17" xr3:uid="{9E50365D-5FC6-418D-B412-8E16A937DE1D}" name="Australia" dataDxfId="149"/>
    <tableColumn id="18" xr3:uid="{C23A1E0E-3A79-477F-BE4D-F70CAA6F76E3}" name="Canada" dataDxfId="148" dataCellStyle="Normal 2"/>
    <tableColumn id="19" xr3:uid="{7B1F0C23-2BEF-40CC-BAFA-8197A5D76E3C}" name="Czech Republic" dataDxfId="147" dataCellStyle="Normal 2"/>
    <tableColumn id="20" xr3:uid="{B2142DE1-0DB7-4AC0-8416-CAA0B4C37418}" name="Hungary" dataDxfId="146" dataCellStyle="Normal 2"/>
    <tableColumn id="21" xr3:uid="{204DF950-F45C-441A-9848-6E1BDCDAE21E}" name="Japan" dataDxfId="145" dataCellStyle="Normal 2"/>
    <tableColumn id="22" xr3:uid="{799CDC20-08C9-43CE-9C89-2EEAC5E93DAC}" name="Korea" dataDxfId="144" dataCellStyle="Normal 2"/>
    <tableColumn id="23" xr3:uid="{23DC7B33-64D7-4832-96C9-F47D1C6851B9}" name="New Zealand" dataDxfId="143" dataCellStyle="Normal 2"/>
    <tableColumn id="24" xr3:uid="{1AEFCB12-8B93-44B1-B443-61A4C27685E7}" name="Norway" dataDxfId="142" dataCellStyle="Normal 2"/>
    <tableColumn id="25" xr3:uid="{0500E653-9CD2-4FFD-B296-2CF1A4E3A273}" name="Poland" dataDxfId="141" dataCellStyle="Normal 2"/>
    <tableColumn id="26" xr3:uid="{9007F53C-7E96-4579-B593-8DD5039DAA5B}" name="Slovakia" dataDxfId="140" dataCellStyle="Normal 2"/>
    <tableColumn id="27" xr3:uid="{488466B3-CC61-499B-BBCC-63626DC21226}" name="Switzerland" dataDxfId="139" dataCellStyle="Normal 2"/>
    <tableColumn id="28" xr3:uid="{5C4D0AB5-71F3-4F2D-B02C-CAC1899A5B33}" name="Turkey" dataDxfId="138" dataCellStyle="Normal 2"/>
    <tableColumn id="29" xr3:uid="{4B3E8EB4-4A9C-46E4-A432-90A122C430C6}" name="USA" dataDxfId="137" dataCellStyle="Normal 2"/>
    <tableColumn id="30" xr3:uid="{D4B96BF0-9F9F-4855-85C2-02328F23AC6C}" name="IEA median" dataDxfId="136" dataCellStyle="Normal 2">
      <calculatedColumnFormula>MEDIAN(B10:P10,Q10:AC10)</calculatedColumnFormula>
    </tableColumn>
    <tableColumn id="31" xr3:uid="{397D6D2A-86FA-48FF-803E-E5707323C21C}" name="UK relative to IEA median %" dataDxfId="135" dataCellStyle="Normal 2">
      <calculatedColumnFormula>(P10/AD10-1)*100</calculatedColumnFormula>
    </tableColumn>
    <tableColumn id="32" xr3:uid="{CB7AB84C-8712-4A32-9B84-5C38AF811888}" name="UK relative to IEA rank" dataDxfId="134" dataCellStyle="Normal 2">
      <calculatedColumnFormula>_xlfn.RANK.AVG(P10,(B10:P10,Q10:AC10),1)</calculatedColumnFormula>
    </tableColumn>
    <tableColumn id="33" xr3:uid="{9C82E0D5-FABC-45A5-871C-00D64BE44400}" name="UK relative to G7 rank" dataDxfId="133" dataCellStyle="Normal 2">
      <calculatedColumnFormula>_xlfn.RANK.AVG(P10,(F10,G10,J10,P10,R10,U10,AC10),1)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CAE3C1-0D37-4741-8295-FA3457555149}" name="Industrial_gas_prices_in_the_IEA_including_taxes" displayName="Industrial_gas_prices_in_the_IEA_including_taxes" ref="A9:AG55" totalsRowShown="0" headerRowDxfId="132" dataDxfId="131" dataCellStyle="Normal 2">
  <autoFilter ref="A9:AG55" xr:uid="{A6CAE3C1-0D37-4741-8295-FA345755514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617CBAEB-E8B1-4023-BDAD-D6CC6C604D64}" name="Year" dataDxfId="130" dataCellStyle="Normal 2"/>
    <tableColumn id="2" xr3:uid="{4287648F-15C9-4F46-871F-B4163FEB9DD4}" name="Austria" dataDxfId="129" dataCellStyle="Normal 2"/>
    <tableColumn id="3" xr3:uid="{67184A9F-2710-4587-B621-4FA3EC9AEDDE}" name="Belgium" dataDxfId="128" dataCellStyle="Normal 2"/>
    <tableColumn id="4" xr3:uid="{00A65165-8069-4492-A574-EB9EF3645CF3}" name="Denmark" dataDxfId="127" dataCellStyle="Normal 2"/>
    <tableColumn id="5" xr3:uid="{3DD69C9C-D9C6-496C-9CAE-6AE3DB3C2DFE}" name="Finland" dataDxfId="126" dataCellStyle="Normal 2"/>
    <tableColumn id="6" xr3:uid="{F5634AEB-19C7-4E40-A606-DB97F92296B6}" name="France" dataDxfId="125" dataCellStyle="Normal 2"/>
    <tableColumn id="7" xr3:uid="{86049682-B800-4E39-BF28-08596BD6B0DA}" name="Germany" dataDxfId="124" dataCellStyle="Normal 2"/>
    <tableColumn id="8" xr3:uid="{DD9001F5-4120-40E9-B451-55ABDCAE313C}" name="Greece" dataDxfId="123" dataCellStyle="Normal 2"/>
    <tableColumn id="9" xr3:uid="{6B3546B4-10B3-43FA-A3ED-DDC8FD058CEA}" name="Ireland" dataDxfId="122" dataCellStyle="Normal 2"/>
    <tableColumn id="10" xr3:uid="{95520A3C-5F0C-42D2-9494-4BEA6F6CC38B}" name="Italy" dataDxfId="121" dataCellStyle="Normal 2"/>
    <tableColumn id="11" xr3:uid="{4528C59B-93DB-4D79-9146-2BDBE5CD156D}" name="Luxembourg" dataDxfId="120" dataCellStyle="Normal 2"/>
    <tableColumn id="12" xr3:uid="{49BDB33A-EEDC-4F5A-B302-1027EBBCBD06}" name="Netherlands" dataDxfId="119" dataCellStyle="Normal 2"/>
    <tableColumn id="13" xr3:uid="{25643D37-D912-45C1-995A-F8379C0BFCF5}" name="Portugal" dataDxfId="118" dataCellStyle="Normal 2"/>
    <tableColumn id="14" xr3:uid="{52F40E7E-7DA3-4FA2-89B1-52A61FA484CC}" name="Spain" dataDxfId="117" dataCellStyle="Normal 2"/>
    <tableColumn id="15" xr3:uid="{2DB47120-CF12-4098-88BC-B18ACB9A6968}" name="Sweden" dataDxfId="116" dataCellStyle="Normal 2"/>
    <tableColumn id="16" xr3:uid="{308D2BB7-1478-4376-8372-B5D0E93E1587}" name="United Kingdom" dataDxfId="115" dataCellStyle="Normal 2"/>
    <tableColumn id="17" xr3:uid="{1EE219B0-E6C8-4444-AA66-E3FB8C6CD15C}" name="Australia" dataDxfId="114"/>
    <tableColumn id="18" xr3:uid="{45D4FFC1-A807-42A3-9FCD-57D7701A7CC8}" name="Canada" dataDxfId="113" dataCellStyle="Normal 2"/>
    <tableColumn id="19" xr3:uid="{B1D83F6A-6D06-4EB8-8081-6AF71E4EA34F}" name="Czech Republic" dataDxfId="112" dataCellStyle="Normal 2"/>
    <tableColumn id="20" xr3:uid="{594EFCF3-2490-414B-B485-57552CD2F881}" name="Hungary" dataDxfId="111" dataCellStyle="Normal 2"/>
    <tableColumn id="21" xr3:uid="{165C52AC-B18A-43CB-A237-96A66EBAECA4}" name="Japan" dataDxfId="110" dataCellStyle="Normal 2"/>
    <tableColumn id="22" xr3:uid="{2EABE8BC-BFFF-493A-89DB-8C0B2C709540}" name="Korea" dataDxfId="109" dataCellStyle="Normal 2"/>
    <tableColumn id="23" xr3:uid="{0455680E-90E6-48DF-926F-6BDE828F60F2}" name="New Zealand" dataDxfId="108" dataCellStyle="Normal 2"/>
    <tableColumn id="24" xr3:uid="{70E8A43F-8673-4180-9D64-94CAD4391AD3}" name="Norway" dataDxfId="107" dataCellStyle="Normal 2"/>
    <tableColumn id="25" xr3:uid="{73BDD634-80E7-472E-9B5C-BE49B919F61D}" name="Poland" dataDxfId="106" dataCellStyle="Normal 2"/>
    <tableColumn id="26" xr3:uid="{6A2A4D44-9EF6-4C54-B493-088E66C42F53}" name="Slovakia" dataDxfId="105" dataCellStyle="Normal 2"/>
    <tableColumn id="27" xr3:uid="{D9F96190-726D-4F1E-BCC5-0939A82F8812}" name="Switzerland" dataDxfId="104" dataCellStyle="Normal 2"/>
    <tableColumn id="28" xr3:uid="{4DB3410F-14D9-4EA0-9629-105EF348B746}" name="Turkey" dataDxfId="103" dataCellStyle="Normal 2"/>
    <tableColumn id="29" xr3:uid="{89F1E03C-4F0F-4F0E-9D7C-3ABC57989FF3}" name="USA" dataDxfId="102" dataCellStyle="Normal 2"/>
    <tableColumn id="30" xr3:uid="{8CAEDED5-77AB-4D20-B289-8B6F0C9EB331}" name="IEA median" dataDxfId="101" dataCellStyle="Normal 2">
      <calculatedColumnFormula>MEDIAN(B10:P10,Q10:AC10)</calculatedColumnFormula>
    </tableColumn>
    <tableColumn id="31" xr3:uid="{8610BE2A-010C-4B23-870F-8890A0DE9436}" name="UK relative to IEA median %" dataDxfId="100" dataCellStyle="Normal 2">
      <calculatedColumnFormula>(P10/AD10-1)*100</calculatedColumnFormula>
    </tableColumn>
    <tableColumn id="32" xr3:uid="{AE263753-2B63-4A2D-A045-E1AECE07CD83}" name="UK relative to IEA rank" dataDxfId="99" dataCellStyle="Normal 2">
      <calculatedColumnFormula>_xlfn.RANK.AVG(P10,(B10:P10,Q10:AC10),1)</calculatedColumnFormula>
    </tableColumn>
    <tableColumn id="33" xr3:uid="{D2A2F8F7-57FE-431F-988B-D8F008D4F52A}" name="UK relative to G7 rank" dataDxfId="98" dataCellStyle="Normal 2">
      <calculatedColumnFormula>_xlfn.RANK.AVG(P10,(F10,G10,J10,P10,R10,U10,AC10),1)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E31E44-9DB1-4F85-9B67-3891BF1754B2}" name="Annual_percentage_movements_in_industrial_gas_prices_in_the_IEA_excluding_taxes" displayName="Annual_percentage_movements_in_industrial_gas_prices_in_the_IEA_excluding_taxes" ref="A5:AC27" totalsRowShown="0" headerRowDxfId="97" dataDxfId="96" headerRowCellStyle="Comma">
  <autoFilter ref="A5:AC27" xr:uid="{3CE31E44-9DB1-4F85-9B67-3891BF1754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A3CA31DC-AD9A-4D26-9EAC-A9FCE5FAF3B7}" name="Years Between" dataDxfId="95" dataCellStyle="Normal_exchange"/>
    <tableColumn id="2" xr3:uid="{C0E0C63C-8CAD-4236-BD39-DD04E66BBC94}" name="Austria" dataDxfId="94">
      <calculatedColumnFormula>IF(OR('5.7.1 (excl. taxes)'!B33=0,'5.7.1 (excl. taxes)'!B34=0,(ISERROR('5.7.1 (excl. taxes)'!B34/'5.7.1 (excl. taxes)'!B33-1))),"",('5.7.1 (excl. taxes)'!B34/'5.7.1 (excl. taxes)'!B33-1))</calculatedColumnFormula>
    </tableColumn>
    <tableColumn id="3" xr3:uid="{659B8485-76BE-4B04-9D46-88DE358458CF}" name="Belgium" dataDxfId="93">
      <calculatedColumnFormula>IF(OR('5.7.1 (excl. taxes)'!C33=0,'5.7.1 (excl. taxes)'!C34=0,(ISERROR('5.7.1 (excl. taxes)'!C34/'5.7.1 (excl. taxes)'!C33-1))),"",('5.7.1 (excl. taxes)'!C34/'5.7.1 (excl. taxes)'!C33-1))</calculatedColumnFormula>
    </tableColumn>
    <tableColumn id="4" xr3:uid="{DA825FFC-54E5-473A-B251-BD54C7E67E2F}" name="Denmark" dataDxfId="92">
      <calculatedColumnFormula>IF(OR('5.7.1 (excl. taxes)'!D33=0,'5.7.1 (excl. taxes)'!D34=0,(ISERROR('5.7.1 (excl. taxes)'!D34/'5.7.1 (excl. taxes)'!D33-1))),"",('5.7.1 (excl. taxes)'!D34/'5.7.1 (excl. taxes)'!D33-1))</calculatedColumnFormula>
    </tableColumn>
    <tableColumn id="5" xr3:uid="{2019419C-A3B3-43EE-974A-7EAB3E296080}" name="Finland" dataDxfId="91">
      <calculatedColumnFormula>IF(OR('5.7.1 (excl. taxes)'!E33=0,'5.7.1 (excl. taxes)'!E34=0,(ISERROR('5.7.1 (excl. taxes)'!E34/'5.7.1 (excl. taxes)'!E33-1))),"",('5.7.1 (excl. taxes)'!E34/'5.7.1 (excl. taxes)'!E33-1))</calculatedColumnFormula>
    </tableColumn>
    <tableColumn id="6" xr3:uid="{07F9EC46-3F3F-418B-8B4A-B98811156543}" name="France" dataDxfId="90">
      <calculatedColumnFormula>IF(OR('5.7.1 (excl. taxes)'!F33=0,'5.7.1 (excl. taxes)'!F34=0,(ISERROR('5.7.1 (excl. taxes)'!F34/'5.7.1 (excl. taxes)'!F33-1))),"",('5.7.1 (excl. taxes)'!F34/'5.7.1 (excl. taxes)'!F33-1))</calculatedColumnFormula>
    </tableColumn>
    <tableColumn id="7" xr3:uid="{AEBEA559-F31F-419E-8F60-E9B5CC4C1B79}" name="Germany" dataDxfId="89">
      <calculatedColumnFormula>IF(OR('5.7.1 (excl. taxes)'!G33=0,'5.7.1 (excl. taxes)'!G34=0,(ISERROR('5.7.1 (excl. taxes)'!G34/'5.7.1 (excl. taxes)'!G33-1))),"",('5.7.1 (excl. taxes)'!G34/'5.7.1 (excl. taxes)'!G33-1))</calculatedColumnFormula>
    </tableColumn>
    <tableColumn id="8" xr3:uid="{B0BAB376-807A-426A-BE49-F25DEDF6B1B3}" name="Greece" dataDxfId="88">
      <calculatedColumnFormula>IF(OR('5.7.1 (excl. taxes)'!H33=0,'5.7.1 (excl. taxes)'!H34=0,(ISERROR('5.7.1 (excl. taxes)'!H34/'5.7.1 (excl. taxes)'!H33-1))),"",('5.7.1 (excl. taxes)'!H34/'5.7.1 (excl. taxes)'!H33-1))</calculatedColumnFormula>
    </tableColumn>
    <tableColumn id="9" xr3:uid="{1C78A2F4-31D1-43BC-A660-23652602D94A}" name="Ireland" dataDxfId="87">
      <calculatedColumnFormula>IF(OR('5.7.1 (excl. taxes)'!I33=0,'5.7.1 (excl. taxes)'!I34=0,(ISERROR('5.7.1 (excl. taxes)'!I34/'5.7.1 (excl. taxes)'!I33-1))),"",('5.7.1 (excl. taxes)'!I34/'5.7.1 (excl. taxes)'!I33-1))</calculatedColumnFormula>
    </tableColumn>
    <tableColumn id="10" xr3:uid="{8F827F76-7B2D-47D3-9735-151A7D2BB118}" name="Italy" dataDxfId="86">
      <calculatedColumnFormula>IF(OR('5.7.1 (excl. taxes)'!J33=0,'5.7.1 (excl. taxes)'!J34=0,(ISERROR('5.7.1 (excl. taxes)'!J34/'5.7.1 (excl. taxes)'!J33-1))),"",('5.7.1 (excl. taxes)'!J34/'5.7.1 (excl. taxes)'!J33-1))</calculatedColumnFormula>
    </tableColumn>
    <tableColumn id="11" xr3:uid="{BCFA8A12-B4B9-47C0-A609-4F17910953C0}" name="Luxembourg" dataDxfId="85">
      <calculatedColumnFormula>IF(OR('5.7.1 (excl. taxes)'!K33=0,'5.7.1 (excl. taxes)'!K34=0,(ISERROR('5.7.1 (excl. taxes)'!K34/'5.7.1 (excl. taxes)'!K33-1))),"",('5.7.1 (excl. taxes)'!K34/'5.7.1 (excl. taxes)'!K33-1))</calculatedColumnFormula>
    </tableColumn>
    <tableColumn id="12" xr3:uid="{218BF24E-E20A-440E-B37A-929645BA05A5}" name="Netherlands" dataDxfId="84">
      <calculatedColumnFormula>IF(OR('5.7.1 (excl. taxes)'!L33=0,'5.7.1 (excl. taxes)'!L34=0,(ISERROR('5.7.1 (excl. taxes)'!L34/'5.7.1 (excl. taxes)'!L33-1))),"",('5.7.1 (excl. taxes)'!L34/'5.7.1 (excl. taxes)'!L33-1))</calculatedColumnFormula>
    </tableColumn>
    <tableColumn id="13" xr3:uid="{E6E48852-D2D8-4971-B74A-C58031F0CFA6}" name="Portugal" dataDxfId="83">
      <calculatedColumnFormula>IF(OR('5.7.1 (excl. taxes)'!M33=0,'5.7.1 (excl. taxes)'!M34=0,(ISERROR('5.7.1 (excl. taxes)'!M34/'5.7.1 (excl. taxes)'!M33-1))),"",('5.7.1 (excl. taxes)'!M34/'5.7.1 (excl. taxes)'!M33-1))</calculatedColumnFormula>
    </tableColumn>
    <tableColumn id="14" xr3:uid="{CF0A6E51-2A82-49D8-84EB-30D0D5A9A8EF}" name="Spain" dataDxfId="82">
      <calculatedColumnFormula>IF(OR('5.7.1 (excl. taxes)'!N33=0,'5.7.1 (excl. taxes)'!N34=0,(ISERROR('5.7.1 (excl. taxes)'!N34/'5.7.1 (excl. taxes)'!N33-1))),"",('5.7.1 (excl. taxes)'!N34/'5.7.1 (excl. taxes)'!N33-1))</calculatedColumnFormula>
    </tableColumn>
    <tableColumn id="15" xr3:uid="{BA2224B8-E6F9-4B0D-8329-D3FA5E9CD753}" name="Sweden" dataDxfId="81">
      <calculatedColumnFormula>IF(OR('5.7.1 (excl. taxes)'!O33=0,'5.7.1 (excl. taxes)'!O34=0,(ISERROR('5.7.1 (excl. taxes)'!O34/'5.7.1 (excl. taxes)'!O33-1))),"",('5.7.1 (excl. taxes)'!O34/'5.7.1 (excl. taxes)'!O33-1))</calculatedColumnFormula>
    </tableColumn>
    <tableColumn id="16" xr3:uid="{CC07507E-9CF3-45DE-B4B6-ADA6987ED34C}" name="United Kingdom" dataDxfId="80">
      <calculatedColumnFormula>IF(OR('5.7.1 (excl. taxes)'!P33=0,'5.7.1 (excl. taxes)'!P34=0,(ISERROR('5.7.1 (excl. taxes)'!P34/'5.7.1 (excl. taxes)'!P33-1))),"",('5.7.1 (excl. taxes)'!P34/'5.7.1 (excl. taxes)'!P33-1))</calculatedColumnFormula>
    </tableColumn>
    <tableColumn id="17" xr3:uid="{F42A7DF4-BF6B-49D8-94F0-91A22EE6DCFB}" name="Australia" dataDxfId="79">
      <calculatedColumnFormula>IF(OR('5.7.1 (excl. taxes)'!Q33=0,'5.7.1 (excl. taxes)'!Q34=0,(ISERROR('5.7.1 (excl. taxes)'!Q34/'5.7.1 (excl. taxes)'!Q33-1))),"",('5.7.1 (excl. taxes)'!Q34/'5.7.1 (excl. taxes)'!Q33-1))</calculatedColumnFormula>
    </tableColumn>
    <tableColumn id="18" xr3:uid="{0CDDD003-5B05-4433-9BA4-FDD44EE5DFF0}" name="Canada" dataDxfId="78">
      <calculatedColumnFormula>IF(OR('5.7.1 (excl. taxes)'!R33=0,'5.7.1 (excl. taxes)'!R34=0,(ISERROR('5.7.1 (excl. taxes)'!R34/'5.7.1 (excl. taxes)'!R33-1))),"",('5.7.1 (excl. taxes)'!R34/'5.7.1 (excl. taxes)'!R33-1))</calculatedColumnFormula>
    </tableColumn>
    <tableColumn id="19" xr3:uid="{D5B26CD7-D087-4DCD-BC10-BDDD58E79E2A}" name="Czech Republic" dataDxfId="77">
      <calculatedColumnFormula>IF(OR('5.7.1 (excl. taxes)'!S33=0,'5.7.1 (excl. taxes)'!S34=0,(ISERROR('5.7.1 (excl. taxes)'!S34/'5.7.1 (excl. taxes)'!S33-1))),"",('5.7.1 (excl. taxes)'!S34/'5.7.1 (excl. taxes)'!S33-1))</calculatedColumnFormula>
    </tableColumn>
    <tableColumn id="20" xr3:uid="{64A96B28-DBAF-407C-826A-274C24D2BF9F}" name="Hungary" dataDxfId="76">
      <calculatedColumnFormula>IF(OR('5.7.1 (excl. taxes)'!T33=0,'5.7.1 (excl. taxes)'!T34=0,(ISERROR('5.7.1 (excl. taxes)'!T34/'5.7.1 (excl. taxes)'!T33-1))),"",('5.7.1 (excl. taxes)'!T34/'5.7.1 (excl. taxes)'!T33-1))</calculatedColumnFormula>
    </tableColumn>
    <tableColumn id="21" xr3:uid="{7A70E454-66B1-4156-A871-6075B4996875}" name="Japan" dataDxfId="75">
      <calculatedColumnFormula>IF(OR('5.7.1 (excl. taxes)'!U33=0,'5.7.1 (excl. taxes)'!U34=0,(ISERROR('5.7.1 (excl. taxes)'!U34/'5.7.1 (excl. taxes)'!U33-1))),"",('5.7.1 (excl. taxes)'!U34/'5.7.1 (excl. taxes)'!U33-1))</calculatedColumnFormula>
    </tableColumn>
    <tableColumn id="22" xr3:uid="{2161CB42-5BD7-4E60-8FE8-615AF4E0B94E}" name="Korea" dataDxfId="74">
      <calculatedColumnFormula>IF(OR('5.7.1 (excl. taxes)'!V33=0,'5.7.1 (excl. taxes)'!V34=0,(ISERROR('5.7.1 (excl. taxes)'!V34/'5.7.1 (excl. taxes)'!V33-1))),"",('5.7.1 (excl. taxes)'!V34/'5.7.1 (excl. taxes)'!V33-1))</calculatedColumnFormula>
    </tableColumn>
    <tableColumn id="23" xr3:uid="{A2385D14-B8ED-44F9-BB8A-EFF168D26F6F}" name="New Zealand" dataDxfId="73">
      <calculatedColumnFormula>IF(OR('5.7.1 (excl. taxes)'!W33=0,'5.7.1 (excl. taxes)'!W34=0,(ISERROR('5.7.1 (excl. taxes)'!W34/'5.7.1 (excl. taxes)'!W33-1))),"",('5.7.1 (excl. taxes)'!W34/'5.7.1 (excl. taxes)'!W33-1))</calculatedColumnFormula>
    </tableColumn>
    <tableColumn id="24" xr3:uid="{16C76F70-5CAE-48C2-9C78-BA1278B09CDA}" name="Norway" dataDxfId="72">
      <calculatedColumnFormula>IF(OR('5.7.1 (excl. taxes)'!X33=0,'5.7.1 (excl. taxes)'!X34=0,(ISERROR('5.7.1 (excl. taxes)'!X34/'5.7.1 (excl. taxes)'!X33-1))),"",('5.7.1 (excl. taxes)'!X34/'5.7.1 (excl. taxes)'!X33-1))</calculatedColumnFormula>
    </tableColumn>
    <tableColumn id="25" xr3:uid="{6C18FDFF-647F-41A4-AEF1-2F2ECE32B9E4}" name="Poland" dataDxfId="71">
      <calculatedColumnFormula>IF(OR('5.7.1 (excl. taxes)'!Y33=0,'5.7.1 (excl. taxes)'!Y34=0,(ISERROR('5.7.1 (excl. taxes)'!Y34/'5.7.1 (excl. taxes)'!Y33-1))),"",('5.7.1 (excl. taxes)'!Y34/'5.7.1 (excl. taxes)'!Y33-1))</calculatedColumnFormula>
    </tableColumn>
    <tableColumn id="26" xr3:uid="{D7C2FCC8-8ACD-4B15-BEBC-2C0DC85210E5}" name="Slovakia" dataDxfId="70">
      <calculatedColumnFormula>IF(OR('5.7.1 (excl. taxes)'!Z33=0,'5.7.1 (excl. taxes)'!Z34=0,(ISERROR('5.7.1 (excl. taxes)'!Z34/'5.7.1 (excl. taxes)'!Z33-1))),"",('5.7.1 (excl. taxes)'!Z34/'5.7.1 (excl. taxes)'!Z33-1))</calculatedColumnFormula>
    </tableColumn>
    <tableColumn id="27" xr3:uid="{2E3683A6-4C59-4F77-A3BA-8E1D2EB8C00C}" name="Switzerland" dataDxfId="69">
      <calculatedColumnFormula>IF(OR('5.7.1 (excl. taxes)'!AA33=0,'5.7.1 (excl. taxes)'!AA34=0,(ISERROR('5.7.1 (excl. taxes)'!AA34/'5.7.1 (excl. taxes)'!AA33-1))),"",('5.7.1 (excl. taxes)'!AA34/'5.7.1 (excl. taxes)'!AA33-1))</calculatedColumnFormula>
    </tableColumn>
    <tableColumn id="28" xr3:uid="{4F49B3AA-A351-46AC-875D-91A45AE1F3AB}" name="Turkey" dataDxfId="68">
      <calculatedColumnFormula>IF(OR('5.7.1 (excl. taxes)'!AB33=0,'5.7.1 (excl. taxes)'!AB34=0,(ISERROR('5.7.1 (excl. taxes)'!AB34/'5.7.1 (excl. taxes)'!AB33-1))),"",('5.7.1 (excl. taxes)'!AB34/'5.7.1 (excl. taxes)'!AB33-1))</calculatedColumnFormula>
    </tableColumn>
    <tableColumn id="29" xr3:uid="{CAB53806-DD82-46F7-AA92-80CD7324C34D}" name="USA" dataDxfId="67">
      <calculatedColumnFormula>IF(OR('5.7.1 (excl. taxes)'!AC33=0,'5.7.1 (excl. taxes)'!AC34=0,(ISERROR('5.7.1 (excl. taxes)'!AC34/'5.7.1 (excl. taxes)'!AC33-1))),"",('5.7.1 (excl. taxes)'!AC34/'5.7.1 (excl. taxes)'!AC33-1))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84CD386-C0B2-4011-8022-1C6684AFEC0C}" name="Annual_percentage_movements_in_industrial_gas_prices_in_the_IEA_excluding_taxes7" displayName="Annual_percentage_movements_in_industrial_gas_prices_in_the_IEA_excluding_taxes7" ref="A5:AC27" totalsRowShown="0" headerRowDxfId="66" dataDxfId="65" headerRowCellStyle="Comma">
  <autoFilter ref="A5:AC27" xr:uid="{3CE31E44-9DB1-4F85-9B67-3891BF1754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440910CE-0723-4CC6-9CFC-81039C1102F4}" name="Years Between" dataDxfId="64" dataCellStyle="Normal_exchange"/>
    <tableColumn id="2" xr3:uid="{0F2356FE-320B-452E-A089-AF52A997C453}" name="Austria" dataDxfId="63">
      <calculatedColumnFormula>IF(OR('5.7.1 (inc. taxes)'!B33=0,'5.7.1 (inc. taxes)'!B34=0,(ISERROR('5.7.1 (inc. taxes)'!B34/'5.7.1 (inc. taxes)'!B33-1))),"",('5.7.1 (inc. taxes)'!B34/'5.7.1 (inc. taxes)'!B33-1))</calculatedColumnFormula>
    </tableColumn>
    <tableColumn id="3" xr3:uid="{2B86902C-D22A-4ABF-8753-3F50D415678B}" name="Belgium" dataDxfId="62">
      <calculatedColumnFormula>IF(OR('5.7.1 (inc. taxes)'!C33=0,'5.7.1 (inc. taxes)'!C34=0,(ISERROR('5.7.1 (inc. taxes)'!C34/'5.7.1 (inc. taxes)'!C33-1))),"",('5.7.1 (inc. taxes)'!C34/'5.7.1 (inc. taxes)'!C33-1))</calculatedColumnFormula>
    </tableColumn>
    <tableColumn id="4" xr3:uid="{D6F3FAA4-9570-482F-B013-258C09407599}" name="Denmark" dataDxfId="61">
      <calculatedColumnFormula>IF(OR('5.7.1 (inc. taxes)'!D33=0,'5.7.1 (inc. taxes)'!D34=0,(ISERROR('5.7.1 (inc. taxes)'!D34/'5.7.1 (inc. taxes)'!D33-1))),"",('5.7.1 (inc. taxes)'!D34/'5.7.1 (inc. taxes)'!D33-1))</calculatedColumnFormula>
    </tableColumn>
    <tableColumn id="5" xr3:uid="{8CA8D928-4612-4CEB-9BD4-BDC2412B0B89}" name="Finland" dataDxfId="60">
      <calculatedColumnFormula>IF(OR('5.7.1 (inc. taxes)'!E33=0,'5.7.1 (inc. taxes)'!E34=0,(ISERROR('5.7.1 (inc. taxes)'!E34/'5.7.1 (inc. taxes)'!E33-1))),"",('5.7.1 (inc. taxes)'!E34/'5.7.1 (inc. taxes)'!E33-1))</calculatedColumnFormula>
    </tableColumn>
    <tableColumn id="6" xr3:uid="{67BF33E8-CAB0-429F-B9D9-B47BA154DFD8}" name="France" dataDxfId="59">
      <calculatedColumnFormula>IF(OR('5.7.1 (inc. taxes)'!F33=0,'5.7.1 (inc. taxes)'!F34=0,(ISERROR('5.7.1 (inc. taxes)'!F34/'5.7.1 (inc. taxes)'!F33-1))),"",('5.7.1 (inc. taxes)'!F34/'5.7.1 (inc. taxes)'!F33-1))</calculatedColumnFormula>
    </tableColumn>
    <tableColumn id="7" xr3:uid="{D716BCA5-D99F-4EA6-8D15-D21644AB27D1}" name="Germany" dataDxfId="58">
      <calculatedColumnFormula>IF(OR('5.7.1 (inc. taxes)'!G33=0,'5.7.1 (inc. taxes)'!G34=0,(ISERROR('5.7.1 (inc. taxes)'!G34/'5.7.1 (inc. taxes)'!G33-1))),"",('5.7.1 (inc. taxes)'!G34/'5.7.1 (inc. taxes)'!G33-1))</calculatedColumnFormula>
    </tableColumn>
    <tableColumn id="8" xr3:uid="{CE5928CC-87DD-46BD-8237-903371F08618}" name="Greece" dataDxfId="57">
      <calculatedColumnFormula>IF(OR('5.7.1 (inc. taxes)'!H33=0,'5.7.1 (inc. taxes)'!H34=0,(ISERROR('5.7.1 (inc. taxes)'!H34/'5.7.1 (inc. taxes)'!H33-1))),"",('5.7.1 (inc. taxes)'!H34/'5.7.1 (inc. taxes)'!H33-1))</calculatedColumnFormula>
    </tableColumn>
    <tableColumn id="9" xr3:uid="{CBF22A3C-2FA3-4047-806B-BB42D2885C23}" name="Ireland" dataDxfId="56">
      <calculatedColumnFormula>IF(OR('5.7.1 (inc. taxes)'!I33=0,'5.7.1 (inc. taxes)'!I34=0,(ISERROR('5.7.1 (inc. taxes)'!I34/'5.7.1 (inc. taxes)'!I33-1))),"",('5.7.1 (inc. taxes)'!I34/'5.7.1 (inc. taxes)'!I33-1))</calculatedColumnFormula>
    </tableColumn>
    <tableColumn id="10" xr3:uid="{432D3172-080A-4AF9-B1B9-EEDA2F34EC4B}" name="Italy" dataDxfId="55">
      <calculatedColumnFormula>IF(OR('5.7.1 (inc. taxes)'!J33=0,'5.7.1 (inc. taxes)'!J34=0,(ISERROR('5.7.1 (inc. taxes)'!J34/'5.7.1 (inc. taxes)'!J33-1))),"",('5.7.1 (inc. taxes)'!J34/'5.7.1 (inc. taxes)'!J33-1))</calculatedColumnFormula>
    </tableColumn>
    <tableColumn id="11" xr3:uid="{556EE2D6-F462-4A30-8FB6-4716E072E2BB}" name="Luxembourg" dataDxfId="54">
      <calculatedColumnFormula>IF(OR('5.7.1 (inc. taxes)'!K33=0,'5.7.1 (inc. taxes)'!K34=0,(ISERROR('5.7.1 (inc. taxes)'!K34/'5.7.1 (inc. taxes)'!K33-1))),"",('5.7.1 (inc. taxes)'!K34/'5.7.1 (inc. taxes)'!K33-1))</calculatedColumnFormula>
    </tableColumn>
    <tableColumn id="12" xr3:uid="{6A0BD6D8-E263-489D-975A-6C889326E7E9}" name="Netherlands" dataDxfId="53">
      <calculatedColumnFormula>IF(OR('5.7.1 (inc. taxes)'!L33=0,'5.7.1 (inc. taxes)'!L34=0,(ISERROR('5.7.1 (inc. taxes)'!L34/'5.7.1 (inc. taxes)'!L33-1))),"",('5.7.1 (inc. taxes)'!L34/'5.7.1 (inc. taxes)'!L33-1))</calculatedColumnFormula>
    </tableColumn>
    <tableColumn id="13" xr3:uid="{2FE20737-E48D-487D-9B29-21BB58CFFEEC}" name="Portugal" dataDxfId="52">
      <calculatedColumnFormula>IF(OR('5.7.1 (inc. taxes)'!M33=0,'5.7.1 (inc. taxes)'!M34=0,(ISERROR('5.7.1 (inc. taxes)'!M34/'5.7.1 (inc. taxes)'!M33-1))),"",('5.7.1 (inc. taxes)'!M34/'5.7.1 (inc. taxes)'!M33-1))</calculatedColumnFormula>
    </tableColumn>
    <tableColumn id="14" xr3:uid="{F196AF89-10A9-4581-82E9-6A50B65518BC}" name="Spain" dataDxfId="51">
      <calculatedColumnFormula>IF(OR('5.7.1 (inc. taxes)'!N33=0,'5.7.1 (inc. taxes)'!N34=0,(ISERROR('5.7.1 (inc. taxes)'!N34/'5.7.1 (inc. taxes)'!N33-1))),"",('5.7.1 (inc. taxes)'!N34/'5.7.1 (inc. taxes)'!N33-1))</calculatedColumnFormula>
    </tableColumn>
    <tableColumn id="15" xr3:uid="{C0CCBCB2-E636-48AA-978A-79C28C498694}" name="Sweden" dataDxfId="50">
      <calculatedColumnFormula>IF(OR('5.7.1 (inc. taxes)'!O33=0,'5.7.1 (inc. taxes)'!O34=0,(ISERROR('5.7.1 (inc. taxes)'!O34/'5.7.1 (inc. taxes)'!O33-1))),"",('5.7.1 (inc. taxes)'!O34/'5.7.1 (inc. taxes)'!O33-1))</calculatedColumnFormula>
    </tableColumn>
    <tableColumn id="16" xr3:uid="{AED13DED-77C8-4837-8277-FD80867F3B69}" name="United Kingdom" dataDxfId="49">
      <calculatedColumnFormula>IF(OR('5.7.1 (inc. taxes)'!P33=0,'5.7.1 (inc. taxes)'!P34=0,(ISERROR('5.7.1 (inc. taxes)'!P34/'5.7.1 (inc. taxes)'!P33-1))),"",('5.7.1 (inc. taxes)'!P34/'5.7.1 (inc. taxes)'!P33-1))</calculatedColumnFormula>
    </tableColumn>
    <tableColumn id="17" xr3:uid="{FF21ED3F-E568-41FE-B634-58BF59C3BC68}" name="Australia" dataDxfId="48">
      <calculatedColumnFormula>IF(OR('5.7.1 (inc. taxes)'!Q33=0,'5.7.1 (inc. taxes)'!Q34=0,(ISERROR('5.7.1 (inc. taxes)'!Q34/'5.7.1 (inc. taxes)'!Q33-1))),"",('5.7.1 (inc. taxes)'!Q34/'5.7.1 (inc. taxes)'!Q33-1))</calculatedColumnFormula>
    </tableColumn>
    <tableColumn id="18" xr3:uid="{ED164BB5-F267-477A-858E-6E5C6E1BC0E9}" name="Canada" dataDxfId="47">
      <calculatedColumnFormula>IF(OR('5.7.1 (inc. taxes)'!R33=0,'5.7.1 (inc. taxes)'!R34=0,(ISERROR('5.7.1 (inc. taxes)'!R34/'5.7.1 (inc. taxes)'!R33-1))),"",('5.7.1 (inc. taxes)'!R34/'5.7.1 (inc. taxes)'!R33-1))</calculatedColumnFormula>
    </tableColumn>
    <tableColumn id="19" xr3:uid="{D8E2F353-E78F-4F5C-B2DB-D9FD44781C66}" name="Czech Republic" dataDxfId="46">
      <calculatedColumnFormula>IF(OR('5.7.1 (inc. taxes)'!S33=0,'5.7.1 (inc. taxes)'!S34=0,(ISERROR('5.7.1 (inc. taxes)'!S34/'5.7.1 (inc. taxes)'!S33-1))),"",('5.7.1 (inc. taxes)'!S34/'5.7.1 (inc. taxes)'!S33-1))</calculatedColumnFormula>
    </tableColumn>
    <tableColumn id="20" xr3:uid="{C36F94E1-A9D1-4F27-9DA6-ACE67416AB78}" name="Hungary" dataDxfId="45">
      <calculatedColumnFormula>IF(OR('5.7.1 (inc. taxes)'!T33=0,'5.7.1 (inc. taxes)'!T34=0,(ISERROR('5.7.1 (inc. taxes)'!T34/'5.7.1 (inc. taxes)'!T33-1))),"",('5.7.1 (inc. taxes)'!T34/'5.7.1 (inc. taxes)'!T33-1))</calculatedColumnFormula>
    </tableColumn>
    <tableColumn id="21" xr3:uid="{9FCE676A-C1BF-455D-94D8-D868ECE39C13}" name="Japan" dataDxfId="44">
      <calculatedColumnFormula>IF(OR('5.7.1 (inc. taxes)'!U33=0,'5.7.1 (inc. taxes)'!U34=0,(ISERROR('5.7.1 (inc. taxes)'!U34/'5.7.1 (inc. taxes)'!U33-1))),"",('5.7.1 (inc. taxes)'!U34/'5.7.1 (inc. taxes)'!U33-1))</calculatedColumnFormula>
    </tableColumn>
    <tableColumn id="22" xr3:uid="{F4BB4ADB-1F9B-4498-AAD0-9849C29DFCCF}" name="Korea" dataDxfId="43">
      <calculatedColumnFormula>IF(OR('5.7.1 (inc. taxes)'!V33=0,'5.7.1 (inc. taxes)'!V34=0,(ISERROR('5.7.1 (inc. taxes)'!V34/'5.7.1 (inc. taxes)'!V33-1))),"",('5.7.1 (inc. taxes)'!V34/'5.7.1 (inc. taxes)'!V33-1))</calculatedColumnFormula>
    </tableColumn>
    <tableColumn id="23" xr3:uid="{2959D937-EDB7-4FE9-8196-2B5D60CC1DC4}" name="New Zealand" dataDxfId="42">
      <calculatedColumnFormula>IF(OR('5.7.1 (inc. taxes)'!W33=0,'5.7.1 (inc. taxes)'!W34=0,(ISERROR('5.7.1 (inc. taxes)'!W34/'5.7.1 (inc. taxes)'!W33-1))),"",('5.7.1 (inc. taxes)'!W34/'5.7.1 (inc. taxes)'!W33-1))</calculatedColumnFormula>
    </tableColumn>
    <tableColumn id="24" xr3:uid="{DCA246FB-D37E-4D13-BEF9-90B62CC4F8A0}" name="Norway" dataDxfId="41">
      <calculatedColumnFormula>IF(OR('5.7.1 (inc. taxes)'!X33=0,'5.7.1 (inc. taxes)'!X34=0,(ISERROR('5.7.1 (inc. taxes)'!X34/'5.7.1 (inc. taxes)'!X33-1))),"",('5.7.1 (inc. taxes)'!X34/'5.7.1 (inc. taxes)'!X33-1))</calculatedColumnFormula>
    </tableColumn>
    <tableColumn id="25" xr3:uid="{1C496F69-1C3B-4B6E-BAD4-A9D32E15FCAA}" name="Poland" dataDxfId="40">
      <calculatedColumnFormula>IF(OR('5.7.1 (inc. taxes)'!Y33=0,'5.7.1 (inc. taxes)'!Y34=0,(ISERROR('5.7.1 (inc. taxes)'!Y34/'5.7.1 (inc. taxes)'!Y33-1))),"",('5.7.1 (inc. taxes)'!Y34/'5.7.1 (inc. taxes)'!Y33-1))</calculatedColumnFormula>
    </tableColumn>
    <tableColumn id="26" xr3:uid="{FB8865EA-A69E-4236-9BBE-3BFE8A1CC5A0}" name="Slovakia" dataDxfId="39">
      <calculatedColumnFormula>IF(OR('5.7.1 (inc. taxes)'!Z33=0,'5.7.1 (inc. taxes)'!Z34=0,(ISERROR('5.7.1 (inc. taxes)'!Z34/'5.7.1 (inc. taxes)'!Z33-1))),"",('5.7.1 (inc. taxes)'!Z34/'5.7.1 (inc. taxes)'!Z33-1))</calculatedColumnFormula>
    </tableColumn>
    <tableColumn id="27" xr3:uid="{C8C22D8E-D7A8-41BD-BD79-9752C4912A3D}" name="Switzerland" dataDxfId="38">
      <calculatedColumnFormula>IF(OR('5.7.1 (inc. taxes)'!AA33=0,'5.7.1 (inc. taxes)'!AA34=0,(ISERROR('5.7.1 (inc. taxes)'!AA34/'5.7.1 (inc. taxes)'!AA33-1))),"",('5.7.1 (inc. taxes)'!AA34/'5.7.1 (inc. taxes)'!AA33-1))</calculatedColumnFormula>
    </tableColumn>
    <tableColumn id="28" xr3:uid="{A52C12AD-21FE-40F3-8E29-D31F3FA720ED}" name="Turkey" dataDxfId="37">
      <calculatedColumnFormula>IF(OR('5.7.1 (inc. taxes)'!AB33=0,'5.7.1 (inc. taxes)'!AB34=0,(ISERROR('5.7.1 (inc. taxes)'!AB34/'5.7.1 (inc. taxes)'!AB33-1))),"",('5.7.1 (inc. taxes)'!AB34/'5.7.1 (inc. taxes)'!AB33-1))</calculatedColumnFormula>
    </tableColumn>
    <tableColumn id="29" xr3:uid="{059652A3-F8D1-492E-9584-42A2CF7187D3}" name="USA" dataDxfId="36">
      <calculatedColumnFormula>IF(OR('5.7.1 (inc. taxes)'!AC33=0,'5.7.1 (inc. taxes)'!AC34=0,(ISERROR('5.7.1 (inc. taxes)'!AC34/'5.7.1 (inc. taxes)'!AC33-1))),"",('5.7.1 (inc. taxes)'!AC34/'5.7.1 (inc. taxes)'!AC33-1))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8BCF491-4D26-4D33-9261-DB313DF1FE21}" name="Annual_Average_Exchange_Rates" displayName="Annual_Average_Exchange_Rates" ref="A5:AC51" totalsRowShown="0" headerRowDxfId="35" dataDxfId="34" headerRowCellStyle="Comma" dataCellStyle="Normal_exchange 2">
  <autoFilter ref="A5:AC51" xr:uid="{E8BCF491-4D26-4D33-9261-DB313DF1FE2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F5E565A4-7326-4B1F-A689-6D7CE62CF90D}" name="Year" dataDxfId="33" dataCellStyle="Normal 3 2 2"/>
    <tableColumn id="2" xr3:uid="{7660B01F-B299-432C-86DD-891BB14C7C8D}" name="Australia" dataDxfId="32" dataCellStyle="Normal_exchange 2"/>
    <tableColumn id="3" xr3:uid="{E0FA1BA7-F89C-4636-B557-FFB9BAADA4F4}" name="Austria" dataDxfId="31" dataCellStyle="Normal_exchange 2"/>
    <tableColumn id="4" xr3:uid="{35FBF8C1-CA86-44A1-A22E-87913F439D24}" name="Belgium" dataDxfId="30" dataCellStyle="Normal_exchange 2"/>
    <tableColumn id="5" xr3:uid="{0F764B0F-21B3-4811-8AB7-1559274FFD35}" name="Canada" dataDxfId="29" dataCellStyle="Normal_exchange 2"/>
    <tableColumn id="6" xr3:uid="{0C320DBC-A1BC-46E0-A499-DBAD5A9EF4D1}" name="Czech Republic" dataDxfId="28" dataCellStyle="Normal_exchange 2"/>
    <tableColumn id="7" xr3:uid="{3DFE43A9-E23B-4F6F-8D3C-5DDC7655858C}" name="Denmark" dataDxfId="27" dataCellStyle="Normal_exchange 2"/>
    <tableColumn id="8" xr3:uid="{C5641D24-0A5D-4A6B-AD03-6F3CCE06C8EF}" name="Finland" dataDxfId="26" dataCellStyle="Normal_exchange 2"/>
    <tableColumn id="9" xr3:uid="{C34DD300-A9FE-4251-8864-B968E614AF1A}" name="France" dataDxfId="25" dataCellStyle="Normal_exchange 2"/>
    <tableColumn id="10" xr3:uid="{EBB00280-3982-4A53-A8D5-2796AC1E0C71}" name="Germany" dataDxfId="24" dataCellStyle="Normal_exchange 2"/>
    <tableColumn id="11" xr3:uid="{0E34A405-D6A8-4933-9A0A-7B042636F054}" name="Greece" dataDxfId="23" dataCellStyle="Normal_exchange 2"/>
    <tableColumn id="12" xr3:uid="{95B3F50A-B81B-4925-9526-106A685EC52C}" name="Hungary" dataDxfId="22" dataCellStyle="Normal_exchange 2"/>
    <tableColumn id="13" xr3:uid="{4F66DE82-D437-4221-B37D-EE27FCB4FF4D}" name="Ireland" dataDxfId="21" dataCellStyle="Normal_exchange 2"/>
    <tableColumn id="14" xr3:uid="{27196E29-9E18-4E71-8C09-BB4BCC5D2223}" name="Italy" dataDxfId="20" dataCellStyle="Normal_exchange 2"/>
    <tableColumn id="15" xr3:uid="{D5B59981-5AA3-4451-98D3-7F17D7D2DC98}" name="Japan" dataDxfId="19" dataCellStyle="Normal_exchange 2"/>
    <tableColumn id="16" xr3:uid="{D2E9C955-C922-43AA-B0F7-8536DEE3224D}" name="Korea" dataDxfId="18" dataCellStyle="Normal_exchange 2"/>
    <tableColumn id="17" xr3:uid="{0353662E-015A-47EB-983A-ACA9AB63892A}" name="Luxembourg" dataDxfId="17" dataCellStyle="Normal_exchange 2"/>
    <tableColumn id="18" xr3:uid="{C0FB172D-F0A1-4B42-98D6-3C3E7D9F4AB5}" name="Netherlands" dataDxfId="16" dataCellStyle="Normal_exchange 2"/>
    <tableColumn id="19" xr3:uid="{6B77D695-20FD-4FB5-84DF-58A20C70F34D}" name="New Zealand" dataDxfId="15" dataCellStyle="Normal_exchange 2"/>
    <tableColumn id="20" xr3:uid="{47E47809-4788-4944-88C3-77E0FB5C24CF}" name="Norway" dataDxfId="14" dataCellStyle="Normal_exchange 2"/>
    <tableColumn id="21" xr3:uid="{0F0382DC-7F2A-4DD6-BC2D-4FE946B76E06}" name="Poland" dataDxfId="13" dataCellStyle="Normal_exchange 2"/>
    <tableColumn id="22" xr3:uid="{4872B34A-00A3-405E-AE8D-2A3BA5B7D5FA}" name="Portugal" dataDxfId="12" dataCellStyle="Normal_exchange 2"/>
    <tableColumn id="23" xr3:uid="{D4272EE7-FE5D-49E5-895A-C3B11CDA984E}" name="Slovakia" dataDxfId="11" dataCellStyle="Normal_exchange 2"/>
    <tableColumn id="24" xr3:uid="{7D66EF52-F6A1-4A5D-BF6F-DEF6A0548E83}" name="Spain" dataDxfId="10" dataCellStyle="Normal_exchange 2"/>
    <tableColumn id="25" xr3:uid="{E5EC3C25-142E-4CD1-B2CD-5DBE9089F6AE}" name="Sweden" dataDxfId="9" dataCellStyle="Normal_exchange 2"/>
    <tableColumn id="26" xr3:uid="{F766E971-A499-49F6-9728-F4555D67D6E6}" name="Switzerland" dataDxfId="8" dataCellStyle="Normal_exchange 2"/>
    <tableColumn id="27" xr3:uid="{7BFCC6BD-C207-401A-B1D3-C9A2ACC635C5}" name="Turkey" dataDxfId="7" dataCellStyle="Normal_exchange 2"/>
    <tableColumn id="28" xr3:uid="{41FDA204-BEE1-435D-9139-80BB7EED8F1B}" name="United Kingdom" dataDxfId="6" dataCellStyle="Normal_exchange 2"/>
    <tableColumn id="29" xr3:uid="{1BDDDEF1-7371-42AA-B5EE-34BB44B13643}" name="USA" dataDxfId="5" dataCellStyle="Normal_exchange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gov.uk/government/publications/international-comparisons-data-sources-and-methodologies" TargetMode="External"/><Relationship Id="rId7" Type="http://schemas.openxmlformats.org/officeDocument/2006/relationships/hyperlink" Target="https://www.gov.uk/government/publications/beis-standards-for-official-statistics" TargetMode="External"/><Relationship Id="rId2" Type="http://schemas.openxmlformats.org/officeDocument/2006/relationships/hyperlink" Target="https://www.gov.uk/government/statistical-data-sets/international-industrial-energy-prices" TargetMode="External"/><Relationship Id="rId1" Type="http://schemas.openxmlformats.org/officeDocument/2006/relationships/hyperlink" Target="https://www.gov.uk/government/collections/quarterly-energy-prices" TargetMode="External"/><Relationship Id="rId6" Type="http://schemas.openxmlformats.org/officeDocument/2006/relationships/hyperlink" Target="https://www.gov.uk/government/uploads/system/uploads/attachment_data/file/338757/Annex_B.pdf" TargetMode="External"/><Relationship Id="rId5" Type="http://schemas.openxmlformats.org/officeDocument/2006/relationships/hyperlink" Target="mailto:energyprices.stats@energysecurity.gov.uk" TargetMode="External"/><Relationship Id="rId4" Type="http://schemas.openxmlformats.org/officeDocument/2006/relationships/hyperlink" Target="mailto:newsdesk@energysecurity.gov.uk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Z21"/>
  <sheetViews>
    <sheetView showGridLines="0" tabSelected="1" zoomScaleNormal="100" workbookViewId="0"/>
  </sheetViews>
  <sheetFormatPr defaultColWidth="8.81640625" defaultRowHeight="12.5" x14ac:dyDescent="0.25"/>
  <cols>
    <col min="1" max="2" width="8.7265625" customWidth="1"/>
    <col min="3" max="3" width="9.7265625" customWidth="1"/>
    <col min="4" max="4" width="16.7265625" customWidth="1"/>
    <col min="5" max="25" width="8.7265625" customWidth="1"/>
  </cols>
  <sheetData>
    <row r="1" spans="1:26" ht="36" customHeight="1" x14ac:dyDescent="0.25">
      <c r="A1" s="215" t="s">
        <v>114</v>
      </c>
      <c r="B1" s="31"/>
      <c r="C1" s="31"/>
      <c r="D1" s="31"/>
      <c r="E1" s="31"/>
      <c r="F1" s="31"/>
      <c r="G1" s="31"/>
      <c r="H1" s="31"/>
      <c r="I1" s="31"/>
      <c r="J1" s="31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spans="1:26" ht="24" customHeight="1" x14ac:dyDescent="0.25">
      <c r="A2" s="216" t="s">
        <v>79</v>
      </c>
      <c r="B2" s="217"/>
      <c r="C2" s="217"/>
      <c r="D2" s="217"/>
      <c r="E2" s="217"/>
      <c r="F2" s="217"/>
      <c r="G2" s="217"/>
      <c r="H2" s="217"/>
      <c r="I2" s="217"/>
      <c r="J2" s="217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6" ht="18" customHeight="1" x14ac:dyDescent="0.25">
      <c r="A3" s="218" t="s">
        <v>135</v>
      </c>
      <c r="B3" s="219"/>
      <c r="C3" s="220"/>
      <c r="D3" s="220"/>
      <c r="E3" s="220"/>
      <c r="F3" s="220"/>
      <c r="G3" s="220"/>
      <c r="H3" s="220"/>
      <c r="I3" s="220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spans="1:26" ht="18" customHeight="1" x14ac:dyDescent="0.25">
      <c r="A4" s="221" t="s">
        <v>134</v>
      </c>
      <c r="B4" s="220"/>
      <c r="C4" s="220"/>
      <c r="D4" s="220"/>
      <c r="E4" s="220"/>
      <c r="F4" s="220"/>
      <c r="G4" s="220"/>
      <c r="H4" s="220"/>
      <c r="I4" s="220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spans="1:26" ht="18" customHeight="1" x14ac:dyDescent="0.25">
      <c r="A5" s="221" t="s">
        <v>136</v>
      </c>
      <c r="B5" s="222"/>
      <c r="C5" s="220"/>
      <c r="D5" s="220"/>
      <c r="E5" s="220"/>
      <c r="F5" s="220"/>
      <c r="G5" s="220"/>
      <c r="H5" s="220"/>
      <c r="I5" s="220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spans="1:26" ht="36" customHeight="1" x14ac:dyDescent="0.35">
      <c r="A6" s="223" t="s">
        <v>89</v>
      </c>
      <c r="B6" s="220"/>
      <c r="C6" s="220"/>
      <c r="D6" s="220"/>
      <c r="E6" s="220"/>
      <c r="F6" s="220"/>
      <c r="G6" s="220"/>
      <c r="H6" s="220"/>
      <c r="I6" s="220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spans="1:26" ht="16" customHeight="1" x14ac:dyDescent="0.25">
      <c r="A7" s="224" t="s">
        <v>80</v>
      </c>
      <c r="B7" s="220"/>
      <c r="C7" s="220"/>
      <c r="D7" s="220"/>
      <c r="E7" s="220"/>
      <c r="F7" s="220"/>
      <c r="G7" s="220"/>
      <c r="H7" s="220"/>
      <c r="I7" s="220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</row>
    <row r="8" spans="1:26" ht="16" customHeight="1" x14ac:dyDescent="0.25">
      <c r="A8" s="224" t="s">
        <v>76</v>
      </c>
      <c r="B8" s="220"/>
      <c r="C8" s="220"/>
      <c r="D8" s="220"/>
      <c r="E8" s="220"/>
      <c r="F8" s="220"/>
      <c r="G8" s="220"/>
      <c r="H8" s="220"/>
      <c r="I8" s="220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</row>
    <row r="9" spans="1:26" ht="36" customHeight="1" x14ac:dyDescent="0.35">
      <c r="A9" s="223" t="s">
        <v>77</v>
      </c>
      <c r="B9" s="220"/>
      <c r="C9" s="220"/>
      <c r="D9" s="220"/>
      <c r="E9" s="220"/>
      <c r="F9" s="220"/>
      <c r="G9" s="220"/>
      <c r="H9" s="220"/>
      <c r="I9" s="220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</row>
    <row r="10" spans="1:26" ht="16" customHeight="1" x14ac:dyDescent="0.25">
      <c r="A10" s="225" t="s">
        <v>115</v>
      </c>
      <c r="B10" s="225"/>
      <c r="C10" s="220"/>
      <c r="D10" s="220"/>
      <c r="E10" s="220"/>
      <c r="F10" s="220"/>
      <c r="G10" s="220"/>
      <c r="H10" s="220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</row>
    <row r="11" spans="1:26" ht="16" customHeight="1" x14ac:dyDescent="0.25">
      <c r="A11" s="225" t="s">
        <v>116</v>
      </c>
      <c r="B11" s="225"/>
      <c r="C11" s="220"/>
      <c r="D11" s="220"/>
      <c r="E11" s="220"/>
      <c r="F11" s="220"/>
      <c r="G11" s="220"/>
      <c r="H11" s="220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</row>
    <row r="12" spans="1:26" ht="16" customHeight="1" x14ac:dyDescent="0.25">
      <c r="A12" s="225" t="s">
        <v>117</v>
      </c>
      <c r="B12" s="225"/>
      <c r="C12" s="220"/>
      <c r="D12" s="220"/>
      <c r="E12" s="220"/>
      <c r="F12" s="220"/>
      <c r="G12" s="220"/>
      <c r="H12" s="220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</row>
    <row r="13" spans="1:26" ht="16" customHeight="1" x14ac:dyDescent="0.25">
      <c r="A13" s="232" t="s">
        <v>127</v>
      </c>
      <c r="B13" s="225"/>
      <c r="C13" s="220"/>
      <c r="D13" s="220"/>
      <c r="E13" s="220"/>
      <c r="F13" s="220"/>
      <c r="G13" s="220"/>
      <c r="H13" s="220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</row>
    <row r="14" spans="1:26" ht="16" customHeight="1" x14ac:dyDescent="0.35">
      <c r="A14" s="233" t="s">
        <v>118</v>
      </c>
      <c r="B14" s="226"/>
      <c r="C14" s="227"/>
      <c r="D14" s="227"/>
    </row>
    <row r="15" spans="1:26" ht="36" customHeight="1" x14ac:dyDescent="0.35">
      <c r="A15" s="223" t="s">
        <v>78</v>
      </c>
      <c r="B15" s="220"/>
      <c r="C15" s="220"/>
      <c r="D15" s="220"/>
      <c r="E15" s="220"/>
      <c r="F15" s="220"/>
      <c r="G15" s="220"/>
      <c r="H15" s="220"/>
      <c r="I15" s="220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</row>
    <row r="16" spans="1:26" ht="16" customHeight="1" x14ac:dyDescent="0.3">
      <c r="A16" s="228" t="s">
        <v>94</v>
      </c>
    </row>
    <row r="17" spans="1:23" ht="16" customHeight="1" x14ac:dyDescent="0.25">
      <c r="A17" s="229" t="s">
        <v>131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</row>
    <row r="18" spans="1:23" ht="16" customHeight="1" x14ac:dyDescent="0.25">
      <c r="A18" s="230" t="s">
        <v>124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</row>
    <row r="19" spans="1:23" ht="36" customHeight="1" x14ac:dyDescent="0.3">
      <c r="A19" s="231" t="s">
        <v>125</v>
      </c>
    </row>
    <row r="20" spans="1:23" ht="16" customHeight="1" x14ac:dyDescent="0.25">
      <c r="A20" s="229" t="s">
        <v>119</v>
      </c>
    </row>
    <row r="21" spans="1:23" ht="16" customHeight="1" x14ac:dyDescent="0.25">
      <c r="A21" s="230" t="s">
        <v>126</v>
      </c>
    </row>
  </sheetData>
  <hyperlinks>
    <hyperlink ref="A10" r:id="rId1" xr:uid="{9E1A0807-C5CE-415D-A61E-6D165BAB08B7}"/>
    <hyperlink ref="A11" r:id="rId2" xr:uid="{E436CC1D-9215-403A-BB87-A8C82A1A63EF}"/>
    <hyperlink ref="A12" r:id="rId3" xr:uid="{3EB9FE3A-2D61-4AA7-9FF6-64FCCF769427}"/>
    <hyperlink ref="A21" r:id="rId4" xr:uid="{8C4C7568-789F-4F46-B79A-3FFCBCAB1C07}"/>
    <hyperlink ref="A18" r:id="rId5" xr:uid="{68B8974B-09C1-459C-9D38-0B48B3E91CD8}"/>
    <hyperlink ref="A14" r:id="rId6" xr:uid="{30F7348E-9B96-485D-9DF9-BC5E0237CE91}"/>
    <hyperlink ref="A13" r:id="rId7" display="Revisions policy BEIS standards for official statistics (opens in a new window)" xr:uid="{A64AA279-6AC9-4A73-AFC7-BBBA699F36C4}"/>
  </hyperlinks>
  <pageMargins left="0.7" right="0.7" top="0.75" bottom="0.75" header="0.3" footer="0.3"/>
  <pageSetup paperSize="9" orientation="portrait" verticalDpi="90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85BBD-A161-4AF3-BDC5-AD55C2CF3A9F}">
  <sheetPr>
    <tabColor theme="4" tint="0.39997558519241921"/>
    <pageSetUpPr fitToPage="1"/>
  </sheetPr>
  <dimension ref="A1:AP36"/>
  <sheetViews>
    <sheetView showGridLines="0" zoomScaleNormal="100" workbookViewId="0">
      <pane xSplit="1" ySplit="3" topLeftCell="AE4" activePane="bottomRight" state="frozen"/>
      <selection activeCell="B4" sqref="B4:AN4"/>
      <selection pane="topRight" activeCell="B4" sqref="B4:AN4"/>
      <selection pane="bottomLeft" activeCell="B4" sqref="B4:AN4"/>
      <selection pane="bottomRight" activeCell="AP12" sqref="AP12"/>
    </sheetView>
  </sheetViews>
  <sheetFormatPr defaultColWidth="9.453125" defaultRowHeight="12.5" x14ac:dyDescent="0.25"/>
  <cols>
    <col min="1" max="1" width="17.453125" style="144" customWidth="1"/>
    <col min="2" max="42" width="8.7265625" style="144" customWidth="1"/>
    <col min="43" max="16384" width="9.453125" style="144"/>
  </cols>
  <sheetData>
    <row r="1" spans="1:42" ht="18" customHeight="1" x14ac:dyDescent="0.35">
      <c r="A1" s="142" t="s">
        <v>18</v>
      </c>
      <c r="B1" s="143"/>
      <c r="M1" s="145"/>
      <c r="N1" s="146"/>
      <c r="O1" s="146"/>
      <c r="P1" s="146"/>
      <c r="Q1" s="146"/>
      <c r="S1" s="147"/>
    </row>
    <row r="2" spans="1:42" ht="18" customHeight="1" x14ac:dyDescent="0.25">
      <c r="A2" s="148"/>
      <c r="B2" s="248" t="s">
        <v>18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148"/>
      <c r="AP2" s="148"/>
    </row>
    <row r="3" spans="1:42" ht="18" customHeight="1" x14ac:dyDescent="0.25">
      <c r="A3" s="149"/>
      <c r="B3" s="150">
        <v>1979</v>
      </c>
      <c r="C3" s="150">
        <v>1980</v>
      </c>
      <c r="D3" s="150">
        <v>1981</v>
      </c>
      <c r="E3" s="150">
        <v>1982</v>
      </c>
      <c r="F3" s="150">
        <v>1983</v>
      </c>
      <c r="G3" s="150">
        <v>1984</v>
      </c>
      <c r="H3" s="150">
        <v>1985</v>
      </c>
      <c r="I3" s="150">
        <v>1986</v>
      </c>
      <c r="J3" s="150">
        <v>1987</v>
      </c>
      <c r="K3" s="150">
        <v>1988</v>
      </c>
      <c r="L3" s="150">
        <v>1989</v>
      </c>
      <c r="M3" s="150">
        <v>1990</v>
      </c>
      <c r="N3" s="150">
        <v>1991</v>
      </c>
      <c r="O3" s="150">
        <v>1992</v>
      </c>
      <c r="P3" s="150">
        <v>1993</v>
      </c>
      <c r="Q3" s="150">
        <v>1994</v>
      </c>
      <c r="R3" s="150">
        <v>1995</v>
      </c>
      <c r="S3" s="150">
        <v>1996</v>
      </c>
      <c r="T3" s="150">
        <v>1997</v>
      </c>
      <c r="U3" s="150">
        <v>1998</v>
      </c>
      <c r="V3" s="150">
        <v>1999</v>
      </c>
      <c r="W3" s="150">
        <v>2000</v>
      </c>
      <c r="X3" s="150">
        <v>2001</v>
      </c>
      <c r="Y3" s="150">
        <v>2002</v>
      </c>
      <c r="Z3" s="150">
        <v>2003</v>
      </c>
      <c r="AA3" s="150">
        <v>2004</v>
      </c>
      <c r="AB3" s="150">
        <v>2005</v>
      </c>
      <c r="AC3" s="150">
        <v>2006</v>
      </c>
      <c r="AD3" s="150">
        <v>2007</v>
      </c>
      <c r="AE3" s="150">
        <v>2008</v>
      </c>
      <c r="AF3" s="150">
        <v>2009</v>
      </c>
      <c r="AG3" s="150">
        <v>2010</v>
      </c>
      <c r="AH3" s="150">
        <v>2011</v>
      </c>
      <c r="AI3" s="150">
        <v>2012</v>
      </c>
      <c r="AJ3" s="150">
        <v>2013</v>
      </c>
      <c r="AK3" s="150">
        <v>2014</v>
      </c>
      <c r="AL3" s="150">
        <v>2015</v>
      </c>
      <c r="AM3" s="150">
        <v>2016</v>
      </c>
      <c r="AN3" s="150">
        <v>2017</v>
      </c>
      <c r="AO3" s="150">
        <v>2018</v>
      </c>
      <c r="AP3" s="150">
        <v>2019</v>
      </c>
    </row>
    <row r="4" spans="1:42" ht="15.75" customHeight="1" x14ac:dyDescent="0.25">
      <c r="A4" s="151" t="s">
        <v>50</v>
      </c>
      <c r="B4" s="77">
        <v>1.8949375132387205</v>
      </c>
      <c r="C4" s="77">
        <v>2.0387387494180484</v>
      </c>
      <c r="D4" s="77">
        <v>1.7469028091952055</v>
      </c>
      <c r="E4" s="77">
        <v>1.72194264636723</v>
      </c>
      <c r="F4" s="77">
        <v>1.6809943507209111</v>
      </c>
      <c r="G4" s="77">
        <v>1.5177404104972201</v>
      </c>
      <c r="H4" s="77">
        <v>1.837117382159505</v>
      </c>
      <c r="I4" s="77">
        <v>2.1929739436361637</v>
      </c>
      <c r="J4" s="77">
        <v>2.3361488063520395</v>
      </c>
      <c r="K4" s="77">
        <v>2.2780202658219224</v>
      </c>
      <c r="L4" s="77">
        <v>2.0687350713532888</v>
      </c>
      <c r="M4" s="77">
        <v>2.276660894276453</v>
      </c>
      <c r="N4" s="77">
        <v>2.2650605512633728</v>
      </c>
      <c r="O4" s="77">
        <v>2.3911395848874455</v>
      </c>
      <c r="P4" s="77">
        <v>2.2116107745205746</v>
      </c>
      <c r="Q4" s="77">
        <v>2.0957636512234137</v>
      </c>
      <c r="R4" s="77">
        <v>2.1296480984693074</v>
      </c>
      <c r="S4" s="77">
        <v>1.9925869597343515</v>
      </c>
      <c r="T4" s="77">
        <v>2.2080671580671578</v>
      </c>
      <c r="U4" s="77">
        <v>2.6381512827250551</v>
      </c>
      <c r="V4" s="77">
        <v>2.5071801655288635</v>
      </c>
      <c r="W4" s="77">
        <v>2.6136699087915831</v>
      </c>
      <c r="X4" s="77">
        <v>2.7875531278855852</v>
      </c>
      <c r="Y4" s="77">
        <v>2.7624454279498911</v>
      </c>
      <c r="Z4" s="77">
        <v>2.5176940151723883</v>
      </c>
      <c r="AA4" s="77">
        <v>2.4905402263236307</v>
      </c>
      <c r="AB4" s="77">
        <v>2.3863718371029274</v>
      </c>
      <c r="AC4" s="77">
        <v>2.4437569517084916</v>
      </c>
      <c r="AD4" s="77">
        <v>2.3916195106391962</v>
      </c>
      <c r="AE4" s="77">
        <v>2.1943624218138131</v>
      </c>
      <c r="AF4" s="77">
        <v>1.9992334718936318</v>
      </c>
      <c r="AG4" s="77">
        <v>1.6837669026067286</v>
      </c>
      <c r="AH4" s="77">
        <v>1.5536482110850831</v>
      </c>
      <c r="AI4" s="77">
        <v>1.530675600534777</v>
      </c>
      <c r="AJ4" s="77">
        <v>1.6187499999999999</v>
      </c>
      <c r="AK4" s="77">
        <v>1.827018121911038</v>
      </c>
      <c r="AL4" s="77">
        <v>2.0351681957186543</v>
      </c>
      <c r="AM4" s="152">
        <v>1.8151147098515519</v>
      </c>
      <c r="AN4" s="152">
        <v>1.6803281221750572</v>
      </c>
      <c r="AO4" s="152">
        <v>1.7854832544130408</v>
      </c>
      <c r="AP4" s="152">
        <v>1.8359528586262865</v>
      </c>
    </row>
    <row r="5" spans="1:42" ht="15.75" customHeight="1" x14ac:dyDescent="0.25">
      <c r="A5" s="151" t="s">
        <v>19</v>
      </c>
      <c r="B5" s="77">
        <v>1.5461730565558143</v>
      </c>
      <c r="C5" s="77">
        <v>1.6726208780212968</v>
      </c>
      <c r="D5" s="77">
        <v>1.8046088135955543</v>
      </c>
      <c r="E5" s="77">
        <v>1.7888812962850744</v>
      </c>
      <c r="F5" s="77">
        <v>1.7049279665005164</v>
      </c>
      <c r="G5" s="77">
        <v>1.6918553858034671</v>
      </c>
      <c r="H5" s="77">
        <v>1.6961753356936164</v>
      </c>
      <c r="I5" s="77">
        <v>1.4937398761314911</v>
      </c>
      <c r="J5" s="77">
        <v>1.4182688495234614</v>
      </c>
      <c r="K5" s="77">
        <v>1.5053441352729293</v>
      </c>
      <c r="L5" s="77">
        <v>1.4854637260462893</v>
      </c>
      <c r="M5" s="77">
        <v>1.3990053727631988</v>
      </c>
      <c r="N5" s="77">
        <v>1.4271163041846531</v>
      </c>
      <c r="O5" s="77">
        <v>1.3561513010663038</v>
      </c>
      <c r="P5" s="77">
        <v>1.281726654652404</v>
      </c>
      <c r="Q5" s="77">
        <v>1.2905564307411019</v>
      </c>
      <c r="R5" s="77">
        <v>1.2071241912576929</v>
      </c>
      <c r="S5" s="77">
        <v>1.229353105185929</v>
      </c>
      <c r="T5" s="77">
        <v>1.4453405405405404</v>
      </c>
      <c r="U5" s="77">
        <v>1.481398573082076</v>
      </c>
      <c r="V5" s="77">
        <v>1.5184776819487598</v>
      </c>
      <c r="W5" s="77">
        <v>1.6426340688036938</v>
      </c>
      <c r="X5" s="77">
        <v>1.6082937474263339</v>
      </c>
      <c r="Y5" s="77">
        <v>1.5918790788387969</v>
      </c>
      <c r="Z5" s="77">
        <v>1.445668042881457</v>
      </c>
      <c r="AA5" s="77">
        <v>1.4747522850316706</v>
      </c>
      <c r="AB5" s="77">
        <v>1.4626441989490593</v>
      </c>
      <c r="AC5" s="77">
        <v>1.4661617882941143</v>
      </c>
      <c r="AD5" s="77">
        <v>1.4617383340233565</v>
      </c>
      <c r="AE5" s="77">
        <v>1.2533520145804617</v>
      </c>
      <c r="AF5" s="77">
        <v>1.1223622724720514</v>
      </c>
      <c r="AG5" s="77">
        <v>1.1661475408696695</v>
      </c>
      <c r="AH5" s="77">
        <v>1.1528493866868266</v>
      </c>
      <c r="AI5" s="77">
        <v>1.2328596961303775</v>
      </c>
      <c r="AJ5" s="77">
        <v>1.1765625</v>
      </c>
      <c r="AK5" s="77">
        <v>1.242174629324547</v>
      </c>
      <c r="AL5" s="77">
        <v>1.3776758409785932</v>
      </c>
      <c r="AM5" s="152">
        <v>1.2199730094466936</v>
      </c>
      <c r="AN5" s="152">
        <v>1.142348528982271</v>
      </c>
      <c r="AO5" s="152">
        <v>1.130152059943677</v>
      </c>
      <c r="AP5" s="152">
        <v>1.1400437131329162</v>
      </c>
    </row>
    <row r="6" spans="1:42" ht="15.75" customHeight="1" x14ac:dyDescent="0.25">
      <c r="A6" s="151" t="s">
        <v>20</v>
      </c>
      <c r="B6" s="77">
        <v>1.5461730565558143</v>
      </c>
      <c r="C6" s="77">
        <v>1.6726208780212968</v>
      </c>
      <c r="D6" s="77">
        <v>1.8046088135955543</v>
      </c>
      <c r="E6" s="77">
        <v>1.7888812962850744</v>
      </c>
      <c r="F6" s="77">
        <v>1.7049279665005164</v>
      </c>
      <c r="G6" s="77">
        <v>1.6918553858034671</v>
      </c>
      <c r="H6" s="77">
        <v>1.6961753356936164</v>
      </c>
      <c r="I6" s="77">
        <v>1.4937398761314911</v>
      </c>
      <c r="J6" s="77">
        <v>1.4182688495234614</v>
      </c>
      <c r="K6" s="77">
        <v>1.5053441352729293</v>
      </c>
      <c r="L6" s="77">
        <v>1.4854637260462893</v>
      </c>
      <c r="M6" s="77">
        <v>1.3990053727631988</v>
      </c>
      <c r="N6" s="77">
        <v>1.4271163041846531</v>
      </c>
      <c r="O6" s="77">
        <v>1.3561513010663038</v>
      </c>
      <c r="P6" s="77">
        <v>1.281726654652404</v>
      </c>
      <c r="Q6" s="77">
        <v>1.2905564307411019</v>
      </c>
      <c r="R6" s="77">
        <v>1.2071241912576929</v>
      </c>
      <c r="S6" s="77">
        <v>1.229353105185929</v>
      </c>
      <c r="T6" s="77">
        <v>1.4453405405405404</v>
      </c>
      <c r="U6" s="77">
        <v>1.481398573082076</v>
      </c>
      <c r="V6" s="77">
        <v>1.5184776819487598</v>
      </c>
      <c r="W6" s="77">
        <v>1.6426340688036938</v>
      </c>
      <c r="X6" s="77">
        <v>1.6082937474263339</v>
      </c>
      <c r="Y6" s="77">
        <v>1.5918790788387969</v>
      </c>
      <c r="Z6" s="77">
        <v>1.445668042881457</v>
      </c>
      <c r="AA6" s="77">
        <v>1.4747522850316706</v>
      </c>
      <c r="AB6" s="77">
        <v>1.4626441989490593</v>
      </c>
      <c r="AC6" s="77">
        <v>1.4661617882941143</v>
      </c>
      <c r="AD6" s="77">
        <v>1.4617383340233565</v>
      </c>
      <c r="AE6" s="77">
        <v>1.2533520145804617</v>
      </c>
      <c r="AF6" s="77">
        <v>1.1223622724720514</v>
      </c>
      <c r="AG6" s="77">
        <v>1.1661475408696695</v>
      </c>
      <c r="AH6" s="77">
        <v>1.1528493866868266</v>
      </c>
      <c r="AI6" s="77">
        <v>1.2328596961303775</v>
      </c>
      <c r="AJ6" s="77">
        <v>1.1765625</v>
      </c>
      <c r="AK6" s="77">
        <v>1.242174629324547</v>
      </c>
      <c r="AL6" s="77">
        <v>1.3776758409785932</v>
      </c>
      <c r="AM6" s="152">
        <v>1.2199730094466936</v>
      </c>
      <c r="AN6" s="152">
        <v>1.142348528982271</v>
      </c>
      <c r="AO6" s="152">
        <v>1.130152059943677</v>
      </c>
      <c r="AP6" s="152">
        <v>1.1400437131329162</v>
      </c>
    </row>
    <row r="7" spans="1:42" ht="15.75" customHeight="1" x14ac:dyDescent="0.25">
      <c r="A7" s="151" t="s">
        <v>14</v>
      </c>
      <c r="B7" s="77">
        <v>2.4805126032620204</v>
      </c>
      <c r="C7" s="77">
        <v>2.7180415834850535</v>
      </c>
      <c r="D7" s="77">
        <v>2.4087036169772045</v>
      </c>
      <c r="E7" s="77">
        <v>2.1539665960746608</v>
      </c>
      <c r="F7" s="77">
        <v>1.8678860165148163</v>
      </c>
      <c r="G7" s="77">
        <v>1.7231234064951797</v>
      </c>
      <c r="H7" s="77">
        <v>1.7526114350882849</v>
      </c>
      <c r="I7" s="77">
        <v>2.0367940777659692</v>
      </c>
      <c r="J7" s="77">
        <v>2.1684352550480428</v>
      </c>
      <c r="K7" s="77">
        <v>2.1901162003656265</v>
      </c>
      <c r="L7" s="77">
        <v>1.9366760417423117</v>
      </c>
      <c r="M7" s="77">
        <v>2.0728511167354915</v>
      </c>
      <c r="N7" s="77">
        <v>2.0218447077202661</v>
      </c>
      <c r="O7" s="77">
        <v>2.1218710781517398</v>
      </c>
      <c r="P7" s="77">
        <v>1.9371039380867596</v>
      </c>
      <c r="Q7" s="77">
        <v>2.0909033991607915</v>
      </c>
      <c r="R7" s="77">
        <v>2.1658245226447841</v>
      </c>
      <c r="S7" s="77">
        <v>2.1281951609563232</v>
      </c>
      <c r="T7" s="77">
        <v>2.2686453726453726</v>
      </c>
      <c r="U7" s="77">
        <v>2.457876231057186</v>
      </c>
      <c r="V7" s="77">
        <v>2.4034188460092323</v>
      </c>
      <c r="W7" s="77">
        <v>2.2482049729402416</v>
      </c>
      <c r="X7" s="77">
        <v>2.2301980565229287</v>
      </c>
      <c r="Y7" s="77">
        <v>2.3554752081614283</v>
      </c>
      <c r="Z7" s="77">
        <v>2.2871079449659986</v>
      </c>
      <c r="AA7" s="77">
        <v>2.3840077191679905</v>
      </c>
      <c r="AB7" s="77">
        <v>2.2026380947897053</v>
      </c>
      <c r="AC7" s="77">
        <v>2.0874761405954749</v>
      </c>
      <c r="AD7" s="77">
        <v>2.1497605663085548</v>
      </c>
      <c r="AE7" s="77">
        <v>1.95624981904527</v>
      </c>
      <c r="AF7" s="77">
        <v>1.7797033149533947</v>
      </c>
      <c r="AG7" s="77">
        <v>1.5911891684931445</v>
      </c>
      <c r="AH7" s="77">
        <v>1.5856019885328496</v>
      </c>
      <c r="AI7" s="77">
        <v>1.5834432398350287</v>
      </c>
      <c r="AJ7" s="77">
        <v>1.609375</v>
      </c>
      <c r="AK7" s="77">
        <v>1.8204283360790774</v>
      </c>
      <c r="AL7" s="77">
        <v>1.9541284403669725</v>
      </c>
      <c r="AM7" s="152">
        <v>1.7881241565452091</v>
      </c>
      <c r="AN7" s="152">
        <v>1.6715934956585699</v>
      </c>
      <c r="AO7" s="152">
        <v>1.728767880441292</v>
      </c>
      <c r="AP7" s="152">
        <v>1.6933881174652303</v>
      </c>
    </row>
    <row r="8" spans="1:42" ht="15.75" customHeight="1" x14ac:dyDescent="0.25">
      <c r="A8" s="151" t="s">
        <v>25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4">
        <v>51.993875988232503</v>
      </c>
      <c r="O8" s="154">
        <v>49.610110140857422</v>
      </c>
      <c r="P8" s="154">
        <v>43.772229276335104</v>
      </c>
      <c r="Q8" s="154">
        <v>44.06423921441182</v>
      </c>
      <c r="R8" s="154">
        <v>41.881158276787119</v>
      </c>
      <c r="S8" s="154">
        <v>42.366061933154981</v>
      </c>
      <c r="T8" s="154">
        <v>51.932219492219488</v>
      </c>
      <c r="U8" s="154">
        <v>53.483310706722349</v>
      </c>
      <c r="V8" s="154">
        <v>55.959925680918495</v>
      </c>
      <c r="W8" s="154">
        <v>58.489346402755174</v>
      </c>
      <c r="X8" s="154">
        <v>54.754925055275763</v>
      </c>
      <c r="Y8" s="154">
        <v>49.10777886130073</v>
      </c>
      <c r="Z8" s="154">
        <v>45.941004760378085</v>
      </c>
      <c r="AA8" s="154">
        <v>47.080493324609073</v>
      </c>
      <c r="AB8" s="154">
        <v>43.544487924107742</v>
      </c>
      <c r="AC8" s="154">
        <v>41.56306427997783</v>
      </c>
      <c r="AD8" s="154">
        <v>40.598913398661743</v>
      </c>
      <c r="AE8" s="154">
        <v>31.294375139037371</v>
      </c>
      <c r="AF8" s="154">
        <v>29.70439863328475</v>
      </c>
      <c r="AG8" s="154">
        <v>29.467924759682624</v>
      </c>
      <c r="AH8" s="154">
        <v>28.329203113671049</v>
      </c>
      <c r="AI8" s="154">
        <v>30.960752643104129</v>
      </c>
      <c r="AJ8" s="154">
        <v>30.562499999999996</v>
      </c>
      <c r="AK8" s="154">
        <v>34.197693574958812</v>
      </c>
      <c r="AL8" s="154">
        <v>37.603975535168196</v>
      </c>
      <c r="AM8" s="155">
        <v>33.1889338731444</v>
      </c>
      <c r="AN8" s="155">
        <v>30.114012437345828</v>
      </c>
      <c r="AO8" s="155">
        <v>28.982980586168239</v>
      </c>
      <c r="AP8" s="155">
        <v>29.263488457060657</v>
      </c>
    </row>
    <row r="9" spans="1:42" ht="15.75" customHeight="1" x14ac:dyDescent="0.25">
      <c r="A9" s="151" t="s">
        <v>0</v>
      </c>
      <c r="B9" s="77">
        <v>11.142836263503494</v>
      </c>
      <c r="C9" s="77">
        <v>13.099385844842788</v>
      </c>
      <c r="D9" s="77">
        <v>14.30489983290248</v>
      </c>
      <c r="E9" s="77">
        <v>14.552477126286577</v>
      </c>
      <c r="F9" s="77">
        <v>13.860296251814802</v>
      </c>
      <c r="G9" s="77">
        <v>13.778180137329146</v>
      </c>
      <c r="H9" s="77">
        <v>13.594192841752577</v>
      </c>
      <c r="I9" s="77">
        <v>11.857819474475024</v>
      </c>
      <c r="J9" s="77">
        <v>11.180930670823139</v>
      </c>
      <c r="K9" s="77">
        <v>11.972072635056708</v>
      </c>
      <c r="L9" s="77">
        <v>11.95613766510241</v>
      </c>
      <c r="M9" s="77">
        <v>10.98773056258603</v>
      </c>
      <c r="N9" s="77">
        <v>11.277086483232088</v>
      </c>
      <c r="O9" s="77">
        <v>10.598753784720698</v>
      </c>
      <c r="P9" s="77">
        <v>9.7323981366331882</v>
      </c>
      <c r="Q9" s="77">
        <v>9.7361319404590816</v>
      </c>
      <c r="R9" s="77">
        <v>8.8429067382041975</v>
      </c>
      <c r="S9" s="77">
        <v>9.0482067648986053</v>
      </c>
      <c r="T9" s="77">
        <v>10.817485667485666</v>
      </c>
      <c r="U9" s="77">
        <v>11.09953400337262</v>
      </c>
      <c r="V9" s="77">
        <v>11.292662770372546</v>
      </c>
      <c r="W9" s="77">
        <v>12.2439299095485</v>
      </c>
      <c r="X9" s="77">
        <v>11.984599556641683</v>
      </c>
      <c r="Y9" s="77">
        <v>11.828495986797691</v>
      </c>
      <c r="Z9" s="77">
        <v>10.741759574366965</v>
      </c>
      <c r="AA9" s="77">
        <v>10.971080055035351</v>
      </c>
      <c r="AB9" s="77">
        <v>10.899672742165436</v>
      </c>
      <c r="AC9" s="77">
        <v>10.936878670925351</v>
      </c>
      <c r="AD9" s="77">
        <v>10.89114436517905</v>
      </c>
      <c r="AE9" s="77">
        <v>9.343600689442102</v>
      </c>
      <c r="AF9" s="77">
        <v>8.356665715003416</v>
      </c>
      <c r="AG9" s="77">
        <v>8.68268592037243</v>
      </c>
      <c r="AH9" s="77">
        <v>8.5873382357349524</v>
      </c>
      <c r="AI9" s="77">
        <v>9.1748352432476636</v>
      </c>
      <c r="AJ9" s="77">
        <v>8.7781250000000011</v>
      </c>
      <c r="AK9" s="77">
        <v>9.257001647446458</v>
      </c>
      <c r="AL9" s="77">
        <v>10.282874617737003</v>
      </c>
      <c r="AM9" s="152">
        <v>9.0836707152496619</v>
      </c>
      <c r="AN9" s="152">
        <v>8.5012820572253887</v>
      </c>
      <c r="AO9" s="152">
        <v>8.4209272554171175</v>
      </c>
      <c r="AP9" s="152">
        <v>8.5109166064857096</v>
      </c>
    </row>
    <row r="10" spans="1:42" ht="15.75" customHeight="1" x14ac:dyDescent="0.25">
      <c r="A10" s="151" t="s">
        <v>2</v>
      </c>
      <c r="B10" s="77">
        <v>1.5461730565558143</v>
      </c>
      <c r="C10" s="77">
        <v>1.6726208780212968</v>
      </c>
      <c r="D10" s="77">
        <v>1.8046088135955543</v>
      </c>
      <c r="E10" s="77">
        <v>1.7888812962850744</v>
      </c>
      <c r="F10" s="77">
        <v>1.7049279665005164</v>
      </c>
      <c r="G10" s="77">
        <v>1.6918553858034671</v>
      </c>
      <c r="H10" s="77">
        <v>1.6961753356936164</v>
      </c>
      <c r="I10" s="77">
        <v>1.4937398761314911</v>
      </c>
      <c r="J10" s="77">
        <v>1.4182688495234614</v>
      </c>
      <c r="K10" s="77">
        <v>1.5053441352729293</v>
      </c>
      <c r="L10" s="77">
        <v>1.4854637260462893</v>
      </c>
      <c r="M10" s="77">
        <v>1.3990053727631988</v>
      </c>
      <c r="N10" s="77">
        <v>1.4271163041846531</v>
      </c>
      <c r="O10" s="77">
        <v>1.3561513010663038</v>
      </c>
      <c r="P10" s="77">
        <v>1.281726654652404</v>
      </c>
      <c r="Q10" s="77">
        <v>1.2905564307411019</v>
      </c>
      <c r="R10" s="77">
        <v>1.2071241912576929</v>
      </c>
      <c r="S10" s="77">
        <v>1.229353105185929</v>
      </c>
      <c r="T10" s="77">
        <v>1.4453405405405404</v>
      </c>
      <c r="U10" s="77">
        <v>1.481398573082076</v>
      </c>
      <c r="V10" s="77">
        <v>1.5184776819487598</v>
      </c>
      <c r="W10" s="77">
        <v>1.6426340688036938</v>
      </c>
      <c r="X10" s="77">
        <v>1.6082937474263339</v>
      </c>
      <c r="Y10" s="77">
        <v>1.5918790788387969</v>
      </c>
      <c r="Z10" s="77">
        <v>1.445668042881457</v>
      </c>
      <c r="AA10" s="77">
        <v>1.4747522850316706</v>
      </c>
      <c r="AB10" s="77">
        <v>1.4626441989490593</v>
      </c>
      <c r="AC10" s="77">
        <v>1.4661617882941143</v>
      </c>
      <c r="AD10" s="77">
        <v>1.4617383340233565</v>
      </c>
      <c r="AE10" s="77">
        <v>1.2533520145804617</v>
      </c>
      <c r="AF10" s="77">
        <v>1.1223622724720514</v>
      </c>
      <c r="AG10" s="77">
        <v>1.1661475408696695</v>
      </c>
      <c r="AH10" s="77">
        <v>1.1528493866868266</v>
      </c>
      <c r="AI10" s="77">
        <v>1.2328596961303775</v>
      </c>
      <c r="AJ10" s="77">
        <v>1.1765625</v>
      </c>
      <c r="AK10" s="77">
        <v>1.242174629324547</v>
      </c>
      <c r="AL10" s="77">
        <v>1.3776758409785932</v>
      </c>
      <c r="AM10" s="152">
        <v>1.2199730094466936</v>
      </c>
      <c r="AN10" s="152">
        <v>1.142348528982271</v>
      </c>
      <c r="AO10" s="152">
        <v>1.130152059943677</v>
      </c>
      <c r="AP10" s="152">
        <v>1.1400437131329162</v>
      </c>
    </row>
    <row r="11" spans="1:42" ht="15.75" customHeight="1" x14ac:dyDescent="0.25">
      <c r="A11" s="151" t="s">
        <v>3</v>
      </c>
      <c r="B11" s="77">
        <v>1.5461730565558143</v>
      </c>
      <c r="C11" s="77">
        <v>1.6726208780212968</v>
      </c>
      <c r="D11" s="77">
        <v>1.8046088135955543</v>
      </c>
      <c r="E11" s="77">
        <v>1.7888812962850744</v>
      </c>
      <c r="F11" s="77">
        <v>1.7049279665005164</v>
      </c>
      <c r="G11" s="77">
        <v>1.6918553858034671</v>
      </c>
      <c r="H11" s="77">
        <v>1.6961753356936164</v>
      </c>
      <c r="I11" s="77">
        <v>1.4937398761314911</v>
      </c>
      <c r="J11" s="77">
        <v>1.4182688495234614</v>
      </c>
      <c r="K11" s="77">
        <v>1.5053441352729293</v>
      </c>
      <c r="L11" s="77">
        <v>1.4854637260462893</v>
      </c>
      <c r="M11" s="77">
        <v>1.3990053727631988</v>
      </c>
      <c r="N11" s="77">
        <v>1.4271163041846531</v>
      </c>
      <c r="O11" s="77">
        <v>1.3561513010663038</v>
      </c>
      <c r="P11" s="77">
        <v>1.281726654652404</v>
      </c>
      <c r="Q11" s="77">
        <v>1.2905564307411019</v>
      </c>
      <c r="R11" s="77">
        <v>1.2071241912576929</v>
      </c>
      <c r="S11" s="77">
        <v>1.229353105185929</v>
      </c>
      <c r="T11" s="77">
        <v>1.4453405405405404</v>
      </c>
      <c r="U11" s="77">
        <v>1.481398573082076</v>
      </c>
      <c r="V11" s="77">
        <v>1.5184776819487598</v>
      </c>
      <c r="W11" s="77">
        <v>1.6426340688036938</v>
      </c>
      <c r="X11" s="77">
        <v>1.6082937474263339</v>
      </c>
      <c r="Y11" s="77">
        <v>1.5918790788387969</v>
      </c>
      <c r="Z11" s="77">
        <v>1.445668042881457</v>
      </c>
      <c r="AA11" s="77">
        <v>1.4747522850316706</v>
      </c>
      <c r="AB11" s="77">
        <v>1.4626441989490593</v>
      </c>
      <c r="AC11" s="77">
        <v>1.4661617882941143</v>
      </c>
      <c r="AD11" s="77">
        <v>1.4617383340233565</v>
      </c>
      <c r="AE11" s="77">
        <v>1.2533520145804617</v>
      </c>
      <c r="AF11" s="77">
        <v>1.1223622724720514</v>
      </c>
      <c r="AG11" s="77">
        <v>1.1661475408696695</v>
      </c>
      <c r="AH11" s="77">
        <v>1.1528493866868266</v>
      </c>
      <c r="AI11" s="77">
        <v>1.2328596961303775</v>
      </c>
      <c r="AJ11" s="77">
        <v>1.1765625</v>
      </c>
      <c r="AK11" s="77">
        <v>1.242174629324547</v>
      </c>
      <c r="AL11" s="77">
        <v>1.3776758409785932</v>
      </c>
      <c r="AM11" s="152">
        <v>1.2199730094466936</v>
      </c>
      <c r="AN11" s="152">
        <v>1.142348528982271</v>
      </c>
      <c r="AO11" s="152">
        <v>1.130152059943677</v>
      </c>
      <c r="AP11" s="152">
        <v>1.1400437131329162</v>
      </c>
    </row>
    <row r="12" spans="1:42" ht="15.75" customHeight="1" x14ac:dyDescent="0.25">
      <c r="A12" s="151" t="s">
        <v>4</v>
      </c>
      <c r="B12" s="77">
        <v>1.5461730565558143</v>
      </c>
      <c r="C12" s="77">
        <v>1.6726208780212968</v>
      </c>
      <c r="D12" s="77">
        <v>1.8046088135955543</v>
      </c>
      <c r="E12" s="77">
        <v>1.7888812962850744</v>
      </c>
      <c r="F12" s="77">
        <v>1.7049279665005164</v>
      </c>
      <c r="G12" s="77">
        <v>1.6918553858034671</v>
      </c>
      <c r="H12" s="77">
        <v>1.6961753356936164</v>
      </c>
      <c r="I12" s="77">
        <v>1.4937398761314911</v>
      </c>
      <c r="J12" s="77">
        <v>1.4182688495234614</v>
      </c>
      <c r="K12" s="77">
        <v>1.5053441352729293</v>
      </c>
      <c r="L12" s="77">
        <v>1.4854637260462893</v>
      </c>
      <c r="M12" s="77">
        <v>1.3990053727631988</v>
      </c>
      <c r="N12" s="77">
        <v>1.4271163041846531</v>
      </c>
      <c r="O12" s="77">
        <v>1.3561513010663038</v>
      </c>
      <c r="P12" s="77">
        <v>1.281726654652404</v>
      </c>
      <c r="Q12" s="77">
        <v>1.2905564307411019</v>
      </c>
      <c r="R12" s="77">
        <v>1.2071241912576929</v>
      </c>
      <c r="S12" s="77">
        <v>1.229353105185929</v>
      </c>
      <c r="T12" s="77">
        <v>1.4453405405405404</v>
      </c>
      <c r="U12" s="77">
        <v>1.481398573082076</v>
      </c>
      <c r="V12" s="77">
        <v>1.5184776819487598</v>
      </c>
      <c r="W12" s="77">
        <v>1.6426340688036938</v>
      </c>
      <c r="X12" s="77">
        <v>1.6082937474263339</v>
      </c>
      <c r="Y12" s="77">
        <v>1.5918790788387969</v>
      </c>
      <c r="Z12" s="77">
        <v>1.445668042881457</v>
      </c>
      <c r="AA12" s="77">
        <v>1.4747522850316706</v>
      </c>
      <c r="AB12" s="77">
        <v>1.4626441989490593</v>
      </c>
      <c r="AC12" s="77">
        <v>1.4661617882941143</v>
      </c>
      <c r="AD12" s="77">
        <v>1.4617383340233565</v>
      </c>
      <c r="AE12" s="77">
        <v>1.2533520145804617</v>
      </c>
      <c r="AF12" s="77">
        <v>1.1223622724720514</v>
      </c>
      <c r="AG12" s="77">
        <v>1.1661475408696695</v>
      </c>
      <c r="AH12" s="77">
        <v>1.1528493866868266</v>
      </c>
      <c r="AI12" s="77">
        <v>1.2328596961303775</v>
      </c>
      <c r="AJ12" s="77">
        <v>1.1765625</v>
      </c>
      <c r="AK12" s="77">
        <v>1.242174629324547</v>
      </c>
      <c r="AL12" s="77">
        <v>1.3776758409785932</v>
      </c>
      <c r="AM12" s="152">
        <v>1.2199730094466936</v>
      </c>
      <c r="AN12" s="152">
        <v>1.142348528982271</v>
      </c>
      <c r="AO12" s="152">
        <v>1.130152059943677</v>
      </c>
      <c r="AP12" s="152">
        <v>1.1400437131329162</v>
      </c>
    </row>
    <row r="13" spans="1:42" ht="15.75" customHeight="1" x14ac:dyDescent="0.25">
      <c r="A13" s="151" t="s">
        <v>5</v>
      </c>
      <c r="B13" s="77">
        <v>1.5461730565558143</v>
      </c>
      <c r="C13" s="77">
        <v>1.6726208780212968</v>
      </c>
      <c r="D13" s="77">
        <v>1.8046088135955543</v>
      </c>
      <c r="E13" s="77">
        <v>1.7888812962850744</v>
      </c>
      <c r="F13" s="77">
        <v>1.7049279665005164</v>
      </c>
      <c r="G13" s="77">
        <v>1.6918553858034671</v>
      </c>
      <c r="H13" s="77">
        <v>1.6961753356936164</v>
      </c>
      <c r="I13" s="77">
        <v>1.4937398761314911</v>
      </c>
      <c r="J13" s="77">
        <v>1.4182688495234614</v>
      </c>
      <c r="K13" s="77">
        <v>1.5053441352729293</v>
      </c>
      <c r="L13" s="77">
        <v>1.4854637260462893</v>
      </c>
      <c r="M13" s="77">
        <v>1.3990053727631988</v>
      </c>
      <c r="N13" s="77">
        <v>1.4271163041846531</v>
      </c>
      <c r="O13" s="77">
        <v>1.3561513010663038</v>
      </c>
      <c r="P13" s="77">
        <v>1.281726654652404</v>
      </c>
      <c r="Q13" s="77">
        <v>1.2905564307411019</v>
      </c>
      <c r="R13" s="77">
        <v>1.2071241912576929</v>
      </c>
      <c r="S13" s="77">
        <v>1.229353105185929</v>
      </c>
      <c r="T13" s="77">
        <v>1.4453405405405404</v>
      </c>
      <c r="U13" s="77">
        <v>1.481398573082076</v>
      </c>
      <c r="V13" s="77">
        <v>1.5184776819487598</v>
      </c>
      <c r="W13" s="77">
        <v>1.6426340688036938</v>
      </c>
      <c r="X13" s="77">
        <v>1.6082937474263339</v>
      </c>
      <c r="Y13" s="77">
        <v>1.5918790788387969</v>
      </c>
      <c r="Z13" s="77">
        <v>1.445668042881457</v>
      </c>
      <c r="AA13" s="77">
        <v>1.4747522850316706</v>
      </c>
      <c r="AB13" s="77">
        <v>1.4626441989490593</v>
      </c>
      <c r="AC13" s="77">
        <v>1.4661617882941143</v>
      </c>
      <c r="AD13" s="77">
        <v>1.4617383340233565</v>
      </c>
      <c r="AE13" s="77">
        <v>1.2533520145804617</v>
      </c>
      <c r="AF13" s="77">
        <v>1.1223622724720514</v>
      </c>
      <c r="AG13" s="77">
        <v>1.1661475408696695</v>
      </c>
      <c r="AH13" s="77">
        <v>1.1528493866868266</v>
      </c>
      <c r="AI13" s="77">
        <v>1.2328596961303775</v>
      </c>
      <c r="AJ13" s="77">
        <v>1.1765625</v>
      </c>
      <c r="AK13" s="77">
        <v>1.242174629324547</v>
      </c>
      <c r="AL13" s="77">
        <v>1.3776758409785932</v>
      </c>
      <c r="AM13" s="152">
        <v>1.2199730094466936</v>
      </c>
      <c r="AN13" s="152">
        <v>1.142348528982271</v>
      </c>
      <c r="AO13" s="152">
        <v>1.130152059943677</v>
      </c>
      <c r="AP13" s="152">
        <v>1.1400437131329162</v>
      </c>
    </row>
    <row r="14" spans="1:42" ht="15.75" customHeight="1" x14ac:dyDescent="0.25">
      <c r="A14" s="151" t="s">
        <v>26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4">
        <v>131.89534777263682</v>
      </c>
      <c r="O14" s="154">
        <v>138.64481986923514</v>
      </c>
      <c r="P14" s="154">
        <v>137.99329681610027</v>
      </c>
      <c r="Q14" s="154">
        <v>160.91797073225095</v>
      </c>
      <c r="R14" s="154">
        <v>198.39087896480981</v>
      </c>
      <c r="S14" s="154">
        <v>238.14766375470552</v>
      </c>
      <c r="T14" s="154">
        <v>305.69795249795249</v>
      </c>
      <c r="U14" s="154">
        <v>354.99164466688518</v>
      </c>
      <c r="V14" s="154">
        <v>383.54056259622359</v>
      </c>
      <c r="W14" s="154">
        <v>427.33406501911213</v>
      </c>
      <c r="X14" s="154">
        <v>412.63837663621791</v>
      </c>
      <c r="Y14" s="154">
        <v>386.89385642487434</v>
      </c>
      <c r="Z14" s="154">
        <v>366.32911595008392</v>
      </c>
      <c r="AA14" s="154">
        <v>371.2438271667146</v>
      </c>
      <c r="AB14" s="154">
        <v>362.69904185784583</v>
      </c>
      <c r="AC14" s="154">
        <v>387.2006854725027</v>
      </c>
      <c r="AD14" s="154">
        <v>367.37918808856654</v>
      </c>
      <c r="AE14" s="154">
        <v>316.03308383875435</v>
      </c>
      <c r="AF14" s="154">
        <v>315.06581679136258</v>
      </c>
      <c r="AG14" s="154">
        <v>320.88785415527934</v>
      </c>
      <c r="AH14" s="154">
        <v>322.06063095136761</v>
      </c>
      <c r="AI14" s="154">
        <v>356.2583796609772</v>
      </c>
      <c r="AJ14" s="154">
        <v>349.34687499999995</v>
      </c>
      <c r="AK14" s="154">
        <v>383.22734761120262</v>
      </c>
      <c r="AL14" s="154">
        <v>426.90214067278288</v>
      </c>
      <c r="AM14" s="155">
        <v>379.92037786774631</v>
      </c>
      <c r="AN14" s="155">
        <v>353.44963019164925</v>
      </c>
      <c r="AO14" s="155">
        <v>360.41805213994439</v>
      </c>
      <c r="AP14" s="155">
        <v>370.85158170102454</v>
      </c>
    </row>
    <row r="15" spans="1:42" ht="15.75" customHeight="1" x14ac:dyDescent="0.25">
      <c r="A15" s="151" t="s">
        <v>21</v>
      </c>
      <c r="B15" s="77">
        <v>1.5461730565558143</v>
      </c>
      <c r="C15" s="77">
        <v>1.6726208780212968</v>
      </c>
      <c r="D15" s="77">
        <v>1.8046088135955543</v>
      </c>
      <c r="E15" s="77">
        <v>1.7888812962850744</v>
      </c>
      <c r="F15" s="77">
        <v>1.7049279665005164</v>
      </c>
      <c r="G15" s="77">
        <v>1.6918553858034671</v>
      </c>
      <c r="H15" s="77">
        <v>1.6961753356936164</v>
      </c>
      <c r="I15" s="77">
        <v>1.4937398761314911</v>
      </c>
      <c r="J15" s="77">
        <v>1.4182688495234614</v>
      </c>
      <c r="K15" s="77">
        <v>1.5053441352729293</v>
      </c>
      <c r="L15" s="77">
        <v>1.4854637260462893</v>
      </c>
      <c r="M15" s="77">
        <v>1.3990053727631988</v>
      </c>
      <c r="N15" s="77">
        <v>1.4271163041846531</v>
      </c>
      <c r="O15" s="77">
        <v>1.3561513010663038</v>
      </c>
      <c r="P15" s="77">
        <v>1.281726654652404</v>
      </c>
      <c r="Q15" s="77">
        <v>1.2905564307411019</v>
      </c>
      <c r="R15" s="77">
        <v>1.2071241912576929</v>
      </c>
      <c r="S15" s="77">
        <v>1.229353105185929</v>
      </c>
      <c r="T15" s="77">
        <v>1.4453405405405404</v>
      </c>
      <c r="U15" s="77">
        <v>1.481398573082076</v>
      </c>
      <c r="V15" s="77">
        <v>1.5184776819487598</v>
      </c>
      <c r="W15" s="77">
        <v>1.6426340688036938</v>
      </c>
      <c r="X15" s="77">
        <v>1.6082937474263339</v>
      </c>
      <c r="Y15" s="77">
        <v>1.5918790788387969</v>
      </c>
      <c r="Z15" s="77">
        <v>1.445668042881457</v>
      </c>
      <c r="AA15" s="77">
        <v>1.4747522850316706</v>
      </c>
      <c r="AB15" s="77">
        <v>1.4626441989490593</v>
      </c>
      <c r="AC15" s="77">
        <v>1.4661617882941143</v>
      </c>
      <c r="AD15" s="77">
        <v>1.4617383340233565</v>
      </c>
      <c r="AE15" s="77">
        <v>1.2533520145804617</v>
      </c>
      <c r="AF15" s="77">
        <v>1.1223622724720514</v>
      </c>
      <c r="AG15" s="77">
        <v>1.1661475408696695</v>
      </c>
      <c r="AH15" s="77">
        <v>1.1528493866868266</v>
      </c>
      <c r="AI15" s="77">
        <v>1.2328596961303775</v>
      </c>
      <c r="AJ15" s="77">
        <v>1.1765625</v>
      </c>
      <c r="AK15" s="77">
        <v>1.242174629324547</v>
      </c>
      <c r="AL15" s="77">
        <v>1.3776758409785932</v>
      </c>
      <c r="AM15" s="152">
        <v>1.2199730094466936</v>
      </c>
      <c r="AN15" s="152">
        <v>1.142348528982271</v>
      </c>
      <c r="AO15" s="152">
        <v>1.130152059943677</v>
      </c>
      <c r="AP15" s="152">
        <v>1.1400437131329162</v>
      </c>
    </row>
    <row r="16" spans="1:42" ht="15.75" customHeight="1" x14ac:dyDescent="0.25">
      <c r="A16" s="151" t="s">
        <v>6</v>
      </c>
      <c r="B16" s="77">
        <v>1.5461730565558143</v>
      </c>
      <c r="C16" s="77">
        <v>1.6726208780212968</v>
      </c>
      <c r="D16" s="77">
        <v>1.8046088135955543</v>
      </c>
      <c r="E16" s="77">
        <v>1.7888812962850744</v>
      </c>
      <c r="F16" s="77">
        <v>1.7049279665005164</v>
      </c>
      <c r="G16" s="77">
        <v>1.6918553858034671</v>
      </c>
      <c r="H16" s="77">
        <v>1.6961753356936164</v>
      </c>
      <c r="I16" s="77">
        <v>1.4937398761314911</v>
      </c>
      <c r="J16" s="77">
        <v>1.4182688495234614</v>
      </c>
      <c r="K16" s="77">
        <v>1.5053441352729293</v>
      </c>
      <c r="L16" s="77">
        <v>1.4854637260462893</v>
      </c>
      <c r="M16" s="77">
        <v>1.3990053727631988</v>
      </c>
      <c r="N16" s="77">
        <v>1.4271163041846531</v>
      </c>
      <c r="O16" s="77">
        <v>1.3561513010663038</v>
      </c>
      <c r="P16" s="77">
        <v>1.281726654652404</v>
      </c>
      <c r="Q16" s="77">
        <v>1.2905564307411019</v>
      </c>
      <c r="R16" s="77">
        <v>1.2071241912576929</v>
      </c>
      <c r="S16" s="77">
        <v>1.229353105185929</v>
      </c>
      <c r="T16" s="77">
        <v>1.4453405405405404</v>
      </c>
      <c r="U16" s="77">
        <v>1.481398573082076</v>
      </c>
      <c r="V16" s="77">
        <v>1.5184776819487598</v>
      </c>
      <c r="W16" s="77">
        <v>1.6426340688036938</v>
      </c>
      <c r="X16" s="77">
        <v>1.6082937474263339</v>
      </c>
      <c r="Y16" s="77">
        <v>1.5918790788387969</v>
      </c>
      <c r="Z16" s="77">
        <v>1.445668042881457</v>
      </c>
      <c r="AA16" s="77">
        <v>1.4747522850316706</v>
      </c>
      <c r="AB16" s="77">
        <v>1.4626441989490593</v>
      </c>
      <c r="AC16" s="77">
        <v>1.4661617882941143</v>
      </c>
      <c r="AD16" s="77">
        <v>1.4617383340233565</v>
      </c>
      <c r="AE16" s="77">
        <v>1.2533520145804617</v>
      </c>
      <c r="AF16" s="77">
        <v>1.1223622724720514</v>
      </c>
      <c r="AG16" s="77">
        <v>1.1661475408696695</v>
      </c>
      <c r="AH16" s="77">
        <v>1.1528493866868266</v>
      </c>
      <c r="AI16" s="77">
        <v>1.2328596961303775</v>
      </c>
      <c r="AJ16" s="77">
        <v>1.1765625</v>
      </c>
      <c r="AK16" s="77">
        <v>1.242174629324547</v>
      </c>
      <c r="AL16" s="77">
        <v>1.3776758409785932</v>
      </c>
      <c r="AM16" s="152">
        <v>1.2199730094466936</v>
      </c>
      <c r="AN16" s="152">
        <v>1.142348528982271</v>
      </c>
      <c r="AO16" s="152">
        <v>1.130152059943677</v>
      </c>
      <c r="AP16" s="152">
        <v>1.1400437131329162</v>
      </c>
    </row>
    <row r="17" spans="1:42" ht="15.75" customHeight="1" x14ac:dyDescent="0.25">
      <c r="A17" s="151" t="s">
        <v>12</v>
      </c>
      <c r="B17" s="154">
        <v>464.30311374708742</v>
      </c>
      <c r="C17" s="154">
        <v>526.91504818432236</v>
      </c>
      <c r="D17" s="154">
        <v>443.19337283641659</v>
      </c>
      <c r="E17" s="154">
        <v>434.96771843341975</v>
      </c>
      <c r="F17" s="154">
        <v>359.93196554080714</v>
      </c>
      <c r="G17" s="154">
        <v>316.07790979535281</v>
      </c>
      <c r="H17" s="154">
        <v>306.18563156387393</v>
      </c>
      <c r="I17" s="154">
        <v>247.03221314178916</v>
      </c>
      <c r="J17" s="154">
        <v>236.4618007963594</v>
      </c>
      <c r="K17" s="154">
        <v>227.93312844442571</v>
      </c>
      <c r="L17" s="154">
        <v>225.66618319277262</v>
      </c>
      <c r="M17" s="154">
        <v>257.17419297544512</v>
      </c>
      <c r="N17" s="154">
        <v>237.25571030227914</v>
      </c>
      <c r="O17" s="154">
        <v>222.34060292246258</v>
      </c>
      <c r="P17" s="154">
        <v>166.91987904060665</v>
      </c>
      <c r="Q17" s="154">
        <v>156.49031937290351</v>
      </c>
      <c r="R17" s="154">
        <v>148.4383620009468</v>
      </c>
      <c r="S17" s="154">
        <v>169.80986918724182</v>
      </c>
      <c r="T17" s="154">
        <v>198.19262899262898</v>
      </c>
      <c r="U17" s="154">
        <v>216.86836216583225</v>
      </c>
      <c r="V17" s="154">
        <v>184.25747898855124</v>
      </c>
      <c r="W17" s="154">
        <v>163.24368921015781</v>
      </c>
      <c r="X17" s="154">
        <v>174.97515813598233</v>
      </c>
      <c r="Y17" s="154">
        <v>187.9152351661541</v>
      </c>
      <c r="Z17" s="154">
        <v>189.35074662333597</v>
      </c>
      <c r="AA17" s="154">
        <v>198.15896524157304</v>
      </c>
      <c r="AB17" s="154">
        <v>200.1998848607941</v>
      </c>
      <c r="AC17" s="154">
        <v>214.12623971367978</v>
      </c>
      <c r="AD17" s="154">
        <v>235.6319274537226</v>
      </c>
      <c r="AE17" s="154">
        <v>189.45401331020534</v>
      </c>
      <c r="AF17" s="154">
        <v>145.90159282232813</v>
      </c>
      <c r="AG17" s="154">
        <v>135.54465426561705</v>
      </c>
      <c r="AH17" s="154">
        <v>127.77269348512151</v>
      </c>
      <c r="AI17" s="154">
        <v>126.47407952281432</v>
      </c>
      <c r="AJ17" s="154">
        <v>152.49687499999999</v>
      </c>
      <c r="AK17" s="154">
        <v>174.37891268533772</v>
      </c>
      <c r="AL17" s="154">
        <v>185.0183486238532</v>
      </c>
      <c r="AM17" s="155">
        <v>146.83265856950067</v>
      </c>
      <c r="AN17" s="155">
        <v>144.46078135953695</v>
      </c>
      <c r="AO17" s="155">
        <v>147.30071792524328</v>
      </c>
      <c r="AP17" s="155">
        <v>139.15857770374993</v>
      </c>
    </row>
    <row r="18" spans="1:42" ht="15.75" customHeight="1" x14ac:dyDescent="0.25">
      <c r="A18" s="151" t="s">
        <v>51</v>
      </c>
      <c r="B18" s="154">
        <v>1025.2065240415166</v>
      </c>
      <c r="C18" s="154">
        <v>1411.8990789415884</v>
      </c>
      <c r="D18" s="154">
        <v>1368.2594674698275</v>
      </c>
      <c r="E18" s="154">
        <v>1276.7057032834102</v>
      </c>
      <c r="F18" s="154">
        <v>1175.7763495984213</v>
      </c>
      <c r="G18" s="154">
        <v>1073.1936464446399</v>
      </c>
      <c r="H18" s="154">
        <v>1117.4853235089722</v>
      </c>
      <c r="I18" s="154">
        <v>1291.5234360684574</v>
      </c>
      <c r="J18" s="154">
        <v>1348.9743353711845</v>
      </c>
      <c r="K18" s="154">
        <v>1298.5876042388772</v>
      </c>
      <c r="L18" s="154">
        <v>1094.4707334737304</v>
      </c>
      <c r="M18" s="154">
        <v>1257.4843035389192</v>
      </c>
      <c r="N18" s="154">
        <v>1293.4395844788512</v>
      </c>
      <c r="O18" s="154">
        <v>1369.1031638070997</v>
      </c>
      <c r="P18" s="154">
        <v>1204.7835743617854</v>
      </c>
      <c r="Q18" s="154">
        <v>1231.16415053586</v>
      </c>
      <c r="R18" s="154">
        <v>1217.2920940508127</v>
      </c>
      <c r="S18" s="154">
        <v>1255.3046760485486</v>
      </c>
      <c r="T18" s="154">
        <v>1556.9326781326779</v>
      </c>
      <c r="U18" s="154">
        <v>2320.3354857608097</v>
      </c>
      <c r="V18" s="154">
        <v>1919.9516705938083</v>
      </c>
      <c r="W18" s="154">
        <v>1711.5997426484503</v>
      </c>
      <c r="X18" s="154">
        <v>1858.5992026118131</v>
      </c>
      <c r="Y18" s="154">
        <v>1876.8959567924389</v>
      </c>
      <c r="Z18" s="154">
        <v>1945.1110294858606</v>
      </c>
      <c r="AA18" s="154">
        <v>2098.3592920162641</v>
      </c>
      <c r="AB18" s="154">
        <v>1861.8340435765722</v>
      </c>
      <c r="AC18" s="154">
        <v>1757.0164868209226</v>
      </c>
      <c r="AD18" s="154">
        <v>1859.8616045048871</v>
      </c>
      <c r="AE18" s="154">
        <v>2017.2778324866792</v>
      </c>
      <c r="AF18" s="154">
        <v>1987.9632010375883</v>
      </c>
      <c r="AG18" s="154">
        <v>1784.5411972538514</v>
      </c>
      <c r="AH18" s="154">
        <v>1775.0438550298509</v>
      </c>
      <c r="AI18" s="154">
        <v>1784.1774886870119</v>
      </c>
      <c r="AJ18" s="154">
        <v>1710.8218749999999</v>
      </c>
      <c r="AK18" s="154">
        <v>1734.8665568369029</v>
      </c>
      <c r="AL18" s="154">
        <v>1729.8302752293578</v>
      </c>
      <c r="AM18" s="155">
        <v>1566.2469635627531</v>
      </c>
      <c r="AN18" s="155">
        <v>1455.9449287142186</v>
      </c>
      <c r="AO18" s="155">
        <v>1467.4159359503874</v>
      </c>
      <c r="AP18" s="155">
        <v>1487.086223752691</v>
      </c>
    </row>
    <row r="19" spans="1:42" ht="15.75" customHeight="1" x14ac:dyDescent="0.25">
      <c r="A19" s="151" t="s">
        <v>7</v>
      </c>
      <c r="B19" s="77">
        <v>1.5461730565558143</v>
      </c>
      <c r="C19" s="77">
        <v>1.6726208780212968</v>
      </c>
      <c r="D19" s="77">
        <v>1.8046088135955543</v>
      </c>
      <c r="E19" s="77">
        <v>1.7888812962850744</v>
      </c>
      <c r="F19" s="77">
        <v>1.7049279665005164</v>
      </c>
      <c r="G19" s="77">
        <v>1.6918553858034671</v>
      </c>
      <c r="H19" s="77">
        <v>1.6961753356936164</v>
      </c>
      <c r="I19" s="77">
        <v>1.4937398761314911</v>
      </c>
      <c r="J19" s="77">
        <v>1.4182688495234614</v>
      </c>
      <c r="K19" s="77">
        <v>1.5053441352729293</v>
      </c>
      <c r="L19" s="77">
        <v>1.4854637260462893</v>
      </c>
      <c r="M19" s="77">
        <v>1.3990053727631988</v>
      </c>
      <c r="N19" s="77">
        <v>1.4271163041846531</v>
      </c>
      <c r="O19" s="77">
        <v>1.3561513010663038</v>
      </c>
      <c r="P19" s="77">
        <v>1.281726654652404</v>
      </c>
      <c r="Q19" s="77">
        <v>1.2905564307411019</v>
      </c>
      <c r="R19" s="77">
        <v>1.2071241912576929</v>
      </c>
      <c r="S19" s="77">
        <v>1.229353105185929</v>
      </c>
      <c r="T19" s="77">
        <v>1.4453405405405404</v>
      </c>
      <c r="U19" s="77">
        <v>1.481398573082076</v>
      </c>
      <c r="V19" s="77">
        <v>1.5184776819487598</v>
      </c>
      <c r="W19" s="77">
        <v>1.6426340688036938</v>
      </c>
      <c r="X19" s="77">
        <v>1.6082937474263339</v>
      </c>
      <c r="Y19" s="77">
        <v>1.5918790788387969</v>
      </c>
      <c r="Z19" s="77">
        <v>1.445668042881457</v>
      </c>
      <c r="AA19" s="77">
        <v>1.4747522850316706</v>
      </c>
      <c r="AB19" s="77">
        <v>1.4626441989490593</v>
      </c>
      <c r="AC19" s="77">
        <v>1.4661617882941143</v>
      </c>
      <c r="AD19" s="77">
        <v>1.4617383340233565</v>
      </c>
      <c r="AE19" s="77">
        <v>1.2533520145804617</v>
      </c>
      <c r="AF19" s="77">
        <v>1.1223622724720514</v>
      </c>
      <c r="AG19" s="77">
        <v>1.1661475408696695</v>
      </c>
      <c r="AH19" s="77">
        <v>1.1528493866868266</v>
      </c>
      <c r="AI19" s="77">
        <v>1.2328596961303775</v>
      </c>
      <c r="AJ19" s="77">
        <v>1.1765625</v>
      </c>
      <c r="AK19" s="77">
        <v>1.242174629324547</v>
      </c>
      <c r="AL19" s="77">
        <v>1.3776758409785932</v>
      </c>
      <c r="AM19" s="152">
        <v>1.2199730094466936</v>
      </c>
      <c r="AN19" s="152">
        <v>1.142348528982271</v>
      </c>
      <c r="AO19" s="152">
        <v>1.130152059943677</v>
      </c>
      <c r="AP19" s="152">
        <v>1.1400437131329162</v>
      </c>
    </row>
    <row r="20" spans="1:42" ht="15.75" customHeight="1" x14ac:dyDescent="0.25">
      <c r="A20" s="151" t="s">
        <v>8</v>
      </c>
      <c r="B20" s="77">
        <v>1.5461730565558143</v>
      </c>
      <c r="C20" s="77">
        <v>1.6726208780212968</v>
      </c>
      <c r="D20" s="77">
        <v>1.8046088135955543</v>
      </c>
      <c r="E20" s="77">
        <v>1.7888812962850744</v>
      </c>
      <c r="F20" s="77">
        <v>1.7049279665005164</v>
      </c>
      <c r="G20" s="77">
        <v>1.6918553858034671</v>
      </c>
      <c r="H20" s="77">
        <v>1.6961753356936164</v>
      </c>
      <c r="I20" s="77">
        <v>1.4937398761314911</v>
      </c>
      <c r="J20" s="77">
        <v>1.4182688495234614</v>
      </c>
      <c r="K20" s="77">
        <v>1.5053441352729293</v>
      </c>
      <c r="L20" s="77">
        <v>1.4854637260462893</v>
      </c>
      <c r="M20" s="77">
        <v>1.3990053727631988</v>
      </c>
      <c r="N20" s="77">
        <v>1.4271163041846531</v>
      </c>
      <c r="O20" s="77">
        <v>1.3561513010663038</v>
      </c>
      <c r="P20" s="77">
        <v>1.281726654652404</v>
      </c>
      <c r="Q20" s="77">
        <v>1.2905564307411019</v>
      </c>
      <c r="R20" s="77">
        <v>1.2071241912576929</v>
      </c>
      <c r="S20" s="77">
        <v>1.229353105185929</v>
      </c>
      <c r="T20" s="77">
        <v>1.4453405405405404</v>
      </c>
      <c r="U20" s="77">
        <v>1.481398573082076</v>
      </c>
      <c r="V20" s="77">
        <v>1.5184776819487598</v>
      </c>
      <c r="W20" s="77">
        <v>1.6426340688036938</v>
      </c>
      <c r="X20" s="77">
        <v>1.6082937474263339</v>
      </c>
      <c r="Y20" s="77">
        <v>1.5918790788387969</v>
      </c>
      <c r="Z20" s="77">
        <v>1.445668042881457</v>
      </c>
      <c r="AA20" s="77">
        <v>1.4747522850316706</v>
      </c>
      <c r="AB20" s="77">
        <v>1.4626441989490593</v>
      </c>
      <c r="AC20" s="77">
        <v>1.4661617882941143</v>
      </c>
      <c r="AD20" s="77">
        <v>1.4617383340233565</v>
      </c>
      <c r="AE20" s="77">
        <v>1.2533520145804617</v>
      </c>
      <c r="AF20" s="77">
        <v>1.1223622724720514</v>
      </c>
      <c r="AG20" s="77">
        <v>1.1661475408696695</v>
      </c>
      <c r="AH20" s="77">
        <v>1.1528493866868266</v>
      </c>
      <c r="AI20" s="77">
        <v>1.2328596961303775</v>
      </c>
      <c r="AJ20" s="77">
        <v>1.1765625</v>
      </c>
      <c r="AK20" s="77">
        <v>1.242174629324547</v>
      </c>
      <c r="AL20" s="77">
        <v>1.3776758409785932</v>
      </c>
      <c r="AM20" s="152">
        <v>1.2199730094466936</v>
      </c>
      <c r="AN20" s="152">
        <v>1.142348528982271</v>
      </c>
      <c r="AO20" s="152">
        <v>1.130152059943677</v>
      </c>
      <c r="AP20" s="152">
        <v>1.1400437131329162</v>
      </c>
    </row>
    <row r="21" spans="1:42" ht="15.75" customHeight="1" x14ac:dyDescent="0.25">
      <c r="A21" s="151" t="s">
        <v>52</v>
      </c>
      <c r="B21" s="77">
        <v>2.0722658335098494</v>
      </c>
      <c r="C21" s="77">
        <v>2.3874256130336726</v>
      </c>
      <c r="D21" s="77">
        <v>2.3173052717188098</v>
      </c>
      <c r="E21" s="77">
        <v>2.3269551386550518</v>
      </c>
      <c r="F21" s="77">
        <v>2.2678158116460359</v>
      </c>
      <c r="G21" s="77">
        <v>2.3511116646216053</v>
      </c>
      <c r="H21" s="77">
        <v>2.5990951849612549</v>
      </c>
      <c r="I21" s="77">
        <v>2.8095913805108661</v>
      </c>
      <c r="J21" s="77">
        <v>2.7715990773833514</v>
      </c>
      <c r="K21" s="77">
        <v>2.7201999863739448</v>
      </c>
      <c r="L21" s="77">
        <v>2.7380094876027221</v>
      </c>
      <c r="M21" s="77">
        <v>2.980226455308379</v>
      </c>
      <c r="N21" s="77">
        <v>3.0504373651508168</v>
      </c>
      <c r="O21" s="77">
        <v>3.2648067049892489</v>
      </c>
      <c r="P21" s="77">
        <v>2.7786428387291666</v>
      </c>
      <c r="Q21" s="77">
        <v>2.582580274908103</v>
      </c>
      <c r="R21" s="77">
        <v>2.4048445636736622</v>
      </c>
      <c r="S21" s="77">
        <v>2.2684068626800769</v>
      </c>
      <c r="T21" s="77">
        <v>2.4775593775593774</v>
      </c>
      <c r="U21" s="77">
        <v>3.0958190860793162</v>
      </c>
      <c r="V21" s="77">
        <v>3.0606304955446735</v>
      </c>
      <c r="W21" s="77">
        <v>3.3375347235363133</v>
      </c>
      <c r="X21" s="77">
        <v>3.4304025238959359</v>
      </c>
      <c r="Y21" s="77">
        <v>3.2455554722076365</v>
      </c>
      <c r="Z21" s="77">
        <v>2.8149142725271128</v>
      </c>
      <c r="AA21" s="77">
        <v>2.7649455812215775</v>
      </c>
      <c r="AB21" s="77">
        <v>2.5827701649486374</v>
      </c>
      <c r="AC21" s="77">
        <v>2.8370423834302922</v>
      </c>
      <c r="AD21" s="77">
        <v>2.723356886167394</v>
      </c>
      <c r="AE21" s="77">
        <v>2.6121470374916211</v>
      </c>
      <c r="AF21" s="77">
        <v>2.4948416057609983</v>
      </c>
      <c r="AG21" s="77">
        <v>2.1430831886798196</v>
      </c>
      <c r="AH21" s="77">
        <v>2.0301636682698621</v>
      </c>
      <c r="AI21" s="77">
        <v>1.9568454491419056</v>
      </c>
      <c r="AJ21" s="77">
        <v>1.90625</v>
      </c>
      <c r="AK21" s="77">
        <v>1.9868204283360791</v>
      </c>
      <c r="AL21" s="77">
        <v>2.1926605504587156</v>
      </c>
      <c r="AM21" s="152">
        <v>1.9392712550607289</v>
      </c>
      <c r="AN21" s="152">
        <v>1.8123429299617646</v>
      </c>
      <c r="AO21" s="152">
        <v>1.9281546576310469</v>
      </c>
      <c r="AP21" s="152">
        <v>1.9372151082000215</v>
      </c>
    </row>
    <row r="22" spans="1:42" ht="15.75" customHeight="1" x14ac:dyDescent="0.25">
      <c r="A22" s="151" t="s">
        <v>53</v>
      </c>
      <c r="B22" s="77">
        <v>10.7241580173692</v>
      </c>
      <c r="C22" s="77">
        <v>11.474897456798439</v>
      </c>
      <c r="D22" s="77">
        <v>11.515974518883908</v>
      </c>
      <c r="E22" s="77">
        <v>11.265572574979485</v>
      </c>
      <c r="F22" s="77">
        <v>11.057973125418604</v>
      </c>
      <c r="G22" s="77">
        <v>10.857842804616384</v>
      </c>
      <c r="H22" s="77">
        <v>11.027064383577112</v>
      </c>
      <c r="I22" s="77">
        <v>10.835649210246638</v>
      </c>
      <c r="J22" s="77">
        <v>11.014757320984689</v>
      </c>
      <c r="K22" s="77">
        <v>11.592953443896498</v>
      </c>
      <c r="L22" s="77">
        <v>11.290829501197564</v>
      </c>
      <c r="M22" s="77">
        <v>11.115431819190977</v>
      </c>
      <c r="N22" s="77">
        <v>11.43787795477482</v>
      </c>
      <c r="O22" s="77">
        <v>10.907850278643204</v>
      </c>
      <c r="P22" s="77">
        <v>10.651585328666359</v>
      </c>
      <c r="Q22" s="77">
        <v>10.802068645740897</v>
      </c>
      <c r="R22" s="77">
        <v>10.000288780179895</v>
      </c>
      <c r="S22" s="77">
        <v>10.076762980740046</v>
      </c>
      <c r="T22" s="77">
        <v>11.584453726453726</v>
      </c>
      <c r="U22" s="77">
        <v>12.501105926007172</v>
      </c>
      <c r="V22" s="77">
        <v>12.614499210149436</v>
      </c>
      <c r="W22" s="77">
        <v>13.316719524656548</v>
      </c>
      <c r="X22" s="77">
        <v>12.952768987444328</v>
      </c>
      <c r="Y22" s="77">
        <v>11.980435076138326</v>
      </c>
      <c r="Z22" s="77">
        <v>11.559232466408933</v>
      </c>
      <c r="AA22" s="77">
        <v>12.348583612929019</v>
      </c>
      <c r="AB22" s="77">
        <v>11.709182797031975</v>
      </c>
      <c r="AC22" s="77">
        <v>11.805099673973615</v>
      </c>
      <c r="AD22" s="77">
        <v>11.722974088414075</v>
      </c>
      <c r="AE22" s="77">
        <v>10.349388308876806</v>
      </c>
      <c r="AF22" s="77">
        <v>9.8078487426116805</v>
      </c>
      <c r="AG22" s="77">
        <v>9.3356276083387773</v>
      </c>
      <c r="AH22" s="77">
        <v>8.9843426763021892</v>
      </c>
      <c r="AI22" s="77">
        <v>9.2144253531362068</v>
      </c>
      <c r="AJ22" s="77">
        <v>9.1828124999999989</v>
      </c>
      <c r="AK22" s="77">
        <v>10.382207578253706</v>
      </c>
      <c r="AL22" s="77">
        <v>12.330275229357797</v>
      </c>
      <c r="AM22" s="152">
        <v>11.336032388663968</v>
      </c>
      <c r="AN22" s="152">
        <v>10.650770238759334</v>
      </c>
      <c r="AO22" s="152">
        <v>10.850138407279928</v>
      </c>
      <c r="AP22" s="152">
        <v>11.228247918062186</v>
      </c>
    </row>
    <row r="23" spans="1:42" ht="15.75" customHeight="1" x14ac:dyDescent="0.25">
      <c r="A23" s="151" t="s">
        <v>27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77">
        <v>1.8659184350641482</v>
      </c>
      <c r="O23" s="77">
        <v>2.3921049629207074</v>
      </c>
      <c r="P23" s="77">
        <v>2.722877561570094</v>
      </c>
      <c r="Q23" s="77">
        <v>3.4791107897136557</v>
      </c>
      <c r="R23" s="77">
        <v>3.8267839671768975</v>
      </c>
      <c r="S23" s="77">
        <v>4.2063510517126037</v>
      </c>
      <c r="T23" s="77">
        <v>5.3675135135135132</v>
      </c>
      <c r="U23" s="77">
        <v>5.7855802491390351</v>
      </c>
      <c r="V23" s="77">
        <v>6.4138826672292595</v>
      </c>
      <c r="W23" s="77">
        <v>6.5786125723801225</v>
      </c>
      <c r="X23" s="77">
        <v>5.9012544727237843</v>
      </c>
      <c r="Y23" s="77">
        <v>6.1234971119945989</v>
      </c>
      <c r="Z23" s="77">
        <v>6.3506680649300744</v>
      </c>
      <c r="AA23" s="77">
        <v>6.6895308784126595</v>
      </c>
      <c r="AB23" s="77">
        <v>5.8787980804800144</v>
      </c>
      <c r="AC23" s="77">
        <v>5.7113194241500977</v>
      </c>
      <c r="AD23" s="77">
        <v>5.5334585847048583</v>
      </c>
      <c r="AE23" s="77">
        <v>4.4163802237278471</v>
      </c>
      <c r="AF23" s="77">
        <v>4.8635007725312249</v>
      </c>
      <c r="AG23" s="77">
        <v>4.6558502545381879</v>
      </c>
      <c r="AH23" s="77">
        <v>4.7483371317247522</v>
      </c>
      <c r="AI23" s="77">
        <v>5.1529418364176092</v>
      </c>
      <c r="AJ23" s="77">
        <v>4.9375</v>
      </c>
      <c r="AK23" s="77">
        <v>5.1960461285008241</v>
      </c>
      <c r="AL23" s="77">
        <v>5.7645259938837921</v>
      </c>
      <c r="AM23" s="152">
        <v>5.3225371120107958</v>
      </c>
      <c r="AN23" s="152">
        <v>4.8667283743627703</v>
      </c>
      <c r="AO23" s="152">
        <v>4.8168454344003919</v>
      </c>
      <c r="AP23" s="152">
        <v>4.8997350591602515</v>
      </c>
    </row>
    <row r="24" spans="1:42" ht="15.75" customHeight="1" x14ac:dyDescent="0.25">
      <c r="A24" s="151" t="s">
        <v>9</v>
      </c>
      <c r="B24" s="77">
        <v>1.5461730565558143</v>
      </c>
      <c r="C24" s="77">
        <v>1.6726208780212968</v>
      </c>
      <c r="D24" s="77">
        <v>1.8046088135955543</v>
      </c>
      <c r="E24" s="77">
        <v>1.7888812962850744</v>
      </c>
      <c r="F24" s="77">
        <v>1.7049279665005164</v>
      </c>
      <c r="G24" s="77">
        <v>1.6918553858034671</v>
      </c>
      <c r="H24" s="77">
        <v>1.6961753356936164</v>
      </c>
      <c r="I24" s="77">
        <v>1.4937398761314911</v>
      </c>
      <c r="J24" s="77">
        <v>1.4182688495234614</v>
      </c>
      <c r="K24" s="77">
        <v>1.5053441352729293</v>
      </c>
      <c r="L24" s="77">
        <v>1.4854637260462893</v>
      </c>
      <c r="M24" s="77">
        <v>1.3990053727631988</v>
      </c>
      <c r="N24" s="77">
        <v>1.4271163041846531</v>
      </c>
      <c r="O24" s="77">
        <v>1.3561513010663038</v>
      </c>
      <c r="P24" s="77">
        <v>1.281726654652404</v>
      </c>
      <c r="Q24" s="77">
        <v>1.2905564307411019</v>
      </c>
      <c r="R24" s="77">
        <v>1.2071241912576929</v>
      </c>
      <c r="S24" s="77">
        <v>1.229353105185929</v>
      </c>
      <c r="T24" s="77">
        <v>1.4453405405405404</v>
      </c>
      <c r="U24" s="77">
        <v>1.481398573082076</v>
      </c>
      <c r="V24" s="77">
        <v>1.5184776819487598</v>
      </c>
      <c r="W24" s="77">
        <v>1.6426340688036938</v>
      </c>
      <c r="X24" s="77">
        <v>1.6082937474263339</v>
      </c>
      <c r="Y24" s="77">
        <v>1.5918790788387969</v>
      </c>
      <c r="Z24" s="77">
        <v>1.445668042881457</v>
      </c>
      <c r="AA24" s="77">
        <v>1.4747522850316706</v>
      </c>
      <c r="AB24" s="77">
        <v>1.4626441989490593</v>
      </c>
      <c r="AC24" s="77">
        <v>1.4661617882941143</v>
      </c>
      <c r="AD24" s="77">
        <v>1.4617383340233565</v>
      </c>
      <c r="AE24" s="77">
        <v>1.2533520145804617</v>
      </c>
      <c r="AF24" s="77">
        <v>1.1223622724720514</v>
      </c>
      <c r="AG24" s="77">
        <v>1.1661475408696695</v>
      </c>
      <c r="AH24" s="77">
        <v>1.1528493866868266</v>
      </c>
      <c r="AI24" s="77">
        <v>1.2328596961303775</v>
      </c>
      <c r="AJ24" s="77">
        <v>1.1765625</v>
      </c>
      <c r="AK24" s="77">
        <v>1.242174629324547</v>
      </c>
      <c r="AL24" s="77">
        <v>1.3776758409785932</v>
      </c>
      <c r="AM24" s="152">
        <v>1.2199730094466936</v>
      </c>
      <c r="AN24" s="152">
        <v>1.142348528982271</v>
      </c>
      <c r="AO24" s="152">
        <v>1.130152059943677</v>
      </c>
      <c r="AP24" s="152">
        <v>1.1400437131329162</v>
      </c>
    </row>
    <row r="25" spans="1:42" ht="15.75" customHeight="1" x14ac:dyDescent="0.25">
      <c r="A25" s="151" t="s">
        <v>65</v>
      </c>
      <c r="B25" s="77">
        <v>1.5461730565558143</v>
      </c>
      <c r="C25" s="77">
        <v>1.6726208780212968</v>
      </c>
      <c r="D25" s="77">
        <v>1.8046088135955543</v>
      </c>
      <c r="E25" s="77">
        <v>1.7888812962850744</v>
      </c>
      <c r="F25" s="77">
        <v>1.7049279665005164</v>
      </c>
      <c r="G25" s="77">
        <v>1.6918553858034671</v>
      </c>
      <c r="H25" s="77">
        <v>1.6961753356936164</v>
      </c>
      <c r="I25" s="77">
        <v>1.4937398761314911</v>
      </c>
      <c r="J25" s="77">
        <v>1.4182688495234614</v>
      </c>
      <c r="K25" s="77">
        <v>1.5053441352729293</v>
      </c>
      <c r="L25" s="77">
        <v>1.4854637260462893</v>
      </c>
      <c r="M25" s="77">
        <v>1.3990053727631988</v>
      </c>
      <c r="N25" s="77">
        <v>1.4271163041846531</v>
      </c>
      <c r="O25" s="77">
        <v>1.3561513010663038</v>
      </c>
      <c r="P25" s="77">
        <v>1.281726654652404</v>
      </c>
      <c r="Q25" s="77">
        <v>1.2905564307411019</v>
      </c>
      <c r="R25" s="77">
        <v>1.2071241912576929</v>
      </c>
      <c r="S25" s="77">
        <v>1.229353105185929</v>
      </c>
      <c r="T25" s="77">
        <v>1.4453405405405404</v>
      </c>
      <c r="U25" s="77">
        <v>1.481398573082076</v>
      </c>
      <c r="V25" s="77">
        <v>1.5184776819487598</v>
      </c>
      <c r="W25" s="77">
        <v>1.6426340688036938</v>
      </c>
      <c r="X25" s="77">
        <v>1.6082937474263339</v>
      </c>
      <c r="Y25" s="77">
        <v>1.5918790788387969</v>
      </c>
      <c r="Z25" s="77">
        <v>1.445668042881457</v>
      </c>
      <c r="AA25" s="77">
        <v>1.4747522850316706</v>
      </c>
      <c r="AB25" s="77">
        <v>1.4626441989490593</v>
      </c>
      <c r="AC25" s="77">
        <v>1.4661617882941143</v>
      </c>
      <c r="AD25" s="77">
        <v>1.4617383340233565</v>
      </c>
      <c r="AE25" s="77">
        <v>1.2533520145804617</v>
      </c>
      <c r="AF25" s="77">
        <v>1.1223622724720514</v>
      </c>
      <c r="AG25" s="77">
        <v>1.1661475408696695</v>
      </c>
      <c r="AH25" s="77">
        <v>1.1528493866868266</v>
      </c>
      <c r="AI25" s="77">
        <v>1.2328596961303775</v>
      </c>
      <c r="AJ25" s="77">
        <v>1.1765625</v>
      </c>
      <c r="AK25" s="77">
        <v>1.242174629324547</v>
      </c>
      <c r="AL25" s="77">
        <v>1.3776758409785932</v>
      </c>
      <c r="AM25" s="152">
        <v>1.2199730094466936</v>
      </c>
      <c r="AN25" s="152">
        <v>1.142348528982271</v>
      </c>
      <c r="AO25" s="152">
        <v>1.130152059943677</v>
      </c>
      <c r="AP25" s="152">
        <v>1.1400437131329162</v>
      </c>
    </row>
    <row r="26" spans="1:42" ht="15.75" customHeight="1" x14ac:dyDescent="0.25">
      <c r="A26" s="151" t="s">
        <v>22</v>
      </c>
      <c r="B26" s="77">
        <v>1.5461730565558143</v>
      </c>
      <c r="C26" s="77">
        <v>1.6726208780212968</v>
      </c>
      <c r="D26" s="77">
        <v>1.8046088135955543</v>
      </c>
      <c r="E26" s="77">
        <v>1.7888812962850744</v>
      </c>
      <c r="F26" s="77">
        <v>1.7049279665005164</v>
      </c>
      <c r="G26" s="77">
        <v>1.6918553858034671</v>
      </c>
      <c r="H26" s="77">
        <v>1.6961753356936164</v>
      </c>
      <c r="I26" s="77">
        <v>1.4937398761314911</v>
      </c>
      <c r="J26" s="77">
        <v>1.4182688495234614</v>
      </c>
      <c r="K26" s="77">
        <v>1.5053441352729293</v>
      </c>
      <c r="L26" s="77">
        <v>1.4854637260462893</v>
      </c>
      <c r="M26" s="77">
        <v>1.3990053727631988</v>
      </c>
      <c r="N26" s="77">
        <v>1.4271163041846531</v>
      </c>
      <c r="O26" s="77">
        <v>1.3561513010663038</v>
      </c>
      <c r="P26" s="77">
        <v>1.281726654652404</v>
      </c>
      <c r="Q26" s="77">
        <v>1.2905564307411019</v>
      </c>
      <c r="R26" s="77">
        <v>1.2071241912576929</v>
      </c>
      <c r="S26" s="77">
        <v>1.229353105185929</v>
      </c>
      <c r="T26" s="77">
        <v>1.4453405405405404</v>
      </c>
      <c r="U26" s="77">
        <v>1.481398573082076</v>
      </c>
      <c r="V26" s="77">
        <v>1.5184776819487598</v>
      </c>
      <c r="W26" s="77">
        <v>1.6426340688036938</v>
      </c>
      <c r="X26" s="77">
        <v>1.6082937474263339</v>
      </c>
      <c r="Y26" s="77">
        <v>1.5918790788387969</v>
      </c>
      <c r="Z26" s="77">
        <v>1.445668042881457</v>
      </c>
      <c r="AA26" s="77">
        <v>1.4747522850316706</v>
      </c>
      <c r="AB26" s="77">
        <v>1.4626441989490593</v>
      </c>
      <c r="AC26" s="77">
        <v>1.4661617882941143</v>
      </c>
      <c r="AD26" s="77">
        <v>1.4617383340233565</v>
      </c>
      <c r="AE26" s="77">
        <v>1.2533520145804617</v>
      </c>
      <c r="AF26" s="77">
        <v>1.1223622724720514</v>
      </c>
      <c r="AG26" s="77">
        <v>1.1661475408696695</v>
      </c>
      <c r="AH26" s="77">
        <v>1.1528493866868266</v>
      </c>
      <c r="AI26" s="77">
        <v>1.2328596961303775</v>
      </c>
      <c r="AJ26" s="77">
        <v>1.1765625</v>
      </c>
      <c r="AK26" s="77">
        <v>1.242174629324547</v>
      </c>
      <c r="AL26" s="77">
        <v>1.3776758409785932</v>
      </c>
      <c r="AM26" s="152">
        <v>1.2199730094466936</v>
      </c>
      <c r="AN26" s="152">
        <v>1.142348528982271</v>
      </c>
      <c r="AO26" s="152">
        <v>1.130152059943677</v>
      </c>
      <c r="AP26" s="152">
        <v>1.1400437131329162</v>
      </c>
    </row>
    <row r="27" spans="1:42" ht="15.75" customHeight="1" x14ac:dyDescent="0.25">
      <c r="A27" s="151" t="s">
        <v>10</v>
      </c>
      <c r="B27" s="77">
        <v>9.0801207371319617</v>
      </c>
      <c r="C27" s="77">
        <v>9.8300154822976271</v>
      </c>
      <c r="D27" s="77">
        <v>10.16573534461126</v>
      </c>
      <c r="E27" s="77">
        <v>10.97080801972222</v>
      </c>
      <c r="F27" s="77">
        <v>11.620735171684402</v>
      </c>
      <c r="G27" s="77">
        <v>11.007817537394558</v>
      </c>
      <c r="H27" s="77">
        <v>11.037842712361305</v>
      </c>
      <c r="I27" s="77">
        <v>10.442470040678712</v>
      </c>
      <c r="J27" s="77">
        <v>10.366520532831226</v>
      </c>
      <c r="K27" s="77">
        <v>10.902192496312871</v>
      </c>
      <c r="L27" s="77">
        <v>10.543239183498297</v>
      </c>
      <c r="M27" s="77">
        <v>10.51174459393455</v>
      </c>
      <c r="N27" s="77">
        <v>10.664408353535904</v>
      </c>
      <c r="O27" s="77">
        <v>10.220778445741365</v>
      </c>
      <c r="P27" s="77">
        <v>11.689120966449998</v>
      </c>
      <c r="Q27" s="77">
        <v>11.811101366794729</v>
      </c>
      <c r="R27" s="77">
        <v>11.257086949660723</v>
      </c>
      <c r="S27" s="77">
        <v>10.466436033892375</v>
      </c>
      <c r="T27" s="77">
        <v>12.505500409500408</v>
      </c>
      <c r="U27" s="77">
        <v>13.166856814144454</v>
      </c>
      <c r="V27" s="77">
        <v>13.367517047635012</v>
      </c>
      <c r="W27" s="77">
        <v>13.867589599969724</v>
      </c>
      <c r="X27" s="77">
        <v>14.890542404582975</v>
      </c>
      <c r="Y27" s="77">
        <v>14.584115220163531</v>
      </c>
      <c r="Z27" s="77">
        <v>13.19359355383366</v>
      </c>
      <c r="AA27" s="77">
        <v>13.460170921816488</v>
      </c>
      <c r="AB27" s="77">
        <v>13.585980938226379</v>
      </c>
      <c r="AC27" s="77">
        <v>13.569096393834576</v>
      </c>
      <c r="AD27" s="77">
        <v>13.522451698547469</v>
      </c>
      <c r="AE27" s="77">
        <v>12.088890094235726</v>
      </c>
      <c r="AF27" s="77">
        <v>11.93234157652503</v>
      </c>
      <c r="AG27" s="77">
        <v>11.123648521228969</v>
      </c>
      <c r="AH27" s="77">
        <v>10.402387432077402</v>
      </c>
      <c r="AI27" s="77">
        <v>10.726176805082568</v>
      </c>
      <c r="AJ27" s="77">
        <v>10.176562499999999</v>
      </c>
      <c r="AK27" s="77">
        <v>11.301482701812192</v>
      </c>
      <c r="AL27" s="77">
        <v>12.888379204892967</v>
      </c>
      <c r="AM27" s="152">
        <v>11.546558704453441</v>
      </c>
      <c r="AN27" s="152">
        <v>11.006208886217291</v>
      </c>
      <c r="AO27" s="152">
        <v>11.591175545566367</v>
      </c>
      <c r="AP27" s="152">
        <v>12.067097502338219</v>
      </c>
    </row>
    <row r="28" spans="1:42" ht="15.75" customHeight="1" x14ac:dyDescent="0.25">
      <c r="A28" s="151" t="s">
        <v>54</v>
      </c>
      <c r="B28" s="77">
        <v>3.5229464096589704</v>
      </c>
      <c r="C28" s="77">
        <v>3.8957932823888806</v>
      </c>
      <c r="D28" s="77">
        <v>3.9504931657174636</v>
      </c>
      <c r="E28" s="77">
        <v>3.5444882440472809</v>
      </c>
      <c r="F28" s="77">
        <v>3.1819159411885694</v>
      </c>
      <c r="G28" s="77">
        <v>3.1263922585170763</v>
      </c>
      <c r="H28" s="77">
        <v>3.1532167665629554</v>
      </c>
      <c r="I28" s="77">
        <v>2.6363220581229156</v>
      </c>
      <c r="J28" s="77">
        <v>2.4373982498275448</v>
      </c>
      <c r="K28" s="77">
        <v>2.6026779289748103</v>
      </c>
      <c r="L28" s="77">
        <v>2.6749436219718277</v>
      </c>
      <c r="M28" s="77">
        <v>2.4667945473113986</v>
      </c>
      <c r="N28" s="77">
        <v>2.5290478657600253</v>
      </c>
      <c r="O28" s="77">
        <v>2.4674325332397209</v>
      </c>
      <c r="P28" s="77">
        <v>2.218116373194051</v>
      </c>
      <c r="Q28" s="77">
        <v>2.0926760517241041</v>
      </c>
      <c r="R28" s="77">
        <v>1.8653810951554362</v>
      </c>
      <c r="S28" s="77">
        <v>1.9289962324639791</v>
      </c>
      <c r="T28" s="77">
        <v>2.3751302211302208</v>
      </c>
      <c r="U28" s="77">
        <v>2.4018061966980948</v>
      </c>
      <c r="V28" s="77">
        <v>2.4312464366123083</v>
      </c>
      <c r="W28" s="77">
        <v>2.5552480793248304</v>
      </c>
      <c r="X28" s="77">
        <v>2.4297539492406433</v>
      </c>
      <c r="Y28" s="77">
        <v>2.3355457205010879</v>
      </c>
      <c r="Z28" s="77">
        <v>2.1963819689349684</v>
      </c>
      <c r="AA28" s="77">
        <v>2.2770922586060531</v>
      </c>
      <c r="AB28" s="77">
        <v>2.2648685269870921</v>
      </c>
      <c r="AC28" s="77">
        <v>2.3062410239687181</v>
      </c>
      <c r="AD28" s="77">
        <v>2.4009563340421662</v>
      </c>
      <c r="AE28" s="77">
        <v>1.9857229924836444</v>
      </c>
      <c r="AF28" s="77">
        <v>1.6935032065230358</v>
      </c>
      <c r="AG28" s="77">
        <v>1.6104303124778465</v>
      </c>
      <c r="AH28" s="77">
        <v>1.4222259519503084</v>
      </c>
      <c r="AI28" s="77">
        <v>1.4855798919511995</v>
      </c>
      <c r="AJ28" s="77">
        <v>1.4484375</v>
      </c>
      <c r="AK28" s="77">
        <v>1.5074135090609557</v>
      </c>
      <c r="AL28" s="77">
        <v>1.4709480122324159</v>
      </c>
      <c r="AM28" s="152">
        <v>1.3292847503373819</v>
      </c>
      <c r="AN28" s="152">
        <v>1.2680809215565378</v>
      </c>
      <c r="AO28" s="152">
        <v>1.3043176882556415</v>
      </c>
      <c r="AP28" s="152">
        <v>1.268209945037633</v>
      </c>
    </row>
    <row r="29" spans="1:42" ht="15.75" customHeight="1" x14ac:dyDescent="0.25">
      <c r="A29" s="151" t="s">
        <v>55</v>
      </c>
      <c r="B29" s="77">
        <v>0</v>
      </c>
      <c r="C29" s="77">
        <v>2.3243203164422655E-4</v>
      </c>
      <c r="D29" s="77">
        <v>2.0091080906180079E-4</v>
      </c>
      <c r="E29" s="77">
        <v>2.7649981235810075E-4</v>
      </c>
      <c r="F29" s="77">
        <v>3.2839115509592317E-4</v>
      </c>
      <c r="G29" s="77">
        <v>4.6569392519571788E-4</v>
      </c>
      <c r="H29" s="77">
        <v>6.5225954831616849E-4</v>
      </c>
      <c r="I29" s="77">
        <v>1.0016975116355774E-3</v>
      </c>
      <c r="J29" s="77">
        <v>1.4170294942040518E-3</v>
      </c>
      <c r="K29" s="77">
        <v>2.5200499574586019E-3</v>
      </c>
      <c r="L29" s="77">
        <v>3.4619527634883658E-3</v>
      </c>
      <c r="M29" s="77">
        <v>4.6327125793703657E-3</v>
      </c>
      <c r="N29" s="77">
        <v>7.3354304139846777E-3</v>
      </c>
      <c r="O29" s="77">
        <v>1.2037970950897363E-2</v>
      </c>
      <c r="P29" s="77">
        <v>1.6465440527222246E-2</v>
      </c>
      <c r="Q29" s="77">
        <v>4.5604732461876109E-2</v>
      </c>
      <c r="R29" s="77">
        <v>7.2168739151017833E-2</v>
      </c>
      <c r="S29" s="77">
        <v>0.12683034009569349</v>
      </c>
      <c r="T29" s="77">
        <v>0.24830745290745287</v>
      </c>
      <c r="U29" s="77">
        <v>0.43155966549507552</v>
      </c>
      <c r="V29" s="77">
        <v>0.67786603150730418</v>
      </c>
      <c r="W29" s="77">
        <v>0.94513613140067354</v>
      </c>
      <c r="X29" s="77">
        <v>1.7690935956745559</v>
      </c>
      <c r="Y29" s="77">
        <v>2.2689100592603708</v>
      </c>
      <c r="Z29" s="77">
        <v>2.453998010398128</v>
      </c>
      <c r="AA29" s="77">
        <v>2.612863606471949</v>
      </c>
      <c r="AB29" s="77">
        <v>2.4381953865425281</v>
      </c>
      <c r="AC29" s="77">
        <v>2.6315588978556166</v>
      </c>
      <c r="AD29" s="77">
        <v>2.6010937250183441</v>
      </c>
      <c r="AE29" s="77">
        <v>2.3799440955250399</v>
      </c>
      <c r="AF29" s="77">
        <v>2.4119549070662636</v>
      </c>
      <c r="AG29" s="77">
        <v>2.3151260134304978</v>
      </c>
      <c r="AH29" s="77">
        <v>2.6797406994714956</v>
      </c>
      <c r="AI29" s="77">
        <v>2.8390295352297943</v>
      </c>
      <c r="AJ29" s="77">
        <v>2.9765625</v>
      </c>
      <c r="AK29" s="77">
        <v>3.6062602965403627</v>
      </c>
      <c r="AL29" s="77">
        <v>4.163608562691131</v>
      </c>
      <c r="AM29" s="152">
        <v>4.0782726045883937</v>
      </c>
      <c r="AN29" s="152">
        <v>4.698348263196201</v>
      </c>
      <c r="AO29" s="152">
        <v>6.4550917260002691</v>
      </c>
      <c r="AP29" s="152">
        <v>7.2440410005552511</v>
      </c>
    </row>
    <row r="30" spans="1:42" ht="15.75" customHeight="1" x14ac:dyDescent="0.25">
      <c r="A30" s="151" t="s">
        <v>85</v>
      </c>
      <c r="B30" s="77">
        <v>1</v>
      </c>
      <c r="C30" s="77">
        <v>1</v>
      </c>
      <c r="D30" s="77">
        <v>1</v>
      </c>
      <c r="E30" s="77">
        <v>1</v>
      </c>
      <c r="F30" s="77">
        <v>1</v>
      </c>
      <c r="G30" s="77">
        <v>1</v>
      </c>
      <c r="H30" s="77">
        <v>1</v>
      </c>
      <c r="I30" s="77">
        <v>1</v>
      </c>
      <c r="J30" s="77">
        <v>1</v>
      </c>
      <c r="K30" s="77">
        <v>1</v>
      </c>
      <c r="L30" s="77">
        <v>1</v>
      </c>
      <c r="M30" s="77">
        <v>1</v>
      </c>
      <c r="N30" s="77">
        <v>1</v>
      </c>
      <c r="O30" s="77">
        <v>1</v>
      </c>
      <c r="P30" s="77">
        <v>1</v>
      </c>
      <c r="Q30" s="77">
        <v>1</v>
      </c>
      <c r="R30" s="77">
        <v>1</v>
      </c>
      <c r="S30" s="77">
        <v>1</v>
      </c>
      <c r="T30" s="77">
        <v>1</v>
      </c>
      <c r="U30" s="77">
        <v>1</v>
      </c>
      <c r="V30" s="77">
        <v>1</v>
      </c>
      <c r="W30" s="77">
        <v>1</v>
      </c>
      <c r="X30" s="77">
        <v>1</v>
      </c>
      <c r="Y30" s="77">
        <v>1</v>
      </c>
      <c r="Z30" s="77">
        <v>1</v>
      </c>
      <c r="AA30" s="77">
        <v>1</v>
      </c>
      <c r="AB30" s="77">
        <v>1</v>
      </c>
      <c r="AC30" s="77">
        <v>1</v>
      </c>
      <c r="AD30" s="77">
        <v>1</v>
      </c>
      <c r="AE30" s="77">
        <v>1</v>
      </c>
      <c r="AF30" s="77">
        <v>1</v>
      </c>
      <c r="AG30" s="77">
        <v>1</v>
      </c>
      <c r="AH30" s="77">
        <v>1</v>
      </c>
      <c r="AI30" s="77">
        <v>1</v>
      </c>
      <c r="AJ30" s="77">
        <v>1</v>
      </c>
      <c r="AK30" s="77">
        <v>1</v>
      </c>
      <c r="AL30" s="77">
        <v>1</v>
      </c>
      <c r="AM30" s="152">
        <v>1</v>
      </c>
      <c r="AN30" s="152">
        <v>1</v>
      </c>
      <c r="AO30" s="152">
        <v>1</v>
      </c>
      <c r="AP30" s="152">
        <v>1</v>
      </c>
    </row>
    <row r="31" spans="1:42" ht="15.75" customHeight="1" x14ac:dyDescent="0.25">
      <c r="A31" s="151" t="s">
        <v>15</v>
      </c>
      <c r="B31" s="77">
        <v>2.1181952976064391</v>
      </c>
      <c r="C31" s="77">
        <v>2.3243203164422654</v>
      </c>
      <c r="D31" s="77">
        <v>2.0091080906180077</v>
      </c>
      <c r="E31" s="77">
        <v>1.7463182808264905</v>
      </c>
      <c r="F31" s="77">
        <v>1.5156491532901788</v>
      </c>
      <c r="G31" s="77">
        <v>1.3305540719877653</v>
      </c>
      <c r="H31" s="77">
        <v>1.2831343790707439</v>
      </c>
      <c r="I31" s="77">
        <v>1.4658995125884122</v>
      </c>
      <c r="J31" s="77">
        <v>1.635033402914905</v>
      </c>
      <c r="K31" s="77">
        <v>1.7788583749452778</v>
      </c>
      <c r="L31" s="77">
        <v>1.6355679771491527</v>
      </c>
      <c r="M31" s="77">
        <v>1.7761200657164424</v>
      </c>
      <c r="N31" s="77">
        <v>1.7640315034858145</v>
      </c>
      <c r="O31" s="77">
        <v>1.755232787748475</v>
      </c>
      <c r="P31" s="77">
        <v>1.5014074944556777</v>
      </c>
      <c r="Q31" s="77">
        <v>1.530788051219556</v>
      </c>
      <c r="R31" s="77">
        <v>1.5780337699226763</v>
      </c>
      <c r="S31" s="77">
        <v>1.5605086446717134</v>
      </c>
      <c r="T31" s="77">
        <v>1.6380016380016378</v>
      </c>
      <c r="U31" s="77">
        <v>1.6568179882717169</v>
      </c>
      <c r="V31" s="77">
        <v>1.6178831745974223</v>
      </c>
      <c r="W31" s="77">
        <v>1.5138326458010067</v>
      </c>
      <c r="X31" s="77">
        <v>1.440316800560917</v>
      </c>
      <c r="Y31" s="77">
        <v>1.5002625459455405</v>
      </c>
      <c r="Z31" s="77">
        <v>1.6332308916477063</v>
      </c>
      <c r="AA31" s="77">
        <v>1.8323129487907008</v>
      </c>
      <c r="AB31" s="77">
        <v>1.8177961148970754</v>
      </c>
      <c r="AC31" s="77">
        <v>1.8402934458316986</v>
      </c>
      <c r="AD31" s="77">
        <v>2.0010337340269984</v>
      </c>
      <c r="AE31" s="77">
        <v>1.8324529618486958</v>
      </c>
      <c r="AF31" s="77">
        <v>1.5592516402937444</v>
      </c>
      <c r="AG31" s="77">
        <v>1.5444809748516797</v>
      </c>
      <c r="AH31" s="77">
        <v>1.6030349940936175</v>
      </c>
      <c r="AI31" s="77">
        <v>1.5846185514146127</v>
      </c>
      <c r="AJ31" s="77">
        <v>1.5625</v>
      </c>
      <c r="AK31" s="77">
        <v>1.6474464579901154</v>
      </c>
      <c r="AL31" s="77">
        <v>1.5290519877675841</v>
      </c>
      <c r="AM31" s="152">
        <v>1.3495276653171391</v>
      </c>
      <c r="AN31" s="152">
        <v>1.2877232075021723</v>
      </c>
      <c r="AO31" s="152">
        <v>1.3337889556405802</v>
      </c>
      <c r="AP31" s="152">
        <v>1.2761468125234412</v>
      </c>
    </row>
    <row r="32" spans="1:42" ht="6" customHeight="1" x14ac:dyDescent="0.25">
      <c r="A32" s="148"/>
      <c r="B32" s="156"/>
      <c r="C32" s="156"/>
      <c r="D32" s="157"/>
      <c r="E32" s="157"/>
      <c r="F32" s="148"/>
      <c r="G32" s="158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148"/>
      <c r="AM32" s="148"/>
      <c r="AN32" s="148"/>
      <c r="AO32" s="148"/>
      <c r="AP32" s="148"/>
    </row>
    <row r="33" spans="1:42" ht="15.75" customHeight="1" x14ac:dyDescent="0.25">
      <c r="A33" s="159" t="s">
        <v>48</v>
      </c>
      <c r="B33" s="156"/>
      <c r="C33" s="156"/>
      <c r="D33" s="157"/>
      <c r="E33" s="157"/>
      <c r="F33" s="148"/>
      <c r="G33" s="158"/>
      <c r="H33" s="158"/>
      <c r="I33" s="148"/>
      <c r="J33" s="158"/>
      <c r="K33" s="148"/>
      <c r="L33" s="148"/>
      <c r="M33" s="148"/>
      <c r="N33" s="148"/>
      <c r="O33" s="148"/>
      <c r="P33" s="148"/>
      <c r="Q33" s="148"/>
      <c r="R33" s="148"/>
      <c r="AM33" s="148"/>
      <c r="AN33" s="148"/>
      <c r="AO33" s="148"/>
      <c r="AP33" s="148"/>
    </row>
    <row r="34" spans="1:42" ht="6" customHeight="1" x14ac:dyDescent="0.25">
      <c r="A34" s="148"/>
      <c r="B34" s="156"/>
      <c r="C34" s="156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48"/>
      <c r="AM34" s="148"/>
      <c r="AN34" s="148"/>
      <c r="AO34" s="148"/>
      <c r="AP34" s="148"/>
    </row>
    <row r="35" spans="1:42" ht="14" x14ac:dyDescent="0.3">
      <c r="A35" s="160" t="s">
        <v>73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148"/>
      <c r="AM35" s="148"/>
      <c r="AN35" s="148"/>
      <c r="AO35" s="148"/>
      <c r="AP35" s="148"/>
    </row>
    <row r="36" spans="1:42" x14ac:dyDescent="0.25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148"/>
      <c r="AM36" s="148"/>
      <c r="AN36" s="148"/>
      <c r="AO36" s="148"/>
      <c r="AP36" s="148"/>
    </row>
  </sheetData>
  <mergeCells count="1">
    <mergeCell ref="B2:AN2"/>
  </mergeCells>
  <hyperlinks>
    <hyperlink ref="A35" location="Contents!A1" display="Return to Contents Page" xr:uid="{FFD48017-9C63-4502-A06E-B78F5DE34D6C}"/>
  </hyperlinks>
  <pageMargins left="0.78740157480314965" right="0.78740157480314965" top="0.78740157480314965" bottom="0.78740157480314965" header="0.51181102362204722" footer="0.51181102362204722"/>
  <pageSetup paperSize="9" scale="24" orientation="portrait" horizontalDpi="4294967292" r:id="rId1"/>
  <headerFooter alignWithMargins="0">
    <oddFooter>&amp;C61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978CD-F89F-45D5-9A6F-B8F1DFA0172A}">
  <sheetPr>
    <tabColor theme="4" tint="0.39997558519241921"/>
  </sheetPr>
  <dimension ref="A1:AC51"/>
  <sheetViews>
    <sheetView showGridLines="0" zoomScaleNormal="100" workbookViewId="0">
      <pane ySplit="5" topLeftCell="A30" activePane="bottomLeft" state="frozen"/>
      <selection pane="bottomLeft"/>
    </sheetView>
  </sheetViews>
  <sheetFormatPr defaultColWidth="8.7265625" defaultRowHeight="12.5" x14ac:dyDescent="0.25"/>
  <cols>
    <col min="1" max="29" width="12.7265625" customWidth="1"/>
  </cols>
  <sheetData>
    <row r="1" spans="1:29" s="129" customFormat="1" ht="18" customHeight="1" x14ac:dyDescent="0.25">
      <c r="A1" s="142" t="s">
        <v>18</v>
      </c>
    </row>
    <row r="2" spans="1:29" s="129" customFormat="1" ht="18" customHeight="1" x14ac:dyDescent="0.25">
      <c r="A2" s="31" t="s">
        <v>109</v>
      </c>
    </row>
    <row r="3" spans="1:29" s="129" customFormat="1" ht="18" customHeight="1" x14ac:dyDescent="0.25">
      <c r="A3" s="31" t="s">
        <v>113</v>
      </c>
    </row>
    <row r="4" spans="1:29" s="129" customFormat="1" ht="18" customHeight="1" x14ac:dyDescent="0.25">
      <c r="A4" s="204" t="s">
        <v>48</v>
      </c>
    </row>
    <row r="5" spans="1:29" s="84" customFormat="1" ht="32.15" customHeight="1" x14ac:dyDescent="0.25">
      <c r="A5" s="203" t="s">
        <v>95</v>
      </c>
      <c r="B5" s="235" t="s">
        <v>50</v>
      </c>
      <c r="C5" s="235" t="s">
        <v>19</v>
      </c>
      <c r="D5" s="235" t="s">
        <v>20</v>
      </c>
      <c r="E5" s="235" t="s">
        <v>14</v>
      </c>
      <c r="F5" s="235" t="s">
        <v>25</v>
      </c>
      <c r="G5" s="235" t="s">
        <v>0</v>
      </c>
      <c r="H5" s="235" t="s">
        <v>2</v>
      </c>
      <c r="I5" s="235" t="s">
        <v>3</v>
      </c>
      <c r="J5" s="235" t="s">
        <v>4</v>
      </c>
      <c r="K5" s="235" t="s">
        <v>5</v>
      </c>
      <c r="L5" s="235" t="s">
        <v>26</v>
      </c>
      <c r="M5" s="235" t="s">
        <v>21</v>
      </c>
      <c r="N5" s="235" t="s">
        <v>6</v>
      </c>
      <c r="O5" s="235" t="s">
        <v>12</v>
      </c>
      <c r="P5" s="235" t="s">
        <v>51</v>
      </c>
      <c r="Q5" s="235" t="s">
        <v>7</v>
      </c>
      <c r="R5" s="235" t="s">
        <v>8</v>
      </c>
      <c r="S5" s="235" t="s">
        <v>52</v>
      </c>
      <c r="T5" s="235" t="s">
        <v>53</v>
      </c>
      <c r="U5" s="235" t="s">
        <v>27</v>
      </c>
      <c r="V5" s="235" t="s">
        <v>9</v>
      </c>
      <c r="W5" s="235" t="s">
        <v>65</v>
      </c>
      <c r="X5" s="235" t="s">
        <v>22</v>
      </c>
      <c r="Y5" s="235" t="s">
        <v>10</v>
      </c>
      <c r="Z5" s="235" t="s">
        <v>54</v>
      </c>
      <c r="AA5" s="235" t="s">
        <v>55</v>
      </c>
      <c r="AB5" s="235" t="s">
        <v>85</v>
      </c>
      <c r="AC5" s="235" t="s">
        <v>15</v>
      </c>
    </row>
    <row r="6" spans="1:29" s="84" customFormat="1" ht="14.25" customHeight="1" x14ac:dyDescent="0.25">
      <c r="A6" s="205">
        <v>1979</v>
      </c>
      <c r="B6" s="206">
        <v>1.8949375132387205</v>
      </c>
      <c r="C6" s="206">
        <v>1.5461730565558143</v>
      </c>
      <c r="D6" s="206">
        <v>1.5461730565558143</v>
      </c>
      <c r="E6" s="206">
        <v>2.4805126032620204</v>
      </c>
      <c r="F6" s="206"/>
      <c r="G6" s="206">
        <v>11.142836263503494</v>
      </c>
      <c r="H6" s="206">
        <v>1.5461730565558143</v>
      </c>
      <c r="I6" s="206">
        <v>1.5461730565558143</v>
      </c>
      <c r="J6" s="206">
        <v>1.5461730565558143</v>
      </c>
      <c r="K6" s="206">
        <v>1.5461730565558143</v>
      </c>
      <c r="L6" s="206"/>
      <c r="M6" s="206">
        <v>1.5461730565558143</v>
      </c>
      <c r="N6" s="206">
        <v>1.5461730565558143</v>
      </c>
      <c r="O6" s="206">
        <v>464.30311374708742</v>
      </c>
      <c r="P6" s="206">
        <v>1025.2065240415166</v>
      </c>
      <c r="Q6" s="206">
        <v>1.5461730565558143</v>
      </c>
      <c r="R6" s="206">
        <v>1.5461730565558143</v>
      </c>
      <c r="S6" s="206">
        <v>2.0722658335098494</v>
      </c>
      <c r="T6" s="206">
        <v>10.7241580173692</v>
      </c>
      <c r="U6" s="206"/>
      <c r="V6" s="206">
        <v>1.5461730565558143</v>
      </c>
      <c r="W6" s="206">
        <v>1.5461730565558143</v>
      </c>
      <c r="X6" s="206">
        <v>1.5461730565558143</v>
      </c>
      <c r="Y6" s="206">
        <v>9.0801207371319617</v>
      </c>
      <c r="Z6" s="206">
        <v>3.5229464096589704</v>
      </c>
      <c r="AA6" s="206">
        <v>0</v>
      </c>
      <c r="AB6" s="206">
        <v>1</v>
      </c>
      <c r="AC6" s="206">
        <v>2.1181952976064391</v>
      </c>
    </row>
    <row r="7" spans="1:29" s="84" customFormat="1" ht="14.25" customHeight="1" x14ac:dyDescent="0.25">
      <c r="A7" s="205">
        <v>1980</v>
      </c>
      <c r="B7" s="206">
        <v>2.0387387494180484</v>
      </c>
      <c r="C7" s="206">
        <v>1.6726208780212968</v>
      </c>
      <c r="D7" s="206">
        <v>1.6726208780212968</v>
      </c>
      <c r="E7" s="206">
        <v>2.7180415834850535</v>
      </c>
      <c r="F7" s="206"/>
      <c r="G7" s="206">
        <v>13.099385844842788</v>
      </c>
      <c r="H7" s="206">
        <v>1.6726208780212968</v>
      </c>
      <c r="I7" s="206">
        <v>1.6726208780212968</v>
      </c>
      <c r="J7" s="206">
        <v>1.6726208780212968</v>
      </c>
      <c r="K7" s="206">
        <v>1.6726208780212968</v>
      </c>
      <c r="L7" s="206"/>
      <c r="M7" s="206">
        <v>1.6726208780212968</v>
      </c>
      <c r="N7" s="206">
        <v>1.6726208780212968</v>
      </c>
      <c r="O7" s="206">
        <v>526.91504818432236</v>
      </c>
      <c r="P7" s="206">
        <v>1411.8990789415884</v>
      </c>
      <c r="Q7" s="206">
        <v>1.6726208780212968</v>
      </c>
      <c r="R7" s="206">
        <v>1.6726208780212968</v>
      </c>
      <c r="S7" s="206">
        <v>2.3874256130336726</v>
      </c>
      <c r="T7" s="206">
        <v>11.474897456798439</v>
      </c>
      <c r="U7" s="206"/>
      <c r="V7" s="206">
        <v>1.6726208780212968</v>
      </c>
      <c r="W7" s="206">
        <v>1.6726208780212968</v>
      </c>
      <c r="X7" s="206">
        <v>1.6726208780212968</v>
      </c>
      <c r="Y7" s="206">
        <v>9.8300154822976271</v>
      </c>
      <c r="Z7" s="206">
        <v>3.8957932823888806</v>
      </c>
      <c r="AA7" s="206">
        <v>2.3243203164422655E-4</v>
      </c>
      <c r="AB7" s="206">
        <v>1</v>
      </c>
      <c r="AC7" s="206">
        <v>2.3243203164422654</v>
      </c>
    </row>
    <row r="8" spans="1:29" s="84" customFormat="1" ht="14.25" customHeight="1" x14ac:dyDescent="0.25">
      <c r="A8" s="205">
        <v>1981</v>
      </c>
      <c r="B8" s="206">
        <v>1.7469028091952055</v>
      </c>
      <c r="C8" s="206">
        <v>1.8046088135955543</v>
      </c>
      <c r="D8" s="206">
        <v>1.8046088135955543</v>
      </c>
      <c r="E8" s="206">
        <v>2.4087036169772045</v>
      </c>
      <c r="F8" s="206"/>
      <c r="G8" s="206">
        <v>14.30489983290248</v>
      </c>
      <c r="H8" s="206">
        <v>1.8046088135955543</v>
      </c>
      <c r="I8" s="206">
        <v>1.8046088135955543</v>
      </c>
      <c r="J8" s="206">
        <v>1.8046088135955543</v>
      </c>
      <c r="K8" s="206">
        <v>1.8046088135955543</v>
      </c>
      <c r="L8" s="206"/>
      <c r="M8" s="206">
        <v>1.8046088135955543</v>
      </c>
      <c r="N8" s="206">
        <v>1.8046088135955543</v>
      </c>
      <c r="O8" s="206">
        <v>443.19337283641659</v>
      </c>
      <c r="P8" s="206">
        <v>1368.2594674698275</v>
      </c>
      <c r="Q8" s="206">
        <v>1.8046088135955543</v>
      </c>
      <c r="R8" s="206">
        <v>1.8046088135955543</v>
      </c>
      <c r="S8" s="206">
        <v>2.3173052717188098</v>
      </c>
      <c r="T8" s="206">
        <v>11.515974518883908</v>
      </c>
      <c r="U8" s="206"/>
      <c r="V8" s="206">
        <v>1.8046088135955543</v>
      </c>
      <c r="W8" s="206">
        <v>1.8046088135955543</v>
      </c>
      <c r="X8" s="206">
        <v>1.8046088135955543</v>
      </c>
      <c r="Y8" s="206">
        <v>10.16573534461126</v>
      </c>
      <c r="Z8" s="206">
        <v>3.9504931657174636</v>
      </c>
      <c r="AA8" s="206">
        <v>2.0091080906180079E-4</v>
      </c>
      <c r="AB8" s="206">
        <v>1</v>
      </c>
      <c r="AC8" s="206">
        <v>2.0091080906180077</v>
      </c>
    </row>
    <row r="9" spans="1:29" s="84" customFormat="1" ht="14.25" customHeight="1" x14ac:dyDescent="0.25">
      <c r="A9" s="205">
        <v>1982</v>
      </c>
      <c r="B9" s="206">
        <v>1.72194264636723</v>
      </c>
      <c r="C9" s="206">
        <v>1.7888812962850744</v>
      </c>
      <c r="D9" s="206">
        <v>1.7888812962850744</v>
      </c>
      <c r="E9" s="206">
        <v>2.1539665960746608</v>
      </c>
      <c r="F9" s="206"/>
      <c r="G9" s="206">
        <v>14.552477126286577</v>
      </c>
      <c r="H9" s="206">
        <v>1.7888812962850744</v>
      </c>
      <c r="I9" s="206">
        <v>1.7888812962850744</v>
      </c>
      <c r="J9" s="206">
        <v>1.7888812962850744</v>
      </c>
      <c r="K9" s="206">
        <v>1.7888812962850744</v>
      </c>
      <c r="L9" s="206"/>
      <c r="M9" s="206">
        <v>1.7888812962850744</v>
      </c>
      <c r="N9" s="206">
        <v>1.7888812962850744</v>
      </c>
      <c r="O9" s="206">
        <v>434.96771843341975</v>
      </c>
      <c r="P9" s="206">
        <v>1276.7057032834102</v>
      </c>
      <c r="Q9" s="206">
        <v>1.7888812962850744</v>
      </c>
      <c r="R9" s="206">
        <v>1.7888812962850744</v>
      </c>
      <c r="S9" s="206">
        <v>2.3269551386550518</v>
      </c>
      <c r="T9" s="206">
        <v>11.265572574979485</v>
      </c>
      <c r="U9" s="206"/>
      <c r="V9" s="206">
        <v>1.7888812962850744</v>
      </c>
      <c r="W9" s="206">
        <v>1.7888812962850744</v>
      </c>
      <c r="X9" s="206">
        <v>1.7888812962850744</v>
      </c>
      <c r="Y9" s="206">
        <v>10.97080801972222</v>
      </c>
      <c r="Z9" s="206">
        <v>3.5444882440472809</v>
      </c>
      <c r="AA9" s="206">
        <v>2.7649981235810075E-4</v>
      </c>
      <c r="AB9" s="206">
        <v>1</v>
      </c>
      <c r="AC9" s="206">
        <v>1.7463182808264905</v>
      </c>
    </row>
    <row r="10" spans="1:29" s="84" customFormat="1" ht="14.25" customHeight="1" x14ac:dyDescent="0.25">
      <c r="A10" s="205">
        <v>1983</v>
      </c>
      <c r="B10" s="206">
        <v>1.6809943507209111</v>
      </c>
      <c r="C10" s="206">
        <v>1.7049279665005164</v>
      </c>
      <c r="D10" s="206">
        <v>1.7049279665005164</v>
      </c>
      <c r="E10" s="206">
        <v>1.8678860165148163</v>
      </c>
      <c r="F10" s="206"/>
      <c r="G10" s="206">
        <v>13.860296251814802</v>
      </c>
      <c r="H10" s="206">
        <v>1.7049279665005164</v>
      </c>
      <c r="I10" s="206">
        <v>1.7049279665005164</v>
      </c>
      <c r="J10" s="206">
        <v>1.7049279665005164</v>
      </c>
      <c r="K10" s="206">
        <v>1.7049279665005164</v>
      </c>
      <c r="L10" s="206"/>
      <c r="M10" s="206">
        <v>1.7049279665005164</v>
      </c>
      <c r="N10" s="206">
        <v>1.7049279665005164</v>
      </c>
      <c r="O10" s="206">
        <v>359.93196554080714</v>
      </c>
      <c r="P10" s="206">
        <v>1175.7763495984213</v>
      </c>
      <c r="Q10" s="206">
        <v>1.7049279665005164</v>
      </c>
      <c r="R10" s="206">
        <v>1.7049279665005164</v>
      </c>
      <c r="S10" s="206">
        <v>2.2678158116460359</v>
      </c>
      <c r="T10" s="206">
        <v>11.057973125418604</v>
      </c>
      <c r="U10" s="206"/>
      <c r="V10" s="206">
        <v>1.7049279665005164</v>
      </c>
      <c r="W10" s="206">
        <v>1.7049279665005164</v>
      </c>
      <c r="X10" s="206">
        <v>1.7049279665005164</v>
      </c>
      <c r="Y10" s="206">
        <v>11.620735171684402</v>
      </c>
      <c r="Z10" s="206">
        <v>3.1819159411885694</v>
      </c>
      <c r="AA10" s="206">
        <v>3.2839115509592317E-4</v>
      </c>
      <c r="AB10" s="206">
        <v>1</v>
      </c>
      <c r="AC10" s="206">
        <v>1.5156491532901788</v>
      </c>
    </row>
    <row r="11" spans="1:29" s="84" customFormat="1" ht="14.25" customHeight="1" x14ac:dyDescent="0.25">
      <c r="A11" s="205">
        <v>1984</v>
      </c>
      <c r="B11" s="206">
        <v>1.5177404104972201</v>
      </c>
      <c r="C11" s="206">
        <v>1.6918553858034671</v>
      </c>
      <c r="D11" s="206">
        <v>1.6918553858034671</v>
      </c>
      <c r="E11" s="206">
        <v>1.7231234064951797</v>
      </c>
      <c r="F11" s="206"/>
      <c r="G11" s="206">
        <v>13.778180137329146</v>
      </c>
      <c r="H11" s="206">
        <v>1.6918553858034671</v>
      </c>
      <c r="I11" s="206">
        <v>1.6918553858034671</v>
      </c>
      <c r="J11" s="206">
        <v>1.6918553858034671</v>
      </c>
      <c r="K11" s="206">
        <v>1.6918553858034671</v>
      </c>
      <c r="L11" s="206"/>
      <c r="M11" s="206">
        <v>1.6918553858034671</v>
      </c>
      <c r="N11" s="206">
        <v>1.6918553858034671</v>
      </c>
      <c r="O11" s="206">
        <v>316.07790979535281</v>
      </c>
      <c r="P11" s="206">
        <v>1073.1936464446399</v>
      </c>
      <c r="Q11" s="206">
        <v>1.6918553858034671</v>
      </c>
      <c r="R11" s="206">
        <v>1.6918553858034671</v>
      </c>
      <c r="S11" s="206">
        <v>2.3511116646216053</v>
      </c>
      <c r="T11" s="206">
        <v>10.857842804616384</v>
      </c>
      <c r="U11" s="206"/>
      <c r="V11" s="206">
        <v>1.6918553858034671</v>
      </c>
      <c r="W11" s="206">
        <v>1.6918553858034671</v>
      </c>
      <c r="X11" s="206">
        <v>1.6918553858034671</v>
      </c>
      <c r="Y11" s="206">
        <v>11.007817537394558</v>
      </c>
      <c r="Z11" s="206">
        <v>3.1263922585170763</v>
      </c>
      <c r="AA11" s="206">
        <v>4.6569392519571788E-4</v>
      </c>
      <c r="AB11" s="206">
        <v>1</v>
      </c>
      <c r="AC11" s="206">
        <v>1.3305540719877653</v>
      </c>
    </row>
    <row r="12" spans="1:29" s="84" customFormat="1" ht="14.25" customHeight="1" x14ac:dyDescent="0.25">
      <c r="A12" s="205">
        <v>1985</v>
      </c>
      <c r="B12" s="206">
        <v>1.837117382159505</v>
      </c>
      <c r="C12" s="206">
        <v>1.6961753356936164</v>
      </c>
      <c r="D12" s="206">
        <v>1.6961753356936164</v>
      </c>
      <c r="E12" s="206">
        <v>1.7526114350882849</v>
      </c>
      <c r="F12" s="206"/>
      <c r="G12" s="206">
        <v>13.594192841752577</v>
      </c>
      <c r="H12" s="206">
        <v>1.6961753356936164</v>
      </c>
      <c r="I12" s="206">
        <v>1.6961753356936164</v>
      </c>
      <c r="J12" s="206">
        <v>1.6961753356936164</v>
      </c>
      <c r="K12" s="206">
        <v>1.6961753356936164</v>
      </c>
      <c r="L12" s="206"/>
      <c r="M12" s="206">
        <v>1.6961753356936164</v>
      </c>
      <c r="N12" s="206">
        <v>1.6961753356936164</v>
      </c>
      <c r="O12" s="206">
        <v>306.18563156387393</v>
      </c>
      <c r="P12" s="206">
        <v>1117.4853235089722</v>
      </c>
      <c r="Q12" s="206">
        <v>1.6961753356936164</v>
      </c>
      <c r="R12" s="206">
        <v>1.6961753356936164</v>
      </c>
      <c r="S12" s="206">
        <v>2.5990951849612549</v>
      </c>
      <c r="T12" s="206">
        <v>11.027064383577112</v>
      </c>
      <c r="U12" s="206"/>
      <c r="V12" s="206">
        <v>1.6961753356936164</v>
      </c>
      <c r="W12" s="206">
        <v>1.6961753356936164</v>
      </c>
      <c r="X12" s="206">
        <v>1.6961753356936164</v>
      </c>
      <c r="Y12" s="206">
        <v>11.037842712361305</v>
      </c>
      <c r="Z12" s="206">
        <v>3.1532167665629554</v>
      </c>
      <c r="AA12" s="206">
        <v>6.5225954831616849E-4</v>
      </c>
      <c r="AB12" s="206">
        <v>1</v>
      </c>
      <c r="AC12" s="206">
        <v>1.2831343790707439</v>
      </c>
    </row>
    <row r="13" spans="1:29" s="84" customFormat="1" ht="14.25" customHeight="1" x14ac:dyDescent="0.25">
      <c r="A13" s="205">
        <v>1986</v>
      </c>
      <c r="B13" s="206">
        <v>2.1929739436361637</v>
      </c>
      <c r="C13" s="206">
        <v>1.4937398761314911</v>
      </c>
      <c r="D13" s="206">
        <v>1.4937398761314911</v>
      </c>
      <c r="E13" s="206">
        <v>2.0367940777659692</v>
      </c>
      <c r="F13" s="206"/>
      <c r="G13" s="206">
        <v>11.857819474475024</v>
      </c>
      <c r="H13" s="206">
        <v>1.4937398761314911</v>
      </c>
      <c r="I13" s="206">
        <v>1.4937398761314911</v>
      </c>
      <c r="J13" s="206">
        <v>1.4937398761314911</v>
      </c>
      <c r="K13" s="206">
        <v>1.4937398761314911</v>
      </c>
      <c r="L13" s="206"/>
      <c r="M13" s="206">
        <v>1.4937398761314911</v>
      </c>
      <c r="N13" s="206">
        <v>1.4937398761314911</v>
      </c>
      <c r="O13" s="206">
        <v>247.03221314178916</v>
      </c>
      <c r="P13" s="206">
        <v>1291.5234360684574</v>
      </c>
      <c r="Q13" s="206">
        <v>1.4937398761314911</v>
      </c>
      <c r="R13" s="206">
        <v>1.4937398761314911</v>
      </c>
      <c r="S13" s="206">
        <v>2.8095913805108661</v>
      </c>
      <c r="T13" s="206">
        <v>10.835649210246638</v>
      </c>
      <c r="U13" s="206"/>
      <c r="V13" s="206">
        <v>1.4937398761314911</v>
      </c>
      <c r="W13" s="206">
        <v>1.4937398761314911</v>
      </c>
      <c r="X13" s="206">
        <v>1.4937398761314911</v>
      </c>
      <c r="Y13" s="206">
        <v>10.442470040678712</v>
      </c>
      <c r="Z13" s="206">
        <v>2.6363220581229156</v>
      </c>
      <c r="AA13" s="206">
        <v>1.0016975116355774E-3</v>
      </c>
      <c r="AB13" s="206">
        <v>1</v>
      </c>
      <c r="AC13" s="206">
        <v>1.4658995125884122</v>
      </c>
    </row>
    <row r="14" spans="1:29" s="84" customFormat="1" ht="14.25" customHeight="1" x14ac:dyDescent="0.25">
      <c r="A14" s="205">
        <v>1987</v>
      </c>
      <c r="B14" s="206">
        <v>2.3361488063520395</v>
      </c>
      <c r="C14" s="206">
        <v>1.4182688495234614</v>
      </c>
      <c r="D14" s="206">
        <v>1.4182688495234614</v>
      </c>
      <c r="E14" s="206">
        <v>2.1684352550480428</v>
      </c>
      <c r="F14" s="206"/>
      <c r="G14" s="206">
        <v>11.180930670823139</v>
      </c>
      <c r="H14" s="206">
        <v>1.4182688495234614</v>
      </c>
      <c r="I14" s="206">
        <v>1.4182688495234614</v>
      </c>
      <c r="J14" s="206">
        <v>1.4182688495234614</v>
      </c>
      <c r="K14" s="206">
        <v>1.4182688495234614</v>
      </c>
      <c r="L14" s="206"/>
      <c r="M14" s="206">
        <v>1.4182688495234614</v>
      </c>
      <c r="N14" s="206">
        <v>1.4182688495234614</v>
      </c>
      <c r="O14" s="206">
        <v>236.4618007963594</v>
      </c>
      <c r="P14" s="206">
        <v>1348.9743353711845</v>
      </c>
      <c r="Q14" s="206">
        <v>1.4182688495234614</v>
      </c>
      <c r="R14" s="206">
        <v>1.4182688495234614</v>
      </c>
      <c r="S14" s="206">
        <v>2.7715990773833514</v>
      </c>
      <c r="T14" s="206">
        <v>11.014757320984689</v>
      </c>
      <c r="U14" s="206"/>
      <c r="V14" s="206">
        <v>1.4182688495234614</v>
      </c>
      <c r="W14" s="206">
        <v>1.4182688495234614</v>
      </c>
      <c r="X14" s="206">
        <v>1.4182688495234614</v>
      </c>
      <c r="Y14" s="206">
        <v>10.366520532831226</v>
      </c>
      <c r="Z14" s="206">
        <v>2.4373982498275448</v>
      </c>
      <c r="AA14" s="206">
        <v>1.4170294942040518E-3</v>
      </c>
      <c r="AB14" s="206">
        <v>1</v>
      </c>
      <c r="AC14" s="206">
        <v>1.635033402914905</v>
      </c>
    </row>
    <row r="15" spans="1:29" s="84" customFormat="1" ht="14.25" customHeight="1" x14ac:dyDescent="0.25">
      <c r="A15" s="205">
        <v>1988</v>
      </c>
      <c r="B15" s="206">
        <v>2.2780202658219224</v>
      </c>
      <c r="C15" s="206">
        <v>1.5053441352729293</v>
      </c>
      <c r="D15" s="206">
        <v>1.5053441352729293</v>
      </c>
      <c r="E15" s="206">
        <v>2.1901162003656265</v>
      </c>
      <c r="F15" s="206"/>
      <c r="G15" s="206">
        <v>11.972072635056708</v>
      </c>
      <c r="H15" s="206">
        <v>1.5053441352729293</v>
      </c>
      <c r="I15" s="206">
        <v>1.5053441352729293</v>
      </c>
      <c r="J15" s="206">
        <v>1.5053441352729293</v>
      </c>
      <c r="K15" s="206">
        <v>1.5053441352729293</v>
      </c>
      <c r="L15" s="206"/>
      <c r="M15" s="206">
        <v>1.5053441352729293</v>
      </c>
      <c r="N15" s="206">
        <v>1.5053441352729293</v>
      </c>
      <c r="O15" s="206">
        <v>227.93312844442571</v>
      </c>
      <c r="P15" s="206">
        <v>1298.5876042388772</v>
      </c>
      <c r="Q15" s="206">
        <v>1.5053441352729293</v>
      </c>
      <c r="R15" s="206">
        <v>1.5053441352729293</v>
      </c>
      <c r="S15" s="206">
        <v>2.7201999863739448</v>
      </c>
      <c r="T15" s="206">
        <v>11.592953443896498</v>
      </c>
      <c r="U15" s="206"/>
      <c r="V15" s="206">
        <v>1.5053441352729293</v>
      </c>
      <c r="W15" s="206">
        <v>1.5053441352729293</v>
      </c>
      <c r="X15" s="206">
        <v>1.5053441352729293</v>
      </c>
      <c r="Y15" s="206">
        <v>10.902192496312871</v>
      </c>
      <c r="Z15" s="206">
        <v>2.6026779289748103</v>
      </c>
      <c r="AA15" s="206">
        <v>2.5200499574586019E-3</v>
      </c>
      <c r="AB15" s="206">
        <v>1</v>
      </c>
      <c r="AC15" s="206">
        <v>1.7788583749452778</v>
      </c>
    </row>
    <row r="16" spans="1:29" s="84" customFormat="1" ht="14.25" customHeight="1" x14ac:dyDescent="0.25">
      <c r="A16" s="205">
        <v>1989</v>
      </c>
      <c r="B16" s="206">
        <v>2.0687350713532888</v>
      </c>
      <c r="C16" s="206">
        <v>1.4854637260462893</v>
      </c>
      <c r="D16" s="206">
        <v>1.4854637260462893</v>
      </c>
      <c r="E16" s="206">
        <v>1.9366760417423117</v>
      </c>
      <c r="F16" s="206"/>
      <c r="G16" s="206">
        <v>11.95613766510241</v>
      </c>
      <c r="H16" s="206">
        <v>1.4854637260462893</v>
      </c>
      <c r="I16" s="206">
        <v>1.4854637260462893</v>
      </c>
      <c r="J16" s="206">
        <v>1.4854637260462893</v>
      </c>
      <c r="K16" s="206">
        <v>1.4854637260462893</v>
      </c>
      <c r="L16" s="206"/>
      <c r="M16" s="206">
        <v>1.4854637260462893</v>
      </c>
      <c r="N16" s="206">
        <v>1.4854637260462893</v>
      </c>
      <c r="O16" s="206">
        <v>225.66618319277262</v>
      </c>
      <c r="P16" s="206">
        <v>1094.4707334737304</v>
      </c>
      <c r="Q16" s="206">
        <v>1.4854637260462893</v>
      </c>
      <c r="R16" s="206">
        <v>1.4854637260462893</v>
      </c>
      <c r="S16" s="206">
        <v>2.7380094876027221</v>
      </c>
      <c r="T16" s="206">
        <v>11.290829501197564</v>
      </c>
      <c r="U16" s="206"/>
      <c r="V16" s="206">
        <v>1.4854637260462893</v>
      </c>
      <c r="W16" s="206">
        <v>1.4854637260462893</v>
      </c>
      <c r="X16" s="206">
        <v>1.4854637260462893</v>
      </c>
      <c r="Y16" s="206">
        <v>10.543239183498297</v>
      </c>
      <c r="Z16" s="206">
        <v>2.6749436219718277</v>
      </c>
      <c r="AA16" s="206">
        <v>3.4619527634883658E-3</v>
      </c>
      <c r="AB16" s="206">
        <v>1</v>
      </c>
      <c r="AC16" s="206">
        <v>1.6355679771491527</v>
      </c>
    </row>
    <row r="17" spans="1:29" s="84" customFormat="1" ht="14.25" customHeight="1" x14ac:dyDescent="0.25">
      <c r="A17" s="205">
        <v>1990</v>
      </c>
      <c r="B17" s="206">
        <v>2.276660894276453</v>
      </c>
      <c r="C17" s="206">
        <v>1.3990053727631988</v>
      </c>
      <c r="D17" s="206">
        <v>1.3990053727631988</v>
      </c>
      <c r="E17" s="206">
        <v>2.0728511167354915</v>
      </c>
      <c r="F17" s="206"/>
      <c r="G17" s="206">
        <v>10.98773056258603</v>
      </c>
      <c r="H17" s="206">
        <v>1.3990053727631988</v>
      </c>
      <c r="I17" s="206">
        <v>1.3990053727631988</v>
      </c>
      <c r="J17" s="206">
        <v>1.3990053727631988</v>
      </c>
      <c r="K17" s="206">
        <v>1.3990053727631988</v>
      </c>
      <c r="L17" s="206"/>
      <c r="M17" s="206">
        <v>1.3990053727631988</v>
      </c>
      <c r="N17" s="206">
        <v>1.3990053727631988</v>
      </c>
      <c r="O17" s="206">
        <v>257.17419297544512</v>
      </c>
      <c r="P17" s="206">
        <v>1257.4843035389192</v>
      </c>
      <c r="Q17" s="206">
        <v>1.3990053727631988</v>
      </c>
      <c r="R17" s="206">
        <v>1.3990053727631988</v>
      </c>
      <c r="S17" s="206">
        <v>2.980226455308379</v>
      </c>
      <c r="T17" s="206">
        <v>11.115431819190977</v>
      </c>
      <c r="U17" s="206"/>
      <c r="V17" s="206">
        <v>1.3990053727631988</v>
      </c>
      <c r="W17" s="206">
        <v>1.3990053727631988</v>
      </c>
      <c r="X17" s="206">
        <v>1.3990053727631988</v>
      </c>
      <c r="Y17" s="206">
        <v>10.51174459393455</v>
      </c>
      <c r="Z17" s="206">
        <v>2.4667945473113986</v>
      </c>
      <c r="AA17" s="206">
        <v>4.6327125793703657E-3</v>
      </c>
      <c r="AB17" s="206">
        <v>1</v>
      </c>
      <c r="AC17" s="206">
        <v>1.7761200657164424</v>
      </c>
    </row>
    <row r="18" spans="1:29" s="84" customFormat="1" ht="14.25" customHeight="1" x14ac:dyDescent="0.25">
      <c r="A18" s="205">
        <v>1991</v>
      </c>
      <c r="B18" s="206">
        <v>2.2650605512633728</v>
      </c>
      <c r="C18" s="206">
        <v>1.4271163041846531</v>
      </c>
      <c r="D18" s="206">
        <v>1.4271163041846531</v>
      </c>
      <c r="E18" s="206">
        <v>2.0218447077202661</v>
      </c>
      <c r="F18" s="206">
        <v>51.993875988232503</v>
      </c>
      <c r="G18" s="206">
        <v>11.277086483232088</v>
      </c>
      <c r="H18" s="206">
        <v>1.4271163041846531</v>
      </c>
      <c r="I18" s="206">
        <v>1.4271163041846531</v>
      </c>
      <c r="J18" s="206">
        <v>1.4271163041846531</v>
      </c>
      <c r="K18" s="206">
        <v>1.4271163041846531</v>
      </c>
      <c r="L18" s="206">
        <v>131.89534777263682</v>
      </c>
      <c r="M18" s="206">
        <v>1.4271163041846531</v>
      </c>
      <c r="N18" s="206">
        <v>1.4271163041846531</v>
      </c>
      <c r="O18" s="206">
        <v>237.25571030227914</v>
      </c>
      <c r="P18" s="206">
        <v>1293.4395844788512</v>
      </c>
      <c r="Q18" s="206">
        <v>1.4271163041846531</v>
      </c>
      <c r="R18" s="206">
        <v>1.4271163041846531</v>
      </c>
      <c r="S18" s="206">
        <v>3.0504373651508168</v>
      </c>
      <c r="T18" s="206">
        <v>11.43787795477482</v>
      </c>
      <c r="U18" s="206">
        <v>1.8659184350641482</v>
      </c>
      <c r="V18" s="206">
        <v>1.4271163041846531</v>
      </c>
      <c r="W18" s="206">
        <v>1.4271163041846531</v>
      </c>
      <c r="X18" s="206">
        <v>1.4271163041846531</v>
      </c>
      <c r="Y18" s="206">
        <v>10.664408353535904</v>
      </c>
      <c r="Z18" s="206">
        <v>2.5290478657600253</v>
      </c>
      <c r="AA18" s="206">
        <v>7.3354304139846777E-3</v>
      </c>
      <c r="AB18" s="206">
        <v>1</v>
      </c>
      <c r="AC18" s="206">
        <v>1.7640315034858145</v>
      </c>
    </row>
    <row r="19" spans="1:29" s="84" customFormat="1" ht="14.25" customHeight="1" x14ac:dyDescent="0.25">
      <c r="A19" s="205">
        <v>1992</v>
      </c>
      <c r="B19" s="206">
        <v>2.3911395848874455</v>
      </c>
      <c r="C19" s="206">
        <v>1.3561513010663038</v>
      </c>
      <c r="D19" s="206">
        <v>1.3561513010663038</v>
      </c>
      <c r="E19" s="206">
        <v>2.1218710781517398</v>
      </c>
      <c r="F19" s="206">
        <v>49.610110140857422</v>
      </c>
      <c r="G19" s="206">
        <v>10.598753784720698</v>
      </c>
      <c r="H19" s="206">
        <v>1.3561513010663038</v>
      </c>
      <c r="I19" s="206">
        <v>1.3561513010663038</v>
      </c>
      <c r="J19" s="206">
        <v>1.3561513010663038</v>
      </c>
      <c r="K19" s="206">
        <v>1.3561513010663038</v>
      </c>
      <c r="L19" s="206">
        <v>138.64481986923514</v>
      </c>
      <c r="M19" s="206">
        <v>1.3561513010663038</v>
      </c>
      <c r="N19" s="206">
        <v>1.3561513010663038</v>
      </c>
      <c r="O19" s="206">
        <v>222.34060292246258</v>
      </c>
      <c r="P19" s="206">
        <v>1369.1031638070997</v>
      </c>
      <c r="Q19" s="206">
        <v>1.3561513010663038</v>
      </c>
      <c r="R19" s="206">
        <v>1.3561513010663038</v>
      </c>
      <c r="S19" s="206">
        <v>3.2648067049892489</v>
      </c>
      <c r="T19" s="206">
        <v>10.907850278643204</v>
      </c>
      <c r="U19" s="206">
        <v>2.3921049629207074</v>
      </c>
      <c r="V19" s="206">
        <v>1.3561513010663038</v>
      </c>
      <c r="W19" s="206">
        <v>1.3561513010663038</v>
      </c>
      <c r="X19" s="206">
        <v>1.3561513010663038</v>
      </c>
      <c r="Y19" s="206">
        <v>10.220778445741365</v>
      </c>
      <c r="Z19" s="206">
        <v>2.4674325332397209</v>
      </c>
      <c r="AA19" s="206">
        <v>1.2037970950897363E-2</v>
      </c>
      <c r="AB19" s="206">
        <v>1</v>
      </c>
      <c r="AC19" s="206">
        <v>1.755232787748475</v>
      </c>
    </row>
    <row r="20" spans="1:29" s="84" customFormat="1" ht="14.25" customHeight="1" x14ac:dyDescent="0.25">
      <c r="A20" s="205">
        <v>1993</v>
      </c>
      <c r="B20" s="206">
        <v>2.2116107745205746</v>
      </c>
      <c r="C20" s="206">
        <v>1.281726654652404</v>
      </c>
      <c r="D20" s="206">
        <v>1.281726654652404</v>
      </c>
      <c r="E20" s="206">
        <v>1.9371039380867596</v>
      </c>
      <c r="F20" s="206">
        <v>43.772229276335104</v>
      </c>
      <c r="G20" s="206">
        <v>9.7323981366331882</v>
      </c>
      <c r="H20" s="206">
        <v>1.281726654652404</v>
      </c>
      <c r="I20" s="206">
        <v>1.281726654652404</v>
      </c>
      <c r="J20" s="206">
        <v>1.281726654652404</v>
      </c>
      <c r="K20" s="206">
        <v>1.281726654652404</v>
      </c>
      <c r="L20" s="206">
        <v>137.99329681610027</v>
      </c>
      <c r="M20" s="206">
        <v>1.281726654652404</v>
      </c>
      <c r="N20" s="206">
        <v>1.281726654652404</v>
      </c>
      <c r="O20" s="206">
        <v>166.91987904060665</v>
      </c>
      <c r="P20" s="206">
        <v>1204.7835743617854</v>
      </c>
      <c r="Q20" s="206">
        <v>1.281726654652404</v>
      </c>
      <c r="R20" s="206">
        <v>1.281726654652404</v>
      </c>
      <c r="S20" s="206">
        <v>2.7786428387291666</v>
      </c>
      <c r="T20" s="206">
        <v>10.651585328666359</v>
      </c>
      <c r="U20" s="206">
        <v>2.722877561570094</v>
      </c>
      <c r="V20" s="206">
        <v>1.281726654652404</v>
      </c>
      <c r="W20" s="206">
        <v>1.281726654652404</v>
      </c>
      <c r="X20" s="206">
        <v>1.281726654652404</v>
      </c>
      <c r="Y20" s="206">
        <v>11.689120966449998</v>
      </c>
      <c r="Z20" s="206">
        <v>2.218116373194051</v>
      </c>
      <c r="AA20" s="206">
        <v>1.6465440527222246E-2</v>
      </c>
      <c r="AB20" s="206">
        <v>1</v>
      </c>
      <c r="AC20" s="206">
        <v>1.5014074944556777</v>
      </c>
    </row>
    <row r="21" spans="1:29" s="84" customFormat="1" ht="14.25" customHeight="1" x14ac:dyDescent="0.25">
      <c r="A21" s="205">
        <v>1994</v>
      </c>
      <c r="B21" s="206">
        <v>2.0957636512234137</v>
      </c>
      <c r="C21" s="206">
        <v>1.2905564307411019</v>
      </c>
      <c r="D21" s="206">
        <v>1.2905564307411019</v>
      </c>
      <c r="E21" s="206">
        <v>2.0909033991607915</v>
      </c>
      <c r="F21" s="206">
        <v>44.06423921441182</v>
      </c>
      <c r="G21" s="206">
        <v>9.7361319404590816</v>
      </c>
      <c r="H21" s="206">
        <v>1.2905564307411019</v>
      </c>
      <c r="I21" s="206">
        <v>1.2905564307411019</v>
      </c>
      <c r="J21" s="206">
        <v>1.2905564307411019</v>
      </c>
      <c r="K21" s="206">
        <v>1.2905564307411019</v>
      </c>
      <c r="L21" s="206">
        <v>160.91797073225095</v>
      </c>
      <c r="M21" s="206">
        <v>1.2905564307411019</v>
      </c>
      <c r="N21" s="206">
        <v>1.2905564307411019</v>
      </c>
      <c r="O21" s="206">
        <v>156.49031937290351</v>
      </c>
      <c r="P21" s="206">
        <v>1231.16415053586</v>
      </c>
      <c r="Q21" s="206">
        <v>1.2905564307411019</v>
      </c>
      <c r="R21" s="206">
        <v>1.2905564307411019</v>
      </c>
      <c r="S21" s="206">
        <v>2.582580274908103</v>
      </c>
      <c r="T21" s="206">
        <v>10.802068645740897</v>
      </c>
      <c r="U21" s="206">
        <v>3.4791107897136557</v>
      </c>
      <c r="V21" s="206">
        <v>1.2905564307411019</v>
      </c>
      <c r="W21" s="206">
        <v>1.2905564307411019</v>
      </c>
      <c r="X21" s="206">
        <v>1.2905564307411019</v>
      </c>
      <c r="Y21" s="206">
        <v>11.811101366794729</v>
      </c>
      <c r="Z21" s="206">
        <v>2.0926760517241041</v>
      </c>
      <c r="AA21" s="206">
        <v>4.5604732461876109E-2</v>
      </c>
      <c r="AB21" s="206">
        <v>1</v>
      </c>
      <c r="AC21" s="206">
        <v>1.530788051219556</v>
      </c>
    </row>
    <row r="22" spans="1:29" s="84" customFormat="1" ht="14.25" customHeight="1" x14ac:dyDescent="0.25">
      <c r="A22" s="205">
        <v>1995</v>
      </c>
      <c r="B22" s="206">
        <v>2.1296480984693074</v>
      </c>
      <c r="C22" s="206">
        <v>1.2071241912576929</v>
      </c>
      <c r="D22" s="206">
        <v>1.2071241912576929</v>
      </c>
      <c r="E22" s="206">
        <v>2.1658245226447841</v>
      </c>
      <c r="F22" s="206">
        <v>41.881158276787119</v>
      </c>
      <c r="G22" s="206">
        <v>8.8429067382041975</v>
      </c>
      <c r="H22" s="206">
        <v>1.2071241912576929</v>
      </c>
      <c r="I22" s="206">
        <v>1.2071241912576929</v>
      </c>
      <c r="J22" s="206">
        <v>1.2071241912576929</v>
      </c>
      <c r="K22" s="206">
        <v>1.2071241912576929</v>
      </c>
      <c r="L22" s="206">
        <v>198.39087896480981</v>
      </c>
      <c r="M22" s="206">
        <v>1.2071241912576929</v>
      </c>
      <c r="N22" s="206">
        <v>1.2071241912576929</v>
      </c>
      <c r="O22" s="206">
        <v>148.4383620009468</v>
      </c>
      <c r="P22" s="206">
        <v>1217.2920940508127</v>
      </c>
      <c r="Q22" s="206">
        <v>1.2071241912576929</v>
      </c>
      <c r="R22" s="206">
        <v>1.2071241912576929</v>
      </c>
      <c r="S22" s="206">
        <v>2.4048445636736622</v>
      </c>
      <c r="T22" s="206">
        <v>10.000288780179895</v>
      </c>
      <c r="U22" s="206">
        <v>3.8267839671768975</v>
      </c>
      <c r="V22" s="206">
        <v>1.2071241912576929</v>
      </c>
      <c r="W22" s="206">
        <v>1.2071241912576929</v>
      </c>
      <c r="X22" s="206">
        <v>1.2071241912576929</v>
      </c>
      <c r="Y22" s="206">
        <v>11.257086949660723</v>
      </c>
      <c r="Z22" s="206">
        <v>1.8653810951554362</v>
      </c>
      <c r="AA22" s="206">
        <v>7.2168739151017833E-2</v>
      </c>
      <c r="AB22" s="206">
        <v>1</v>
      </c>
      <c r="AC22" s="206">
        <v>1.5780337699226763</v>
      </c>
    </row>
    <row r="23" spans="1:29" s="84" customFormat="1" ht="14.25" customHeight="1" x14ac:dyDescent="0.25">
      <c r="A23" s="205">
        <v>1996</v>
      </c>
      <c r="B23" s="206">
        <v>1.9925869597343515</v>
      </c>
      <c r="C23" s="206">
        <v>1.229353105185929</v>
      </c>
      <c r="D23" s="206">
        <v>1.229353105185929</v>
      </c>
      <c r="E23" s="206">
        <v>2.1281951609563232</v>
      </c>
      <c r="F23" s="206">
        <v>42.366061933154981</v>
      </c>
      <c r="G23" s="206">
        <v>9.0482067648986053</v>
      </c>
      <c r="H23" s="206">
        <v>1.229353105185929</v>
      </c>
      <c r="I23" s="206">
        <v>1.229353105185929</v>
      </c>
      <c r="J23" s="206">
        <v>1.229353105185929</v>
      </c>
      <c r="K23" s="206">
        <v>1.229353105185929</v>
      </c>
      <c r="L23" s="206">
        <v>238.14766375470552</v>
      </c>
      <c r="M23" s="206">
        <v>1.229353105185929</v>
      </c>
      <c r="N23" s="206">
        <v>1.229353105185929</v>
      </c>
      <c r="O23" s="206">
        <v>169.80986918724182</v>
      </c>
      <c r="P23" s="206">
        <v>1255.3046760485486</v>
      </c>
      <c r="Q23" s="206">
        <v>1.229353105185929</v>
      </c>
      <c r="R23" s="206">
        <v>1.229353105185929</v>
      </c>
      <c r="S23" s="206">
        <v>2.2684068626800769</v>
      </c>
      <c r="T23" s="206">
        <v>10.076762980740046</v>
      </c>
      <c r="U23" s="206">
        <v>4.2063510517126037</v>
      </c>
      <c r="V23" s="206">
        <v>1.229353105185929</v>
      </c>
      <c r="W23" s="206">
        <v>1.229353105185929</v>
      </c>
      <c r="X23" s="206">
        <v>1.229353105185929</v>
      </c>
      <c r="Y23" s="206">
        <v>10.466436033892375</v>
      </c>
      <c r="Z23" s="206">
        <v>1.9289962324639791</v>
      </c>
      <c r="AA23" s="206">
        <v>0.12683034009569349</v>
      </c>
      <c r="AB23" s="206">
        <v>1</v>
      </c>
      <c r="AC23" s="206">
        <v>1.5605086446717134</v>
      </c>
    </row>
    <row r="24" spans="1:29" s="84" customFormat="1" ht="14.25" customHeight="1" x14ac:dyDescent="0.25">
      <c r="A24" s="205">
        <v>1997</v>
      </c>
      <c r="B24" s="206">
        <v>2.2080671580671578</v>
      </c>
      <c r="C24" s="206">
        <v>1.4453405405405404</v>
      </c>
      <c r="D24" s="206">
        <v>1.4453405405405404</v>
      </c>
      <c r="E24" s="206">
        <v>2.2686453726453726</v>
      </c>
      <c r="F24" s="206">
        <v>51.932219492219488</v>
      </c>
      <c r="G24" s="206">
        <v>10.817485667485666</v>
      </c>
      <c r="H24" s="206">
        <v>1.4453405405405404</v>
      </c>
      <c r="I24" s="206">
        <v>1.4453405405405404</v>
      </c>
      <c r="J24" s="206">
        <v>1.4453405405405404</v>
      </c>
      <c r="K24" s="206">
        <v>1.4453405405405404</v>
      </c>
      <c r="L24" s="206">
        <v>305.69795249795249</v>
      </c>
      <c r="M24" s="206">
        <v>1.4453405405405404</v>
      </c>
      <c r="N24" s="206">
        <v>1.4453405405405404</v>
      </c>
      <c r="O24" s="206">
        <v>198.19262899262898</v>
      </c>
      <c r="P24" s="206">
        <v>1556.9326781326779</v>
      </c>
      <c r="Q24" s="206">
        <v>1.4453405405405404</v>
      </c>
      <c r="R24" s="206">
        <v>1.4453405405405404</v>
      </c>
      <c r="S24" s="206">
        <v>2.4775593775593774</v>
      </c>
      <c r="T24" s="206">
        <v>11.584453726453726</v>
      </c>
      <c r="U24" s="206">
        <v>5.3675135135135132</v>
      </c>
      <c r="V24" s="206">
        <v>1.4453405405405404</v>
      </c>
      <c r="W24" s="206">
        <v>1.4453405405405404</v>
      </c>
      <c r="X24" s="206">
        <v>1.4453405405405404</v>
      </c>
      <c r="Y24" s="206">
        <v>12.505500409500408</v>
      </c>
      <c r="Z24" s="206">
        <v>2.3751302211302208</v>
      </c>
      <c r="AA24" s="206">
        <v>0.24830745290745287</v>
      </c>
      <c r="AB24" s="206">
        <v>1</v>
      </c>
      <c r="AC24" s="206">
        <v>1.6380016380016378</v>
      </c>
    </row>
    <row r="25" spans="1:29" s="84" customFormat="1" ht="14.25" customHeight="1" x14ac:dyDescent="0.25">
      <c r="A25" s="205">
        <v>1998</v>
      </c>
      <c r="B25" s="206">
        <v>2.6381512827250551</v>
      </c>
      <c r="C25" s="206">
        <v>1.481398573082076</v>
      </c>
      <c r="D25" s="206">
        <v>1.481398573082076</v>
      </c>
      <c r="E25" s="206">
        <v>2.457876231057186</v>
      </c>
      <c r="F25" s="206">
        <v>53.483310706722349</v>
      </c>
      <c r="G25" s="206">
        <v>11.09953400337262</v>
      </c>
      <c r="H25" s="206">
        <v>1.481398573082076</v>
      </c>
      <c r="I25" s="206">
        <v>1.481398573082076</v>
      </c>
      <c r="J25" s="206">
        <v>1.481398573082076</v>
      </c>
      <c r="K25" s="206">
        <v>1.481398573082076</v>
      </c>
      <c r="L25" s="206">
        <v>354.99164466688518</v>
      </c>
      <c r="M25" s="206">
        <v>1.481398573082076</v>
      </c>
      <c r="N25" s="206">
        <v>1.481398573082076</v>
      </c>
      <c r="O25" s="206">
        <v>216.86836216583225</v>
      </c>
      <c r="P25" s="206">
        <v>2320.3354857608097</v>
      </c>
      <c r="Q25" s="206">
        <v>1.481398573082076</v>
      </c>
      <c r="R25" s="206">
        <v>1.481398573082076</v>
      </c>
      <c r="S25" s="206">
        <v>3.0958190860793162</v>
      </c>
      <c r="T25" s="206">
        <v>12.501105926007172</v>
      </c>
      <c r="U25" s="206">
        <v>5.7855802491390351</v>
      </c>
      <c r="V25" s="206">
        <v>1.481398573082076</v>
      </c>
      <c r="W25" s="206">
        <v>1.481398573082076</v>
      </c>
      <c r="X25" s="206">
        <v>1.481398573082076</v>
      </c>
      <c r="Y25" s="206">
        <v>13.166856814144454</v>
      </c>
      <c r="Z25" s="206">
        <v>2.4018061966980948</v>
      </c>
      <c r="AA25" s="206">
        <v>0.43155966549507552</v>
      </c>
      <c r="AB25" s="206">
        <v>1</v>
      </c>
      <c r="AC25" s="206">
        <v>1.6568179882717169</v>
      </c>
    </row>
    <row r="26" spans="1:29" s="84" customFormat="1" ht="14.25" customHeight="1" x14ac:dyDescent="0.25">
      <c r="A26" s="205">
        <v>1999</v>
      </c>
      <c r="B26" s="206">
        <v>2.5071801655288635</v>
      </c>
      <c r="C26" s="206">
        <v>1.5184776819487598</v>
      </c>
      <c r="D26" s="206">
        <v>1.5184776819487598</v>
      </c>
      <c r="E26" s="206">
        <v>2.4034188460092323</v>
      </c>
      <c r="F26" s="206">
        <v>55.959925680918495</v>
      </c>
      <c r="G26" s="206">
        <v>11.292662770372546</v>
      </c>
      <c r="H26" s="206">
        <v>1.5184776819487598</v>
      </c>
      <c r="I26" s="206">
        <v>1.5184776819487598</v>
      </c>
      <c r="J26" s="206">
        <v>1.5184776819487598</v>
      </c>
      <c r="K26" s="206">
        <v>1.5184776819487598</v>
      </c>
      <c r="L26" s="206">
        <v>383.54056259622359</v>
      </c>
      <c r="M26" s="206">
        <v>1.5184776819487598</v>
      </c>
      <c r="N26" s="206">
        <v>1.5184776819487598</v>
      </c>
      <c r="O26" s="206">
        <v>184.25747898855124</v>
      </c>
      <c r="P26" s="206">
        <v>1919.9516705938083</v>
      </c>
      <c r="Q26" s="206">
        <v>1.5184776819487598</v>
      </c>
      <c r="R26" s="206">
        <v>1.5184776819487598</v>
      </c>
      <c r="S26" s="206">
        <v>3.0606304955446735</v>
      </c>
      <c r="T26" s="206">
        <v>12.614499210149436</v>
      </c>
      <c r="U26" s="206">
        <v>6.4138826672292595</v>
      </c>
      <c r="V26" s="206">
        <v>1.5184776819487598</v>
      </c>
      <c r="W26" s="206">
        <v>1.5184776819487598</v>
      </c>
      <c r="X26" s="206">
        <v>1.5184776819487598</v>
      </c>
      <c r="Y26" s="206">
        <v>13.367517047635012</v>
      </c>
      <c r="Z26" s="206">
        <v>2.4312464366123083</v>
      </c>
      <c r="AA26" s="206">
        <v>0.67786603150730418</v>
      </c>
      <c r="AB26" s="206">
        <v>1</v>
      </c>
      <c r="AC26" s="206">
        <v>1.6178831745974223</v>
      </c>
    </row>
    <row r="27" spans="1:29" s="84" customFormat="1" ht="14.25" customHeight="1" x14ac:dyDescent="0.25">
      <c r="A27" s="205">
        <v>2000</v>
      </c>
      <c r="B27" s="206">
        <v>2.6136699087915831</v>
      </c>
      <c r="C27" s="206">
        <v>1.6426340688036938</v>
      </c>
      <c r="D27" s="206">
        <v>1.6426340688036938</v>
      </c>
      <c r="E27" s="206">
        <v>2.2482049729402416</v>
      </c>
      <c r="F27" s="206">
        <v>58.489346402755174</v>
      </c>
      <c r="G27" s="206">
        <v>12.2439299095485</v>
      </c>
      <c r="H27" s="206">
        <v>1.6426340688036938</v>
      </c>
      <c r="I27" s="206">
        <v>1.6426340688036938</v>
      </c>
      <c r="J27" s="206">
        <v>1.6426340688036938</v>
      </c>
      <c r="K27" s="206">
        <v>1.6426340688036938</v>
      </c>
      <c r="L27" s="206">
        <v>427.33406501911213</v>
      </c>
      <c r="M27" s="206">
        <v>1.6426340688036938</v>
      </c>
      <c r="N27" s="206">
        <v>1.6426340688036938</v>
      </c>
      <c r="O27" s="206">
        <v>163.24368921015781</v>
      </c>
      <c r="P27" s="206">
        <v>1711.5997426484503</v>
      </c>
      <c r="Q27" s="206">
        <v>1.6426340688036938</v>
      </c>
      <c r="R27" s="206">
        <v>1.6426340688036938</v>
      </c>
      <c r="S27" s="206">
        <v>3.3375347235363133</v>
      </c>
      <c r="T27" s="206">
        <v>13.316719524656548</v>
      </c>
      <c r="U27" s="206">
        <v>6.5786125723801225</v>
      </c>
      <c r="V27" s="206">
        <v>1.6426340688036938</v>
      </c>
      <c r="W27" s="206">
        <v>1.6426340688036938</v>
      </c>
      <c r="X27" s="206">
        <v>1.6426340688036938</v>
      </c>
      <c r="Y27" s="206">
        <v>13.867589599969724</v>
      </c>
      <c r="Z27" s="206">
        <v>2.5552480793248304</v>
      </c>
      <c r="AA27" s="206">
        <v>0.94513613140067354</v>
      </c>
      <c r="AB27" s="206">
        <v>1</v>
      </c>
      <c r="AC27" s="206">
        <v>1.5138326458010067</v>
      </c>
    </row>
    <row r="28" spans="1:29" s="84" customFormat="1" ht="14.25" customHeight="1" x14ac:dyDescent="0.25">
      <c r="A28" s="205">
        <v>2001</v>
      </c>
      <c r="B28" s="206">
        <v>2.7875531278855852</v>
      </c>
      <c r="C28" s="206">
        <v>1.6082937474263339</v>
      </c>
      <c r="D28" s="206">
        <v>1.6082937474263339</v>
      </c>
      <c r="E28" s="206">
        <v>2.2301980565229287</v>
      </c>
      <c r="F28" s="206">
        <v>54.754925055275763</v>
      </c>
      <c r="G28" s="206">
        <v>11.984599556641683</v>
      </c>
      <c r="H28" s="206">
        <v>1.6082937474263339</v>
      </c>
      <c r="I28" s="206">
        <v>1.6082937474263339</v>
      </c>
      <c r="J28" s="206">
        <v>1.6082937474263339</v>
      </c>
      <c r="K28" s="206">
        <v>1.6082937474263339</v>
      </c>
      <c r="L28" s="206">
        <v>412.63837663621791</v>
      </c>
      <c r="M28" s="206">
        <v>1.6082937474263339</v>
      </c>
      <c r="N28" s="206">
        <v>1.6082937474263339</v>
      </c>
      <c r="O28" s="206">
        <v>174.97515813598233</v>
      </c>
      <c r="P28" s="206">
        <v>1858.5992026118131</v>
      </c>
      <c r="Q28" s="206">
        <v>1.6082937474263339</v>
      </c>
      <c r="R28" s="206">
        <v>1.6082937474263339</v>
      </c>
      <c r="S28" s="206">
        <v>3.4304025238959359</v>
      </c>
      <c r="T28" s="206">
        <v>12.952768987444328</v>
      </c>
      <c r="U28" s="206">
        <v>5.9012544727237843</v>
      </c>
      <c r="V28" s="206">
        <v>1.6082937474263339</v>
      </c>
      <c r="W28" s="206">
        <v>1.6082937474263339</v>
      </c>
      <c r="X28" s="206">
        <v>1.6082937474263339</v>
      </c>
      <c r="Y28" s="206">
        <v>14.890542404582975</v>
      </c>
      <c r="Z28" s="206">
        <v>2.4297539492406433</v>
      </c>
      <c r="AA28" s="206">
        <v>1.7690935956745559</v>
      </c>
      <c r="AB28" s="206">
        <v>1</v>
      </c>
      <c r="AC28" s="206">
        <v>1.440316800560917</v>
      </c>
    </row>
    <row r="29" spans="1:29" s="84" customFormat="1" ht="14.25" customHeight="1" x14ac:dyDescent="0.25">
      <c r="A29" s="205">
        <v>2002</v>
      </c>
      <c r="B29" s="206">
        <v>2.7624454279498911</v>
      </c>
      <c r="C29" s="206">
        <v>1.5918790788387969</v>
      </c>
      <c r="D29" s="206">
        <v>1.5918790788387969</v>
      </c>
      <c r="E29" s="206">
        <v>2.3554752081614283</v>
      </c>
      <c r="F29" s="206">
        <v>49.10777886130073</v>
      </c>
      <c r="G29" s="206">
        <v>11.828495986797691</v>
      </c>
      <c r="H29" s="206">
        <v>1.5918790788387969</v>
      </c>
      <c r="I29" s="206">
        <v>1.5918790788387969</v>
      </c>
      <c r="J29" s="206">
        <v>1.5918790788387969</v>
      </c>
      <c r="K29" s="206">
        <v>1.5918790788387969</v>
      </c>
      <c r="L29" s="206">
        <v>386.89385642487434</v>
      </c>
      <c r="M29" s="206">
        <v>1.5918790788387969</v>
      </c>
      <c r="N29" s="206">
        <v>1.5918790788387969</v>
      </c>
      <c r="O29" s="206">
        <v>187.9152351661541</v>
      </c>
      <c r="P29" s="206">
        <v>1876.8959567924389</v>
      </c>
      <c r="Q29" s="206">
        <v>1.5918790788387969</v>
      </c>
      <c r="R29" s="206">
        <v>1.5918790788387969</v>
      </c>
      <c r="S29" s="206">
        <v>3.2455554722076365</v>
      </c>
      <c r="T29" s="206">
        <v>11.980435076138326</v>
      </c>
      <c r="U29" s="206">
        <v>6.1234971119945989</v>
      </c>
      <c r="V29" s="206">
        <v>1.5918790788387969</v>
      </c>
      <c r="W29" s="206">
        <v>1.5918790788387969</v>
      </c>
      <c r="X29" s="206">
        <v>1.5918790788387969</v>
      </c>
      <c r="Y29" s="206">
        <v>14.584115220163531</v>
      </c>
      <c r="Z29" s="206">
        <v>2.3355457205010879</v>
      </c>
      <c r="AA29" s="206">
        <v>2.2689100592603708</v>
      </c>
      <c r="AB29" s="206">
        <v>1</v>
      </c>
      <c r="AC29" s="206">
        <v>1.5002625459455405</v>
      </c>
    </row>
    <row r="30" spans="1:29" s="84" customFormat="1" ht="14.25" customHeight="1" x14ac:dyDescent="0.25">
      <c r="A30" s="205">
        <v>2003</v>
      </c>
      <c r="B30" s="206">
        <v>2.5176940151723883</v>
      </c>
      <c r="C30" s="206">
        <v>1.445668042881457</v>
      </c>
      <c r="D30" s="206">
        <v>1.445668042881457</v>
      </c>
      <c r="E30" s="206">
        <v>2.2871079449659986</v>
      </c>
      <c r="F30" s="206">
        <v>45.941004760378085</v>
      </c>
      <c r="G30" s="206">
        <v>10.741759574366965</v>
      </c>
      <c r="H30" s="206">
        <v>1.445668042881457</v>
      </c>
      <c r="I30" s="206">
        <v>1.445668042881457</v>
      </c>
      <c r="J30" s="206">
        <v>1.445668042881457</v>
      </c>
      <c r="K30" s="206">
        <v>1.445668042881457</v>
      </c>
      <c r="L30" s="206">
        <v>366.32911595008392</v>
      </c>
      <c r="M30" s="206">
        <v>1.445668042881457</v>
      </c>
      <c r="N30" s="206">
        <v>1.445668042881457</v>
      </c>
      <c r="O30" s="206">
        <v>189.35074662333597</v>
      </c>
      <c r="P30" s="206">
        <v>1945.1110294858606</v>
      </c>
      <c r="Q30" s="206">
        <v>1.445668042881457</v>
      </c>
      <c r="R30" s="206">
        <v>1.445668042881457</v>
      </c>
      <c r="S30" s="206">
        <v>2.8149142725271128</v>
      </c>
      <c r="T30" s="206">
        <v>11.559232466408933</v>
      </c>
      <c r="U30" s="206">
        <v>6.3506680649300744</v>
      </c>
      <c r="V30" s="206">
        <v>1.445668042881457</v>
      </c>
      <c r="W30" s="206">
        <v>1.445668042881457</v>
      </c>
      <c r="X30" s="206">
        <v>1.445668042881457</v>
      </c>
      <c r="Y30" s="206">
        <v>13.19359355383366</v>
      </c>
      <c r="Z30" s="206">
        <v>2.1963819689349684</v>
      </c>
      <c r="AA30" s="206">
        <v>2.453998010398128</v>
      </c>
      <c r="AB30" s="206">
        <v>1</v>
      </c>
      <c r="AC30" s="206">
        <v>1.6332308916477063</v>
      </c>
    </row>
    <row r="31" spans="1:29" s="84" customFormat="1" ht="14.25" customHeight="1" x14ac:dyDescent="0.25">
      <c r="A31" s="205">
        <v>2004</v>
      </c>
      <c r="B31" s="206">
        <v>2.4905402263236307</v>
      </c>
      <c r="C31" s="206">
        <v>1.4747522850316706</v>
      </c>
      <c r="D31" s="206">
        <v>1.4747522850316706</v>
      </c>
      <c r="E31" s="206">
        <v>2.3840077191679905</v>
      </c>
      <c r="F31" s="206">
        <v>47.080493324609073</v>
      </c>
      <c r="G31" s="206">
        <v>10.971080055035351</v>
      </c>
      <c r="H31" s="206">
        <v>1.4747522850316706</v>
      </c>
      <c r="I31" s="206">
        <v>1.4747522850316706</v>
      </c>
      <c r="J31" s="206">
        <v>1.4747522850316706</v>
      </c>
      <c r="K31" s="206">
        <v>1.4747522850316706</v>
      </c>
      <c r="L31" s="206">
        <v>371.2438271667146</v>
      </c>
      <c r="M31" s="206">
        <v>1.4747522850316706</v>
      </c>
      <c r="N31" s="206">
        <v>1.4747522850316706</v>
      </c>
      <c r="O31" s="206">
        <v>198.15896524157304</v>
      </c>
      <c r="P31" s="206">
        <v>2098.3592920162641</v>
      </c>
      <c r="Q31" s="206">
        <v>1.4747522850316706</v>
      </c>
      <c r="R31" s="206">
        <v>1.4747522850316706</v>
      </c>
      <c r="S31" s="206">
        <v>2.7649455812215775</v>
      </c>
      <c r="T31" s="206">
        <v>12.348583612929019</v>
      </c>
      <c r="U31" s="206">
        <v>6.6895308784126595</v>
      </c>
      <c r="V31" s="206">
        <v>1.4747522850316706</v>
      </c>
      <c r="W31" s="206">
        <v>1.4747522850316706</v>
      </c>
      <c r="X31" s="206">
        <v>1.4747522850316706</v>
      </c>
      <c r="Y31" s="206">
        <v>13.460170921816488</v>
      </c>
      <c r="Z31" s="206">
        <v>2.2770922586060531</v>
      </c>
      <c r="AA31" s="206">
        <v>2.612863606471949</v>
      </c>
      <c r="AB31" s="206">
        <v>1</v>
      </c>
      <c r="AC31" s="206">
        <v>1.8323129487907008</v>
      </c>
    </row>
    <row r="32" spans="1:29" s="84" customFormat="1" ht="14.25" customHeight="1" x14ac:dyDescent="0.25">
      <c r="A32" s="205">
        <v>2005</v>
      </c>
      <c r="B32" s="206">
        <v>2.3863718371029274</v>
      </c>
      <c r="C32" s="206">
        <v>1.4626441989490593</v>
      </c>
      <c r="D32" s="206">
        <v>1.4626441989490593</v>
      </c>
      <c r="E32" s="206">
        <v>2.2026380947897053</v>
      </c>
      <c r="F32" s="206">
        <v>43.544487924107742</v>
      </c>
      <c r="G32" s="206">
        <v>10.899672742165436</v>
      </c>
      <c r="H32" s="206">
        <v>1.4626441989490593</v>
      </c>
      <c r="I32" s="206">
        <v>1.4626441989490593</v>
      </c>
      <c r="J32" s="206">
        <v>1.4626441989490593</v>
      </c>
      <c r="K32" s="206">
        <v>1.4626441989490593</v>
      </c>
      <c r="L32" s="206">
        <v>362.69904185784583</v>
      </c>
      <c r="M32" s="206">
        <v>1.4626441989490593</v>
      </c>
      <c r="N32" s="206">
        <v>1.4626441989490593</v>
      </c>
      <c r="O32" s="206">
        <v>200.1998848607941</v>
      </c>
      <c r="P32" s="206">
        <v>1861.8340435765722</v>
      </c>
      <c r="Q32" s="206">
        <v>1.4626441989490593</v>
      </c>
      <c r="R32" s="206">
        <v>1.4626441989490593</v>
      </c>
      <c r="S32" s="206">
        <v>2.5827701649486374</v>
      </c>
      <c r="T32" s="206">
        <v>11.709182797031975</v>
      </c>
      <c r="U32" s="206">
        <v>5.8787980804800144</v>
      </c>
      <c r="V32" s="206">
        <v>1.4626441989490593</v>
      </c>
      <c r="W32" s="206">
        <v>1.4626441989490593</v>
      </c>
      <c r="X32" s="206">
        <v>1.4626441989490593</v>
      </c>
      <c r="Y32" s="206">
        <v>13.585980938226379</v>
      </c>
      <c r="Z32" s="206">
        <v>2.2648685269870921</v>
      </c>
      <c r="AA32" s="206">
        <v>2.4381953865425281</v>
      </c>
      <c r="AB32" s="206">
        <v>1</v>
      </c>
      <c r="AC32" s="206">
        <v>1.8177961148970754</v>
      </c>
    </row>
    <row r="33" spans="1:29" s="84" customFormat="1" ht="14.25" customHeight="1" x14ac:dyDescent="0.25">
      <c r="A33" s="205">
        <v>2006</v>
      </c>
      <c r="B33" s="206">
        <v>2.4437569517084916</v>
      </c>
      <c r="C33" s="206">
        <v>1.4661617882941143</v>
      </c>
      <c r="D33" s="206">
        <v>1.4661617882941143</v>
      </c>
      <c r="E33" s="206">
        <v>2.0874761405954749</v>
      </c>
      <c r="F33" s="206">
        <v>41.56306427997783</v>
      </c>
      <c r="G33" s="206">
        <v>10.936878670925351</v>
      </c>
      <c r="H33" s="206">
        <v>1.4661617882941143</v>
      </c>
      <c r="I33" s="206">
        <v>1.4661617882941143</v>
      </c>
      <c r="J33" s="206">
        <v>1.4661617882941143</v>
      </c>
      <c r="K33" s="206">
        <v>1.4661617882941143</v>
      </c>
      <c r="L33" s="206">
        <v>387.2006854725027</v>
      </c>
      <c r="M33" s="206">
        <v>1.4661617882941143</v>
      </c>
      <c r="N33" s="206">
        <v>1.4661617882941143</v>
      </c>
      <c r="O33" s="206">
        <v>214.12623971367978</v>
      </c>
      <c r="P33" s="206">
        <v>1757.0164868209226</v>
      </c>
      <c r="Q33" s="206">
        <v>1.4661617882941143</v>
      </c>
      <c r="R33" s="206">
        <v>1.4661617882941143</v>
      </c>
      <c r="S33" s="206">
        <v>2.8370423834302922</v>
      </c>
      <c r="T33" s="206">
        <v>11.805099673973615</v>
      </c>
      <c r="U33" s="206">
        <v>5.7113194241500977</v>
      </c>
      <c r="V33" s="206">
        <v>1.4661617882941143</v>
      </c>
      <c r="W33" s="206">
        <v>1.4661617882941143</v>
      </c>
      <c r="X33" s="206">
        <v>1.4661617882941143</v>
      </c>
      <c r="Y33" s="206">
        <v>13.569096393834576</v>
      </c>
      <c r="Z33" s="206">
        <v>2.3062410239687181</v>
      </c>
      <c r="AA33" s="206">
        <v>2.6315588978556166</v>
      </c>
      <c r="AB33" s="206">
        <v>1</v>
      </c>
      <c r="AC33" s="206">
        <v>1.8402934458316986</v>
      </c>
    </row>
    <row r="34" spans="1:29" s="84" customFormat="1" ht="14.25" customHeight="1" x14ac:dyDescent="0.25">
      <c r="A34" s="205">
        <v>2007</v>
      </c>
      <c r="B34" s="206">
        <v>2.3916195106391962</v>
      </c>
      <c r="C34" s="206">
        <v>1.4617383340233565</v>
      </c>
      <c r="D34" s="206">
        <v>1.4617383340233565</v>
      </c>
      <c r="E34" s="206">
        <v>2.1497605663085548</v>
      </c>
      <c r="F34" s="206">
        <v>40.598913398661743</v>
      </c>
      <c r="G34" s="206">
        <v>10.89114436517905</v>
      </c>
      <c r="H34" s="206">
        <v>1.4617383340233565</v>
      </c>
      <c r="I34" s="206">
        <v>1.4617383340233565</v>
      </c>
      <c r="J34" s="206">
        <v>1.4617383340233565</v>
      </c>
      <c r="K34" s="206">
        <v>1.4617383340233565</v>
      </c>
      <c r="L34" s="206">
        <v>367.37918808856654</v>
      </c>
      <c r="M34" s="206">
        <v>1.4617383340233565</v>
      </c>
      <c r="N34" s="206">
        <v>1.4617383340233565</v>
      </c>
      <c r="O34" s="206">
        <v>235.6319274537226</v>
      </c>
      <c r="P34" s="206">
        <v>1859.8616045048871</v>
      </c>
      <c r="Q34" s="206">
        <v>1.4617383340233565</v>
      </c>
      <c r="R34" s="206">
        <v>1.4617383340233565</v>
      </c>
      <c r="S34" s="206">
        <v>2.723356886167394</v>
      </c>
      <c r="T34" s="206">
        <v>11.722974088414075</v>
      </c>
      <c r="U34" s="206">
        <v>5.5334585847048583</v>
      </c>
      <c r="V34" s="206">
        <v>1.4617383340233565</v>
      </c>
      <c r="W34" s="206">
        <v>1.4617383340233565</v>
      </c>
      <c r="X34" s="206">
        <v>1.4617383340233565</v>
      </c>
      <c r="Y34" s="206">
        <v>13.522451698547469</v>
      </c>
      <c r="Z34" s="206">
        <v>2.4009563340421662</v>
      </c>
      <c r="AA34" s="206">
        <v>2.6010937250183441</v>
      </c>
      <c r="AB34" s="206">
        <v>1</v>
      </c>
      <c r="AC34" s="206">
        <v>2.0010337340269984</v>
      </c>
    </row>
    <row r="35" spans="1:29" s="84" customFormat="1" ht="14.25" customHeight="1" x14ac:dyDescent="0.25">
      <c r="A35" s="205">
        <v>2008</v>
      </c>
      <c r="B35" s="206">
        <v>2.1943624218138131</v>
      </c>
      <c r="C35" s="206">
        <v>1.2533520145804617</v>
      </c>
      <c r="D35" s="206">
        <v>1.2533520145804617</v>
      </c>
      <c r="E35" s="206">
        <v>1.95624981904527</v>
      </c>
      <c r="F35" s="206">
        <v>31.294375139037371</v>
      </c>
      <c r="G35" s="206">
        <v>9.343600689442102</v>
      </c>
      <c r="H35" s="206">
        <v>1.2533520145804617</v>
      </c>
      <c r="I35" s="206">
        <v>1.2533520145804617</v>
      </c>
      <c r="J35" s="206">
        <v>1.2533520145804617</v>
      </c>
      <c r="K35" s="206">
        <v>1.2533520145804617</v>
      </c>
      <c r="L35" s="206">
        <v>316.03308383875435</v>
      </c>
      <c r="M35" s="206">
        <v>1.2533520145804617</v>
      </c>
      <c r="N35" s="206">
        <v>1.2533520145804617</v>
      </c>
      <c r="O35" s="206">
        <v>189.45401331020534</v>
      </c>
      <c r="P35" s="206">
        <v>2017.2778324866792</v>
      </c>
      <c r="Q35" s="206">
        <v>1.2533520145804617</v>
      </c>
      <c r="R35" s="206">
        <v>1.2533520145804617</v>
      </c>
      <c r="S35" s="206">
        <v>2.6121470374916211</v>
      </c>
      <c r="T35" s="206">
        <v>10.349388308876806</v>
      </c>
      <c r="U35" s="206">
        <v>4.4163802237278471</v>
      </c>
      <c r="V35" s="206">
        <v>1.2533520145804617</v>
      </c>
      <c r="W35" s="206">
        <v>1.2533520145804617</v>
      </c>
      <c r="X35" s="206">
        <v>1.2533520145804617</v>
      </c>
      <c r="Y35" s="206">
        <v>12.088890094235726</v>
      </c>
      <c r="Z35" s="206">
        <v>1.9857229924836444</v>
      </c>
      <c r="AA35" s="206">
        <v>2.3799440955250399</v>
      </c>
      <c r="AB35" s="206">
        <v>1</v>
      </c>
      <c r="AC35" s="206">
        <v>1.8324529618486958</v>
      </c>
    </row>
    <row r="36" spans="1:29" s="84" customFormat="1" ht="14.25" customHeight="1" x14ac:dyDescent="0.25">
      <c r="A36" s="205">
        <v>2009</v>
      </c>
      <c r="B36" s="206">
        <v>1.9992334718936318</v>
      </c>
      <c r="C36" s="206">
        <v>1.1223622724720514</v>
      </c>
      <c r="D36" s="206">
        <v>1.1223622724720514</v>
      </c>
      <c r="E36" s="206">
        <v>1.7797033149533947</v>
      </c>
      <c r="F36" s="206">
        <v>29.70439863328475</v>
      </c>
      <c r="G36" s="206">
        <v>8.356665715003416</v>
      </c>
      <c r="H36" s="206">
        <v>1.1223622724720514</v>
      </c>
      <c r="I36" s="206">
        <v>1.1223622724720514</v>
      </c>
      <c r="J36" s="206">
        <v>1.1223622724720514</v>
      </c>
      <c r="K36" s="206">
        <v>1.1223622724720514</v>
      </c>
      <c r="L36" s="206">
        <v>315.06581679136258</v>
      </c>
      <c r="M36" s="206">
        <v>1.1223622724720514</v>
      </c>
      <c r="N36" s="206">
        <v>1.1223622724720514</v>
      </c>
      <c r="O36" s="206">
        <v>145.90159282232813</v>
      </c>
      <c r="P36" s="206">
        <v>1987.9632010375883</v>
      </c>
      <c r="Q36" s="206">
        <v>1.1223622724720514</v>
      </c>
      <c r="R36" s="206">
        <v>1.1223622724720514</v>
      </c>
      <c r="S36" s="206">
        <v>2.4948416057609983</v>
      </c>
      <c r="T36" s="206">
        <v>9.8078487426116805</v>
      </c>
      <c r="U36" s="206">
        <v>4.8635007725312249</v>
      </c>
      <c r="V36" s="206">
        <v>1.1223622724720514</v>
      </c>
      <c r="W36" s="206">
        <v>1.1223622724720514</v>
      </c>
      <c r="X36" s="206">
        <v>1.1223622724720514</v>
      </c>
      <c r="Y36" s="206">
        <v>11.93234157652503</v>
      </c>
      <c r="Z36" s="206">
        <v>1.6935032065230358</v>
      </c>
      <c r="AA36" s="206">
        <v>2.4119549070662636</v>
      </c>
      <c r="AB36" s="206">
        <v>1</v>
      </c>
      <c r="AC36" s="206">
        <v>1.5592516402937444</v>
      </c>
    </row>
    <row r="37" spans="1:29" s="84" customFormat="1" ht="14.25" customHeight="1" x14ac:dyDescent="0.25">
      <c r="A37" s="205">
        <v>2010</v>
      </c>
      <c r="B37" s="206">
        <v>1.6837669026067286</v>
      </c>
      <c r="C37" s="206">
        <v>1.1661475408696695</v>
      </c>
      <c r="D37" s="206">
        <v>1.1661475408696695</v>
      </c>
      <c r="E37" s="206">
        <v>1.5911891684931445</v>
      </c>
      <c r="F37" s="206">
        <v>29.467924759682624</v>
      </c>
      <c r="G37" s="206">
        <v>8.68268592037243</v>
      </c>
      <c r="H37" s="206">
        <v>1.1661475408696695</v>
      </c>
      <c r="I37" s="206">
        <v>1.1661475408696695</v>
      </c>
      <c r="J37" s="206">
        <v>1.1661475408696695</v>
      </c>
      <c r="K37" s="206">
        <v>1.1661475408696695</v>
      </c>
      <c r="L37" s="206">
        <v>320.88785415527934</v>
      </c>
      <c r="M37" s="206">
        <v>1.1661475408696695</v>
      </c>
      <c r="N37" s="206">
        <v>1.1661475408696695</v>
      </c>
      <c r="O37" s="206">
        <v>135.54465426561705</v>
      </c>
      <c r="P37" s="206">
        <v>1784.5411972538514</v>
      </c>
      <c r="Q37" s="206">
        <v>1.1661475408696695</v>
      </c>
      <c r="R37" s="206">
        <v>1.1661475408696695</v>
      </c>
      <c r="S37" s="206">
        <v>2.1430831886798196</v>
      </c>
      <c r="T37" s="206">
        <v>9.3356276083387773</v>
      </c>
      <c r="U37" s="206">
        <v>4.6558502545381879</v>
      </c>
      <c r="V37" s="206">
        <v>1.1661475408696695</v>
      </c>
      <c r="W37" s="206">
        <v>1.1661475408696695</v>
      </c>
      <c r="X37" s="206">
        <v>1.1661475408696695</v>
      </c>
      <c r="Y37" s="206">
        <v>11.123648521228969</v>
      </c>
      <c r="Z37" s="206">
        <v>1.6104303124778465</v>
      </c>
      <c r="AA37" s="206">
        <v>2.3151260134304978</v>
      </c>
      <c r="AB37" s="206">
        <v>1</v>
      </c>
      <c r="AC37" s="206">
        <v>1.5444809748516797</v>
      </c>
    </row>
    <row r="38" spans="1:29" s="84" customFormat="1" ht="14.25" customHeight="1" x14ac:dyDescent="0.25">
      <c r="A38" s="205">
        <v>2011</v>
      </c>
      <c r="B38" s="206">
        <v>1.5536482110850831</v>
      </c>
      <c r="C38" s="206">
        <v>1.1528493866868266</v>
      </c>
      <c r="D38" s="206">
        <v>1.1528493866868266</v>
      </c>
      <c r="E38" s="206">
        <v>1.5856019885328496</v>
      </c>
      <c r="F38" s="206">
        <v>28.329203113671049</v>
      </c>
      <c r="G38" s="206">
        <v>8.5873382357349524</v>
      </c>
      <c r="H38" s="206">
        <v>1.1528493866868266</v>
      </c>
      <c r="I38" s="206">
        <v>1.1528493866868266</v>
      </c>
      <c r="J38" s="206">
        <v>1.1528493866868266</v>
      </c>
      <c r="K38" s="206">
        <v>1.1528493866868266</v>
      </c>
      <c r="L38" s="206">
        <v>322.06063095136761</v>
      </c>
      <c r="M38" s="206">
        <v>1.1528493866868266</v>
      </c>
      <c r="N38" s="206">
        <v>1.1528493866868266</v>
      </c>
      <c r="O38" s="206">
        <v>127.77269348512151</v>
      </c>
      <c r="P38" s="206">
        <v>1775.0438550298509</v>
      </c>
      <c r="Q38" s="206">
        <v>1.1528493866868266</v>
      </c>
      <c r="R38" s="206">
        <v>1.1528493866868266</v>
      </c>
      <c r="S38" s="206">
        <v>2.0301636682698621</v>
      </c>
      <c r="T38" s="206">
        <v>8.9843426763021892</v>
      </c>
      <c r="U38" s="206">
        <v>4.7483371317247522</v>
      </c>
      <c r="V38" s="206">
        <v>1.1528493866868266</v>
      </c>
      <c r="W38" s="206">
        <v>1.1528493866868266</v>
      </c>
      <c r="X38" s="206">
        <v>1.1528493866868266</v>
      </c>
      <c r="Y38" s="206">
        <v>10.402387432077402</v>
      </c>
      <c r="Z38" s="206">
        <v>1.4222259519503084</v>
      </c>
      <c r="AA38" s="206">
        <v>2.6797406994714956</v>
      </c>
      <c r="AB38" s="206">
        <v>1</v>
      </c>
      <c r="AC38" s="206">
        <v>1.6030349940936175</v>
      </c>
    </row>
    <row r="39" spans="1:29" s="84" customFormat="1" ht="14.25" customHeight="1" x14ac:dyDescent="0.25">
      <c r="A39" s="205">
        <v>2012</v>
      </c>
      <c r="B39" s="206">
        <v>1.530675600534777</v>
      </c>
      <c r="C39" s="206">
        <v>1.2328596961303775</v>
      </c>
      <c r="D39" s="206">
        <v>1.2328596961303775</v>
      </c>
      <c r="E39" s="206">
        <v>1.5834432398350287</v>
      </c>
      <c r="F39" s="206">
        <v>30.960752643104129</v>
      </c>
      <c r="G39" s="206">
        <v>9.1748352432476636</v>
      </c>
      <c r="H39" s="206">
        <v>1.2328596961303775</v>
      </c>
      <c r="I39" s="206">
        <v>1.2328596961303775</v>
      </c>
      <c r="J39" s="206">
        <v>1.2328596961303775</v>
      </c>
      <c r="K39" s="206">
        <v>1.2328596961303775</v>
      </c>
      <c r="L39" s="206">
        <v>356.2583796609772</v>
      </c>
      <c r="M39" s="206">
        <v>1.2328596961303775</v>
      </c>
      <c r="N39" s="206">
        <v>1.2328596961303775</v>
      </c>
      <c r="O39" s="206">
        <v>126.47407952281432</v>
      </c>
      <c r="P39" s="206">
        <v>1784.1774886870119</v>
      </c>
      <c r="Q39" s="206">
        <v>1.2328596961303775</v>
      </c>
      <c r="R39" s="206">
        <v>1.2328596961303775</v>
      </c>
      <c r="S39" s="206">
        <v>1.9568454491419056</v>
      </c>
      <c r="T39" s="206">
        <v>9.2144253531362068</v>
      </c>
      <c r="U39" s="206">
        <v>5.1529418364176092</v>
      </c>
      <c r="V39" s="206">
        <v>1.2328596961303775</v>
      </c>
      <c r="W39" s="206">
        <v>1.2328596961303775</v>
      </c>
      <c r="X39" s="206">
        <v>1.2328596961303775</v>
      </c>
      <c r="Y39" s="206">
        <v>10.726176805082568</v>
      </c>
      <c r="Z39" s="206">
        <v>1.4855798919511995</v>
      </c>
      <c r="AA39" s="206">
        <v>2.8390295352297943</v>
      </c>
      <c r="AB39" s="206">
        <v>1</v>
      </c>
      <c r="AC39" s="206">
        <v>1.5846185514146127</v>
      </c>
    </row>
    <row r="40" spans="1:29" s="84" customFormat="1" ht="14.25" customHeight="1" x14ac:dyDescent="0.25">
      <c r="A40" s="205">
        <v>2013</v>
      </c>
      <c r="B40" s="206">
        <v>1.6187499999999999</v>
      </c>
      <c r="C40" s="206">
        <v>1.1765625</v>
      </c>
      <c r="D40" s="206">
        <v>1.1765625</v>
      </c>
      <c r="E40" s="206">
        <v>1.609375</v>
      </c>
      <c r="F40" s="206">
        <v>30.562499999999996</v>
      </c>
      <c r="G40" s="206">
        <v>8.7781250000000011</v>
      </c>
      <c r="H40" s="206">
        <v>1.1765625</v>
      </c>
      <c r="I40" s="206">
        <v>1.1765625</v>
      </c>
      <c r="J40" s="206">
        <v>1.1765625</v>
      </c>
      <c r="K40" s="206">
        <v>1.1765625</v>
      </c>
      <c r="L40" s="206">
        <v>349.34687499999995</v>
      </c>
      <c r="M40" s="206">
        <v>1.1765625</v>
      </c>
      <c r="N40" s="206">
        <v>1.1765625</v>
      </c>
      <c r="O40" s="206">
        <v>152.49687499999999</v>
      </c>
      <c r="P40" s="206">
        <v>1710.8218749999999</v>
      </c>
      <c r="Q40" s="206">
        <v>1.1765625</v>
      </c>
      <c r="R40" s="206">
        <v>1.1765625</v>
      </c>
      <c r="S40" s="206">
        <v>1.90625</v>
      </c>
      <c r="T40" s="206">
        <v>9.1828124999999989</v>
      </c>
      <c r="U40" s="206">
        <v>4.9375</v>
      </c>
      <c r="V40" s="206">
        <v>1.1765625</v>
      </c>
      <c r="W40" s="206">
        <v>1.1765625</v>
      </c>
      <c r="X40" s="206">
        <v>1.1765625</v>
      </c>
      <c r="Y40" s="206">
        <v>10.176562499999999</v>
      </c>
      <c r="Z40" s="206">
        <v>1.4484375</v>
      </c>
      <c r="AA40" s="206">
        <v>2.9765625</v>
      </c>
      <c r="AB40" s="206">
        <v>1</v>
      </c>
      <c r="AC40" s="206">
        <v>1.5625</v>
      </c>
    </row>
    <row r="41" spans="1:29" s="84" customFormat="1" ht="14.25" customHeight="1" x14ac:dyDescent="0.25">
      <c r="A41" s="205">
        <v>2014</v>
      </c>
      <c r="B41" s="206">
        <v>1.827018121911038</v>
      </c>
      <c r="C41" s="206">
        <v>1.242174629324547</v>
      </c>
      <c r="D41" s="206">
        <v>1.242174629324547</v>
      </c>
      <c r="E41" s="206">
        <v>1.8204283360790774</v>
      </c>
      <c r="F41" s="206">
        <v>34.197693574958812</v>
      </c>
      <c r="G41" s="206">
        <v>9.257001647446458</v>
      </c>
      <c r="H41" s="206">
        <v>1.242174629324547</v>
      </c>
      <c r="I41" s="206">
        <v>1.242174629324547</v>
      </c>
      <c r="J41" s="206">
        <v>1.242174629324547</v>
      </c>
      <c r="K41" s="206">
        <v>1.242174629324547</v>
      </c>
      <c r="L41" s="206">
        <v>383.22734761120262</v>
      </c>
      <c r="M41" s="206">
        <v>1.242174629324547</v>
      </c>
      <c r="N41" s="206">
        <v>1.242174629324547</v>
      </c>
      <c r="O41" s="206">
        <v>174.37891268533772</v>
      </c>
      <c r="P41" s="206">
        <v>1734.8665568369029</v>
      </c>
      <c r="Q41" s="206">
        <v>1.242174629324547</v>
      </c>
      <c r="R41" s="206">
        <v>1.242174629324547</v>
      </c>
      <c r="S41" s="206">
        <v>1.9868204283360791</v>
      </c>
      <c r="T41" s="206">
        <v>10.382207578253706</v>
      </c>
      <c r="U41" s="206">
        <v>5.1960461285008241</v>
      </c>
      <c r="V41" s="206">
        <v>1.242174629324547</v>
      </c>
      <c r="W41" s="206">
        <v>1.242174629324547</v>
      </c>
      <c r="X41" s="206">
        <v>1.242174629324547</v>
      </c>
      <c r="Y41" s="206">
        <v>11.301482701812192</v>
      </c>
      <c r="Z41" s="206">
        <v>1.5074135090609557</v>
      </c>
      <c r="AA41" s="206">
        <v>3.6062602965403627</v>
      </c>
      <c r="AB41" s="206">
        <v>1</v>
      </c>
      <c r="AC41" s="206">
        <v>1.6474464579901154</v>
      </c>
    </row>
    <row r="42" spans="1:29" s="84" customFormat="1" ht="14.25" customHeight="1" x14ac:dyDescent="0.25">
      <c r="A42" s="205">
        <v>2015</v>
      </c>
      <c r="B42" s="206">
        <v>2.0351681957186543</v>
      </c>
      <c r="C42" s="206">
        <v>1.3776758409785932</v>
      </c>
      <c r="D42" s="206">
        <v>1.3776758409785932</v>
      </c>
      <c r="E42" s="206">
        <v>1.9541284403669725</v>
      </c>
      <c r="F42" s="206">
        <v>37.603975535168196</v>
      </c>
      <c r="G42" s="206">
        <v>10.282874617737003</v>
      </c>
      <c r="H42" s="206">
        <v>1.3776758409785932</v>
      </c>
      <c r="I42" s="206">
        <v>1.3776758409785932</v>
      </c>
      <c r="J42" s="206">
        <v>1.3776758409785932</v>
      </c>
      <c r="K42" s="206">
        <v>1.3776758409785932</v>
      </c>
      <c r="L42" s="206">
        <v>426.90214067278288</v>
      </c>
      <c r="M42" s="206">
        <v>1.3776758409785932</v>
      </c>
      <c r="N42" s="206">
        <v>1.3776758409785932</v>
      </c>
      <c r="O42" s="206">
        <v>185.0183486238532</v>
      </c>
      <c r="P42" s="206">
        <v>1729.8302752293578</v>
      </c>
      <c r="Q42" s="206">
        <v>1.3776758409785932</v>
      </c>
      <c r="R42" s="206">
        <v>1.3776758409785932</v>
      </c>
      <c r="S42" s="206">
        <v>2.1926605504587156</v>
      </c>
      <c r="T42" s="206">
        <v>12.330275229357797</v>
      </c>
      <c r="U42" s="206">
        <v>5.7645259938837921</v>
      </c>
      <c r="V42" s="206">
        <v>1.3776758409785932</v>
      </c>
      <c r="W42" s="206">
        <v>1.3776758409785932</v>
      </c>
      <c r="X42" s="206">
        <v>1.3776758409785932</v>
      </c>
      <c r="Y42" s="206">
        <v>12.888379204892967</v>
      </c>
      <c r="Z42" s="206">
        <v>1.4709480122324159</v>
      </c>
      <c r="AA42" s="206">
        <v>4.163608562691131</v>
      </c>
      <c r="AB42" s="206">
        <v>1</v>
      </c>
      <c r="AC42" s="206">
        <v>1.5290519877675841</v>
      </c>
    </row>
    <row r="43" spans="1:29" s="84" customFormat="1" ht="14.25" customHeight="1" x14ac:dyDescent="0.25">
      <c r="A43" s="205">
        <v>2016</v>
      </c>
      <c r="B43" s="207">
        <v>1.8151147098515519</v>
      </c>
      <c r="C43" s="207">
        <v>1.2199730094466936</v>
      </c>
      <c r="D43" s="207">
        <v>1.2199730094466936</v>
      </c>
      <c r="E43" s="207">
        <v>1.7881241565452091</v>
      </c>
      <c r="F43" s="207">
        <v>33.1889338731444</v>
      </c>
      <c r="G43" s="207">
        <v>9.0836707152496619</v>
      </c>
      <c r="H43" s="207">
        <v>1.2199730094466936</v>
      </c>
      <c r="I43" s="207">
        <v>1.2199730094466936</v>
      </c>
      <c r="J43" s="207">
        <v>1.2199730094466936</v>
      </c>
      <c r="K43" s="207">
        <v>1.2199730094466936</v>
      </c>
      <c r="L43" s="207">
        <v>379.92037786774631</v>
      </c>
      <c r="M43" s="207">
        <v>1.2199730094466936</v>
      </c>
      <c r="N43" s="207">
        <v>1.2199730094466936</v>
      </c>
      <c r="O43" s="207">
        <v>146.83265856950067</v>
      </c>
      <c r="P43" s="207">
        <v>1566.2469635627531</v>
      </c>
      <c r="Q43" s="207">
        <v>1.2199730094466936</v>
      </c>
      <c r="R43" s="207">
        <v>1.2199730094466936</v>
      </c>
      <c r="S43" s="207">
        <v>1.9392712550607289</v>
      </c>
      <c r="T43" s="207">
        <v>11.336032388663968</v>
      </c>
      <c r="U43" s="207">
        <v>5.3225371120107958</v>
      </c>
      <c r="V43" s="207">
        <v>1.2199730094466936</v>
      </c>
      <c r="W43" s="207">
        <v>1.2199730094466936</v>
      </c>
      <c r="X43" s="207">
        <v>1.2199730094466936</v>
      </c>
      <c r="Y43" s="207">
        <v>11.546558704453441</v>
      </c>
      <c r="Z43" s="207">
        <v>1.3292847503373819</v>
      </c>
      <c r="AA43" s="207">
        <v>4.0782726045883937</v>
      </c>
      <c r="AB43" s="207">
        <v>1</v>
      </c>
      <c r="AC43" s="207">
        <v>1.3495276653171391</v>
      </c>
    </row>
    <row r="44" spans="1:29" s="84" customFormat="1" ht="14.25" customHeight="1" x14ac:dyDescent="0.25">
      <c r="A44" s="205">
        <v>2017</v>
      </c>
      <c r="B44" s="207">
        <v>1.6803281221750572</v>
      </c>
      <c r="C44" s="207">
        <v>1.142348528982271</v>
      </c>
      <c r="D44" s="207">
        <v>1.142348528982271</v>
      </c>
      <c r="E44" s="207">
        <v>1.6715934956585699</v>
      </c>
      <c r="F44" s="207">
        <v>30.114012437345828</v>
      </c>
      <c r="G44" s="207">
        <v>8.5012820572253887</v>
      </c>
      <c r="H44" s="207">
        <v>1.142348528982271</v>
      </c>
      <c r="I44" s="207">
        <v>1.142348528982271</v>
      </c>
      <c r="J44" s="207">
        <v>1.142348528982271</v>
      </c>
      <c r="K44" s="207">
        <v>1.142348528982271</v>
      </c>
      <c r="L44" s="207">
        <v>353.44963019164925</v>
      </c>
      <c r="M44" s="207">
        <v>1.142348528982271</v>
      </c>
      <c r="N44" s="207">
        <v>1.142348528982271</v>
      </c>
      <c r="O44" s="207">
        <v>144.46078135953695</v>
      </c>
      <c r="P44" s="207">
        <v>1455.9449287142186</v>
      </c>
      <c r="Q44" s="207">
        <v>1.142348528982271</v>
      </c>
      <c r="R44" s="207">
        <v>1.142348528982271</v>
      </c>
      <c r="S44" s="207">
        <v>1.8123429299617646</v>
      </c>
      <c r="T44" s="207">
        <v>10.650770238759334</v>
      </c>
      <c r="U44" s="207">
        <v>4.8667283743627703</v>
      </c>
      <c r="V44" s="207">
        <v>1.142348528982271</v>
      </c>
      <c r="W44" s="207">
        <v>1.142348528982271</v>
      </c>
      <c r="X44" s="207">
        <v>1.142348528982271</v>
      </c>
      <c r="Y44" s="207">
        <v>11.006208886217291</v>
      </c>
      <c r="Z44" s="207">
        <v>1.2680809215565378</v>
      </c>
      <c r="AA44" s="207">
        <v>4.698348263196201</v>
      </c>
      <c r="AB44" s="207">
        <v>1</v>
      </c>
      <c r="AC44" s="207">
        <v>1.2877232075021723</v>
      </c>
    </row>
    <row r="45" spans="1:29" s="84" customFormat="1" ht="14.25" customHeight="1" x14ac:dyDescent="0.25">
      <c r="A45" s="205">
        <v>2018</v>
      </c>
      <c r="B45" s="207">
        <v>1.7854832544130408</v>
      </c>
      <c r="C45" s="207">
        <v>1.130152059943677</v>
      </c>
      <c r="D45" s="207">
        <v>1.130152059943677</v>
      </c>
      <c r="E45" s="207">
        <v>1.728767880441292</v>
      </c>
      <c r="F45" s="207">
        <v>28.982980586168239</v>
      </c>
      <c r="G45" s="207">
        <v>8.4209272554171175</v>
      </c>
      <c r="H45" s="207">
        <v>1.130152059943677</v>
      </c>
      <c r="I45" s="207">
        <v>1.130152059943677</v>
      </c>
      <c r="J45" s="207">
        <v>1.130152059943677</v>
      </c>
      <c r="K45" s="207">
        <v>1.130152059943677</v>
      </c>
      <c r="L45" s="207">
        <v>360.41805213994439</v>
      </c>
      <c r="M45" s="207">
        <v>1.130152059943677</v>
      </c>
      <c r="N45" s="207">
        <v>1.130152059943677</v>
      </c>
      <c r="O45" s="207">
        <v>147.30071792524328</v>
      </c>
      <c r="P45" s="207">
        <v>1467.4159359503874</v>
      </c>
      <c r="Q45" s="207">
        <v>1.130152059943677</v>
      </c>
      <c r="R45" s="207">
        <v>1.130152059943677</v>
      </c>
      <c r="S45" s="207">
        <v>1.9281546576310469</v>
      </c>
      <c r="T45" s="207">
        <v>10.850138407279928</v>
      </c>
      <c r="U45" s="207">
        <v>4.8168454344003919</v>
      </c>
      <c r="V45" s="207">
        <v>1.130152059943677</v>
      </c>
      <c r="W45" s="207">
        <v>1.130152059943677</v>
      </c>
      <c r="X45" s="207">
        <v>1.130152059943677</v>
      </c>
      <c r="Y45" s="207">
        <v>11.591175545566367</v>
      </c>
      <c r="Z45" s="207">
        <v>1.3043176882556415</v>
      </c>
      <c r="AA45" s="207">
        <v>6.4550917260002691</v>
      </c>
      <c r="AB45" s="207">
        <v>1</v>
      </c>
      <c r="AC45" s="207">
        <v>1.3337889556405802</v>
      </c>
    </row>
    <row r="46" spans="1:29" s="84" customFormat="1" ht="14.25" customHeight="1" x14ac:dyDescent="0.25">
      <c r="A46" s="205">
        <v>2019</v>
      </c>
      <c r="B46" s="207">
        <v>1.8359528586262865</v>
      </c>
      <c r="C46" s="207">
        <v>1.1400437131329162</v>
      </c>
      <c r="D46" s="207">
        <v>1.1400437131329162</v>
      </c>
      <c r="E46" s="207">
        <v>1.6933881174652303</v>
      </c>
      <c r="F46" s="207">
        <v>29.263488457060657</v>
      </c>
      <c r="G46" s="207">
        <v>8.5109166064857096</v>
      </c>
      <c r="H46" s="207">
        <v>1.1400437131329162</v>
      </c>
      <c r="I46" s="207">
        <v>1.1400437131329162</v>
      </c>
      <c r="J46" s="207">
        <v>1.1400437131329162</v>
      </c>
      <c r="K46" s="207">
        <v>1.1400437131329162</v>
      </c>
      <c r="L46" s="207">
        <v>370.85158170102454</v>
      </c>
      <c r="M46" s="207">
        <v>1.1400437131329162</v>
      </c>
      <c r="N46" s="207">
        <v>1.1400437131329162</v>
      </c>
      <c r="O46" s="207">
        <v>139.15857770374993</v>
      </c>
      <c r="P46" s="207">
        <v>1487.086223752691</v>
      </c>
      <c r="Q46" s="207">
        <v>1.1400437131329162</v>
      </c>
      <c r="R46" s="207">
        <v>1.1400437131329162</v>
      </c>
      <c r="S46" s="207">
        <v>1.9372151082000215</v>
      </c>
      <c r="T46" s="207">
        <v>11.228247918062186</v>
      </c>
      <c r="U46" s="207">
        <v>4.8997350591602515</v>
      </c>
      <c r="V46" s="207">
        <v>1.1400437131329162</v>
      </c>
      <c r="W46" s="207">
        <v>1.1400437131329162</v>
      </c>
      <c r="X46" s="207">
        <v>1.1400437131329162</v>
      </c>
      <c r="Y46" s="207">
        <v>12.067097502338219</v>
      </c>
      <c r="Z46" s="207">
        <v>1.268209945037633</v>
      </c>
      <c r="AA46" s="207">
        <v>7.2440410005552511</v>
      </c>
      <c r="AB46" s="207">
        <v>1</v>
      </c>
      <c r="AC46" s="207">
        <v>1.2761468125234412</v>
      </c>
    </row>
    <row r="47" spans="1:29" s="84" customFormat="1" ht="14.25" customHeight="1" x14ac:dyDescent="0.25">
      <c r="A47" s="205">
        <v>2020</v>
      </c>
      <c r="B47" s="236">
        <v>1.8641767747027485</v>
      </c>
      <c r="C47" s="236">
        <v>1.1254602465840531</v>
      </c>
      <c r="D47" s="236">
        <v>1.1254602465840531</v>
      </c>
      <c r="E47" s="236">
        <v>1.7201221108300837</v>
      </c>
      <c r="F47" s="236">
        <v>29.770331038956527</v>
      </c>
      <c r="G47" s="236">
        <v>8.3902229254965164</v>
      </c>
      <c r="H47" s="236">
        <v>1.1254602465840531</v>
      </c>
      <c r="I47" s="236">
        <v>1.1254602465840531</v>
      </c>
      <c r="J47" s="236">
        <v>1.1254602465840531</v>
      </c>
      <c r="K47" s="236">
        <v>1.1254602465840531</v>
      </c>
      <c r="L47" s="236">
        <v>395.00350062503378</v>
      </c>
      <c r="M47" s="236">
        <v>1.1254602465840531</v>
      </c>
      <c r="N47" s="236">
        <v>1.1254602465840531</v>
      </c>
      <c r="O47" s="236">
        <v>136.92439278359521</v>
      </c>
      <c r="P47" s="236">
        <v>1513.5320094613705</v>
      </c>
      <c r="Q47" s="236">
        <v>1.1254602465840531</v>
      </c>
      <c r="R47" s="236">
        <v>1.1254602465840531</v>
      </c>
      <c r="S47" s="236">
        <v>1.9766751539242593</v>
      </c>
      <c r="T47" s="236">
        <v>12.072579069943117</v>
      </c>
      <c r="U47" s="236">
        <v>5.0011010392348316</v>
      </c>
      <c r="V47" s="236">
        <v>1.1254602465840531</v>
      </c>
      <c r="W47" s="236">
        <v>1.1254602465840531</v>
      </c>
      <c r="X47" s="236">
        <v>1.1254602465840531</v>
      </c>
      <c r="Y47" s="236">
        <v>11.811618022364243</v>
      </c>
      <c r="Z47" s="236">
        <v>1.2042786243588868</v>
      </c>
      <c r="AA47" s="236">
        <v>8.9989046038317184</v>
      </c>
      <c r="AB47" s="236">
        <v>1</v>
      </c>
      <c r="AC47" s="207">
        <v>1.2825151250214981</v>
      </c>
    </row>
    <row r="48" spans="1:29" s="129" customFormat="1" ht="14.25" customHeight="1" x14ac:dyDescent="0.25">
      <c r="A48" s="211">
        <v>2021</v>
      </c>
      <c r="B48" s="234">
        <v>1.8315536397184089</v>
      </c>
      <c r="C48" s="234">
        <v>1.1631205537177134</v>
      </c>
      <c r="D48" s="234">
        <v>1.1631205537177134</v>
      </c>
      <c r="E48" s="234">
        <v>1.72433321498819</v>
      </c>
      <c r="F48" s="234">
        <v>29.825479658918383</v>
      </c>
      <c r="G48" s="234">
        <v>8.6497924191338367</v>
      </c>
      <c r="H48" s="234">
        <v>1.1631205537177134</v>
      </c>
      <c r="I48" s="234">
        <v>1.1631205537177134</v>
      </c>
      <c r="J48" s="234">
        <v>1.1631205537177134</v>
      </c>
      <c r="K48" s="234">
        <v>1.1631205537177134</v>
      </c>
      <c r="L48" s="234">
        <v>417.01504202994983</v>
      </c>
      <c r="M48" s="234">
        <v>1.1631205537177134</v>
      </c>
      <c r="N48" s="234">
        <v>1.1631205537177134</v>
      </c>
      <c r="O48" s="234">
        <v>150.99019945397998</v>
      </c>
      <c r="P48" s="234">
        <v>1574.2829446674323</v>
      </c>
      <c r="Q48" s="234">
        <v>1.1631205537177134</v>
      </c>
      <c r="R48" s="234">
        <v>1.1631205537177134</v>
      </c>
      <c r="S48" s="234">
        <v>1.9451099543763652</v>
      </c>
      <c r="T48" s="234">
        <v>11.818232589336255</v>
      </c>
      <c r="U48" s="234">
        <v>5.3109132333851052</v>
      </c>
      <c r="V48" s="234">
        <v>1.1631205537177134</v>
      </c>
      <c r="W48" s="234">
        <v>1.1631205537177134</v>
      </c>
      <c r="X48" s="234">
        <v>1.1631205537177134</v>
      </c>
      <c r="Y48" s="234">
        <v>11.798216624434277</v>
      </c>
      <c r="Z48" s="234">
        <v>1.2573097613284294</v>
      </c>
      <c r="AA48" s="234">
        <v>12.189608452731935</v>
      </c>
      <c r="AB48" s="234">
        <v>1</v>
      </c>
      <c r="AC48" s="207">
        <v>1.3755731497475066</v>
      </c>
    </row>
    <row r="49" spans="1:29" s="129" customFormat="1" ht="14.25" customHeight="1" x14ac:dyDescent="0.25">
      <c r="A49" s="205">
        <v>2022</v>
      </c>
      <c r="B49" s="207">
        <v>1.7773186888937567</v>
      </c>
      <c r="C49" s="207">
        <v>1.172163097989535</v>
      </c>
      <c r="D49" s="207">
        <v>1.172163097989535</v>
      </c>
      <c r="E49" s="207">
        <v>1.604654124163313</v>
      </c>
      <c r="F49" s="207">
        <v>28.784499105853246</v>
      </c>
      <c r="G49" s="207">
        <v>8.7220931231627219</v>
      </c>
      <c r="H49" s="207">
        <v>1.172163097989535</v>
      </c>
      <c r="I49" s="207">
        <v>1.172163097989535</v>
      </c>
      <c r="J49" s="207">
        <v>1.172163097989535</v>
      </c>
      <c r="K49" s="207">
        <v>1.172163097989535</v>
      </c>
      <c r="L49" s="207">
        <v>459.27635193547303</v>
      </c>
      <c r="M49" s="207">
        <v>1.172163097989535</v>
      </c>
      <c r="N49" s="207">
        <v>1.172163097989535</v>
      </c>
      <c r="O49" s="207">
        <v>162.01308078705625</v>
      </c>
      <c r="P49" s="207">
        <v>1591.9337817359849</v>
      </c>
      <c r="Q49" s="207">
        <v>1.172163097989535</v>
      </c>
      <c r="R49" s="207">
        <v>1.172163097989535</v>
      </c>
      <c r="S49" s="207">
        <v>1.9449661207935747</v>
      </c>
      <c r="T49" s="207">
        <v>11.849943843860908</v>
      </c>
      <c r="U49" s="207">
        <v>5.4951127332489094</v>
      </c>
      <c r="V49" s="207">
        <v>1.172163097989535</v>
      </c>
      <c r="W49" s="207">
        <v>1.172163097989535</v>
      </c>
      <c r="X49" s="207">
        <v>1.172163097989535</v>
      </c>
      <c r="Y49" s="207">
        <v>12.459870641797302</v>
      </c>
      <c r="Z49" s="207">
        <v>1.1768157182457095</v>
      </c>
      <c r="AA49" s="207">
        <v>20.417622685231123</v>
      </c>
      <c r="AB49" s="207">
        <v>1</v>
      </c>
      <c r="AC49" s="207">
        <v>1.2327107691954948</v>
      </c>
    </row>
    <row r="50" spans="1:29" x14ac:dyDescent="0.25">
      <c r="A50" s="205">
        <v>2023</v>
      </c>
      <c r="B50" s="207">
        <v>1.8707793229614524</v>
      </c>
      <c r="C50" s="207">
        <v>1.1495471717719379</v>
      </c>
      <c r="D50" s="207">
        <v>1.1495471717719379</v>
      </c>
      <c r="E50" s="207">
        <v>1.6771983939768413</v>
      </c>
      <c r="F50" s="207">
        <v>27.590216991120432</v>
      </c>
      <c r="G50" s="207">
        <v>8.5630748914820654</v>
      </c>
      <c r="H50" s="207">
        <v>1.1495471717719379</v>
      </c>
      <c r="I50" s="207">
        <v>1.1495471717719379</v>
      </c>
      <c r="J50" s="207">
        <v>1.1495471717719379</v>
      </c>
      <c r="K50" s="207">
        <v>1.1495471717719379</v>
      </c>
      <c r="L50" s="207">
        <v>438.95811845402744</v>
      </c>
      <c r="M50" s="207">
        <v>1.1495471717719379</v>
      </c>
      <c r="N50" s="207">
        <v>1.1495471717719379</v>
      </c>
      <c r="O50" s="207">
        <v>174.64557188907591</v>
      </c>
      <c r="P50" s="207">
        <v>1623.3390435605565</v>
      </c>
      <c r="Q50" s="207">
        <v>1.1495471717719379</v>
      </c>
      <c r="R50" s="207">
        <v>1.1495471717719379</v>
      </c>
      <c r="S50" s="207">
        <v>2.024586294410565</v>
      </c>
      <c r="T50" s="207">
        <v>13.125182251211713</v>
      </c>
      <c r="U50" s="207">
        <v>5.2225919658569673</v>
      </c>
      <c r="V50" s="207">
        <v>1.1495471717719379</v>
      </c>
      <c r="W50" s="207">
        <v>1.1495471717719379</v>
      </c>
      <c r="X50" s="207">
        <v>1.1495471717719379</v>
      </c>
      <c r="Y50" s="207">
        <v>13.179438110658086</v>
      </c>
      <c r="Z50" s="207">
        <v>1.1167971417540914</v>
      </c>
      <c r="AA50" s="207">
        <v>29.564260192457279</v>
      </c>
      <c r="AB50" s="207">
        <v>1</v>
      </c>
      <c r="AC50" s="207">
        <v>1.2429750159535842</v>
      </c>
    </row>
    <row r="51" spans="1:29" x14ac:dyDescent="0.25">
      <c r="A51" s="205">
        <v>2024</v>
      </c>
      <c r="B51" s="207">
        <v>1.9487179487179487</v>
      </c>
      <c r="C51" s="207">
        <v>1.1794871794871795</v>
      </c>
      <c r="D51" s="207">
        <v>1.1794871794871795</v>
      </c>
      <c r="E51" s="207">
        <v>1.7564102564102564</v>
      </c>
      <c r="F51" s="207">
        <v>29.769230769230766</v>
      </c>
      <c r="G51" s="207">
        <v>8.8461538461538467</v>
      </c>
      <c r="H51" s="207">
        <v>1.1794871794871795</v>
      </c>
      <c r="I51" s="207">
        <v>1.1794871794871795</v>
      </c>
      <c r="J51" s="207">
        <v>1.1794871794871795</v>
      </c>
      <c r="K51" s="207">
        <v>1.1794871794871795</v>
      </c>
      <c r="L51" s="207">
        <v>468.9358974358974</v>
      </c>
      <c r="M51" s="207">
        <v>1.1794871794871795</v>
      </c>
      <c r="N51" s="207">
        <v>1.1794871794871795</v>
      </c>
      <c r="O51" s="207">
        <v>194.15384615384613</v>
      </c>
      <c r="P51" s="207">
        <v>1748.1153846153845</v>
      </c>
      <c r="Q51" s="207">
        <v>1.1794871794871795</v>
      </c>
      <c r="R51" s="207">
        <v>1.1794871794871795</v>
      </c>
      <c r="S51" s="207">
        <v>2.1153846153846154</v>
      </c>
      <c r="T51" s="207">
        <v>13.782051282051281</v>
      </c>
      <c r="U51" s="207">
        <v>5.1025641025641022</v>
      </c>
      <c r="V51" s="207">
        <v>1.1794871794871795</v>
      </c>
      <c r="W51" s="207">
        <v>1.1794871794871795</v>
      </c>
      <c r="X51" s="207">
        <v>1.1794871794871795</v>
      </c>
      <c r="Y51" s="207">
        <v>13.551282051282051</v>
      </c>
      <c r="Z51" s="207">
        <v>1.1282051282051282</v>
      </c>
      <c r="AA51" s="207">
        <v>42.089743589743584</v>
      </c>
      <c r="AB51" s="207">
        <v>1</v>
      </c>
      <c r="AC51" s="207">
        <v>1.2820512820512819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  <pageSetUpPr fitToPage="1"/>
  </sheetPr>
  <dimension ref="A1:A34"/>
  <sheetViews>
    <sheetView zoomScaleNormal="100" workbookViewId="0"/>
  </sheetViews>
  <sheetFormatPr defaultColWidth="8.81640625" defaultRowHeight="12.5" x14ac:dyDescent="0.25"/>
  <cols>
    <col min="1" max="16384" width="8.81640625" style="22"/>
  </cols>
  <sheetData>
    <row r="1" spans="1:1" s="30" customFormat="1" ht="18" customHeight="1" x14ac:dyDescent="0.25">
      <c r="A1" s="74" t="s">
        <v>122</v>
      </c>
    </row>
    <row r="2" spans="1:1" s="30" customFormat="1" ht="18" customHeight="1" x14ac:dyDescent="0.25"/>
    <row r="3" spans="1:1" s="30" customFormat="1" ht="18" customHeight="1" x14ac:dyDescent="0.25"/>
    <row r="4" spans="1:1" s="30" customFormat="1" x14ac:dyDescent="0.25"/>
    <row r="5" spans="1:1" s="30" customFormat="1" x14ac:dyDescent="0.25"/>
    <row r="6" spans="1:1" s="30" customFormat="1" x14ac:dyDescent="0.25"/>
    <row r="7" spans="1:1" s="30" customFormat="1" x14ac:dyDescent="0.25"/>
    <row r="8" spans="1:1" s="30" customFormat="1" x14ac:dyDescent="0.25"/>
    <row r="9" spans="1:1" s="30" customFormat="1" x14ac:dyDescent="0.25"/>
    <row r="10" spans="1:1" s="30" customFormat="1" x14ac:dyDescent="0.25"/>
    <row r="11" spans="1:1" s="30" customFormat="1" x14ac:dyDescent="0.25"/>
    <row r="12" spans="1:1" s="30" customFormat="1" x14ac:dyDescent="0.25"/>
    <row r="13" spans="1:1" s="30" customFormat="1" x14ac:dyDescent="0.25"/>
    <row r="14" spans="1:1" s="30" customFormat="1" x14ac:dyDescent="0.25"/>
    <row r="15" spans="1:1" s="30" customFormat="1" x14ac:dyDescent="0.25"/>
    <row r="16" spans="1:1" s="30" customFormat="1" x14ac:dyDescent="0.25"/>
    <row r="17" s="30" customFormat="1" x14ac:dyDescent="0.25"/>
    <row r="18" s="30" customFormat="1" x14ac:dyDescent="0.25"/>
    <row r="19" s="30" customFormat="1" x14ac:dyDescent="0.25"/>
    <row r="20" s="30" customFormat="1" x14ac:dyDescent="0.25"/>
    <row r="21" s="30" customFormat="1" x14ac:dyDescent="0.25"/>
    <row r="22" s="30" customFormat="1" x14ac:dyDescent="0.25"/>
    <row r="23" s="30" customFormat="1" x14ac:dyDescent="0.25"/>
    <row r="24" s="30" customFormat="1" x14ac:dyDescent="0.25"/>
    <row r="25" s="30" customFormat="1" x14ac:dyDescent="0.25"/>
    <row r="26" s="30" customFormat="1" x14ac:dyDescent="0.25"/>
    <row r="27" s="30" customFormat="1" x14ac:dyDescent="0.25"/>
    <row r="28" s="30" customFormat="1" x14ac:dyDescent="0.25"/>
    <row r="29" s="30" customFormat="1" x14ac:dyDescent="0.25"/>
    <row r="30" s="30" customFormat="1" x14ac:dyDescent="0.25"/>
    <row r="31" s="30" customFormat="1" x14ac:dyDescent="0.25"/>
    <row r="32" s="30" customFormat="1" x14ac:dyDescent="0.25"/>
    <row r="33" spans="1:1" s="30" customFormat="1" ht="14" x14ac:dyDescent="0.3">
      <c r="A33" s="98" t="s">
        <v>73</v>
      </c>
    </row>
    <row r="34" spans="1:1" s="30" customFormat="1" x14ac:dyDescent="0.25"/>
  </sheetData>
  <hyperlinks>
    <hyperlink ref="A33" location="Contents!A1" display="Return to Contents Page" xr:uid="{7941D337-A6BD-4D2D-A2A4-FC2F62724FA9}"/>
  </hyperlinks>
  <printOptions horizontalCentered="1" verticalCentered="1"/>
  <pageMargins left="0.70866141732283472" right="0.59055118110236227" top="0.74803149606299213" bottom="0.74803149606299213" header="0.31496062992125984" footer="0.31496062992125984"/>
  <pageSetup paperSize="9" orientation="landscape" verticalDpi="4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 tint="0.499984740745262"/>
    <pageSetUpPr fitToPage="1"/>
  </sheetPr>
  <dimension ref="B1:Y449"/>
  <sheetViews>
    <sheetView zoomScale="70" zoomScaleNormal="70" workbookViewId="0">
      <selection activeCell="H10" sqref="H10"/>
    </sheetView>
  </sheetViews>
  <sheetFormatPr defaultRowHeight="12.5" x14ac:dyDescent="0.25"/>
  <cols>
    <col min="2" max="2" width="19.453125" customWidth="1"/>
    <col min="3" max="3" width="13.453125" customWidth="1"/>
    <col min="4" max="4" width="14.453125" customWidth="1"/>
    <col min="5" max="5" width="12.1796875" customWidth="1"/>
    <col min="6" max="6" width="5.81640625" customWidth="1"/>
    <col min="7" max="7" width="6.453125" customWidth="1"/>
    <col min="8" max="8" width="7.453125" customWidth="1"/>
    <col min="9" max="10" width="5.81640625" customWidth="1"/>
    <col min="11" max="11" width="14.453125" customWidth="1"/>
    <col min="12" max="12" width="10" bestFit="1" customWidth="1"/>
    <col min="13" max="15" width="5.81640625" customWidth="1"/>
    <col min="16" max="16" width="6" customWidth="1"/>
    <col min="17" max="17" width="5" bestFit="1" customWidth="1"/>
    <col min="18" max="18" width="8.81640625" customWidth="1"/>
    <col min="25" max="25" width="10.1796875" customWidth="1"/>
  </cols>
  <sheetData>
    <row r="1" spans="2:25" ht="15.5" x14ac:dyDescent="0.35">
      <c r="B1" s="1">
        <v>2021</v>
      </c>
      <c r="D1" s="1"/>
    </row>
    <row r="2" spans="2:25" x14ac:dyDescent="0.25">
      <c r="K2" s="21" t="s">
        <v>69</v>
      </c>
      <c r="L2" s="21" t="s">
        <v>70</v>
      </c>
    </row>
    <row r="3" spans="2:25" x14ac:dyDescent="0.25">
      <c r="B3" s="10" t="s">
        <v>39</v>
      </c>
      <c r="D3" s="18"/>
      <c r="E3" s="17" t="s">
        <v>63</v>
      </c>
      <c r="F3" s="26">
        <v>3.0435366211051837</v>
      </c>
      <c r="G3" s="3" t="s">
        <v>72</v>
      </c>
      <c r="K3" s="3" t="s">
        <v>68</v>
      </c>
      <c r="L3" s="3" t="s">
        <v>15</v>
      </c>
    </row>
    <row r="4" spans="2:25" x14ac:dyDescent="0.25">
      <c r="B4" s="17"/>
      <c r="D4" s="18"/>
      <c r="E4" s="19"/>
      <c r="K4" s="3" t="s">
        <v>71</v>
      </c>
      <c r="L4" s="3" t="s">
        <v>11</v>
      </c>
    </row>
    <row r="5" spans="2:25" x14ac:dyDescent="0.25">
      <c r="B5" s="80">
        <v>2021</v>
      </c>
      <c r="C5" t="s">
        <v>28</v>
      </c>
      <c r="D5" s="75" t="s">
        <v>29</v>
      </c>
      <c r="E5" t="s">
        <v>30</v>
      </c>
      <c r="F5" s="3" t="s">
        <v>59</v>
      </c>
      <c r="K5" s="3" t="s">
        <v>25</v>
      </c>
      <c r="L5" s="3" t="s">
        <v>64</v>
      </c>
    </row>
    <row r="6" spans="2:25" ht="12.75" customHeight="1" x14ac:dyDescent="0.35">
      <c r="B6" s="187" t="s">
        <v>14</v>
      </c>
      <c r="C6" s="188">
        <v>0.89012714402216775</v>
      </c>
      <c r="D6" s="186">
        <f t="shared" ref="D6:D33" si="0">E6-C6</f>
        <v>0</v>
      </c>
      <c r="E6" s="188">
        <v>0.89012714402216753</v>
      </c>
      <c r="F6" s="25">
        <f t="shared" ref="F6:F33" si="1">$F$3</f>
        <v>3.0435366211051837</v>
      </c>
      <c r="K6" s="3" t="s">
        <v>67</v>
      </c>
      <c r="L6" s="3" t="s">
        <v>65</v>
      </c>
    </row>
    <row r="7" spans="2:25" ht="13.5" customHeight="1" x14ac:dyDescent="0.35">
      <c r="B7" s="81" t="s">
        <v>15</v>
      </c>
      <c r="C7" s="27">
        <v>1.5623833610295224</v>
      </c>
      <c r="D7" s="186">
        <f t="shared" si="0"/>
        <v>0</v>
      </c>
      <c r="E7" s="27">
        <v>1.5623833610295224</v>
      </c>
      <c r="F7" s="186">
        <f t="shared" si="1"/>
        <v>3.0435366211051837</v>
      </c>
      <c r="R7" s="2"/>
      <c r="Y7" s="3"/>
    </row>
    <row r="8" spans="2:25" ht="13.5" customHeight="1" x14ac:dyDescent="0.35">
      <c r="B8" s="212" t="s">
        <v>55</v>
      </c>
      <c r="C8" s="214">
        <v>1.5899301339458869</v>
      </c>
      <c r="D8" s="186">
        <f t="shared" si="0"/>
        <v>1.7720396913289749E-2</v>
      </c>
      <c r="E8" s="27">
        <v>1.6076505308591766</v>
      </c>
      <c r="F8" s="186">
        <f t="shared" si="1"/>
        <v>3.0435366211051837</v>
      </c>
      <c r="T8" s="14"/>
    </row>
    <row r="9" spans="2:25" ht="13.5" customHeight="1" x14ac:dyDescent="0.35">
      <c r="B9" s="187" t="s">
        <v>52</v>
      </c>
      <c r="C9" s="188">
        <v>1.5496278723052455</v>
      </c>
      <c r="D9" s="186">
        <f t="shared" si="0"/>
        <v>8.9079591418549819E-2</v>
      </c>
      <c r="E9" s="188">
        <v>1.6387074637237953</v>
      </c>
      <c r="F9" s="25">
        <f t="shared" si="1"/>
        <v>3.0435366211051837</v>
      </c>
      <c r="R9" s="2"/>
    </row>
    <row r="10" spans="2:25" ht="13.5" customHeight="1" x14ac:dyDescent="0.35">
      <c r="B10" s="187" t="s">
        <v>22</v>
      </c>
      <c r="C10" s="188">
        <v>2.4438091915017908</v>
      </c>
      <c r="D10" s="186">
        <f t="shared" si="0"/>
        <v>4.6426056032971896E-2</v>
      </c>
      <c r="E10" s="188">
        <v>2.4902352475347627</v>
      </c>
      <c r="F10" s="25">
        <f t="shared" si="1"/>
        <v>3.0435366211051837</v>
      </c>
      <c r="K10" s="11" t="s">
        <v>42</v>
      </c>
      <c r="R10" s="2"/>
    </row>
    <row r="11" spans="2:25" ht="14.5" x14ac:dyDescent="0.35">
      <c r="B11" s="187" t="s">
        <v>9</v>
      </c>
      <c r="C11" s="188">
        <v>2.3535201843439926</v>
      </c>
      <c r="D11" s="186">
        <f t="shared" si="0"/>
        <v>0.1511686810434214</v>
      </c>
      <c r="E11" s="188">
        <v>2.504688865387414</v>
      </c>
      <c r="F11" s="25">
        <f t="shared" si="1"/>
        <v>3.0435366211051837</v>
      </c>
      <c r="R11" s="2"/>
      <c r="T11" s="14"/>
      <c r="U11" s="15"/>
    </row>
    <row r="12" spans="2:25" ht="13.5" customHeight="1" x14ac:dyDescent="0.35">
      <c r="B12" s="187" t="s">
        <v>64</v>
      </c>
      <c r="C12" s="188">
        <v>2.5442340196299087</v>
      </c>
      <c r="D12" s="186">
        <f t="shared" si="0"/>
        <v>0.10259684119061596</v>
      </c>
      <c r="E12" s="188">
        <v>2.6468308608205247</v>
      </c>
      <c r="F12" s="25">
        <f t="shared" si="1"/>
        <v>3.0435366211051837</v>
      </c>
      <c r="R12" s="2"/>
    </row>
    <row r="13" spans="2:25" ht="13.5" customHeight="1" x14ac:dyDescent="0.35">
      <c r="B13" s="187" t="s">
        <v>11</v>
      </c>
      <c r="C13" s="188">
        <v>2.6090021999999999</v>
      </c>
      <c r="D13" s="186">
        <f t="shared" si="0"/>
        <v>0.17531220000000003</v>
      </c>
      <c r="E13" s="188">
        <v>2.7843144</v>
      </c>
      <c r="F13" s="186">
        <f t="shared" si="1"/>
        <v>3.0435366211051837</v>
      </c>
      <c r="T13" s="13"/>
      <c r="U13" s="15"/>
    </row>
    <row r="14" spans="2:25" ht="14.5" x14ac:dyDescent="0.35">
      <c r="B14" s="187" t="s">
        <v>4</v>
      </c>
      <c r="C14" s="188">
        <v>2.2502057861795839</v>
      </c>
      <c r="D14" s="186">
        <f t="shared" si="0"/>
        <v>0.54130906550276991</v>
      </c>
      <c r="E14" s="188">
        <v>2.7915148516823538</v>
      </c>
      <c r="F14" s="25">
        <f t="shared" si="1"/>
        <v>3.0435366211051837</v>
      </c>
      <c r="R14" s="2"/>
    </row>
    <row r="15" spans="2:25" ht="14.5" x14ac:dyDescent="0.35">
      <c r="B15" s="187" t="s">
        <v>65</v>
      </c>
      <c r="C15" s="188">
        <v>2.7441300816137337</v>
      </c>
      <c r="D15" s="186">
        <f t="shared" si="0"/>
        <v>0.11349038547902479</v>
      </c>
      <c r="E15" s="188">
        <v>2.8576204670927585</v>
      </c>
      <c r="F15" s="25">
        <f t="shared" si="1"/>
        <v>3.0435366211051837</v>
      </c>
      <c r="R15" s="2"/>
      <c r="T15" s="13"/>
      <c r="U15" s="14"/>
    </row>
    <row r="16" spans="2:25" ht="13.5" customHeight="1" x14ac:dyDescent="0.35">
      <c r="B16" s="187" t="s">
        <v>26</v>
      </c>
      <c r="C16" s="188">
        <v>2.9136727085080447</v>
      </c>
      <c r="D16" s="186">
        <f t="shared" si="0"/>
        <v>7.2851089140852032E-2</v>
      </c>
      <c r="E16" s="188">
        <v>2.9865237976488967</v>
      </c>
      <c r="F16" s="25">
        <f t="shared" si="1"/>
        <v>3.0435366211051837</v>
      </c>
      <c r="R16" s="2"/>
      <c r="T16" s="13"/>
      <c r="U16" s="15"/>
    </row>
    <row r="17" spans="2:25" ht="12.75" customHeight="1" x14ac:dyDescent="0.35">
      <c r="B17" s="187" t="s">
        <v>20</v>
      </c>
      <c r="C17" s="188">
        <v>2.9496543492710452</v>
      </c>
      <c r="D17" s="186">
        <f t="shared" si="0"/>
        <v>9.2591777916545492E-2</v>
      </c>
      <c r="E17" s="188">
        <v>3.0422461271875907</v>
      </c>
      <c r="F17" s="25">
        <f t="shared" si="1"/>
        <v>3.0435366211051837</v>
      </c>
      <c r="R17" s="2"/>
      <c r="Y17" s="3"/>
    </row>
    <row r="18" spans="2:25" ht="13.5" customHeight="1" x14ac:dyDescent="0.35">
      <c r="B18" s="187" t="s">
        <v>8</v>
      </c>
      <c r="C18" s="188">
        <v>2.497591492743096</v>
      </c>
      <c r="D18" s="186">
        <f t="shared" si="0"/>
        <v>0.54594512836208775</v>
      </c>
      <c r="E18" s="188">
        <v>3.0435366211051837</v>
      </c>
      <c r="F18" s="25">
        <f t="shared" si="1"/>
        <v>3.0435366211051837</v>
      </c>
      <c r="R18" s="2"/>
      <c r="T18" s="14"/>
      <c r="U18" s="15"/>
    </row>
    <row r="19" spans="2:25" ht="13.5" customHeight="1" x14ac:dyDescent="0.35">
      <c r="B19" s="190" t="s">
        <v>27</v>
      </c>
      <c r="C19" s="188">
        <v>3.0651233949126739</v>
      </c>
      <c r="D19" s="186">
        <f t="shared" si="0"/>
        <v>1.6819762642415359E-2</v>
      </c>
      <c r="E19" s="188">
        <v>3.0819431575550893</v>
      </c>
      <c r="F19" s="25">
        <f t="shared" si="1"/>
        <v>3.0435366211051837</v>
      </c>
      <c r="R19" s="2"/>
      <c r="Y19" s="3"/>
    </row>
    <row r="20" spans="2:25" ht="13.5" customHeight="1" x14ac:dyDescent="0.35">
      <c r="B20" s="190" t="s">
        <v>6</v>
      </c>
      <c r="C20" s="188">
        <v>2.9876150747168069</v>
      </c>
      <c r="D20" s="186">
        <f t="shared" si="0"/>
        <v>0.37287888913470146</v>
      </c>
      <c r="E20" s="188">
        <v>3.3604939638515083</v>
      </c>
      <c r="F20" s="25">
        <f t="shared" si="1"/>
        <v>3.0435366211051837</v>
      </c>
      <c r="R20" s="2"/>
      <c r="T20" s="13"/>
      <c r="U20" s="16"/>
    </row>
    <row r="21" spans="2:25" ht="14.5" customHeight="1" x14ac:dyDescent="0.35">
      <c r="B21" s="187" t="s">
        <v>51</v>
      </c>
      <c r="C21" s="188">
        <v>3.3796021344333034</v>
      </c>
      <c r="D21" s="186">
        <f t="shared" si="0"/>
        <v>0</v>
      </c>
      <c r="E21" s="188">
        <v>3.3796021344333034</v>
      </c>
      <c r="F21" s="25">
        <f t="shared" si="1"/>
        <v>3.0435366211051837</v>
      </c>
      <c r="R21" s="2"/>
      <c r="T21" s="13"/>
      <c r="U21" s="14"/>
    </row>
    <row r="22" spans="2:25" ht="14.5" customHeight="1" x14ac:dyDescent="0.35">
      <c r="B22" s="190" t="s">
        <v>19</v>
      </c>
      <c r="C22" s="188">
        <v>2.9409138967293842</v>
      </c>
      <c r="D22" s="186">
        <f t="shared" si="0"/>
        <v>0.49306849420458887</v>
      </c>
      <c r="E22" s="188">
        <v>3.4339823909339731</v>
      </c>
      <c r="F22" s="25">
        <f t="shared" si="1"/>
        <v>3.0435366211051837</v>
      </c>
      <c r="R22" s="2"/>
      <c r="T22" s="13"/>
      <c r="U22" s="15"/>
    </row>
    <row r="23" spans="2:25" ht="14.5" customHeight="1" x14ac:dyDescent="0.35">
      <c r="B23" s="190" t="s">
        <v>7</v>
      </c>
      <c r="C23" s="188">
        <v>3.4199378450373441</v>
      </c>
      <c r="D23" s="186">
        <f t="shared" si="0"/>
        <v>4.6340854202704396E-2</v>
      </c>
      <c r="E23" s="188">
        <v>3.4662786992400485</v>
      </c>
      <c r="F23" s="25">
        <f t="shared" si="1"/>
        <v>3.0435366211051837</v>
      </c>
      <c r="R23" s="2"/>
      <c r="T23" s="14"/>
      <c r="U23" s="15"/>
    </row>
    <row r="24" spans="2:25" ht="14.5" customHeight="1" x14ac:dyDescent="0.35">
      <c r="B24" s="187" t="s">
        <v>5</v>
      </c>
      <c r="C24" s="188">
        <v>3.3255366244166247</v>
      </c>
      <c r="D24" s="186">
        <f t="shared" si="0"/>
        <v>0.25620732008173608</v>
      </c>
      <c r="E24" s="188">
        <v>3.5817439444983608</v>
      </c>
      <c r="F24" s="25">
        <f t="shared" si="1"/>
        <v>3.0435366211051837</v>
      </c>
      <c r="R24" s="2"/>
      <c r="T24" s="3"/>
    </row>
    <row r="25" spans="2:25" ht="14.5" customHeight="1" x14ac:dyDescent="0.35">
      <c r="B25" s="187" t="s">
        <v>21</v>
      </c>
      <c r="C25" s="188">
        <v>3.1776510940215128</v>
      </c>
      <c r="D25" s="186">
        <f t="shared" si="0"/>
        <v>0.40494512670636817</v>
      </c>
      <c r="E25" s="188">
        <v>3.582596220727881</v>
      </c>
      <c r="F25" s="25">
        <f t="shared" si="1"/>
        <v>3.0435366211051837</v>
      </c>
      <c r="R25" s="2"/>
      <c r="T25" s="13"/>
      <c r="U25" s="15"/>
    </row>
    <row r="26" spans="2:25" ht="14.5" customHeight="1" x14ac:dyDescent="0.35">
      <c r="B26" s="187" t="s">
        <v>3</v>
      </c>
      <c r="C26" s="188">
        <v>3.1947264521488532</v>
      </c>
      <c r="D26" s="186">
        <f t="shared" si="0"/>
        <v>0.49705191620258393</v>
      </c>
      <c r="E26" s="188">
        <v>3.6917783683514371</v>
      </c>
      <c r="F26" s="25">
        <f t="shared" si="1"/>
        <v>3.0435366211051837</v>
      </c>
      <c r="R26" s="2"/>
    </row>
    <row r="27" spans="2:25" ht="13.5" customHeight="1" x14ac:dyDescent="0.35">
      <c r="B27" s="190" t="s">
        <v>0</v>
      </c>
      <c r="C27" s="188">
        <v>4.2019304902162675</v>
      </c>
      <c r="D27" s="186">
        <f t="shared" si="0"/>
        <v>0.61618609346161879</v>
      </c>
      <c r="E27" s="188">
        <v>4.8181165836778863</v>
      </c>
      <c r="F27" s="25">
        <f t="shared" si="1"/>
        <v>3.0435366211051837</v>
      </c>
      <c r="R27" s="2"/>
      <c r="T27" s="3"/>
    </row>
    <row r="28" spans="2:25" ht="14.5" customHeight="1" x14ac:dyDescent="0.35">
      <c r="B28" s="190" t="s">
        <v>54</v>
      </c>
      <c r="C28" s="188">
        <v>3.4121606559923512</v>
      </c>
      <c r="D28" s="186">
        <f t="shared" si="0"/>
        <v>1.4116307330062785</v>
      </c>
      <c r="E28" s="188">
        <v>4.8237913889986297</v>
      </c>
      <c r="F28" s="186">
        <f t="shared" si="1"/>
        <v>3.0435366211051837</v>
      </c>
      <c r="R28" s="2"/>
      <c r="T28" s="3"/>
    </row>
    <row r="29" spans="2:25" ht="14.5" customHeight="1" x14ac:dyDescent="0.35">
      <c r="B29" s="187" t="s">
        <v>10</v>
      </c>
      <c r="C29" s="188">
        <v>4.9973654389336257</v>
      </c>
      <c r="D29" s="186">
        <f t="shared" si="0"/>
        <v>0.36022393343738024</v>
      </c>
      <c r="E29" s="188">
        <v>5.357589372371006</v>
      </c>
      <c r="F29" s="25">
        <f t="shared" si="1"/>
        <v>3.0435366211051837</v>
      </c>
      <c r="R29" s="2"/>
      <c r="T29" s="3"/>
    </row>
    <row r="30" spans="2:25" ht="14.5" customHeight="1" x14ac:dyDescent="0.35">
      <c r="B30" s="187" t="s">
        <v>2</v>
      </c>
      <c r="C30" s="188">
        <v>3.6226760730277947</v>
      </c>
      <c r="D30" s="186">
        <f t="shared" si="0"/>
        <v>1.8088958133144866</v>
      </c>
      <c r="E30" s="188">
        <v>5.4315718863422813</v>
      </c>
      <c r="F30" s="25">
        <f t="shared" si="1"/>
        <v>3.0435366211051837</v>
      </c>
      <c r="R30" s="2"/>
      <c r="T30" s="3"/>
      <c r="Y30" s="3"/>
    </row>
    <row r="31" spans="2:25" ht="14.5" customHeight="1" x14ac:dyDescent="0.35">
      <c r="B31" s="213" t="s">
        <v>50</v>
      </c>
      <c r="C31" s="191" t="s">
        <v>111</v>
      </c>
      <c r="D31" s="186" t="e">
        <f t="shared" si="0"/>
        <v>#VALUE!</v>
      </c>
      <c r="E31" s="188" t="s">
        <v>111</v>
      </c>
      <c r="F31" s="28">
        <f t="shared" si="1"/>
        <v>3.0435366211051837</v>
      </c>
      <c r="R31" s="2"/>
      <c r="T31" s="13"/>
      <c r="U31" s="15"/>
    </row>
    <row r="32" spans="2:25" ht="12.65" customHeight="1" x14ac:dyDescent="0.35">
      <c r="B32" s="187" t="s">
        <v>12</v>
      </c>
      <c r="C32" s="189" t="s">
        <v>111</v>
      </c>
      <c r="D32" s="186" t="e">
        <f t="shared" si="0"/>
        <v>#VALUE!</v>
      </c>
      <c r="E32" s="188" t="s">
        <v>111</v>
      </c>
      <c r="F32" s="28">
        <f t="shared" si="1"/>
        <v>3.0435366211051837</v>
      </c>
      <c r="R32" s="2"/>
      <c r="T32" s="13"/>
      <c r="U32" s="15"/>
    </row>
    <row r="33" spans="2:21" ht="12.65" customHeight="1" x14ac:dyDescent="0.35">
      <c r="B33" s="190" t="s">
        <v>53</v>
      </c>
      <c r="C33" s="189" t="s">
        <v>111</v>
      </c>
      <c r="D33" s="186" t="e">
        <f t="shared" si="0"/>
        <v>#VALUE!</v>
      </c>
      <c r="E33" s="188" t="s">
        <v>111</v>
      </c>
      <c r="F33" s="28">
        <f t="shared" si="1"/>
        <v>3.0435366211051837</v>
      </c>
      <c r="R33" s="2"/>
      <c r="T33" s="13"/>
      <c r="U33" s="15"/>
    </row>
    <row r="34" spans="2:21" x14ac:dyDescent="0.25">
      <c r="R34" s="2"/>
      <c r="T34" s="13"/>
      <c r="U34" s="15"/>
    </row>
    <row r="35" spans="2:21" ht="14.5" x14ac:dyDescent="0.35">
      <c r="B35" s="24" t="s">
        <v>50</v>
      </c>
      <c r="C35" s="12" t="s">
        <v>1</v>
      </c>
      <c r="D35" s="12" t="s">
        <v>1</v>
      </c>
      <c r="E35" s="12" t="s">
        <v>1</v>
      </c>
      <c r="R35" s="2"/>
    </row>
    <row r="36" spans="2:21" ht="14.5" x14ac:dyDescent="0.35">
      <c r="B36" s="24" t="s">
        <v>53</v>
      </c>
      <c r="C36" s="12" t="s">
        <v>1</v>
      </c>
      <c r="D36" s="12" t="s">
        <v>1</v>
      </c>
      <c r="E36" s="12" t="s">
        <v>1</v>
      </c>
      <c r="R36" s="2"/>
    </row>
    <row r="37" spans="2:21" x14ac:dyDescent="0.25">
      <c r="R37" s="2"/>
    </row>
    <row r="38" spans="2:21" x14ac:dyDescent="0.25">
      <c r="R38" s="2"/>
    </row>
    <row r="39" spans="2:21" x14ac:dyDescent="0.25">
      <c r="E39" s="15"/>
      <c r="R39" s="2"/>
    </row>
    <row r="40" spans="2:21" x14ac:dyDescent="0.25">
      <c r="E40" s="15"/>
      <c r="R40" s="2"/>
    </row>
    <row r="41" spans="2:21" x14ac:dyDescent="0.25">
      <c r="E41" s="15"/>
      <c r="R41" s="2"/>
    </row>
    <row r="42" spans="2:21" x14ac:dyDescent="0.25">
      <c r="E42" s="15"/>
      <c r="R42" s="2"/>
    </row>
    <row r="43" spans="2:21" x14ac:dyDescent="0.25">
      <c r="E43" s="15"/>
      <c r="R43" s="2"/>
    </row>
    <row r="44" spans="2:21" x14ac:dyDescent="0.25">
      <c r="E44" s="15"/>
      <c r="R44" s="2"/>
    </row>
    <row r="45" spans="2:21" x14ac:dyDescent="0.25">
      <c r="E45" s="15"/>
      <c r="R45" s="2"/>
    </row>
    <row r="46" spans="2:21" x14ac:dyDescent="0.25">
      <c r="E46" s="15"/>
      <c r="R46" s="2"/>
    </row>
    <row r="47" spans="2:21" x14ac:dyDescent="0.25">
      <c r="E47" s="15"/>
      <c r="R47" s="2"/>
    </row>
    <row r="48" spans="2:21" x14ac:dyDescent="0.25">
      <c r="E48" s="15"/>
      <c r="R48" s="2"/>
    </row>
    <row r="49" spans="5:18" x14ac:dyDescent="0.25">
      <c r="E49" s="15"/>
      <c r="R49" s="2"/>
    </row>
    <row r="50" spans="5:18" x14ac:dyDescent="0.25">
      <c r="E50" s="15"/>
      <c r="R50" s="2"/>
    </row>
    <row r="51" spans="5:18" x14ac:dyDescent="0.25">
      <c r="E51" s="15"/>
      <c r="R51" s="2"/>
    </row>
    <row r="52" spans="5:18" x14ac:dyDescent="0.25">
      <c r="E52" s="14"/>
      <c r="R52" s="2"/>
    </row>
    <row r="53" spans="5:18" x14ac:dyDescent="0.25">
      <c r="E53" s="15"/>
      <c r="R53" s="2"/>
    </row>
    <row r="54" spans="5:18" x14ac:dyDescent="0.25">
      <c r="E54" s="15"/>
      <c r="R54" s="2"/>
    </row>
    <row r="55" spans="5:18" x14ac:dyDescent="0.25">
      <c r="E55" s="14"/>
      <c r="R55" s="2"/>
    </row>
    <row r="56" spans="5:18" x14ac:dyDescent="0.25">
      <c r="E56" s="20"/>
      <c r="R56" s="2"/>
    </row>
    <row r="57" spans="5:18" x14ac:dyDescent="0.25">
      <c r="R57" s="2"/>
    </row>
    <row r="58" spans="5:18" x14ac:dyDescent="0.25">
      <c r="R58" s="2"/>
    </row>
    <row r="59" spans="5:18" x14ac:dyDescent="0.25">
      <c r="R59" s="2"/>
    </row>
    <row r="60" spans="5:18" x14ac:dyDescent="0.25">
      <c r="R60" s="2"/>
    </row>
    <row r="61" spans="5:18" x14ac:dyDescent="0.25">
      <c r="G61" s="23"/>
      <c r="R61" s="2"/>
    </row>
    <row r="62" spans="5:18" x14ac:dyDescent="0.25">
      <c r="G62" s="2"/>
      <c r="R62" s="2"/>
    </row>
    <row r="63" spans="5:18" x14ac:dyDescent="0.25">
      <c r="R63" s="2"/>
    </row>
    <row r="64" spans="5:18" x14ac:dyDescent="0.25">
      <c r="R64" s="2"/>
    </row>
    <row r="65" spans="18:18" x14ac:dyDescent="0.25">
      <c r="R65" s="2"/>
    </row>
    <row r="66" spans="18:18" x14ac:dyDescent="0.25">
      <c r="R66" s="2"/>
    </row>
    <row r="67" spans="18:18" x14ac:dyDescent="0.25">
      <c r="R67" s="2"/>
    </row>
    <row r="68" spans="18:18" x14ac:dyDescent="0.25">
      <c r="R68" s="2"/>
    </row>
    <row r="69" spans="18:18" x14ac:dyDescent="0.25">
      <c r="R69" s="2"/>
    </row>
    <row r="70" spans="18:18" x14ac:dyDescent="0.25">
      <c r="R70" s="2"/>
    </row>
    <row r="71" spans="18:18" x14ac:dyDescent="0.25">
      <c r="R71" s="2"/>
    </row>
    <row r="72" spans="18:18" x14ac:dyDescent="0.25">
      <c r="R72" s="2"/>
    </row>
    <row r="73" spans="18:18" x14ac:dyDescent="0.25">
      <c r="R73" s="2"/>
    </row>
    <row r="74" spans="18:18" x14ac:dyDescent="0.25">
      <c r="R74" s="2"/>
    </row>
    <row r="75" spans="18:18" x14ac:dyDescent="0.25">
      <c r="R75" s="2"/>
    </row>
    <row r="76" spans="18:18" x14ac:dyDescent="0.25">
      <c r="R76" s="2"/>
    </row>
    <row r="77" spans="18:18" x14ac:dyDescent="0.25">
      <c r="R77" s="2"/>
    </row>
    <row r="78" spans="18:18" x14ac:dyDescent="0.25">
      <c r="R78" s="2"/>
    </row>
    <row r="79" spans="18:18" x14ac:dyDescent="0.25">
      <c r="R79" s="2"/>
    </row>
    <row r="80" spans="18:18" x14ac:dyDescent="0.25">
      <c r="R80" s="2"/>
    </row>
    <row r="81" spans="18:18" x14ac:dyDescent="0.25">
      <c r="R81" s="2"/>
    </row>
    <row r="82" spans="18:18" x14ac:dyDescent="0.25">
      <c r="R82" s="2"/>
    </row>
    <row r="83" spans="18:18" x14ac:dyDescent="0.25">
      <c r="R83" s="2"/>
    </row>
    <row r="84" spans="18:18" x14ac:dyDescent="0.25">
      <c r="R84" s="2"/>
    </row>
    <row r="85" spans="18:18" x14ac:dyDescent="0.25">
      <c r="R85" s="2"/>
    </row>
    <row r="86" spans="18:18" x14ac:dyDescent="0.25">
      <c r="R86" s="2"/>
    </row>
    <row r="87" spans="18:18" x14ac:dyDescent="0.25">
      <c r="R87" s="2"/>
    </row>
    <row r="88" spans="18:18" x14ac:dyDescent="0.25">
      <c r="R88" s="2"/>
    </row>
    <row r="89" spans="18:18" x14ac:dyDescent="0.25">
      <c r="R89" s="2"/>
    </row>
    <row r="90" spans="18:18" x14ac:dyDescent="0.25">
      <c r="R90" s="2"/>
    </row>
    <row r="91" spans="18:18" x14ac:dyDescent="0.25">
      <c r="R91" s="2"/>
    </row>
    <row r="92" spans="18:18" x14ac:dyDescent="0.25">
      <c r="R92" s="2"/>
    </row>
    <row r="93" spans="18:18" x14ac:dyDescent="0.25">
      <c r="R93" s="2"/>
    </row>
    <row r="94" spans="18:18" x14ac:dyDescent="0.25">
      <c r="R94" s="2"/>
    </row>
    <row r="95" spans="18:18" x14ac:dyDescent="0.25">
      <c r="R95" s="2"/>
    </row>
    <row r="96" spans="18:18" x14ac:dyDescent="0.25">
      <c r="R96" s="2"/>
    </row>
    <row r="97" spans="18:18" x14ac:dyDescent="0.25">
      <c r="R97" s="2"/>
    </row>
    <row r="98" spans="18:18" x14ac:dyDescent="0.25">
      <c r="R98" s="2"/>
    </row>
    <row r="99" spans="18:18" x14ac:dyDescent="0.25">
      <c r="R99" s="2"/>
    </row>
    <row r="100" spans="18:18" x14ac:dyDescent="0.25">
      <c r="R100" s="2"/>
    </row>
    <row r="101" spans="18:18" x14ac:dyDescent="0.25">
      <c r="R101" s="2"/>
    </row>
    <row r="102" spans="18:18" x14ac:dyDescent="0.25">
      <c r="R102" s="2"/>
    </row>
    <row r="103" spans="18:18" x14ac:dyDescent="0.25">
      <c r="R103" s="2"/>
    </row>
    <row r="104" spans="18:18" x14ac:dyDescent="0.25">
      <c r="R104" s="2"/>
    </row>
    <row r="105" spans="18:18" x14ac:dyDescent="0.25">
      <c r="R105" s="2"/>
    </row>
    <row r="106" spans="18:18" x14ac:dyDescent="0.25">
      <c r="R106" s="2"/>
    </row>
    <row r="107" spans="18:18" x14ac:dyDescent="0.25">
      <c r="R107" s="2"/>
    </row>
    <row r="108" spans="18:18" x14ac:dyDescent="0.25">
      <c r="R108" s="2"/>
    </row>
    <row r="109" spans="18:18" x14ac:dyDescent="0.25">
      <c r="R109" s="2"/>
    </row>
    <row r="110" spans="18:18" x14ac:dyDescent="0.25">
      <c r="R110" s="2"/>
    </row>
    <row r="111" spans="18:18" x14ac:dyDescent="0.25">
      <c r="R111" s="2"/>
    </row>
    <row r="112" spans="18:18" x14ac:dyDescent="0.25">
      <c r="R112" s="2"/>
    </row>
    <row r="113" spans="18:18" x14ac:dyDescent="0.25">
      <c r="R113" s="2"/>
    </row>
    <row r="114" spans="18:18" x14ac:dyDescent="0.25">
      <c r="R114" s="2"/>
    </row>
    <row r="115" spans="18:18" x14ac:dyDescent="0.25">
      <c r="R115" s="2"/>
    </row>
    <row r="116" spans="18:18" x14ac:dyDescent="0.25">
      <c r="R116" s="2"/>
    </row>
    <row r="117" spans="18:18" x14ac:dyDescent="0.25">
      <c r="R117" s="2"/>
    </row>
    <row r="118" spans="18:18" x14ac:dyDescent="0.25">
      <c r="R118" s="2"/>
    </row>
    <row r="119" spans="18:18" x14ac:dyDescent="0.25">
      <c r="R119" s="2"/>
    </row>
    <row r="120" spans="18:18" x14ac:dyDescent="0.25">
      <c r="R120" s="2"/>
    </row>
    <row r="121" spans="18:18" x14ac:dyDescent="0.25">
      <c r="R121" s="2"/>
    </row>
    <row r="122" spans="18:18" x14ac:dyDescent="0.25">
      <c r="R122" s="2"/>
    </row>
    <row r="123" spans="18:18" x14ac:dyDescent="0.25">
      <c r="R123" s="2"/>
    </row>
    <row r="124" spans="18:18" x14ac:dyDescent="0.25">
      <c r="R124" s="2"/>
    </row>
    <row r="125" spans="18:18" x14ac:dyDescent="0.25">
      <c r="R125" s="2"/>
    </row>
    <row r="126" spans="18:18" x14ac:dyDescent="0.25">
      <c r="R126" s="2"/>
    </row>
    <row r="127" spans="18:18" x14ac:dyDescent="0.25">
      <c r="R127" s="2"/>
    </row>
    <row r="128" spans="18:18" x14ac:dyDescent="0.25">
      <c r="R128" s="2"/>
    </row>
    <row r="129" spans="18:18" x14ac:dyDescent="0.25">
      <c r="R129" s="2"/>
    </row>
    <row r="130" spans="18:18" x14ac:dyDescent="0.25">
      <c r="R130" s="2"/>
    </row>
    <row r="131" spans="18:18" x14ac:dyDescent="0.25">
      <c r="R131" s="2"/>
    </row>
    <row r="132" spans="18:18" x14ac:dyDescent="0.25">
      <c r="R132" s="2"/>
    </row>
    <row r="133" spans="18:18" x14ac:dyDescent="0.25">
      <c r="R133" s="2"/>
    </row>
    <row r="134" spans="18:18" x14ac:dyDescent="0.25">
      <c r="R134" s="2"/>
    </row>
    <row r="135" spans="18:18" x14ac:dyDescent="0.25">
      <c r="R135" s="2"/>
    </row>
    <row r="136" spans="18:18" x14ac:dyDescent="0.25">
      <c r="R136" s="2"/>
    </row>
    <row r="137" spans="18:18" x14ac:dyDescent="0.25">
      <c r="R137" s="2"/>
    </row>
    <row r="138" spans="18:18" x14ac:dyDescent="0.25">
      <c r="R138" s="2"/>
    </row>
    <row r="139" spans="18:18" x14ac:dyDescent="0.25">
      <c r="R139" s="2"/>
    </row>
    <row r="140" spans="18:18" x14ac:dyDescent="0.25">
      <c r="R140" s="2"/>
    </row>
    <row r="141" spans="18:18" x14ac:dyDescent="0.25">
      <c r="R141" s="2"/>
    </row>
    <row r="142" spans="18:18" x14ac:dyDescent="0.25">
      <c r="R142" s="2"/>
    </row>
    <row r="143" spans="18:18" x14ac:dyDescent="0.25">
      <c r="R143" s="2"/>
    </row>
    <row r="144" spans="18:18" x14ac:dyDescent="0.25">
      <c r="R144" s="2"/>
    </row>
    <row r="145" spans="18:18" x14ac:dyDescent="0.25">
      <c r="R145" s="2"/>
    </row>
    <row r="146" spans="18:18" x14ac:dyDescent="0.25">
      <c r="R146" s="2"/>
    </row>
    <row r="147" spans="18:18" x14ac:dyDescent="0.25">
      <c r="R147" s="2"/>
    </row>
    <row r="148" spans="18:18" x14ac:dyDescent="0.25">
      <c r="R148" s="2"/>
    </row>
    <row r="149" spans="18:18" x14ac:dyDescent="0.25">
      <c r="R149" s="2"/>
    </row>
    <row r="150" spans="18:18" x14ac:dyDescent="0.25">
      <c r="R150" s="2"/>
    </row>
    <row r="151" spans="18:18" x14ac:dyDescent="0.25">
      <c r="R151" s="2"/>
    </row>
    <row r="152" spans="18:18" x14ac:dyDescent="0.25">
      <c r="R152" s="2"/>
    </row>
    <row r="153" spans="18:18" x14ac:dyDescent="0.25">
      <c r="R153" s="2"/>
    </row>
    <row r="154" spans="18:18" x14ac:dyDescent="0.25">
      <c r="R154" s="2"/>
    </row>
    <row r="155" spans="18:18" x14ac:dyDescent="0.25">
      <c r="R155" s="2"/>
    </row>
    <row r="156" spans="18:18" x14ac:dyDescent="0.25">
      <c r="R156" s="2"/>
    </row>
    <row r="157" spans="18:18" x14ac:dyDescent="0.25">
      <c r="R157" s="2"/>
    </row>
    <row r="158" spans="18:18" x14ac:dyDescent="0.25">
      <c r="R158" s="2"/>
    </row>
    <row r="159" spans="18:18" x14ac:dyDescent="0.25">
      <c r="R159" s="2"/>
    </row>
    <row r="160" spans="18:18" x14ac:dyDescent="0.25">
      <c r="R160" s="2"/>
    </row>
    <row r="161" spans="18:18" x14ac:dyDescent="0.25">
      <c r="R161" s="2"/>
    </row>
    <row r="162" spans="18:18" x14ac:dyDescent="0.25">
      <c r="R162" s="2"/>
    </row>
    <row r="163" spans="18:18" x14ac:dyDescent="0.25">
      <c r="R163" s="2"/>
    </row>
    <row r="164" spans="18:18" x14ac:dyDescent="0.25">
      <c r="R164" s="2"/>
    </row>
    <row r="165" spans="18:18" x14ac:dyDescent="0.25">
      <c r="R165" s="2"/>
    </row>
    <row r="166" spans="18:18" x14ac:dyDescent="0.25">
      <c r="R166" s="2"/>
    </row>
    <row r="167" spans="18:18" x14ac:dyDescent="0.25">
      <c r="R167" s="2"/>
    </row>
    <row r="168" spans="18:18" x14ac:dyDescent="0.25">
      <c r="R168" s="2"/>
    </row>
    <row r="169" spans="18:18" x14ac:dyDescent="0.25">
      <c r="R169" s="2"/>
    </row>
    <row r="170" spans="18:18" x14ac:dyDescent="0.25">
      <c r="R170" s="2"/>
    </row>
    <row r="171" spans="18:18" x14ac:dyDescent="0.25">
      <c r="R171" s="2"/>
    </row>
    <row r="172" spans="18:18" x14ac:dyDescent="0.25">
      <c r="R172" s="2"/>
    </row>
    <row r="173" spans="18:18" x14ac:dyDescent="0.25">
      <c r="R173" s="2"/>
    </row>
    <row r="174" spans="18:18" x14ac:dyDescent="0.25">
      <c r="R174" s="2"/>
    </row>
    <row r="175" spans="18:18" x14ac:dyDescent="0.25">
      <c r="R175" s="2"/>
    </row>
    <row r="176" spans="18:18" x14ac:dyDescent="0.25">
      <c r="R176" s="2"/>
    </row>
    <row r="177" spans="18:18" x14ac:dyDescent="0.25">
      <c r="R177" s="2"/>
    </row>
    <row r="178" spans="18:18" x14ac:dyDescent="0.25">
      <c r="R178" s="2"/>
    </row>
    <row r="179" spans="18:18" x14ac:dyDescent="0.25">
      <c r="R179" s="2"/>
    </row>
    <row r="180" spans="18:18" x14ac:dyDescent="0.25">
      <c r="R180" s="2"/>
    </row>
    <row r="181" spans="18:18" x14ac:dyDescent="0.25">
      <c r="R181" s="2"/>
    </row>
    <row r="182" spans="18:18" x14ac:dyDescent="0.25">
      <c r="R182" s="2"/>
    </row>
    <row r="183" spans="18:18" x14ac:dyDescent="0.25">
      <c r="R183" s="2"/>
    </row>
    <row r="184" spans="18:18" x14ac:dyDescent="0.25">
      <c r="R184" s="2"/>
    </row>
    <row r="185" spans="18:18" x14ac:dyDescent="0.25">
      <c r="R185" s="2"/>
    </row>
    <row r="186" spans="18:18" x14ac:dyDescent="0.25">
      <c r="R186" s="2"/>
    </row>
    <row r="187" spans="18:18" x14ac:dyDescent="0.25">
      <c r="R187" s="2"/>
    </row>
    <row r="188" spans="18:18" x14ac:dyDescent="0.25">
      <c r="R188" s="2"/>
    </row>
    <row r="189" spans="18:18" x14ac:dyDescent="0.25">
      <c r="R189" s="2"/>
    </row>
    <row r="190" spans="18:18" x14ac:dyDescent="0.25">
      <c r="R190" s="2"/>
    </row>
    <row r="191" spans="18:18" x14ac:dyDescent="0.25">
      <c r="R191" s="2"/>
    </row>
    <row r="192" spans="18:18" x14ac:dyDescent="0.25">
      <c r="R192" s="2"/>
    </row>
    <row r="193" spans="18:18" x14ac:dyDescent="0.25">
      <c r="R193" s="2"/>
    </row>
    <row r="194" spans="18:18" x14ac:dyDescent="0.25">
      <c r="R194" s="2"/>
    </row>
    <row r="195" spans="18:18" x14ac:dyDescent="0.25">
      <c r="R195" s="2"/>
    </row>
    <row r="196" spans="18:18" x14ac:dyDescent="0.25">
      <c r="R196" s="2"/>
    </row>
    <row r="197" spans="18:18" x14ac:dyDescent="0.25">
      <c r="R197" s="2"/>
    </row>
    <row r="198" spans="18:18" x14ac:dyDescent="0.25">
      <c r="R198" s="2"/>
    </row>
    <row r="199" spans="18:18" x14ac:dyDescent="0.25">
      <c r="R199" s="2"/>
    </row>
    <row r="200" spans="18:18" x14ac:dyDescent="0.25">
      <c r="R200" s="2"/>
    </row>
    <row r="201" spans="18:18" x14ac:dyDescent="0.25">
      <c r="R201" s="2"/>
    </row>
    <row r="202" spans="18:18" x14ac:dyDescent="0.25">
      <c r="R202" s="2"/>
    </row>
    <row r="203" spans="18:18" x14ac:dyDescent="0.25">
      <c r="R203" s="2"/>
    </row>
    <row r="204" spans="18:18" x14ac:dyDescent="0.25">
      <c r="R204" s="2"/>
    </row>
    <row r="205" spans="18:18" x14ac:dyDescent="0.25">
      <c r="R205" s="2"/>
    </row>
    <row r="206" spans="18:18" x14ac:dyDescent="0.25">
      <c r="R206" s="2"/>
    </row>
    <row r="207" spans="18:18" x14ac:dyDescent="0.25">
      <c r="R207" s="2"/>
    </row>
    <row r="208" spans="18:18" x14ac:dyDescent="0.25">
      <c r="R208" s="2"/>
    </row>
    <row r="209" spans="18:18" x14ac:dyDescent="0.25">
      <c r="R209" s="2"/>
    </row>
    <row r="210" spans="18:18" x14ac:dyDescent="0.25">
      <c r="R210" s="2"/>
    </row>
    <row r="211" spans="18:18" x14ac:dyDescent="0.25">
      <c r="R211" s="2"/>
    </row>
    <row r="212" spans="18:18" x14ac:dyDescent="0.25">
      <c r="R212" s="2"/>
    </row>
    <row r="213" spans="18:18" x14ac:dyDescent="0.25">
      <c r="R213" s="2"/>
    </row>
    <row r="214" spans="18:18" x14ac:dyDescent="0.25">
      <c r="R214" s="2"/>
    </row>
    <row r="215" spans="18:18" x14ac:dyDescent="0.25">
      <c r="R215" s="2"/>
    </row>
    <row r="216" spans="18:18" x14ac:dyDescent="0.25">
      <c r="R216" s="2"/>
    </row>
    <row r="217" spans="18:18" x14ac:dyDescent="0.25">
      <c r="R217" s="2"/>
    </row>
    <row r="218" spans="18:18" x14ac:dyDescent="0.25">
      <c r="R218" s="2"/>
    </row>
    <row r="219" spans="18:18" x14ac:dyDescent="0.25">
      <c r="R219" s="2"/>
    </row>
    <row r="220" spans="18:18" x14ac:dyDescent="0.25">
      <c r="R220" s="2"/>
    </row>
    <row r="221" spans="18:18" x14ac:dyDescent="0.25">
      <c r="R221" s="2"/>
    </row>
    <row r="222" spans="18:18" x14ac:dyDescent="0.25">
      <c r="R222" s="2"/>
    </row>
    <row r="223" spans="18:18" x14ac:dyDescent="0.25">
      <c r="R223" s="2"/>
    </row>
    <row r="224" spans="18:18" x14ac:dyDescent="0.25">
      <c r="R224" s="2"/>
    </row>
    <row r="225" spans="18:18" x14ac:dyDescent="0.25">
      <c r="R225" s="2"/>
    </row>
    <row r="226" spans="18:18" x14ac:dyDescent="0.25">
      <c r="R226" s="2"/>
    </row>
    <row r="227" spans="18:18" x14ac:dyDescent="0.25">
      <c r="R227" s="2"/>
    </row>
    <row r="228" spans="18:18" x14ac:dyDescent="0.25">
      <c r="R228" s="2"/>
    </row>
    <row r="229" spans="18:18" x14ac:dyDescent="0.25">
      <c r="R229" s="2"/>
    </row>
    <row r="230" spans="18:18" x14ac:dyDescent="0.25">
      <c r="R230" s="2"/>
    </row>
    <row r="231" spans="18:18" x14ac:dyDescent="0.25">
      <c r="R231" s="2"/>
    </row>
    <row r="232" spans="18:18" x14ac:dyDescent="0.25">
      <c r="R232" s="2"/>
    </row>
    <row r="233" spans="18:18" x14ac:dyDescent="0.25">
      <c r="R233" s="2"/>
    </row>
    <row r="234" spans="18:18" x14ac:dyDescent="0.25">
      <c r="R234" s="2"/>
    </row>
    <row r="235" spans="18:18" x14ac:dyDescent="0.25">
      <c r="R235" s="2"/>
    </row>
    <row r="236" spans="18:18" x14ac:dyDescent="0.25">
      <c r="R236" s="2"/>
    </row>
    <row r="237" spans="18:18" x14ac:dyDescent="0.25">
      <c r="R237" s="2"/>
    </row>
    <row r="238" spans="18:18" x14ac:dyDescent="0.25">
      <c r="R238" s="2"/>
    </row>
    <row r="239" spans="18:18" x14ac:dyDescent="0.25">
      <c r="R239" s="2"/>
    </row>
    <row r="240" spans="18:18" x14ac:dyDescent="0.25">
      <c r="R240" s="2"/>
    </row>
    <row r="241" spans="18:18" x14ac:dyDescent="0.25">
      <c r="R241" s="2"/>
    </row>
    <row r="242" spans="18:18" x14ac:dyDescent="0.25">
      <c r="R242" s="2"/>
    </row>
    <row r="243" spans="18:18" x14ac:dyDescent="0.25">
      <c r="R243" s="2"/>
    </row>
    <row r="244" spans="18:18" x14ac:dyDescent="0.25">
      <c r="R244" s="2"/>
    </row>
    <row r="245" spans="18:18" x14ac:dyDescent="0.25">
      <c r="R245" s="2"/>
    </row>
    <row r="246" spans="18:18" x14ac:dyDescent="0.25">
      <c r="R246" s="2"/>
    </row>
    <row r="247" spans="18:18" x14ac:dyDescent="0.25">
      <c r="R247" s="2"/>
    </row>
    <row r="248" spans="18:18" x14ac:dyDescent="0.25">
      <c r="R248" s="2"/>
    </row>
    <row r="249" spans="18:18" x14ac:dyDescent="0.25">
      <c r="R249" s="2"/>
    </row>
    <row r="250" spans="18:18" x14ac:dyDescent="0.25">
      <c r="R250" s="2"/>
    </row>
    <row r="251" spans="18:18" x14ac:dyDescent="0.25">
      <c r="R251" s="2"/>
    </row>
    <row r="252" spans="18:18" x14ac:dyDescent="0.25">
      <c r="R252" s="2"/>
    </row>
    <row r="253" spans="18:18" x14ac:dyDescent="0.25">
      <c r="R253" s="2"/>
    </row>
    <row r="254" spans="18:18" x14ac:dyDescent="0.25">
      <c r="R254" s="2"/>
    </row>
    <row r="255" spans="18:18" x14ac:dyDescent="0.25">
      <c r="R255" s="2"/>
    </row>
    <row r="256" spans="18:18" x14ac:dyDescent="0.25">
      <c r="R256" s="2"/>
    </row>
    <row r="257" spans="18:18" x14ac:dyDescent="0.25">
      <c r="R257" s="2"/>
    </row>
    <row r="258" spans="18:18" x14ac:dyDescent="0.25">
      <c r="R258" s="2"/>
    </row>
    <row r="259" spans="18:18" x14ac:dyDescent="0.25">
      <c r="R259" s="2"/>
    </row>
    <row r="260" spans="18:18" x14ac:dyDescent="0.25">
      <c r="R260" s="2"/>
    </row>
    <row r="261" spans="18:18" x14ac:dyDescent="0.25">
      <c r="R261" s="2"/>
    </row>
    <row r="262" spans="18:18" x14ac:dyDescent="0.25">
      <c r="R262" s="2"/>
    </row>
    <row r="263" spans="18:18" x14ac:dyDescent="0.25">
      <c r="R263" s="2"/>
    </row>
    <row r="264" spans="18:18" x14ac:dyDescent="0.25">
      <c r="R264" s="2"/>
    </row>
    <row r="265" spans="18:18" x14ac:dyDescent="0.25">
      <c r="R265" s="2"/>
    </row>
    <row r="266" spans="18:18" x14ac:dyDescent="0.25">
      <c r="R266" s="2"/>
    </row>
    <row r="267" spans="18:18" x14ac:dyDescent="0.25">
      <c r="R267" s="2"/>
    </row>
    <row r="268" spans="18:18" x14ac:dyDescent="0.25">
      <c r="R268" s="2"/>
    </row>
    <row r="269" spans="18:18" x14ac:dyDescent="0.25">
      <c r="R269" s="2"/>
    </row>
    <row r="270" spans="18:18" x14ac:dyDescent="0.25">
      <c r="R270" s="2"/>
    </row>
    <row r="271" spans="18:18" x14ac:dyDescent="0.25">
      <c r="R271" s="2"/>
    </row>
    <row r="272" spans="18:18" x14ac:dyDescent="0.25">
      <c r="R272" s="2"/>
    </row>
    <row r="273" spans="18:18" x14ac:dyDescent="0.25">
      <c r="R273" s="2"/>
    </row>
    <row r="274" spans="18:18" x14ac:dyDescent="0.25">
      <c r="R274" s="2"/>
    </row>
    <row r="275" spans="18:18" x14ac:dyDescent="0.25">
      <c r="R275" s="2"/>
    </row>
    <row r="276" spans="18:18" x14ac:dyDescent="0.25">
      <c r="R276" s="2"/>
    </row>
    <row r="277" spans="18:18" x14ac:dyDescent="0.25">
      <c r="R277" s="2"/>
    </row>
    <row r="278" spans="18:18" x14ac:dyDescent="0.25">
      <c r="R278" s="2"/>
    </row>
    <row r="279" spans="18:18" x14ac:dyDescent="0.25">
      <c r="R279" s="2"/>
    </row>
    <row r="280" spans="18:18" x14ac:dyDescent="0.25">
      <c r="R280" s="2"/>
    </row>
    <row r="281" spans="18:18" x14ac:dyDescent="0.25">
      <c r="R281" s="2"/>
    </row>
    <row r="282" spans="18:18" x14ac:dyDescent="0.25">
      <c r="R282" s="2"/>
    </row>
    <row r="283" spans="18:18" x14ac:dyDescent="0.25">
      <c r="R283" s="2"/>
    </row>
    <row r="284" spans="18:18" x14ac:dyDescent="0.25">
      <c r="R284" s="2"/>
    </row>
    <row r="285" spans="18:18" x14ac:dyDescent="0.25">
      <c r="R285" s="2"/>
    </row>
    <row r="286" spans="18:18" x14ac:dyDescent="0.25">
      <c r="R286" s="2"/>
    </row>
    <row r="287" spans="18:18" x14ac:dyDescent="0.25">
      <c r="R287" s="2"/>
    </row>
    <row r="288" spans="18:18" x14ac:dyDescent="0.25">
      <c r="R288" s="2"/>
    </row>
    <row r="289" spans="18:18" x14ac:dyDescent="0.25">
      <c r="R289" s="2"/>
    </row>
    <row r="290" spans="18:18" x14ac:dyDescent="0.25">
      <c r="R290" s="2"/>
    </row>
    <row r="291" spans="18:18" x14ac:dyDescent="0.25">
      <c r="R291" s="2"/>
    </row>
    <row r="292" spans="18:18" x14ac:dyDescent="0.25">
      <c r="R292" s="2"/>
    </row>
    <row r="293" spans="18:18" x14ac:dyDescent="0.25">
      <c r="R293" s="2"/>
    </row>
    <row r="294" spans="18:18" x14ac:dyDescent="0.25">
      <c r="R294" s="2"/>
    </row>
    <row r="295" spans="18:18" x14ac:dyDescent="0.25">
      <c r="R295" s="2"/>
    </row>
    <row r="296" spans="18:18" x14ac:dyDescent="0.25">
      <c r="R296" s="2"/>
    </row>
    <row r="297" spans="18:18" x14ac:dyDescent="0.25">
      <c r="R297" s="2"/>
    </row>
    <row r="298" spans="18:18" x14ac:dyDescent="0.25">
      <c r="R298" s="2"/>
    </row>
    <row r="299" spans="18:18" x14ac:dyDescent="0.25">
      <c r="R299" s="2"/>
    </row>
    <row r="300" spans="18:18" x14ac:dyDescent="0.25">
      <c r="R300" s="2"/>
    </row>
    <row r="301" spans="18:18" x14ac:dyDescent="0.25">
      <c r="R301" s="2"/>
    </row>
    <row r="302" spans="18:18" x14ac:dyDescent="0.25">
      <c r="R302" s="2"/>
    </row>
    <row r="303" spans="18:18" x14ac:dyDescent="0.25">
      <c r="R303" s="2"/>
    </row>
    <row r="304" spans="18:18" x14ac:dyDescent="0.25">
      <c r="R304" s="2"/>
    </row>
    <row r="305" spans="18:18" x14ac:dyDescent="0.25">
      <c r="R305" s="2"/>
    </row>
    <row r="306" spans="18:18" x14ac:dyDescent="0.25">
      <c r="R306" s="2"/>
    </row>
    <row r="307" spans="18:18" x14ac:dyDescent="0.25">
      <c r="R307" s="2"/>
    </row>
    <row r="308" spans="18:18" x14ac:dyDescent="0.25">
      <c r="R308" s="2"/>
    </row>
    <row r="309" spans="18:18" x14ac:dyDescent="0.25">
      <c r="R309" s="2"/>
    </row>
    <row r="310" spans="18:18" x14ac:dyDescent="0.25">
      <c r="R310" s="2"/>
    </row>
    <row r="311" spans="18:18" x14ac:dyDescent="0.25">
      <c r="R311" s="2"/>
    </row>
    <row r="312" spans="18:18" x14ac:dyDescent="0.25">
      <c r="R312" s="2"/>
    </row>
    <row r="313" spans="18:18" x14ac:dyDescent="0.25">
      <c r="R313" s="2"/>
    </row>
    <row r="314" spans="18:18" x14ac:dyDescent="0.25">
      <c r="R314" s="2"/>
    </row>
    <row r="315" spans="18:18" x14ac:dyDescent="0.25">
      <c r="R315" s="2"/>
    </row>
    <row r="316" spans="18:18" x14ac:dyDescent="0.25">
      <c r="R316" s="2"/>
    </row>
    <row r="317" spans="18:18" x14ac:dyDescent="0.25">
      <c r="R317" s="2"/>
    </row>
    <row r="318" spans="18:18" x14ac:dyDescent="0.25">
      <c r="R318" s="2"/>
    </row>
    <row r="319" spans="18:18" x14ac:dyDescent="0.25">
      <c r="R319" s="2"/>
    </row>
    <row r="320" spans="18:18" x14ac:dyDescent="0.25">
      <c r="R320" s="2"/>
    </row>
    <row r="321" spans="18:18" x14ac:dyDescent="0.25">
      <c r="R321" s="2"/>
    </row>
    <row r="322" spans="18:18" x14ac:dyDescent="0.25">
      <c r="R322" s="2"/>
    </row>
    <row r="323" spans="18:18" x14ac:dyDescent="0.25">
      <c r="R323" s="2"/>
    </row>
    <row r="324" spans="18:18" x14ac:dyDescent="0.25">
      <c r="R324" s="2"/>
    </row>
    <row r="325" spans="18:18" x14ac:dyDescent="0.25">
      <c r="R325" s="2"/>
    </row>
    <row r="326" spans="18:18" x14ac:dyDescent="0.25">
      <c r="R326" s="2"/>
    </row>
    <row r="327" spans="18:18" x14ac:dyDescent="0.25">
      <c r="R327" s="2"/>
    </row>
    <row r="328" spans="18:18" x14ac:dyDescent="0.25">
      <c r="R328" s="2"/>
    </row>
    <row r="329" spans="18:18" x14ac:dyDescent="0.25">
      <c r="R329" s="2"/>
    </row>
    <row r="330" spans="18:18" x14ac:dyDescent="0.25">
      <c r="R330" s="2"/>
    </row>
    <row r="331" spans="18:18" x14ac:dyDescent="0.25">
      <c r="R331" s="2"/>
    </row>
    <row r="332" spans="18:18" x14ac:dyDescent="0.25">
      <c r="R332" s="2"/>
    </row>
    <row r="333" spans="18:18" x14ac:dyDescent="0.25">
      <c r="R333" s="2"/>
    </row>
    <row r="334" spans="18:18" x14ac:dyDescent="0.25">
      <c r="R334" s="2"/>
    </row>
    <row r="335" spans="18:18" x14ac:dyDescent="0.25">
      <c r="R335" s="2"/>
    </row>
    <row r="336" spans="18:18" x14ac:dyDescent="0.25">
      <c r="R336" s="2"/>
    </row>
    <row r="337" spans="18:18" x14ac:dyDescent="0.25">
      <c r="R337" s="2"/>
    </row>
    <row r="338" spans="18:18" x14ac:dyDescent="0.25">
      <c r="R338" s="2"/>
    </row>
    <row r="339" spans="18:18" x14ac:dyDescent="0.25">
      <c r="R339" s="2"/>
    </row>
    <row r="340" spans="18:18" x14ac:dyDescent="0.25">
      <c r="R340" s="2"/>
    </row>
    <row r="341" spans="18:18" x14ac:dyDescent="0.25">
      <c r="R341" s="2"/>
    </row>
    <row r="342" spans="18:18" x14ac:dyDescent="0.25">
      <c r="R342" s="2"/>
    </row>
    <row r="343" spans="18:18" x14ac:dyDescent="0.25">
      <c r="R343" s="2"/>
    </row>
    <row r="344" spans="18:18" x14ac:dyDescent="0.25">
      <c r="R344" s="2"/>
    </row>
    <row r="345" spans="18:18" x14ac:dyDescent="0.25">
      <c r="R345" s="2"/>
    </row>
    <row r="346" spans="18:18" x14ac:dyDescent="0.25">
      <c r="R346" s="2"/>
    </row>
    <row r="347" spans="18:18" x14ac:dyDescent="0.25">
      <c r="R347" s="2"/>
    </row>
    <row r="348" spans="18:18" x14ac:dyDescent="0.25">
      <c r="R348" s="2"/>
    </row>
    <row r="349" spans="18:18" x14ac:dyDescent="0.25">
      <c r="R349" s="2"/>
    </row>
    <row r="350" spans="18:18" x14ac:dyDescent="0.25">
      <c r="R350" s="2"/>
    </row>
    <row r="351" spans="18:18" x14ac:dyDescent="0.25">
      <c r="R351" s="2"/>
    </row>
    <row r="352" spans="18:18" x14ac:dyDescent="0.25">
      <c r="R352" s="2"/>
    </row>
    <row r="353" spans="18:18" x14ac:dyDescent="0.25">
      <c r="R353" s="2"/>
    </row>
    <row r="354" spans="18:18" x14ac:dyDescent="0.25">
      <c r="R354" s="2"/>
    </row>
    <row r="355" spans="18:18" x14ac:dyDescent="0.25">
      <c r="R355" s="2"/>
    </row>
    <row r="356" spans="18:18" x14ac:dyDescent="0.25">
      <c r="R356" s="2"/>
    </row>
    <row r="357" spans="18:18" x14ac:dyDescent="0.25">
      <c r="R357" s="2"/>
    </row>
    <row r="358" spans="18:18" x14ac:dyDescent="0.25">
      <c r="R358" s="2"/>
    </row>
    <row r="359" spans="18:18" x14ac:dyDescent="0.25">
      <c r="R359" s="2"/>
    </row>
    <row r="360" spans="18:18" x14ac:dyDescent="0.25">
      <c r="R360" s="2"/>
    </row>
    <row r="361" spans="18:18" x14ac:dyDescent="0.25">
      <c r="R361" s="2"/>
    </row>
    <row r="362" spans="18:18" x14ac:dyDescent="0.25">
      <c r="R362" s="2"/>
    </row>
    <row r="363" spans="18:18" x14ac:dyDescent="0.25">
      <c r="R363" s="2"/>
    </row>
    <row r="364" spans="18:18" x14ac:dyDescent="0.25">
      <c r="R364" s="2"/>
    </row>
    <row r="365" spans="18:18" x14ac:dyDescent="0.25">
      <c r="R365" s="2"/>
    </row>
    <row r="366" spans="18:18" x14ac:dyDescent="0.25">
      <c r="R366" s="2"/>
    </row>
    <row r="367" spans="18:18" x14ac:dyDescent="0.25">
      <c r="R367" s="2"/>
    </row>
    <row r="368" spans="18:18" x14ac:dyDescent="0.25">
      <c r="R368" s="2"/>
    </row>
    <row r="369" spans="18:18" x14ac:dyDescent="0.25">
      <c r="R369" s="2"/>
    </row>
    <row r="370" spans="18:18" x14ac:dyDescent="0.25">
      <c r="R370" s="2"/>
    </row>
    <row r="371" spans="18:18" x14ac:dyDescent="0.25">
      <c r="R371" s="2"/>
    </row>
    <row r="372" spans="18:18" x14ac:dyDescent="0.25">
      <c r="R372" s="2"/>
    </row>
    <row r="373" spans="18:18" x14ac:dyDescent="0.25">
      <c r="R373" s="2"/>
    </row>
    <row r="374" spans="18:18" x14ac:dyDescent="0.25">
      <c r="R374" s="2"/>
    </row>
    <row r="375" spans="18:18" x14ac:dyDescent="0.25">
      <c r="R375" s="2"/>
    </row>
    <row r="376" spans="18:18" x14ac:dyDescent="0.25">
      <c r="R376" s="2"/>
    </row>
    <row r="377" spans="18:18" x14ac:dyDescent="0.25">
      <c r="R377" s="2"/>
    </row>
    <row r="378" spans="18:18" x14ac:dyDescent="0.25">
      <c r="R378" s="2"/>
    </row>
    <row r="379" spans="18:18" x14ac:dyDescent="0.25">
      <c r="R379" s="2"/>
    </row>
    <row r="380" spans="18:18" x14ac:dyDescent="0.25">
      <c r="R380" s="2"/>
    </row>
    <row r="381" spans="18:18" x14ac:dyDescent="0.25">
      <c r="R381" s="2"/>
    </row>
    <row r="382" spans="18:18" x14ac:dyDescent="0.25">
      <c r="R382" s="2"/>
    </row>
    <row r="383" spans="18:18" x14ac:dyDescent="0.25">
      <c r="R383" s="2"/>
    </row>
    <row r="384" spans="18:18" x14ac:dyDescent="0.25">
      <c r="R384" s="2"/>
    </row>
    <row r="385" spans="18:18" x14ac:dyDescent="0.25">
      <c r="R385" s="2"/>
    </row>
    <row r="386" spans="18:18" x14ac:dyDescent="0.25">
      <c r="R386" s="2"/>
    </row>
    <row r="387" spans="18:18" x14ac:dyDescent="0.25">
      <c r="R387" s="2"/>
    </row>
    <row r="388" spans="18:18" x14ac:dyDescent="0.25">
      <c r="R388" s="2"/>
    </row>
    <row r="389" spans="18:18" x14ac:dyDescent="0.25">
      <c r="R389" s="2"/>
    </row>
    <row r="390" spans="18:18" x14ac:dyDescent="0.25">
      <c r="R390" s="2"/>
    </row>
    <row r="391" spans="18:18" x14ac:dyDescent="0.25">
      <c r="R391" s="2"/>
    </row>
    <row r="392" spans="18:18" x14ac:dyDescent="0.25">
      <c r="R392" s="2"/>
    </row>
    <row r="393" spans="18:18" x14ac:dyDescent="0.25">
      <c r="R393" s="2"/>
    </row>
    <row r="394" spans="18:18" x14ac:dyDescent="0.25">
      <c r="R394" s="2"/>
    </row>
    <row r="395" spans="18:18" x14ac:dyDescent="0.25">
      <c r="R395" s="2"/>
    </row>
    <row r="396" spans="18:18" x14ac:dyDescent="0.25">
      <c r="R396" s="2"/>
    </row>
    <row r="397" spans="18:18" x14ac:dyDescent="0.25">
      <c r="R397" s="2"/>
    </row>
    <row r="398" spans="18:18" x14ac:dyDescent="0.25">
      <c r="R398" s="2"/>
    </row>
    <row r="399" spans="18:18" x14ac:dyDescent="0.25">
      <c r="R399" s="2"/>
    </row>
    <row r="400" spans="18:18" x14ac:dyDescent="0.25">
      <c r="R400" s="2"/>
    </row>
    <row r="401" spans="18:18" x14ac:dyDescent="0.25">
      <c r="R401" s="2"/>
    </row>
    <row r="402" spans="18:18" x14ac:dyDescent="0.25">
      <c r="R402" s="2"/>
    </row>
    <row r="403" spans="18:18" x14ac:dyDescent="0.25">
      <c r="R403" s="2"/>
    </row>
    <row r="404" spans="18:18" x14ac:dyDescent="0.25">
      <c r="R404" s="2"/>
    </row>
    <row r="405" spans="18:18" x14ac:dyDescent="0.25">
      <c r="R405" s="2"/>
    </row>
    <row r="406" spans="18:18" x14ac:dyDescent="0.25">
      <c r="R406" s="2"/>
    </row>
    <row r="407" spans="18:18" x14ac:dyDescent="0.25">
      <c r="R407" s="2"/>
    </row>
    <row r="408" spans="18:18" x14ac:dyDescent="0.25">
      <c r="R408" s="2"/>
    </row>
    <row r="409" spans="18:18" x14ac:dyDescent="0.25">
      <c r="R409" s="2"/>
    </row>
    <row r="410" spans="18:18" x14ac:dyDescent="0.25">
      <c r="R410" s="2"/>
    </row>
    <row r="411" spans="18:18" x14ac:dyDescent="0.25">
      <c r="R411" s="2"/>
    </row>
    <row r="412" spans="18:18" x14ac:dyDescent="0.25">
      <c r="R412" s="2"/>
    </row>
    <row r="413" spans="18:18" x14ac:dyDescent="0.25">
      <c r="R413" s="2"/>
    </row>
    <row r="414" spans="18:18" x14ac:dyDescent="0.25">
      <c r="R414" s="2"/>
    </row>
    <row r="415" spans="18:18" x14ac:dyDescent="0.25">
      <c r="R415" s="2"/>
    </row>
    <row r="416" spans="18:18" x14ac:dyDescent="0.25">
      <c r="R416" s="2"/>
    </row>
    <row r="417" spans="18:18" x14ac:dyDescent="0.25">
      <c r="R417" s="2"/>
    </row>
    <row r="418" spans="18:18" x14ac:dyDescent="0.25">
      <c r="R418" s="2"/>
    </row>
    <row r="419" spans="18:18" x14ac:dyDescent="0.25">
      <c r="R419" s="2"/>
    </row>
    <row r="420" spans="18:18" x14ac:dyDescent="0.25">
      <c r="R420" s="2"/>
    </row>
    <row r="421" spans="18:18" x14ac:dyDescent="0.25">
      <c r="R421" s="2"/>
    </row>
    <row r="422" spans="18:18" x14ac:dyDescent="0.25">
      <c r="R422" s="2"/>
    </row>
    <row r="423" spans="18:18" x14ac:dyDescent="0.25">
      <c r="R423" s="2"/>
    </row>
    <row r="424" spans="18:18" x14ac:dyDescent="0.25">
      <c r="R424" s="2"/>
    </row>
    <row r="425" spans="18:18" x14ac:dyDescent="0.25">
      <c r="R425" s="2"/>
    </row>
    <row r="426" spans="18:18" x14ac:dyDescent="0.25">
      <c r="R426" s="2"/>
    </row>
    <row r="427" spans="18:18" x14ac:dyDescent="0.25">
      <c r="R427" s="2"/>
    </row>
    <row r="428" spans="18:18" x14ac:dyDescent="0.25">
      <c r="R428" s="2"/>
    </row>
    <row r="429" spans="18:18" x14ac:dyDescent="0.25">
      <c r="R429" s="2"/>
    </row>
    <row r="430" spans="18:18" x14ac:dyDescent="0.25">
      <c r="R430" s="2"/>
    </row>
    <row r="431" spans="18:18" x14ac:dyDescent="0.25">
      <c r="R431" s="2"/>
    </row>
    <row r="432" spans="18:18" x14ac:dyDescent="0.25">
      <c r="R432" s="2"/>
    </row>
    <row r="433" spans="18:18" x14ac:dyDescent="0.25">
      <c r="R433" s="2"/>
    </row>
    <row r="434" spans="18:18" x14ac:dyDescent="0.25">
      <c r="R434" s="2"/>
    </row>
    <row r="435" spans="18:18" x14ac:dyDescent="0.25">
      <c r="R435" s="2"/>
    </row>
    <row r="436" spans="18:18" x14ac:dyDescent="0.25">
      <c r="R436" s="2"/>
    </row>
    <row r="437" spans="18:18" x14ac:dyDescent="0.25">
      <c r="R437" s="2"/>
    </row>
    <row r="438" spans="18:18" x14ac:dyDescent="0.25">
      <c r="R438" s="2"/>
    </row>
    <row r="439" spans="18:18" x14ac:dyDescent="0.25">
      <c r="R439" s="2"/>
    </row>
    <row r="440" spans="18:18" x14ac:dyDescent="0.25">
      <c r="R440" s="2"/>
    </row>
    <row r="441" spans="18:18" x14ac:dyDescent="0.25">
      <c r="R441" s="2"/>
    </row>
    <row r="442" spans="18:18" x14ac:dyDescent="0.25">
      <c r="R442" s="2"/>
    </row>
    <row r="443" spans="18:18" x14ac:dyDescent="0.25">
      <c r="R443" s="2"/>
    </row>
    <row r="444" spans="18:18" x14ac:dyDescent="0.25">
      <c r="R444" s="2"/>
    </row>
    <row r="445" spans="18:18" x14ac:dyDescent="0.25">
      <c r="R445" s="2"/>
    </row>
    <row r="446" spans="18:18" x14ac:dyDescent="0.25">
      <c r="R446" s="2"/>
    </row>
    <row r="447" spans="18:18" x14ac:dyDescent="0.25">
      <c r="R447" s="2"/>
    </row>
    <row r="448" spans="18:18" x14ac:dyDescent="0.25">
      <c r="R448" s="2"/>
    </row>
    <row r="449" spans="18:18" x14ac:dyDescent="0.25">
      <c r="R449" s="2"/>
    </row>
  </sheetData>
  <autoFilter ref="B5:F33" xr:uid="{00000000-0001-0000-0800-000000000000}">
    <sortState xmlns:xlrd2="http://schemas.microsoft.com/office/spreadsheetml/2017/richdata2" ref="B6:F33">
      <sortCondition ref="E5:E33"/>
    </sortState>
  </autoFilter>
  <sortState xmlns:xlrd2="http://schemas.microsoft.com/office/spreadsheetml/2017/richdata2" ref="B6:E31">
    <sortCondition ref="E31"/>
  </sortState>
  <phoneticPr fontId="0" type="noConversion"/>
  <pageMargins left="0.75" right="0.75" top="1" bottom="1" header="0.5" footer="0.5"/>
  <pageSetup paperSize="9" scale="72" orientation="portrait" horizontalDpi="4294967292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E5CAC-D310-4355-8A0A-FF44D64CE317}">
  <sheetPr>
    <tabColor theme="3"/>
  </sheetPr>
  <dimension ref="A1:L9"/>
  <sheetViews>
    <sheetView showGridLines="0" zoomScaleNormal="100" workbookViewId="0"/>
  </sheetViews>
  <sheetFormatPr defaultColWidth="8.7265625" defaultRowHeight="12.5" x14ac:dyDescent="0.25"/>
  <sheetData>
    <row r="1" spans="1:12" ht="15.5" x14ac:dyDescent="0.25">
      <c r="A1" s="32" t="s">
        <v>74</v>
      </c>
      <c r="B1" s="208"/>
      <c r="C1" s="208"/>
      <c r="D1" s="210"/>
      <c r="E1" s="31"/>
      <c r="F1" s="31"/>
      <c r="G1" s="31"/>
      <c r="H1" s="31"/>
      <c r="I1" s="31"/>
      <c r="J1" s="31"/>
      <c r="K1" s="31"/>
      <c r="L1" s="31"/>
    </row>
    <row r="2" spans="1:12" ht="15.5" x14ac:dyDescent="0.25">
      <c r="A2" s="31" t="s">
        <v>120</v>
      </c>
      <c r="B2" s="31"/>
      <c r="C2" s="31"/>
      <c r="D2" s="209"/>
      <c r="E2" s="31"/>
      <c r="F2" s="31"/>
      <c r="G2" s="31"/>
      <c r="H2" s="31"/>
      <c r="I2" s="31"/>
      <c r="J2" s="31"/>
      <c r="K2" s="31"/>
      <c r="L2" s="31"/>
    </row>
    <row r="3" spans="1:12" s="240" customFormat="1" ht="15.5" x14ac:dyDescent="0.35">
      <c r="A3" s="239" t="s">
        <v>100</v>
      </c>
      <c r="B3" s="238"/>
      <c r="C3" s="238"/>
      <c r="D3" s="209"/>
      <c r="E3" s="238"/>
      <c r="F3" s="238"/>
      <c r="G3" s="238"/>
      <c r="H3" s="238"/>
      <c r="I3" s="238"/>
      <c r="J3" s="238"/>
      <c r="K3" s="238"/>
      <c r="L3" s="238"/>
    </row>
    <row r="4" spans="1:12" s="240" customFormat="1" ht="15.5" x14ac:dyDescent="0.35">
      <c r="A4" s="239" t="s">
        <v>103</v>
      </c>
      <c r="B4" s="238"/>
      <c r="C4" s="238"/>
      <c r="D4" s="209"/>
      <c r="E4" s="238"/>
      <c r="F4" s="238"/>
      <c r="G4" s="238"/>
      <c r="H4" s="238"/>
      <c r="I4" s="238"/>
      <c r="J4" s="238"/>
      <c r="K4" s="238"/>
      <c r="L4" s="238"/>
    </row>
    <row r="5" spans="1:12" s="240" customFormat="1" ht="15.5" x14ac:dyDescent="0.35">
      <c r="A5" s="239" t="s">
        <v>123</v>
      </c>
      <c r="B5" s="238"/>
      <c r="C5" s="238"/>
      <c r="D5" s="209"/>
      <c r="E5" s="238"/>
      <c r="F5" s="238"/>
      <c r="G5" s="238"/>
      <c r="H5" s="238"/>
      <c r="I5" s="238"/>
      <c r="J5" s="238"/>
      <c r="K5" s="238"/>
      <c r="L5" s="238"/>
    </row>
    <row r="6" spans="1:12" s="240" customFormat="1" ht="15.5" x14ac:dyDescent="0.35">
      <c r="A6" s="239" t="s">
        <v>104</v>
      </c>
      <c r="B6" s="238"/>
      <c r="C6" s="238"/>
      <c r="D6" s="209"/>
      <c r="E6" s="238"/>
      <c r="F6" s="238"/>
      <c r="G6" s="238"/>
      <c r="H6" s="238"/>
      <c r="I6" s="238"/>
      <c r="J6" s="238"/>
      <c r="K6" s="238"/>
      <c r="L6" s="238"/>
    </row>
    <row r="7" spans="1:12" ht="15.5" x14ac:dyDescent="0.25">
      <c r="A7" s="209" t="s">
        <v>75</v>
      </c>
      <c r="B7" s="31"/>
      <c r="C7" s="31"/>
      <c r="D7" s="209"/>
      <c r="E7" s="31"/>
      <c r="F7" s="31"/>
      <c r="G7" s="31"/>
      <c r="H7" s="31"/>
      <c r="I7" s="31"/>
      <c r="J7" s="31"/>
      <c r="K7" s="31"/>
      <c r="L7" s="31"/>
    </row>
    <row r="8" spans="1:12" ht="15.5" x14ac:dyDescent="0.25">
      <c r="A8" s="31"/>
      <c r="B8" s="31"/>
      <c r="C8" s="31"/>
      <c r="E8" s="31"/>
      <c r="F8" s="31"/>
      <c r="G8" s="31"/>
      <c r="H8" s="31"/>
      <c r="I8" s="31"/>
      <c r="J8" s="31"/>
      <c r="K8" s="31"/>
      <c r="L8" s="31"/>
    </row>
    <row r="9" spans="1:12" ht="15.5" x14ac:dyDescent="0.25">
      <c r="A9" s="209"/>
      <c r="B9" s="97"/>
      <c r="C9" s="97"/>
      <c r="D9" s="209"/>
      <c r="E9" s="97"/>
      <c r="F9" s="97"/>
      <c r="G9" s="97"/>
      <c r="H9" s="97"/>
      <c r="I9" s="97"/>
      <c r="J9" s="97"/>
      <c r="K9" s="97"/>
      <c r="L9" s="97"/>
    </row>
  </sheetData>
  <hyperlinks>
    <hyperlink ref="A7" location="'Exchange rates'!A1" display="Exchange rates" xr:uid="{00000000-0004-0000-0000-00000A000000}"/>
    <hyperlink ref="A3" location="'5.7.1 (excl. taxes)'!A1" display="Table 5.7.1 Industrial gas prices in the IEA excluding taxes " xr:uid="{1A8C43EB-7907-409F-A556-CF6F224C64BA}"/>
    <hyperlink ref="A4" location="'5.7.1 (% change excl. taxes)'!A1" display="Annual percentage movements in industrial gas prices in the IEA excluding taxes" xr:uid="{0DBE71F3-01E5-416E-94E1-3A1C919A691E}"/>
    <hyperlink ref="A5" location="'5.7.1 (inc. taxes)'!A1" display="Table 5.7.1 Industrial gas prices in the IEA including taxes" xr:uid="{4D96EBF7-D89A-4A5F-821E-DAF064B2E571}"/>
    <hyperlink ref="A6" location="'5.7.1 (% change inc. taxes)'!A1" display="Annual percentage movements in industrial gas prices in the IEA including taxes" xr:uid="{A3979D94-11FA-4FE3-AA45-766EF6C80738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X52"/>
  <sheetViews>
    <sheetView showGridLines="0" zoomScale="75" zoomScaleNormal="75" workbookViewId="0">
      <pane xSplit="1" ySplit="5" topLeftCell="B26" activePane="bottomRight" state="frozen"/>
      <selection activeCell="A3" sqref="A1:XFD3"/>
      <selection pane="topRight" activeCell="A3" sqref="A1:XFD3"/>
      <selection pane="bottomLeft" activeCell="A3" sqref="A1:XFD3"/>
      <selection pane="bottomRight" activeCell="J7" sqref="J7:P35"/>
    </sheetView>
  </sheetViews>
  <sheetFormatPr defaultRowHeight="12.5" x14ac:dyDescent="0.25"/>
  <cols>
    <col min="1" max="1" width="20.453125" customWidth="1"/>
    <col min="2" max="8" width="8.7265625" customWidth="1"/>
    <col min="9" max="9" width="3.7265625" customWidth="1"/>
    <col min="10" max="16" width="8.7265625" customWidth="1"/>
    <col min="17" max="17" width="2.453125" customWidth="1"/>
    <col min="18" max="24" width="9.453125"/>
    <col min="25" max="25" width="11.453125" customWidth="1"/>
  </cols>
  <sheetData>
    <row r="1" spans="1:22" ht="18" customHeight="1" x14ac:dyDescent="0.25">
      <c r="A1" s="33" t="s">
        <v>47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  <c r="O1" s="35"/>
      <c r="P1" s="35"/>
      <c r="Q1" s="17"/>
      <c r="R1" s="5"/>
      <c r="S1" s="5"/>
      <c r="T1" s="4"/>
      <c r="U1" s="4"/>
    </row>
    <row r="2" spans="1:22" ht="18" customHeight="1" thickBot="1" x14ac:dyDescent="0.3">
      <c r="A2" s="36"/>
      <c r="B2" s="93"/>
      <c r="C2" s="93"/>
      <c r="D2" s="93"/>
      <c r="E2" s="93"/>
      <c r="F2" s="93"/>
      <c r="G2" s="93"/>
      <c r="H2" s="93"/>
      <c r="I2" s="93"/>
      <c r="J2" s="93"/>
      <c r="K2" s="121"/>
      <c r="L2" s="121"/>
      <c r="M2" s="122"/>
      <c r="N2" s="122"/>
      <c r="O2" s="122"/>
      <c r="P2" s="122" t="s">
        <v>16</v>
      </c>
      <c r="Q2" s="17"/>
      <c r="R2" s="5"/>
      <c r="S2" s="5"/>
      <c r="T2" s="4"/>
      <c r="U2" s="4"/>
    </row>
    <row r="3" spans="1:22" ht="18" customHeight="1" thickTop="1" x14ac:dyDescent="0.25">
      <c r="A3" s="34"/>
      <c r="B3" s="246" t="s">
        <v>40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17"/>
      <c r="R3" s="5"/>
      <c r="S3" s="5"/>
      <c r="T3" s="4"/>
      <c r="U3" s="4"/>
    </row>
    <row r="4" spans="1:22" ht="15" customHeight="1" x14ac:dyDescent="0.3">
      <c r="A4" s="34"/>
      <c r="B4" s="245" t="s">
        <v>60</v>
      </c>
      <c r="C4" s="245"/>
      <c r="D4" s="245"/>
      <c r="E4" s="245"/>
      <c r="F4" s="245"/>
      <c r="G4" s="245"/>
      <c r="H4" s="245"/>
      <c r="I4" s="123"/>
      <c r="J4" s="245" t="s">
        <v>91</v>
      </c>
      <c r="K4" s="245"/>
      <c r="L4" s="245"/>
      <c r="M4" s="245"/>
      <c r="N4" s="245"/>
      <c r="O4" s="245"/>
      <c r="P4" s="245"/>
      <c r="Q4" s="11"/>
      <c r="R4" s="6"/>
      <c r="S4" s="6"/>
      <c r="T4" s="8"/>
      <c r="U4" s="4"/>
    </row>
    <row r="5" spans="1:22" ht="15" customHeight="1" x14ac:dyDescent="0.25">
      <c r="A5" s="34"/>
      <c r="B5" s="38">
        <v>2005</v>
      </c>
      <c r="C5" s="38">
        <v>2010</v>
      </c>
      <c r="D5" s="38">
        <v>2015</v>
      </c>
      <c r="E5" s="38">
        <v>2016</v>
      </c>
      <c r="F5" s="38">
        <v>2017</v>
      </c>
      <c r="G5" s="38">
        <v>2018</v>
      </c>
      <c r="H5" s="38">
        <v>2019</v>
      </c>
      <c r="I5" s="38"/>
      <c r="J5" s="38">
        <v>2005</v>
      </c>
      <c r="K5" s="38">
        <v>2010</v>
      </c>
      <c r="L5" s="38">
        <v>2015</v>
      </c>
      <c r="M5" s="38">
        <v>2016</v>
      </c>
      <c r="N5" s="38">
        <v>2017</v>
      </c>
      <c r="O5" s="38">
        <v>2018</v>
      </c>
      <c r="P5" s="38">
        <v>2019</v>
      </c>
      <c r="Q5" s="17"/>
      <c r="R5" s="7"/>
      <c r="S5" s="7"/>
      <c r="T5" s="9"/>
      <c r="U5" s="4"/>
    </row>
    <row r="6" spans="1:22" s="129" customFormat="1" ht="18" customHeight="1" x14ac:dyDescent="0.25">
      <c r="A6" s="39" t="s">
        <v>92</v>
      </c>
      <c r="B6" s="37"/>
      <c r="C6" s="34"/>
      <c r="D6" s="34"/>
      <c r="E6" s="34"/>
      <c r="F6" s="34"/>
      <c r="G6" s="34"/>
      <c r="H6" s="34"/>
      <c r="I6" s="34"/>
      <c r="J6" s="40"/>
      <c r="K6" s="34"/>
      <c r="L6" s="34"/>
      <c r="M6" s="35"/>
      <c r="N6" s="35"/>
      <c r="O6" s="35"/>
      <c r="P6" s="35"/>
      <c r="Q6" s="124"/>
      <c r="R6" s="125"/>
      <c r="S6" s="126"/>
      <c r="T6" s="127"/>
      <c r="U6" s="128"/>
    </row>
    <row r="7" spans="1:22" s="129" customFormat="1" ht="16" customHeight="1" x14ac:dyDescent="0.25">
      <c r="A7" s="49" t="s">
        <v>19</v>
      </c>
      <c r="B7" s="52" t="s">
        <v>1</v>
      </c>
      <c r="C7" s="53">
        <v>2.7785802247260518</v>
      </c>
      <c r="D7" s="53">
        <v>2.0872108768035518</v>
      </c>
      <c r="E7" s="53">
        <v>2.1759268274336283</v>
      </c>
      <c r="F7" s="130">
        <v>2.1337592145994084</v>
      </c>
      <c r="G7" s="130">
        <v>2.3042427583857892</v>
      </c>
      <c r="H7" s="130">
        <v>1.9631927918355707</v>
      </c>
      <c r="I7" s="50"/>
      <c r="J7" s="54" t="s">
        <v>1</v>
      </c>
      <c r="K7" s="55">
        <v>3.0147353412842373</v>
      </c>
      <c r="L7" s="50">
        <v>2.7448401775804663</v>
      </c>
      <c r="M7" s="50">
        <v>2.847452175663717</v>
      </c>
      <c r="N7" s="130">
        <v>2.6350816967233275</v>
      </c>
      <c r="O7" s="130">
        <v>2.8199147822274697</v>
      </c>
      <c r="P7" s="130">
        <v>2.4691930384530827</v>
      </c>
      <c r="Q7" s="124"/>
      <c r="R7" s="41"/>
      <c r="S7" s="131"/>
      <c r="T7" s="127"/>
      <c r="U7" s="128"/>
      <c r="V7" s="34"/>
    </row>
    <row r="8" spans="1:22" s="129" customFormat="1" ht="16" customHeight="1" x14ac:dyDescent="0.25">
      <c r="A8" s="49" t="s">
        <v>20</v>
      </c>
      <c r="B8" s="52" t="s">
        <v>1</v>
      </c>
      <c r="C8" s="53">
        <v>1.9201772687614469</v>
      </c>
      <c r="D8" s="53">
        <v>2.0302308546059935</v>
      </c>
      <c r="E8" s="53">
        <v>1.9000420353982299</v>
      </c>
      <c r="F8" s="130">
        <v>2.0349644972809147</v>
      </c>
      <c r="G8" s="130">
        <v>2.2566964131597511</v>
      </c>
      <c r="H8" s="192">
        <v>1.9632243695720952</v>
      </c>
      <c r="I8" s="50"/>
      <c r="J8" s="54" t="s">
        <v>1</v>
      </c>
      <c r="K8" s="55">
        <v>1.9757705772648051</v>
      </c>
      <c r="L8" s="50">
        <v>2.1289478357380687</v>
      </c>
      <c r="M8" s="50">
        <v>2.0057820796460177</v>
      </c>
      <c r="N8" s="130">
        <v>2.1321238117844161</v>
      </c>
      <c r="O8" s="130">
        <v>2.3719871820908751</v>
      </c>
      <c r="P8" s="96">
        <v>2.0642205846063306</v>
      </c>
      <c r="Q8" s="124"/>
      <c r="R8" s="41"/>
      <c r="S8" s="131"/>
      <c r="T8" s="132"/>
      <c r="U8" s="128"/>
      <c r="V8" s="34"/>
    </row>
    <row r="9" spans="1:22" s="129" customFormat="1" ht="16" customHeight="1" x14ac:dyDescent="0.25">
      <c r="A9" s="92" t="s">
        <v>0</v>
      </c>
      <c r="B9" s="52" t="s">
        <v>1</v>
      </c>
      <c r="C9" s="53">
        <v>2.3215437627850948</v>
      </c>
      <c r="D9" s="53">
        <v>1.878575886423792</v>
      </c>
      <c r="E9" s="53">
        <v>1.6282784640320904</v>
      </c>
      <c r="F9" s="130">
        <v>2.0349665713416218</v>
      </c>
      <c r="G9" s="130">
        <v>2.5750189310863387</v>
      </c>
      <c r="H9" s="130">
        <v>1.870167930898375</v>
      </c>
      <c r="I9" s="50"/>
      <c r="J9" s="54" t="s">
        <v>1</v>
      </c>
      <c r="K9" s="55">
        <v>3.2085739427880395</v>
      </c>
      <c r="L9" s="90">
        <v>2.4171408603122679</v>
      </c>
      <c r="M9" s="90">
        <v>2.231098234987372</v>
      </c>
      <c r="N9" s="130">
        <v>2.7069059166718921</v>
      </c>
      <c r="O9" s="130">
        <v>3.1361289676277897</v>
      </c>
      <c r="P9" s="130">
        <v>2.5885791646943441</v>
      </c>
      <c r="Q9" s="124"/>
      <c r="R9" s="41"/>
      <c r="S9" s="131"/>
      <c r="T9" s="128"/>
      <c r="U9" s="128"/>
      <c r="V9" s="34"/>
    </row>
    <row r="10" spans="1:22" s="129" customFormat="1" ht="16" customHeight="1" x14ac:dyDescent="0.25">
      <c r="A10" s="49" t="s">
        <v>2</v>
      </c>
      <c r="B10" s="53">
        <v>0.7827964591953892</v>
      </c>
      <c r="C10" s="53">
        <v>1.7882591412445166</v>
      </c>
      <c r="D10" s="53">
        <v>1.6927094390677027</v>
      </c>
      <c r="E10" s="53">
        <v>1.6429659381637169</v>
      </c>
      <c r="F10" s="130">
        <v>2.1154474651908139</v>
      </c>
      <c r="G10" s="130">
        <v>2.4396194085045573</v>
      </c>
      <c r="H10" s="130">
        <v>2.2907771604855283</v>
      </c>
      <c r="I10" s="50"/>
      <c r="J10" s="55">
        <v>0.90007357971673763</v>
      </c>
      <c r="K10" s="55">
        <v>1.9504957308435542</v>
      </c>
      <c r="L10" s="50">
        <v>2.7026359824639288</v>
      </c>
      <c r="M10" s="50">
        <v>2.9296580926991154</v>
      </c>
      <c r="N10" s="130">
        <v>3.5834206427761162</v>
      </c>
      <c r="O10" s="130">
        <v>4.0230785406227474</v>
      </c>
      <c r="P10" s="130">
        <v>3.9229258040551818</v>
      </c>
      <c r="Q10" s="133"/>
      <c r="R10" s="41"/>
      <c r="S10" s="131"/>
      <c r="T10" s="128"/>
      <c r="U10" s="128"/>
      <c r="V10" s="34"/>
    </row>
    <row r="11" spans="1:22" s="129" customFormat="1" ht="16" customHeight="1" x14ac:dyDescent="0.25">
      <c r="A11" s="49" t="s">
        <v>3</v>
      </c>
      <c r="B11" s="53">
        <v>1.4967775495729068</v>
      </c>
      <c r="C11" s="53">
        <v>2.5740601380177148</v>
      </c>
      <c r="D11" s="53">
        <v>2.5579751021087684</v>
      </c>
      <c r="E11" s="53">
        <v>2.400996888716814</v>
      </c>
      <c r="F11" s="130">
        <v>2.5751118204010521</v>
      </c>
      <c r="G11" s="192">
        <v>2.7171273750127369</v>
      </c>
      <c r="H11" s="130">
        <v>2.7070689171373785</v>
      </c>
      <c r="I11" s="50"/>
      <c r="J11" s="55">
        <v>1.5625280581853909</v>
      </c>
      <c r="K11" s="55">
        <v>2.6977040123532645</v>
      </c>
      <c r="L11" s="50">
        <v>2.7566304692563817</v>
      </c>
      <c r="M11" s="50">
        <v>2.6957548851769912</v>
      </c>
      <c r="N11" s="130">
        <v>2.9928088610976444</v>
      </c>
      <c r="O11" s="96">
        <v>3.2428691057578996</v>
      </c>
      <c r="P11" s="130">
        <v>3.1922691718538481</v>
      </c>
      <c r="Q11" s="133"/>
      <c r="R11" s="41"/>
      <c r="S11" s="131"/>
      <c r="T11" s="128"/>
      <c r="U11" s="128"/>
      <c r="V11" s="34"/>
    </row>
    <row r="12" spans="1:22" s="129" customFormat="1" ht="16" customHeight="1" x14ac:dyDescent="0.25">
      <c r="A12" s="49" t="s">
        <v>4</v>
      </c>
      <c r="B12" s="53">
        <v>1.6120197938050396</v>
      </c>
      <c r="C12" s="53">
        <v>2.668616012069267</v>
      </c>
      <c r="D12" s="53">
        <v>1.9400690064372921</v>
      </c>
      <c r="E12" s="53">
        <v>1.8412049140486726</v>
      </c>
      <c r="F12" s="130">
        <v>1.8089178981488145</v>
      </c>
      <c r="G12" s="130">
        <v>1.9534911081877131</v>
      </c>
      <c r="H12" s="130">
        <v>1.8914147546802007</v>
      </c>
      <c r="I12" s="50"/>
      <c r="J12" s="55">
        <v>1.8852017476165668</v>
      </c>
      <c r="K12" s="55">
        <v>3.0142841079770823</v>
      </c>
      <c r="L12" s="90">
        <v>2.2327123758046619</v>
      </c>
      <c r="M12" s="50">
        <v>2.1702022745575222</v>
      </c>
      <c r="N12" s="130">
        <v>2.1618467020745187</v>
      </c>
      <c r="O12" s="130">
        <v>2.3102286785462471</v>
      </c>
      <c r="P12" s="130">
        <v>2.3101683467578944</v>
      </c>
      <c r="Q12" s="133"/>
      <c r="R12" s="41"/>
      <c r="S12" s="131"/>
      <c r="T12" s="127"/>
      <c r="U12" s="128"/>
      <c r="V12" s="34"/>
    </row>
    <row r="13" spans="1:22" s="129" customFormat="1" ht="16" customHeight="1" x14ac:dyDescent="0.25">
      <c r="A13" s="49" t="s">
        <v>5</v>
      </c>
      <c r="B13" s="53">
        <v>1.4784940189513003</v>
      </c>
      <c r="C13" s="53">
        <v>2.8812230719058824</v>
      </c>
      <c r="D13" s="53">
        <v>2.0236981132075469</v>
      </c>
      <c r="E13" s="53">
        <v>1.6770862831858409</v>
      </c>
      <c r="F13" s="130">
        <v>1.85888977498999</v>
      </c>
      <c r="G13" s="130">
        <v>2.4735609473112126</v>
      </c>
      <c r="H13" s="130">
        <v>2.649459810360661</v>
      </c>
      <c r="I13" s="50"/>
      <c r="J13" s="55">
        <v>1.4784940189513003</v>
      </c>
      <c r="K13" s="55">
        <v>2.8812230719058824</v>
      </c>
      <c r="L13" s="50">
        <v>2.4156625971143173</v>
      </c>
      <c r="M13" s="50">
        <v>2.1197190265486725</v>
      </c>
      <c r="N13" s="130">
        <v>2.0470985348783106</v>
      </c>
      <c r="O13" s="130">
        <v>2.7058305765972772</v>
      </c>
      <c r="P13" s="130">
        <v>2.9292736423437935</v>
      </c>
      <c r="Q13" s="133"/>
      <c r="R13" s="134"/>
      <c r="S13" s="131"/>
      <c r="T13" s="128"/>
      <c r="U13" s="128"/>
      <c r="V13" s="34"/>
    </row>
    <row r="14" spans="1:22" s="129" customFormat="1" ht="16" customHeight="1" x14ac:dyDescent="0.25">
      <c r="A14" s="49" t="s">
        <v>21</v>
      </c>
      <c r="B14" s="53">
        <v>1.7699601870777069</v>
      </c>
      <c r="C14" s="53">
        <v>2.2223831112032881</v>
      </c>
      <c r="D14" s="53">
        <v>2.0789657587125419</v>
      </c>
      <c r="E14" s="53">
        <v>2.2285420078539824</v>
      </c>
      <c r="F14" s="130">
        <v>2.4842146052643472</v>
      </c>
      <c r="G14" s="130">
        <v>2.8024304093714973</v>
      </c>
      <c r="H14" s="130">
        <v>2.8413770127271736</v>
      </c>
      <c r="I14" s="50"/>
      <c r="J14" s="55">
        <v>1.7699601870777069</v>
      </c>
      <c r="K14" s="55">
        <v>2.4005338105951233</v>
      </c>
      <c r="L14" s="50">
        <v>2.3475340162042175</v>
      </c>
      <c r="M14" s="50">
        <v>2.5324204519911508</v>
      </c>
      <c r="N14" s="130">
        <v>2.808108750188433</v>
      </c>
      <c r="O14" s="130">
        <v>3.1298199820794741</v>
      </c>
      <c r="P14" s="130">
        <v>3.16592597145369</v>
      </c>
      <c r="Q14" s="133"/>
      <c r="R14" s="41"/>
      <c r="S14" s="131"/>
      <c r="T14" s="127"/>
      <c r="U14" s="128"/>
      <c r="V14" s="34"/>
    </row>
    <row r="15" spans="1:22" s="129" customFormat="1" ht="16" customHeight="1" x14ac:dyDescent="0.25">
      <c r="A15" s="92" t="s">
        <v>6</v>
      </c>
      <c r="B15" s="53">
        <v>1.4356570801762933</v>
      </c>
      <c r="C15" s="53">
        <v>2.3400167683455892</v>
      </c>
      <c r="D15" s="53">
        <v>2.4540320730299667</v>
      </c>
      <c r="E15" s="53">
        <v>2.418298173119469</v>
      </c>
      <c r="F15" s="130">
        <v>2.3898538237119484</v>
      </c>
      <c r="G15" s="130">
        <v>2.6716316387995382</v>
      </c>
      <c r="H15" s="130">
        <v>2.545688000001836</v>
      </c>
      <c r="I15" s="50"/>
      <c r="J15" s="55">
        <v>1.6650335753219079</v>
      </c>
      <c r="K15" s="55">
        <v>2.6888515304517879</v>
      </c>
      <c r="L15" s="90">
        <v>2.7318993975582688</v>
      </c>
      <c r="M15" s="50">
        <v>2.7112426048672567</v>
      </c>
      <c r="N15" s="130">
        <v>2.6788340181313379</v>
      </c>
      <c r="O15" s="130">
        <v>2.9565136572564579</v>
      </c>
      <c r="P15" s="130">
        <v>2.9747491792927483</v>
      </c>
      <c r="Q15" s="133"/>
      <c r="R15" s="40"/>
      <c r="S15" s="131"/>
      <c r="T15" s="132"/>
      <c r="U15" s="128"/>
      <c r="V15" s="34"/>
    </row>
    <row r="16" spans="1:22" s="129" customFormat="1" ht="16" customHeight="1" x14ac:dyDescent="0.25">
      <c r="A16" s="49" t="s">
        <v>7</v>
      </c>
      <c r="B16" s="52" t="s">
        <v>1</v>
      </c>
      <c r="C16" s="53">
        <v>2.4570324076344523</v>
      </c>
      <c r="D16" s="53">
        <v>2.7325731409544955</v>
      </c>
      <c r="E16" s="53">
        <v>2.2477546460176994</v>
      </c>
      <c r="F16" s="130">
        <v>2.1963524584176524</v>
      </c>
      <c r="G16" s="130">
        <v>2.4303809171810795</v>
      </c>
      <c r="H16" s="130">
        <v>2.0466759064772488</v>
      </c>
      <c r="I16" s="50"/>
      <c r="J16" s="54" t="s">
        <v>1</v>
      </c>
      <c r="K16" s="55">
        <v>2.5032634359653909</v>
      </c>
      <c r="L16" s="50">
        <v>2.771697003329634</v>
      </c>
      <c r="M16" s="50">
        <v>2.2919359513274338</v>
      </c>
      <c r="N16" s="130">
        <v>2.243535956826864</v>
      </c>
      <c r="O16" s="130">
        <v>2.4780736143944848</v>
      </c>
      <c r="P16" s="130">
        <v>2.0930776359816616</v>
      </c>
      <c r="Q16" s="133"/>
      <c r="R16" s="41"/>
      <c r="S16" s="131"/>
      <c r="T16" s="132"/>
      <c r="U16" s="128"/>
      <c r="V16" s="34"/>
    </row>
    <row r="17" spans="1:24" s="129" customFormat="1" ht="16" customHeight="1" x14ac:dyDescent="0.25">
      <c r="A17" s="49" t="s">
        <v>8</v>
      </c>
      <c r="B17" s="52" t="s">
        <v>1</v>
      </c>
      <c r="C17" s="53">
        <v>2.0494833768783893</v>
      </c>
      <c r="D17" s="53">
        <v>1.7928745837957827</v>
      </c>
      <c r="E17" s="53">
        <v>1.7008573008849559</v>
      </c>
      <c r="F17" s="130">
        <v>1.7726639012737131</v>
      </c>
      <c r="G17" s="130">
        <v>1.893550501608297</v>
      </c>
      <c r="H17" s="130">
        <v>1.6885317447257979</v>
      </c>
      <c r="I17" s="50"/>
      <c r="J17" s="52" t="s">
        <v>1</v>
      </c>
      <c r="K17" s="53">
        <v>2.2295635062275365</v>
      </c>
      <c r="L17" s="90">
        <v>2.0723307436182021</v>
      </c>
      <c r="M17" s="50">
        <v>2.0205365044247787</v>
      </c>
      <c r="N17" s="130">
        <v>2.1140658378153172</v>
      </c>
      <c r="O17" s="130">
        <v>2.2696060918809731</v>
      </c>
      <c r="P17" s="130">
        <v>2.0613244675873377</v>
      </c>
      <c r="Q17" s="135"/>
      <c r="R17" s="41"/>
      <c r="S17" s="131"/>
      <c r="T17" s="136"/>
      <c r="U17" s="128"/>
      <c r="V17" s="34"/>
    </row>
    <row r="18" spans="1:24" s="129" customFormat="1" ht="16" customHeight="1" x14ac:dyDescent="0.25">
      <c r="A18" s="49" t="s">
        <v>9</v>
      </c>
      <c r="B18" s="53">
        <v>1.6106473479282895</v>
      </c>
      <c r="C18" s="53">
        <v>2.6086892896342277</v>
      </c>
      <c r="D18" s="53">
        <v>2.8493538779134298</v>
      </c>
      <c r="E18" s="53">
        <v>2.4718471446902659</v>
      </c>
      <c r="F18" s="130">
        <v>2.3371137023991695</v>
      </c>
      <c r="G18" s="130">
        <v>2.4533673814992483</v>
      </c>
      <c r="H18" s="192">
        <v>2.6732308286890083</v>
      </c>
      <c r="I18" s="50"/>
      <c r="J18" s="53">
        <v>1.6106473479282895</v>
      </c>
      <c r="K18" s="53">
        <v>2.6086892896342277</v>
      </c>
      <c r="L18" s="50">
        <v>2.8859342537180916</v>
      </c>
      <c r="M18" s="50">
        <v>2.5256079242256635</v>
      </c>
      <c r="N18" s="130">
        <v>2.4045641328458616</v>
      </c>
      <c r="O18" s="130">
        <v>2.5147771709071076</v>
      </c>
      <c r="P18" s="96">
        <v>2.8091028116801908</v>
      </c>
      <c r="Q18" s="133"/>
      <c r="R18" s="41"/>
      <c r="S18" s="131"/>
      <c r="T18" s="127"/>
      <c r="U18" s="128"/>
      <c r="V18" s="40"/>
    </row>
    <row r="19" spans="1:24" s="129" customFormat="1" ht="16" customHeight="1" x14ac:dyDescent="0.25">
      <c r="A19" s="49" t="s">
        <v>22</v>
      </c>
      <c r="B19" s="53">
        <v>1.2028416078661612</v>
      </c>
      <c r="C19" s="53">
        <v>2.1734243834273652</v>
      </c>
      <c r="D19" s="53">
        <v>2.1353082579356273</v>
      </c>
      <c r="E19" s="53">
        <v>1.9139214408185841</v>
      </c>
      <c r="F19" s="130">
        <v>2.0375804239654469</v>
      </c>
      <c r="G19" s="130">
        <v>2.2149209727802033</v>
      </c>
      <c r="H19" s="130">
        <v>2.3614887473057093</v>
      </c>
      <c r="I19" s="50"/>
      <c r="J19" s="53">
        <v>1.2028416078661612</v>
      </c>
      <c r="K19" s="53">
        <v>2.1734243834273652</v>
      </c>
      <c r="L19" s="50">
        <v>2.1745047063263043</v>
      </c>
      <c r="M19" s="50">
        <v>1.9581847151548673</v>
      </c>
      <c r="N19" s="130">
        <v>2.0848514613327458</v>
      </c>
      <c r="O19" s="130">
        <v>2.2627021536619081</v>
      </c>
      <c r="P19" s="130">
        <v>2.4088553520928229</v>
      </c>
      <c r="Q19" s="133"/>
      <c r="R19" s="41"/>
      <c r="S19" s="131"/>
      <c r="T19" s="128"/>
      <c r="U19" s="128"/>
      <c r="V19" s="40"/>
    </row>
    <row r="20" spans="1:24" s="129" customFormat="1" ht="16" customHeight="1" x14ac:dyDescent="0.25">
      <c r="A20" s="49" t="s">
        <v>10</v>
      </c>
      <c r="B20" s="52" t="s">
        <v>1</v>
      </c>
      <c r="C20" s="53">
        <v>3.086667106972433</v>
      </c>
      <c r="D20" s="53">
        <v>2.2663827263020524</v>
      </c>
      <c r="E20" s="53">
        <v>2.1443618513323983</v>
      </c>
      <c r="F20" s="130">
        <v>2.4136376362315333</v>
      </c>
      <c r="G20" s="130">
        <v>3.0298911324342273</v>
      </c>
      <c r="H20" s="130">
        <v>2.1210568651691513</v>
      </c>
      <c r="I20" s="50"/>
      <c r="J20" s="52" t="s">
        <v>1</v>
      </c>
      <c r="K20" s="53">
        <v>3.6265079684073953</v>
      </c>
      <c r="L20" s="50">
        <v>2.9053304069284609</v>
      </c>
      <c r="M20" s="50">
        <v>2.8540971248246847</v>
      </c>
      <c r="N20" s="130">
        <v>3.1659402760959074</v>
      </c>
      <c r="O20" s="130">
        <v>3.7567371686175521</v>
      </c>
      <c r="P20" s="130">
        <v>2.8324955519234849</v>
      </c>
      <c r="Q20" s="133"/>
      <c r="R20" s="41"/>
      <c r="S20" s="131"/>
      <c r="T20" s="136"/>
      <c r="U20" s="128"/>
    </row>
    <row r="21" spans="1:24" s="129" customFormat="1" ht="16" customHeight="1" thickBot="1" x14ac:dyDescent="0.3">
      <c r="A21" s="57" t="s">
        <v>85</v>
      </c>
      <c r="B21" s="56">
        <v>1.3633706000000001</v>
      </c>
      <c r="C21" s="56">
        <v>1.7792517000000001</v>
      </c>
      <c r="D21" s="56">
        <v>2.1139862000000003</v>
      </c>
      <c r="E21" s="56">
        <v>1.7825677</v>
      </c>
      <c r="F21" s="137">
        <v>1.8921394</v>
      </c>
      <c r="G21" s="137">
        <v>2.2062107000000002</v>
      </c>
      <c r="H21" s="137">
        <v>2.0518548000000001</v>
      </c>
      <c r="I21" s="51"/>
      <c r="J21" s="56">
        <v>1.4131556000000001</v>
      </c>
      <c r="K21" s="56">
        <v>1.8306671000000001</v>
      </c>
      <c r="L21" s="51">
        <v>2.1775513000000002</v>
      </c>
      <c r="M21" s="51">
        <v>1.8459876000000002</v>
      </c>
      <c r="N21" s="130">
        <v>1.9555795</v>
      </c>
      <c r="O21" s="130">
        <v>2.2816410999999999</v>
      </c>
      <c r="P21" s="130">
        <v>2.1599146</v>
      </c>
      <c r="Q21" s="133"/>
      <c r="R21" s="41"/>
      <c r="S21" s="131"/>
      <c r="T21" s="128"/>
      <c r="U21" s="128"/>
    </row>
    <row r="22" spans="1:24" s="129" customFormat="1" ht="18" customHeight="1" thickTop="1" thickBot="1" x14ac:dyDescent="0.3">
      <c r="A22" s="58" t="s">
        <v>49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91"/>
      <c r="M22" s="91"/>
      <c r="N22" s="91"/>
      <c r="O22" s="91"/>
      <c r="P22" s="91"/>
      <c r="Q22" s="133"/>
      <c r="R22" s="41"/>
      <c r="S22" s="131"/>
      <c r="T22" s="128"/>
      <c r="U22" s="128"/>
    </row>
    <row r="23" spans="1:24" s="129" customFormat="1" ht="16" customHeight="1" thickTop="1" x14ac:dyDescent="0.25">
      <c r="A23" s="49" t="s">
        <v>50</v>
      </c>
      <c r="B23" s="52" t="s">
        <v>1</v>
      </c>
      <c r="C23" s="52" t="s">
        <v>1</v>
      </c>
      <c r="D23" s="52" t="s">
        <v>1</v>
      </c>
      <c r="E23" s="52" t="s">
        <v>1</v>
      </c>
      <c r="F23" s="52" t="s">
        <v>1</v>
      </c>
      <c r="G23" s="52" t="s">
        <v>1</v>
      </c>
      <c r="H23" s="52"/>
      <c r="I23" s="50"/>
      <c r="J23" s="52" t="s">
        <v>1</v>
      </c>
      <c r="K23" s="52" t="s">
        <v>1</v>
      </c>
      <c r="L23" s="54" t="s">
        <v>1</v>
      </c>
      <c r="M23" s="54" t="s">
        <v>1</v>
      </c>
      <c r="N23" s="54" t="s">
        <v>1</v>
      </c>
      <c r="O23" s="54" t="s">
        <v>1</v>
      </c>
      <c r="P23" s="54"/>
      <c r="Q23" s="133"/>
      <c r="R23" s="126"/>
      <c r="S23" s="131"/>
      <c r="T23" s="132"/>
      <c r="U23" s="128"/>
    </row>
    <row r="24" spans="1:24" s="129" customFormat="1" ht="16" customHeight="1" x14ac:dyDescent="0.25">
      <c r="A24" s="49" t="s">
        <v>14</v>
      </c>
      <c r="B24" s="53">
        <v>1.2868583843641457</v>
      </c>
      <c r="C24" s="53">
        <v>0.84899396423073392</v>
      </c>
      <c r="D24" s="53">
        <v>0.63286044788732387</v>
      </c>
      <c r="E24" s="130">
        <v>0.81497333094339619</v>
      </c>
      <c r="F24" s="130">
        <v>0.93345445770908264</v>
      </c>
      <c r="G24" s="130">
        <v>0.79769922590647724</v>
      </c>
      <c r="H24" s="130">
        <v>0.74386319769712439</v>
      </c>
      <c r="I24" s="50"/>
      <c r="J24" s="53">
        <v>1.2868583843641455</v>
      </c>
      <c r="K24" s="53">
        <v>0.84899396423073392</v>
      </c>
      <c r="L24" s="138">
        <v>0.63286049906103281</v>
      </c>
      <c r="M24" s="138">
        <v>0.81497333094339641</v>
      </c>
      <c r="N24" s="138">
        <v>0.93345445770908275</v>
      </c>
      <c r="O24" s="130">
        <v>0.83758416406393488</v>
      </c>
      <c r="P24" s="130">
        <v>0.78105638415592415</v>
      </c>
      <c r="Q24" s="133"/>
      <c r="R24" s="40"/>
      <c r="S24" s="131"/>
      <c r="T24" s="128"/>
      <c r="U24" s="128"/>
    </row>
    <row r="25" spans="1:24" s="129" customFormat="1" ht="16" customHeight="1" x14ac:dyDescent="0.25">
      <c r="A25" s="49" t="s">
        <v>25</v>
      </c>
      <c r="B25" s="53">
        <v>1.3834357199237721</v>
      </c>
      <c r="C25" s="53">
        <v>2.8497765175135612</v>
      </c>
      <c r="D25" s="53">
        <v>2.1233127312649942</v>
      </c>
      <c r="E25" s="53">
        <v>2.1377908754523647</v>
      </c>
      <c r="F25" s="130">
        <v>2.1941944846265651</v>
      </c>
      <c r="G25" s="130">
        <v>2.3140477150237388</v>
      </c>
      <c r="H25" s="130">
        <v>2.4578067685107539</v>
      </c>
      <c r="I25" s="50"/>
      <c r="J25" s="53">
        <v>1.3834357199237721</v>
      </c>
      <c r="K25" s="53">
        <v>2.9536182377892501</v>
      </c>
      <c r="L25" s="138">
        <v>2.2046871060870976</v>
      </c>
      <c r="M25" s="138">
        <v>2.2299902817875004</v>
      </c>
      <c r="N25" s="138">
        <v>2.2958083099634088</v>
      </c>
      <c r="O25" s="130">
        <v>2.4196269183393686</v>
      </c>
      <c r="P25" s="130">
        <v>2.5623739326234687</v>
      </c>
      <c r="Q25" s="133"/>
      <c r="R25" s="40"/>
      <c r="S25" s="131"/>
      <c r="T25" s="139"/>
      <c r="U25" s="128"/>
    </row>
    <row r="26" spans="1:24" s="136" customFormat="1" ht="16" customHeight="1" x14ac:dyDescent="0.25">
      <c r="A26" s="49" t="s">
        <v>26</v>
      </c>
      <c r="B26" s="53">
        <v>1.5793061293073527</v>
      </c>
      <c r="C26" s="53">
        <v>2.2889372183734173</v>
      </c>
      <c r="D26" s="53">
        <v>2.1673167441649892</v>
      </c>
      <c r="E26" s="53">
        <v>2.017675851456552</v>
      </c>
      <c r="F26" s="130">
        <v>1.9436165397245069</v>
      </c>
      <c r="G26" s="130">
        <v>2.2749973763290496</v>
      </c>
      <c r="H26" s="130">
        <v>2.2109926543633636</v>
      </c>
      <c r="I26" s="50"/>
      <c r="J26" s="53">
        <v>1.6348986957964111</v>
      </c>
      <c r="K26" s="53">
        <v>2.3791981491781851</v>
      </c>
      <c r="L26" s="138">
        <v>2.2389959349785453</v>
      </c>
      <c r="M26" s="138">
        <v>2.0982190436162842</v>
      </c>
      <c r="N26" s="130">
        <v>2.0295693811054054</v>
      </c>
      <c r="O26" s="130">
        <v>2.3592883817867998</v>
      </c>
      <c r="P26" s="130">
        <v>2.2929122186824715</v>
      </c>
      <c r="Q26" s="133"/>
      <c r="R26" s="40"/>
      <c r="S26" s="131"/>
      <c r="T26" s="128"/>
      <c r="U26" s="128"/>
      <c r="V26" s="129"/>
      <c r="W26" s="129"/>
      <c r="X26" s="129"/>
    </row>
    <row r="27" spans="1:24" s="129" customFormat="1" ht="16" customHeight="1" x14ac:dyDescent="0.25">
      <c r="A27" s="49" t="s">
        <v>12</v>
      </c>
      <c r="B27" s="53">
        <v>1.8082959266021827</v>
      </c>
      <c r="C27" s="53">
        <v>3.3649427376620387</v>
      </c>
      <c r="D27" s="53">
        <v>2.89917191451381</v>
      </c>
      <c r="E27" s="53">
        <v>2.617265148938908</v>
      </c>
      <c r="F27" s="130">
        <v>3.0458093598768441</v>
      </c>
      <c r="G27" s="130">
        <v>3.4480483676784575</v>
      </c>
      <c r="H27" s="192">
        <v>3.659134840282853</v>
      </c>
      <c r="I27" s="50"/>
      <c r="J27" s="53">
        <v>1.8082959266021827</v>
      </c>
      <c r="K27" s="53">
        <v>3.3649427376620387</v>
      </c>
      <c r="L27" s="90">
        <v>2.89917191451381</v>
      </c>
      <c r="M27" s="90">
        <v>2.617265148938908</v>
      </c>
      <c r="N27" s="130">
        <v>3.0458093598768441</v>
      </c>
      <c r="O27" s="130">
        <v>3.4480483676784575</v>
      </c>
      <c r="P27" s="96">
        <v>3.659134840282853</v>
      </c>
      <c r="Q27" s="133"/>
      <c r="R27" s="140"/>
      <c r="S27" s="131"/>
      <c r="T27" s="127"/>
      <c r="U27" s="128"/>
    </row>
    <row r="28" spans="1:24" s="136" customFormat="1" ht="16" customHeight="1" x14ac:dyDescent="0.25">
      <c r="A28" s="92" t="s">
        <v>51</v>
      </c>
      <c r="B28" s="53">
        <v>1.6539480551577708</v>
      </c>
      <c r="C28" s="53">
        <v>2.980273619245021</v>
      </c>
      <c r="D28" s="53">
        <v>3.2515675558136636</v>
      </c>
      <c r="E28" s="53">
        <v>3.0333275087046316</v>
      </c>
      <c r="F28" s="130">
        <v>3.3897985443436651</v>
      </c>
      <c r="G28" s="192">
        <v>3.2388294849216401</v>
      </c>
      <c r="H28" s="192">
        <v>3.3782439240964082</v>
      </c>
      <c r="I28" s="50"/>
      <c r="J28" s="53">
        <v>1.8558739122431842</v>
      </c>
      <c r="K28" s="53">
        <v>3.3975119259393241</v>
      </c>
      <c r="L28" s="50">
        <v>3.2515675558136636</v>
      </c>
      <c r="M28" s="50">
        <v>3.0333275087046316</v>
      </c>
      <c r="N28" s="130">
        <v>3.3897985443436651</v>
      </c>
      <c r="O28" s="96">
        <v>3.2388294849216401</v>
      </c>
      <c r="P28" s="96">
        <v>3.3782439240964082</v>
      </c>
      <c r="Q28" s="133"/>
      <c r="R28" s="41"/>
      <c r="S28" s="131"/>
      <c r="T28" s="132"/>
      <c r="U28" s="128"/>
      <c r="V28" s="129"/>
      <c r="W28" s="129"/>
      <c r="X28" s="129"/>
    </row>
    <row r="29" spans="1:24" s="136" customFormat="1" ht="16" customHeight="1" x14ac:dyDescent="0.25">
      <c r="A29" s="49" t="s">
        <v>52</v>
      </c>
      <c r="B29" s="53">
        <v>0.98669205436275398</v>
      </c>
      <c r="C29" s="53">
        <v>1.2684339153789739</v>
      </c>
      <c r="D29" s="53">
        <v>1.0871601167364018</v>
      </c>
      <c r="E29" s="53">
        <v>1.0421150185803758</v>
      </c>
      <c r="F29" s="96">
        <v>1.2919892594771782</v>
      </c>
      <c r="G29" s="130">
        <v>1.2858734594693633</v>
      </c>
      <c r="H29" s="192">
        <v>1.1742155996881332</v>
      </c>
      <c r="I29" s="50"/>
      <c r="J29" s="53">
        <v>1.0532484991958615</v>
      </c>
      <c r="K29" s="53">
        <v>1.3503336759328899</v>
      </c>
      <c r="L29" s="138">
        <v>1.1663132715481173</v>
      </c>
      <c r="M29" s="138">
        <v>1.131471264926931</v>
      </c>
      <c r="N29" s="138">
        <v>1.3877188243027825</v>
      </c>
      <c r="O29" s="130">
        <v>1.3759347516549969</v>
      </c>
      <c r="P29" s="96">
        <v>1.2637552689100864</v>
      </c>
      <c r="Q29" s="133"/>
      <c r="R29" s="40"/>
      <c r="S29" s="131"/>
      <c r="T29" s="127"/>
      <c r="U29" s="128"/>
      <c r="V29" s="129"/>
      <c r="W29" s="129"/>
    </row>
    <row r="30" spans="1:24" s="136" customFormat="1" ht="16" customHeight="1" x14ac:dyDescent="0.25">
      <c r="A30" s="49" t="s">
        <v>53</v>
      </c>
      <c r="B30" s="52" t="s">
        <v>1</v>
      </c>
      <c r="C30" s="52" t="s">
        <v>1</v>
      </c>
      <c r="D30" s="52" t="s">
        <v>1</v>
      </c>
      <c r="E30" s="53" t="s">
        <v>1</v>
      </c>
      <c r="F30" s="50" t="s">
        <v>1</v>
      </c>
      <c r="G30" s="141" t="s">
        <v>1</v>
      </c>
      <c r="H30" s="141" t="s">
        <v>1</v>
      </c>
      <c r="I30" s="50"/>
      <c r="J30" s="52" t="s">
        <v>1</v>
      </c>
      <c r="K30" s="52" t="s">
        <v>1</v>
      </c>
      <c r="L30" s="90" t="s">
        <v>1</v>
      </c>
      <c r="M30" s="90" t="s">
        <v>1</v>
      </c>
      <c r="N30" s="50" t="s">
        <v>1</v>
      </c>
      <c r="O30" s="50" t="s">
        <v>1</v>
      </c>
      <c r="P30" s="50" t="s">
        <v>1</v>
      </c>
      <c r="Q30" s="133"/>
      <c r="R30" s="140"/>
      <c r="S30" s="131"/>
      <c r="T30" s="127"/>
      <c r="U30" s="128"/>
      <c r="V30" s="129"/>
      <c r="W30" s="129"/>
    </row>
    <row r="31" spans="1:24" s="136" customFormat="1" ht="16" customHeight="1" x14ac:dyDescent="0.25">
      <c r="A31" s="49" t="s">
        <v>27</v>
      </c>
      <c r="B31" s="53">
        <v>1.0627329454883867</v>
      </c>
      <c r="C31" s="53">
        <v>2.5318233095040181</v>
      </c>
      <c r="D31" s="53">
        <v>2.064397994323607</v>
      </c>
      <c r="E31" s="53">
        <v>1.7297046138438137</v>
      </c>
      <c r="F31" s="130">
        <v>1.944671609341502</v>
      </c>
      <c r="G31" s="130">
        <v>2.243009589396328</v>
      </c>
      <c r="H31" s="130">
        <v>1.9857278164071819</v>
      </c>
      <c r="I31" s="50"/>
      <c r="J31" s="53">
        <v>1.0627329454883867</v>
      </c>
      <c r="K31" s="53">
        <v>2.5318233095040181</v>
      </c>
      <c r="L31" s="138">
        <v>2.0821985385676394</v>
      </c>
      <c r="M31" s="138">
        <v>1.7486499209178501</v>
      </c>
      <c r="N31" s="130">
        <v>1.9615216970579215</v>
      </c>
      <c r="O31" s="130">
        <v>2.259193916060259</v>
      </c>
      <c r="P31" s="130">
        <v>2.0009655178540013</v>
      </c>
      <c r="Q31" s="133"/>
      <c r="R31" s="40"/>
      <c r="S31" s="131"/>
      <c r="T31" s="128"/>
      <c r="U31" s="128"/>
      <c r="V31" s="129"/>
      <c r="W31" s="129"/>
    </row>
    <row r="32" spans="1:24" s="136" customFormat="1" ht="16" customHeight="1" x14ac:dyDescent="0.25">
      <c r="A32" s="49" t="s">
        <v>65</v>
      </c>
      <c r="B32" s="53">
        <v>1.7408194705380147</v>
      </c>
      <c r="C32" s="53">
        <v>2.8635048164743351</v>
      </c>
      <c r="D32" s="53">
        <v>2.2784024417314095</v>
      </c>
      <c r="E32" s="53">
        <v>2.3980059209070799</v>
      </c>
      <c r="F32" s="130">
        <v>2.4069208566754954</v>
      </c>
      <c r="G32" s="130">
        <v>2.4596159211872188</v>
      </c>
      <c r="H32" s="130">
        <v>2.2744040163815149</v>
      </c>
      <c r="I32" s="50"/>
      <c r="J32" s="53">
        <v>1.7408194705380147</v>
      </c>
      <c r="K32" s="53">
        <v>2.9767010419721456</v>
      </c>
      <c r="L32" s="138">
        <v>2.3742165629300773</v>
      </c>
      <c r="M32" s="138">
        <v>2.5062056917035398</v>
      </c>
      <c r="N32" s="130">
        <v>2.5224722813511158</v>
      </c>
      <c r="O32" s="130">
        <v>2.5764143633424972</v>
      </c>
      <c r="P32" s="130">
        <v>2.3901890503055694</v>
      </c>
      <c r="Q32" s="133"/>
      <c r="R32" s="40"/>
      <c r="S32" s="131"/>
      <c r="T32" s="128"/>
      <c r="U32" s="128"/>
      <c r="V32" s="129"/>
      <c r="W32" s="129"/>
    </row>
    <row r="33" spans="1:21" s="129" customFormat="1" ht="16" customHeight="1" x14ac:dyDescent="0.25">
      <c r="A33" s="49" t="s">
        <v>54</v>
      </c>
      <c r="B33" s="53">
        <v>1.8903646057087005</v>
      </c>
      <c r="C33" s="53">
        <v>3.2637984762673824</v>
      </c>
      <c r="D33" s="53">
        <v>3.549105717255717</v>
      </c>
      <c r="E33" s="53">
        <v>3.4155586294416245</v>
      </c>
      <c r="F33" s="130">
        <v>3.4851876760161118</v>
      </c>
      <c r="G33" s="192">
        <v>3.5651919328173589</v>
      </c>
      <c r="H33" s="130">
        <v>3.8303144672594831</v>
      </c>
      <c r="I33" s="50"/>
      <c r="J33" s="53">
        <v>1.9044114696307854</v>
      </c>
      <c r="K33" s="53">
        <v>3.6853504023208976</v>
      </c>
      <c r="L33" s="138">
        <v>4.3023274428274423</v>
      </c>
      <c r="M33" s="138">
        <v>4.5838560913705582</v>
      </c>
      <c r="N33" s="130">
        <v>4.7098729256717347</v>
      </c>
      <c r="O33" s="96">
        <v>4.9259471506459578</v>
      </c>
      <c r="P33" s="130">
        <v>5.2298123240179972</v>
      </c>
      <c r="Q33" s="133"/>
      <c r="T33" s="128"/>
      <c r="U33" s="128"/>
    </row>
    <row r="34" spans="1:21" s="129" customFormat="1" ht="16" customHeight="1" x14ac:dyDescent="0.25">
      <c r="A34" s="49" t="s">
        <v>55</v>
      </c>
      <c r="B34" s="53">
        <v>1.1395847992067947</v>
      </c>
      <c r="C34" s="53">
        <v>1.8281765983564948</v>
      </c>
      <c r="D34" s="53">
        <v>1.7551258937936101</v>
      </c>
      <c r="E34" s="53">
        <v>1.7459597948378558</v>
      </c>
      <c r="F34" s="130">
        <v>1.402327931203184</v>
      </c>
      <c r="G34" s="130">
        <v>1.4709008644689248</v>
      </c>
      <c r="H34" s="130">
        <v>1.8789926781138715</v>
      </c>
      <c r="I34" s="50"/>
      <c r="J34" s="53">
        <v>1.2204771268227872</v>
      </c>
      <c r="K34" s="53">
        <v>1.9214804611902594</v>
      </c>
      <c r="L34" s="50">
        <v>1.8070050982739629</v>
      </c>
      <c r="M34" s="50">
        <v>1.7989111350099272</v>
      </c>
      <c r="N34" s="130">
        <v>1.4483015346697474</v>
      </c>
      <c r="O34" s="130">
        <v>1.7751498021082532</v>
      </c>
      <c r="P34" s="130">
        <v>2.2524002830394463</v>
      </c>
      <c r="Q34" s="133"/>
      <c r="T34" s="128"/>
      <c r="U34" s="128"/>
    </row>
    <row r="35" spans="1:21" s="129" customFormat="1" ht="16" customHeight="1" thickBot="1" x14ac:dyDescent="0.3">
      <c r="A35" s="57" t="s">
        <v>15</v>
      </c>
      <c r="B35" s="56">
        <v>1.4648418421086669</v>
      </c>
      <c r="C35" s="56">
        <v>1.0993554771438188</v>
      </c>
      <c r="D35" s="56">
        <v>0.80387331828571429</v>
      </c>
      <c r="E35" s="56">
        <v>0.82097111942857115</v>
      </c>
      <c r="F35" s="137">
        <v>1.001280097722743</v>
      </c>
      <c r="G35" s="137">
        <v>0.99212268936411419</v>
      </c>
      <c r="H35" s="137">
        <v>0.9636422984808094</v>
      </c>
      <c r="I35" s="51"/>
      <c r="J35" s="56">
        <v>1.5380839342141002</v>
      </c>
      <c r="K35" s="56">
        <v>1.1543232510010097</v>
      </c>
      <c r="L35" s="51">
        <v>0.84406698420000004</v>
      </c>
      <c r="M35" s="51">
        <v>0.8620196753999998</v>
      </c>
      <c r="N35" s="137">
        <v>1.0513441026088801</v>
      </c>
      <c r="O35" s="137">
        <v>1.0417288238323199</v>
      </c>
      <c r="P35" s="137">
        <v>1.01182441340485</v>
      </c>
      <c r="Q35" s="133"/>
      <c r="T35" s="128"/>
      <c r="U35" s="128"/>
    </row>
    <row r="36" spans="1:21" s="129" customFormat="1" ht="18" customHeight="1" thickTop="1" x14ac:dyDescent="0.25">
      <c r="A36" s="34" t="s">
        <v>57</v>
      </c>
      <c r="B36" s="53">
        <f t="shared" ref="B36:G36" si="0">MEDIAN(B7:B21,B23:B35)</f>
        <v>1.4716679305299836</v>
      </c>
      <c r="C36" s="53">
        <f t="shared" si="0"/>
        <v>2.3985245879900208</v>
      </c>
      <c r="D36" s="53">
        <f t="shared" si="0"/>
        <v>2.1005985384017762</v>
      </c>
      <c r="E36" s="53">
        <f t="shared" si="0"/>
        <v>1.9657986461375681</v>
      </c>
      <c r="F36" s="53">
        <f t="shared" si="0"/>
        <v>2.0765139445781307</v>
      </c>
      <c r="G36" s="53">
        <f t="shared" si="0"/>
        <v>2.3722143161024092</v>
      </c>
      <c r="H36" s="53">
        <f t="shared" ref="H36" si="1">MEDIAN(H7:H21,H23:H35)</f>
        <v>2.1660247597662572</v>
      </c>
      <c r="I36" s="50"/>
      <c r="J36" s="53">
        <f t="shared" ref="J36:O36" si="2">MEDIAN(J7:J21,J23:J35)</f>
        <v>1.5503059961997456</v>
      </c>
      <c r="K36" s="53">
        <f t="shared" si="2"/>
        <v>2.5702562995691229</v>
      </c>
      <c r="L36" s="53">
        <f t="shared" si="2"/>
        <v>2.3608752895671472</v>
      </c>
      <c r="M36" s="53">
        <f t="shared" si="2"/>
        <v>2.230544258387436</v>
      </c>
      <c r="N36" s="53">
        <f t="shared" si="2"/>
        <v>2.2696721333951366</v>
      </c>
      <c r="O36" s="53">
        <f t="shared" si="2"/>
        <v>2.4964253926507962</v>
      </c>
      <c r="P36" s="53">
        <f t="shared" ref="P36" si="3">MEDIAN(P7:P21,P23:P35)</f>
        <v>2.4390241952729528</v>
      </c>
      <c r="Q36" s="133"/>
      <c r="T36" s="128"/>
      <c r="U36" s="128"/>
    </row>
    <row r="37" spans="1:21" s="129" customFormat="1" ht="15" customHeight="1" x14ac:dyDescent="0.25">
      <c r="A37" s="42" t="s">
        <v>32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133"/>
      <c r="T37" s="128"/>
      <c r="U37" s="128"/>
    </row>
    <row r="38" spans="1:21" s="129" customFormat="1" ht="18" customHeight="1" x14ac:dyDescent="0.25">
      <c r="A38" s="34" t="s">
        <v>61</v>
      </c>
      <c r="B38" s="43">
        <f t="shared" ref="B38:G38" si="4">(B21-B36)/B36*100</f>
        <v>-7.3588156868365644</v>
      </c>
      <c r="C38" s="43">
        <f t="shared" si="4"/>
        <v>-25.818909303280289</v>
      </c>
      <c r="D38" s="43">
        <f t="shared" si="4"/>
        <v>0.63732604557603456</v>
      </c>
      <c r="E38" s="43">
        <f t="shared" si="4"/>
        <v>-9.3209417199255427</v>
      </c>
      <c r="F38" s="43">
        <f t="shared" si="4"/>
        <v>-8.8790419664428786</v>
      </c>
      <c r="G38" s="43">
        <f t="shared" si="4"/>
        <v>-6.9978338371701563</v>
      </c>
      <c r="H38" s="43">
        <f t="shared" ref="H38" si="5">(H21-H36)/H36*100</f>
        <v>-5.27094435331282</v>
      </c>
      <c r="I38" s="44"/>
      <c r="J38" s="43">
        <f t="shared" ref="J38:O38" si="6">(J21-J36)/J36*100</f>
        <v>-8.8466661766090944</v>
      </c>
      <c r="K38" s="43">
        <f t="shared" si="6"/>
        <v>-28.77492021683236</v>
      </c>
      <c r="L38" s="43">
        <f t="shared" si="6"/>
        <v>-7.7650857026318576</v>
      </c>
      <c r="M38" s="43">
        <f t="shared" si="6"/>
        <v>-17.240485452884474</v>
      </c>
      <c r="N38" s="43">
        <f t="shared" si="6"/>
        <v>-13.838678669649724</v>
      </c>
      <c r="O38" s="43">
        <f t="shared" si="6"/>
        <v>-8.6036736079955709</v>
      </c>
      <c r="P38" s="43">
        <f t="shared" ref="P38" si="7">(P21-P36)/P36*100</f>
        <v>-11.443494320962134</v>
      </c>
      <c r="Q38" s="133"/>
      <c r="T38" s="128"/>
      <c r="U38" s="128"/>
    </row>
    <row r="39" spans="1:21" s="129" customFormat="1" ht="18" customHeight="1" thickBot="1" x14ac:dyDescent="0.3">
      <c r="A39" s="36" t="s">
        <v>58</v>
      </c>
      <c r="B39" s="45">
        <f>_xlfn.RANK.AVG(B21,(B7:B21,B23:B35),1)</f>
        <v>7</v>
      </c>
      <c r="C39" s="45">
        <f>_xlfn.RANK.AVG(C21,(C7:C21,C23:C35),1)</f>
        <v>4</v>
      </c>
      <c r="D39" s="45">
        <f>_xlfn.RANK.AVG(D21,(D7:D21,D23:D35),1)</f>
        <v>14</v>
      </c>
      <c r="E39" s="45">
        <f>_xlfn.RANK.AVG(E21,(E7:E21,E23:E35),1)</f>
        <v>10</v>
      </c>
      <c r="F39" s="45">
        <f>_xlfn.RANK.AVG(F21,(F7:F21,F23:F35),1)</f>
        <v>8</v>
      </c>
      <c r="G39" s="45">
        <f>_xlfn.RANK.AVG(G21,(G7:G21,G23:G35),1)</f>
        <v>7</v>
      </c>
      <c r="H39" s="45">
        <f>_xlfn.RANK.AVG(H21,(H7:H21,H23:H35),1)</f>
        <v>12</v>
      </c>
      <c r="I39" s="46"/>
      <c r="J39" s="45">
        <f>_xlfn.RANK.AVG(J21,(J7:J21,J23:J35),1)</f>
        <v>8</v>
      </c>
      <c r="K39" s="45">
        <f>_xlfn.RANK.AVG(K21,(K7:K21,K23:K35),1)</f>
        <v>4</v>
      </c>
      <c r="L39" s="45">
        <f>_xlfn.RANK.AVG(L21,(L7:L21,L23:L35),1)</f>
        <v>9</v>
      </c>
      <c r="M39" s="45">
        <f>_xlfn.RANK.AVG(M21,(M7:M21,M23:M35),1)</f>
        <v>6</v>
      </c>
      <c r="N39" s="45">
        <f>_xlfn.RANK.AVG(N21,(N7:N21,N23:N35),1)</f>
        <v>5</v>
      </c>
      <c r="O39" s="45">
        <f>_xlfn.RANK.AVG(O21,(O7:O21,O23:O35),1)</f>
        <v>8</v>
      </c>
      <c r="P39" s="45">
        <f>_xlfn.RANK.AVG(P21,(P7:P21,P23:P35),1)</f>
        <v>8</v>
      </c>
      <c r="Q39" s="133"/>
      <c r="T39" s="128"/>
      <c r="U39" s="128"/>
    </row>
    <row r="40" spans="1:21" s="129" customFormat="1" ht="18" customHeight="1" thickTop="1" thickBot="1" x14ac:dyDescent="0.3">
      <c r="A40" s="47" t="s">
        <v>33</v>
      </c>
      <c r="B40" s="45">
        <f>_xlfn.RANK.AVG(B21,(B11,B12,B15,B21,B24,B27,B35),1)</f>
        <v>2</v>
      </c>
      <c r="C40" s="45">
        <f>_xlfn.RANK.AVG(C21,(C11,C12,C15,C21,C24,C27,C35),1)</f>
        <v>3</v>
      </c>
      <c r="D40" s="45">
        <f>_xlfn.RANK.AVG(D21,(D11,D12,D15,D21,D24,D27,D35),1)</f>
        <v>4</v>
      </c>
      <c r="E40" s="45">
        <f>_xlfn.RANK.AVG(E21,(E11,E12,E15,E21,E24,E27,E35),1)</f>
        <v>3</v>
      </c>
      <c r="F40" s="45">
        <f>_xlfn.RANK.AVG(F21,(F11,F12,F15,F21,F24,F27,F35),1)</f>
        <v>4</v>
      </c>
      <c r="G40" s="45">
        <f>_xlfn.RANK.AVG(G21,(G11,G12,G15,G21,G24,G27,G35),1)</f>
        <v>4</v>
      </c>
      <c r="H40" s="45">
        <f>_xlfn.RANK.AVG(H21,(H11,H12,H15,H21,H24,H27,H35),1)</f>
        <v>4</v>
      </c>
      <c r="I40" s="48"/>
      <c r="J40" s="45">
        <f>_xlfn.RANK.AVG(J21,(J11,J12,J15,J21,J24,J27,J35),1)</f>
        <v>2</v>
      </c>
      <c r="K40" s="45">
        <f>_xlfn.RANK.AVG(K21,(K11,K12,K15,K21,K24,K27,K35),1)</f>
        <v>3</v>
      </c>
      <c r="L40" s="45">
        <f>_xlfn.RANK.AVG(L21,(L11,L12,L15,L21,L24,L27,L35),1)</f>
        <v>3</v>
      </c>
      <c r="M40" s="45">
        <f>_xlfn.RANK.AVG(M21,(M11,M12,M15,M21,M24,M27,M35),1)</f>
        <v>3</v>
      </c>
      <c r="N40" s="45">
        <f>_xlfn.RANK.AVG(N21,(N11,N12,N15,N21,N24,N27,N35),1)</f>
        <v>3</v>
      </c>
      <c r="O40" s="45">
        <f>_xlfn.RANK.AVG(O21,(O11,O12,O15,O21,O24,O27,O35),1)</f>
        <v>3</v>
      </c>
      <c r="P40" s="45">
        <f>_xlfn.RANK.AVG(P21,(P11,P12,P15,P21,P24,P27,P35),1)</f>
        <v>3</v>
      </c>
      <c r="Q40" s="133"/>
      <c r="R40" s="35"/>
      <c r="S40" s="136"/>
      <c r="T40" s="128"/>
      <c r="U40" s="128"/>
    </row>
    <row r="41" spans="1:21" ht="6.75" customHeight="1" thickTop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116"/>
    </row>
    <row r="42" spans="1:21" x14ac:dyDescent="0.25">
      <c r="A42" s="117" t="s">
        <v>93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116"/>
    </row>
    <row r="43" spans="1:21" x14ac:dyDescent="0.25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116"/>
    </row>
    <row r="44" spans="1:21" x14ac:dyDescent="0.25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6"/>
    </row>
    <row r="45" spans="1:21" x14ac:dyDescent="0.25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6"/>
    </row>
    <row r="46" spans="1:2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6"/>
    </row>
    <row r="47" spans="1:21" ht="5.25" customHeight="1" x14ac:dyDescent="0.25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6"/>
    </row>
    <row r="48" spans="1:21" x14ac:dyDescent="0.25">
      <c r="A48" s="75"/>
      <c r="B48" s="118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6"/>
    </row>
    <row r="49" spans="1:17" x14ac:dyDescent="0.25">
      <c r="A49" s="119"/>
      <c r="B49" s="120"/>
      <c r="C49" s="120"/>
      <c r="D49" s="120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6"/>
    </row>
    <row r="50" spans="1:17" x14ac:dyDescent="0.25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6"/>
    </row>
    <row r="51" spans="1:17" x14ac:dyDescent="0.25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6"/>
    </row>
    <row r="52" spans="1:17" ht="14" x14ac:dyDescent="0.3">
      <c r="A52" s="98" t="s">
        <v>73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6"/>
    </row>
  </sheetData>
  <mergeCells count="3">
    <mergeCell ref="B4:H4"/>
    <mergeCell ref="J4:P4"/>
    <mergeCell ref="B3:P3"/>
  </mergeCells>
  <phoneticPr fontId="0" type="noConversion"/>
  <conditionalFormatting sqref="G30:H30">
    <cfRule type="expression" dxfId="4" priority="27">
      <formula>AB30:AN52=1</formula>
    </cfRule>
  </conditionalFormatting>
  <conditionalFormatting sqref="R8">
    <cfRule type="expression" dxfId="3" priority="25">
      <formula>AK8:AW52=1</formula>
    </cfRule>
  </conditionalFormatting>
  <conditionalFormatting sqref="R13">
    <cfRule type="expression" dxfId="2" priority="26">
      <formula>AK13:AW52=1</formula>
    </cfRule>
  </conditionalFormatting>
  <hyperlinks>
    <hyperlink ref="A52" location="Contents!A1" display="Return to Contents Page" xr:uid="{49F27CA8-D3E4-49D4-9411-BBF5BE30B298}"/>
  </hyperlinks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1:CF54"/>
  <sheetViews>
    <sheetView showGridLines="0" zoomScaleNormal="100" workbookViewId="0">
      <pane xSplit="1" ySplit="5" topLeftCell="B6" activePane="bottomRight" state="frozen"/>
      <selection activeCell="E12" sqref="E12"/>
      <selection pane="topRight" activeCell="E12" sqref="E12"/>
      <selection pane="bottomLeft" activeCell="E12" sqref="E12"/>
      <selection pane="bottomRight" activeCell="AR1" sqref="AR1:AR1048576"/>
    </sheetView>
  </sheetViews>
  <sheetFormatPr defaultColWidth="8.81640625" defaultRowHeight="12.5" x14ac:dyDescent="0.25"/>
  <cols>
    <col min="1" max="1" width="20.453125" customWidth="1"/>
    <col min="2" max="39" width="8.7265625" customWidth="1"/>
    <col min="40" max="42" width="8.7265625" style="75" customWidth="1"/>
    <col min="43" max="43" width="3" customWidth="1"/>
    <col min="44" max="81" width="8.7265625" customWidth="1"/>
    <col min="82" max="84" width="8.7265625" style="75" customWidth="1"/>
  </cols>
  <sheetData>
    <row r="1" spans="1:84" ht="18" customHeight="1" x14ac:dyDescent="0.35">
      <c r="A1" s="32" t="s">
        <v>47</v>
      </c>
      <c r="B1" s="1"/>
      <c r="C1" s="1"/>
      <c r="D1" s="1"/>
      <c r="E1" s="1"/>
      <c r="F1" s="1"/>
      <c r="G1" s="1"/>
      <c r="H1" s="75"/>
      <c r="I1" s="75"/>
      <c r="J1" s="75"/>
      <c r="K1" s="75"/>
      <c r="L1" s="75"/>
      <c r="M1" s="1"/>
      <c r="N1" s="1"/>
      <c r="O1" s="1"/>
      <c r="P1" s="1"/>
      <c r="Q1" s="1"/>
      <c r="R1" s="1"/>
      <c r="S1" s="1"/>
      <c r="T1" s="1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</row>
    <row r="2" spans="1:84" ht="18" customHeight="1" thickBot="1" x14ac:dyDescent="0.3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75"/>
      <c r="BL2" s="82"/>
      <c r="BM2" s="82"/>
      <c r="BN2" s="82"/>
      <c r="BO2" s="82"/>
      <c r="BP2" s="82"/>
      <c r="BQ2" s="75"/>
      <c r="BR2" s="75"/>
      <c r="BS2" s="29"/>
      <c r="BT2" s="29"/>
      <c r="BU2" s="75"/>
      <c r="BV2" s="75"/>
      <c r="BW2" s="29"/>
      <c r="BX2" s="29"/>
      <c r="BY2" s="29"/>
      <c r="BZ2" s="29"/>
      <c r="CA2" s="29"/>
      <c r="CB2" s="75"/>
      <c r="CC2" s="29"/>
      <c r="CD2" s="29"/>
      <c r="CE2" s="29"/>
      <c r="CF2" s="29" t="s">
        <v>16</v>
      </c>
    </row>
    <row r="3" spans="1:84" ht="18" customHeight="1" thickTop="1" x14ac:dyDescent="0.25">
      <c r="A3" s="75"/>
      <c r="B3" s="171" t="s">
        <v>40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78"/>
      <c r="AP3" s="78"/>
      <c r="AR3" s="171" t="s">
        <v>24</v>
      </c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</row>
    <row r="4" spans="1:84" ht="15" customHeight="1" x14ac:dyDescent="0.25">
      <c r="A4" s="75"/>
      <c r="B4" s="170" t="s">
        <v>13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83"/>
      <c r="AP4" s="83"/>
      <c r="AR4" s="170" t="s">
        <v>17</v>
      </c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69"/>
      <c r="CF4" s="169"/>
    </row>
    <row r="5" spans="1:84" ht="15" customHeight="1" x14ac:dyDescent="0.25">
      <c r="A5" s="84"/>
      <c r="B5" s="85">
        <v>1979</v>
      </c>
      <c r="C5" s="85">
        <v>1980</v>
      </c>
      <c r="D5" s="85">
        <v>1981</v>
      </c>
      <c r="E5" s="85">
        <v>1982</v>
      </c>
      <c r="F5" s="85">
        <v>1983</v>
      </c>
      <c r="G5" s="85">
        <v>1984</v>
      </c>
      <c r="H5" s="86">
        <v>1985</v>
      </c>
      <c r="I5" s="86">
        <v>1986</v>
      </c>
      <c r="J5" s="86">
        <v>1987</v>
      </c>
      <c r="K5" s="86">
        <v>1988</v>
      </c>
      <c r="L5" s="86">
        <v>1989</v>
      </c>
      <c r="M5" s="86">
        <v>1990</v>
      </c>
      <c r="N5" s="86">
        <v>1991</v>
      </c>
      <c r="O5" s="86">
        <v>1992</v>
      </c>
      <c r="P5" s="86">
        <v>1993</v>
      </c>
      <c r="Q5" s="86">
        <v>1994</v>
      </c>
      <c r="R5" s="86">
        <v>1995</v>
      </c>
      <c r="S5" s="86">
        <v>1996</v>
      </c>
      <c r="T5" s="86">
        <v>1997</v>
      </c>
      <c r="U5" s="86">
        <v>1998</v>
      </c>
      <c r="V5" s="86">
        <v>1999</v>
      </c>
      <c r="W5" s="87">
        <v>2000</v>
      </c>
      <c r="X5" s="87">
        <v>2001</v>
      </c>
      <c r="Y5" s="87">
        <v>2002</v>
      </c>
      <c r="Z5" s="87">
        <v>2003</v>
      </c>
      <c r="AA5" s="87">
        <v>2004</v>
      </c>
      <c r="AB5" s="85">
        <v>2005</v>
      </c>
      <c r="AC5" s="85">
        <v>2006</v>
      </c>
      <c r="AD5" s="85">
        <v>2007</v>
      </c>
      <c r="AE5" s="87">
        <v>2008</v>
      </c>
      <c r="AF5" s="87">
        <v>2009</v>
      </c>
      <c r="AG5" s="87">
        <v>2010</v>
      </c>
      <c r="AH5" s="87">
        <v>2011</v>
      </c>
      <c r="AI5" s="87">
        <v>2012</v>
      </c>
      <c r="AJ5" s="87">
        <v>2013</v>
      </c>
      <c r="AK5" s="87">
        <v>2014</v>
      </c>
      <c r="AL5" s="87">
        <v>2015</v>
      </c>
      <c r="AM5" s="87">
        <v>2016</v>
      </c>
      <c r="AN5" s="87">
        <v>2017</v>
      </c>
      <c r="AO5" s="87">
        <v>2018</v>
      </c>
      <c r="AP5" s="87">
        <v>2019</v>
      </c>
      <c r="AR5" s="85">
        <v>1979</v>
      </c>
      <c r="AS5" s="86">
        <v>1980</v>
      </c>
      <c r="AT5" s="86">
        <v>1981</v>
      </c>
      <c r="AU5" s="86">
        <v>1982</v>
      </c>
      <c r="AV5" s="86">
        <v>1983</v>
      </c>
      <c r="AW5" s="86">
        <v>1984</v>
      </c>
      <c r="AX5" s="86">
        <v>1985</v>
      </c>
      <c r="AY5" s="86">
        <v>1986</v>
      </c>
      <c r="AZ5" s="86">
        <v>1987</v>
      </c>
      <c r="BA5" s="86">
        <v>1988</v>
      </c>
      <c r="BB5" s="86">
        <v>1989</v>
      </c>
      <c r="BC5" s="86">
        <v>1990</v>
      </c>
      <c r="BD5" s="86">
        <v>1991</v>
      </c>
      <c r="BE5" s="86">
        <v>1992</v>
      </c>
      <c r="BF5" s="86">
        <v>1993</v>
      </c>
      <c r="BG5" s="86">
        <v>1994</v>
      </c>
      <c r="BH5" s="86">
        <v>1995</v>
      </c>
      <c r="BI5" s="86">
        <v>1996</v>
      </c>
      <c r="BJ5" s="86">
        <v>1997</v>
      </c>
      <c r="BK5" s="86">
        <v>1998</v>
      </c>
      <c r="BL5" s="86">
        <v>1999</v>
      </c>
      <c r="BM5" s="87">
        <v>2000</v>
      </c>
      <c r="BN5" s="87">
        <v>2001</v>
      </c>
      <c r="BO5" s="87">
        <v>2002</v>
      </c>
      <c r="BP5" s="87">
        <v>2003</v>
      </c>
      <c r="BQ5" s="87">
        <v>2004</v>
      </c>
      <c r="BR5" s="85">
        <v>2005</v>
      </c>
      <c r="BS5" s="85">
        <v>2006</v>
      </c>
      <c r="BT5" s="85">
        <v>2007</v>
      </c>
      <c r="BU5" s="87">
        <v>2008</v>
      </c>
      <c r="BV5" s="87">
        <v>2009</v>
      </c>
      <c r="BW5" s="87">
        <v>2010</v>
      </c>
      <c r="BX5" s="88">
        <v>2011</v>
      </c>
      <c r="BY5" s="88">
        <v>2012</v>
      </c>
      <c r="BZ5" s="88">
        <v>2013</v>
      </c>
      <c r="CA5" s="88">
        <v>2014</v>
      </c>
      <c r="CB5" s="88">
        <v>2015</v>
      </c>
      <c r="CC5" s="88">
        <v>2016</v>
      </c>
      <c r="CD5" s="88">
        <v>2017</v>
      </c>
      <c r="CE5" s="88">
        <v>2018</v>
      </c>
      <c r="CF5" s="88">
        <v>2019</v>
      </c>
    </row>
    <row r="6" spans="1:84" ht="18" customHeight="1" x14ac:dyDescent="0.25">
      <c r="A6" s="59" t="s">
        <v>31</v>
      </c>
      <c r="B6" s="172"/>
      <c r="C6" s="172"/>
      <c r="D6" s="172"/>
      <c r="E6" s="172"/>
      <c r="F6" s="172"/>
      <c r="G6" s="172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173"/>
      <c r="AI6" s="173"/>
      <c r="AJ6" s="173"/>
      <c r="AK6" s="173"/>
      <c r="AL6" s="173"/>
      <c r="AM6" s="173"/>
      <c r="AN6" s="173"/>
      <c r="AO6" s="173"/>
      <c r="AP6" s="173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174"/>
      <c r="BX6" s="173"/>
      <c r="BY6" s="173"/>
      <c r="BZ6" s="85"/>
      <c r="CA6" s="85"/>
      <c r="CB6" s="85"/>
      <c r="CC6" s="85"/>
      <c r="CD6" s="85"/>
      <c r="CE6" s="85"/>
      <c r="CF6" s="85"/>
    </row>
    <row r="7" spans="1:84" ht="16" customHeight="1" x14ac:dyDescent="0.25">
      <c r="A7" s="89" t="s">
        <v>19</v>
      </c>
      <c r="B7" s="54">
        <v>0.65877017820303174</v>
      </c>
      <c r="C7" s="54">
        <v>0.73856521596298697</v>
      </c>
      <c r="D7" s="54">
        <v>0.98339018774055931</v>
      </c>
      <c r="E7" s="54">
        <v>1.1939615582294243</v>
      </c>
      <c r="F7" s="54">
        <v>1.1449789306974858</v>
      </c>
      <c r="G7" s="54">
        <v>1.2003794278407161</v>
      </c>
      <c r="H7" s="54">
        <v>1.2864408260645432</v>
      </c>
      <c r="I7" s="54">
        <v>1.134917081005052</v>
      </c>
      <c r="J7" s="54">
        <v>0.82476139865373954</v>
      </c>
      <c r="K7" s="54">
        <v>0.75380617189853683</v>
      </c>
      <c r="L7" s="54">
        <v>0.69952768403556376</v>
      </c>
      <c r="M7" s="54">
        <v>0.79149710326911471</v>
      </c>
      <c r="N7" s="54">
        <v>0.85164131082812011</v>
      </c>
      <c r="O7" s="54">
        <v>0.8224681118714402</v>
      </c>
      <c r="P7" s="54">
        <v>0.84828874866058057</v>
      </c>
      <c r="Q7" s="54">
        <v>0.8400863179438115</v>
      </c>
      <c r="R7" s="54">
        <v>0.89708176494395886</v>
      </c>
      <c r="S7" s="54">
        <v>0.92506481270733332</v>
      </c>
      <c r="T7" s="54">
        <v>0.86684104185677757</v>
      </c>
      <c r="U7" s="54">
        <v>0.80737535578396558</v>
      </c>
      <c r="V7" s="54">
        <v>0.76869084997153614</v>
      </c>
      <c r="W7" s="54" t="s">
        <v>1</v>
      </c>
      <c r="X7" s="54" t="s">
        <v>1</v>
      </c>
      <c r="Y7" s="54" t="s">
        <v>1</v>
      </c>
      <c r="Z7" s="54" t="s">
        <v>1</v>
      </c>
      <c r="AA7" s="54" t="s">
        <v>1</v>
      </c>
      <c r="AB7" s="54" t="s">
        <v>1</v>
      </c>
      <c r="AC7" s="54" t="s">
        <v>1</v>
      </c>
      <c r="AD7" s="54" t="s">
        <v>1</v>
      </c>
      <c r="AE7" s="54" t="s">
        <v>1</v>
      </c>
      <c r="AF7" s="54">
        <v>2.7575368993087395</v>
      </c>
      <c r="AG7" s="54">
        <v>2.7785802247260518</v>
      </c>
      <c r="AH7" s="50">
        <v>2.8802107102090035</v>
      </c>
      <c r="AI7" s="50">
        <v>2.5075034975213257</v>
      </c>
      <c r="AJ7" s="50">
        <v>2.5707941567065076</v>
      </c>
      <c r="AK7" s="50">
        <v>2.1891849469496019</v>
      </c>
      <c r="AL7" s="50">
        <v>2.0872108768035518</v>
      </c>
      <c r="AM7" s="50">
        <v>2.1759268274336283</v>
      </c>
      <c r="AN7" s="50">
        <v>2.1337592145994084</v>
      </c>
      <c r="AO7" s="50">
        <v>2.3042427583857892</v>
      </c>
      <c r="AP7" s="50">
        <v>1.9631927918355707</v>
      </c>
      <c r="AR7" s="54">
        <v>0.65877017820303174</v>
      </c>
      <c r="AS7" s="54">
        <v>0.73856521596298697</v>
      </c>
      <c r="AT7" s="54">
        <v>0.98339018774055931</v>
      </c>
      <c r="AU7" s="54">
        <v>1.1939615582294243</v>
      </c>
      <c r="AV7" s="54">
        <v>1.1449789306974858</v>
      </c>
      <c r="AW7" s="54">
        <v>1.2003794278407161</v>
      </c>
      <c r="AX7" s="54">
        <v>1.2864408260645432</v>
      </c>
      <c r="AY7" s="54">
        <v>1.134917081005052</v>
      </c>
      <c r="AZ7" s="54">
        <v>0.82476139865373954</v>
      </c>
      <c r="BA7" s="54">
        <v>0.75380617189853683</v>
      </c>
      <c r="BB7" s="54">
        <v>0.69952768403556376</v>
      </c>
      <c r="BC7" s="54">
        <v>0.79149710326911471</v>
      </c>
      <c r="BD7" s="54">
        <v>0.85164131082812011</v>
      </c>
      <c r="BE7" s="54">
        <v>0.8224681118714402</v>
      </c>
      <c r="BF7" s="54">
        <v>0.84828874866058057</v>
      </c>
      <c r="BG7" s="54">
        <v>0.8400863179438115</v>
      </c>
      <c r="BH7" s="54">
        <v>0.89708176494395886</v>
      </c>
      <c r="BI7" s="54">
        <v>0.92506481270733332</v>
      </c>
      <c r="BJ7" s="54">
        <v>0.86684104185677757</v>
      </c>
      <c r="BK7" s="54">
        <v>0.80737535578396558</v>
      </c>
      <c r="BL7" s="54">
        <v>0.76869084997153614</v>
      </c>
      <c r="BM7" s="54" t="s">
        <v>1</v>
      </c>
      <c r="BN7" s="54" t="s">
        <v>1</v>
      </c>
      <c r="BO7" s="54" t="s">
        <v>1</v>
      </c>
      <c r="BP7" s="54" t="s">
        <v>1</v>
      </c>
      <c r="BQ7" s="54" t="s">
        <v>1</v>
      </c>
      <c r="BR7" s="54" t="s">
        <v>1</v>
      </c>
      <c r="BS7" s="54" t="s">
        <v>1</v>
      </c>
      <c r="BT7" s="54" t="s">
        <v>1</v>
      </c>
      <c r="BU7" s="54" t="s">
        <v>1</v>
      </c>
      <c r="BV7" s="54">
        <v>3.1798265178945448</v>
      </c>
      <c r="BW7" s="54">
        <v>3.0147353412842373</v>
      </c>
      <c r="BX7" s="50">
        <v>3.1082479928534594</v>
      </c>
      <c r="BY7" s="50">
        <v>3.0222417130634853</v>
      </c>
      <c r="BZ7" s="90">
        <v>3.1269057104913678</v>
      </c>
      <c r="CA7" s="50">
        <v>2.7862427055702916</v>
      </c>
      <c r="CB7" s="90">
        <v>2.7448401775804663</v>
      </c>
      <c r="CC7" s="50">
        <v>2.847452175663717</v>
      </c>
      <c r="CD7" s="50">
        <v>2.6350816967233275</v>
      </c>
      <c r="CE7" s="50">
        <v>2.8199147822274697</v>
      </c>
      <c r="CF7" s="50">
        <v>2.4691930384530827</v>
      </c>
    </row>
    <row r="8" spans="1:84" ht="16" customHeight="1" x14ac:dyDescent="0.25">
      <c r="A8" s="89" t="s">
        <v>20</v>
      </c>
      <c r="B8" s="54">
        <v>0.43398971231250216</v>
      </c>
      <c r="C8" s="54">
        <v>0.56491217610400368</v>
      </c>
      <c r="D8" s="54">
        <v>0.73762601067420575</v>
      </c>
      <c r="E8" s="54">
        <v>1.0175590207020195</v>
      </c>
      <c r="F8" s="54">
        <v>1.1455337341956897</v>
      </c>
      <c r="G8" s="54">
        <v>1.2859139251826837</v>
      </c>
      <c r="H8" s="54">
        <v>1.3140686302271578</v>
      </c>
      <c r="I8" s="54">
        <v>0.98830346808659952</v>
      </c>
      <c r="J8" s="54">
        <v>0.7004773462618209</v>
      </c>
      <c r="K8" s="54">
        <v>0.59684179779735502</v>
      </c>
      <c r="L8" s="54">
        <v>0.64424844795582581</v>
      </c>
      <c r="M8" s="54">
        <v>0.73513720534801785</v>
      </c>
      <c r="N8" s="54">
        <v>0.81205673048638316</v>
      </c>
      <c r="O8" s="54">
        <v>0.73008948132962959</v>
      </c>
      <c r="P8" s="54">
        <v>0.74316664675926691</v>
      </c>
      <c r="Q8" s="54">
        <v>0.68704659391827483</v>
      </c>
      <c r="R8" s="54">
        <v>0.7372396365222198</v>
      </c>
      <c r="S8" s="54">
        <v>0.71208865565731994</v>
      </c>
      <c r="T8" s="54">
        <v>0.69241391348901238</v>
      </c>
      <c r="U8" s="54" t="s">
        <v>1</v>
      </c>
      <c r="V8" s="54" t="s">
        <v>1</v>
      </c>
      <c r="W8" s="54" t="s">
        <v>1</v>
      </c>
      <c r="X8" s="54" t="s">
        <v>1</v>
      </c>
      <c r="Y8" s="54" t="s">
        <v>1</v>
      </c>
      <c r="Z8" s="54" t="s">
        <v>1</v>
      </c>
      <c r="AA8" s="54" t="s">
        <v>1</v>
      </c>
      <c r="AB8" s="54" t="s">
        <v>1</v>
      </c>
      <c r="AC8" s="54" t="s">
        <v>1</v>
      </c>
      <c r="AD8" s="54" t="s">
        <v>1</v>
      </c>
      <c r="AE8" s="54">
        <v>2.5305181330574946</v>
      </c>
      <c r="AF8" s="54">
        <v>2.0688596337844398</v>
      </c>
      <c r="AG8" s="54">
        <v>1.9201772687614469</v>
      </c>
      <c r="AH8" s="50">
        <v>2.2856411517663426</v>
      </c>
      <c r="AI8" s="50">
        <v>2.2589756228883004</v>
      </c>
      <c r="AJ8" s="50">
        <v>2.4818061088977421</v>
      </c>
      <c r="AK8" s="50">
        <v>2.2903381962864722</v>
      </c>
      <c r="AL8" s="50">
        <v>2.0302308546059935</v>
      </c>
      <c r="AM8" s="50">
        <v>1.9000420353982299</v>
      </c>
      <c r="AN8" s="50">
        <v>2.0349644972809147</v>
      </c>
      <c r="AO8" s="50">
        <v>2.2566964131597511</v>
      </c>
      <c r="AP8" s="175">
        <v>1.9632243695720952</v>
      </c>
      <c r="AR8" s="54">
        <v>0.43398971231250216</v>
      </c>
      <c r="AS8" s="54">
        <v>0.56491217610400368</v>
      </c>
      <c r="AT8" s="54">
        <v>0.73762601067420575</v>
      </c>
      <c r="AU8" s="54">
        <v>1.0175590207020195</v>
      </c>
      <c r="AV8" s="54">
        <v>1.1455337341956897</v>
      </c>
      <c r="AW8" s="54">
        <v>1.2859139251826837</v>
      </c>
      <c r="AX8" s="54">
        <v>1.3140686302271578</v>
      </c>
      <c r="AY8" s="54">
        <v>0.98830346808659952</v>
      </c>
      <c r="AZ8" s="54">
        <v>0.7004773462618209</v>
      </c>
      <c r="BA8" s="54">
        <v>0.59684179779735502</v>
      </c>
      <c r="BB8" s="54">
        <v>0.64424844795582581</v>
      </c>
      <c r="BC8" s="54">
        <v>0.73513720534801785</v>
      </c>
      <c r="BD8" s="54">
        <v>0.81205673048638316</v>
      </c>
      <c r="BE8" s="54">
        <v>0.73008948132962959</v>
      </c>
      <c r="BF8" s="54">
        <v>0.74316664675926691</v>
      </c>
      <c r="BG8" s="54">
        <v>0.68704659391827483</v>
      </c>
      <c r="BH8" s="54">
        <v>0.7372396365222198</v>
      </c>
      <c r="BI8" s="54">
        <v>0.71208865565731994</v>
      </c>
      <c r="BJ8" s="54">
        <v>0.69241391348901238</v>
      </c>
      <c r="BK8" s="54" t="s">
        <v>1</v>
      </c>
      <c r="BL8" s="54" t="s">
        <v>1</v>
      </c>
      <c r="BM8" s="54" t="s">
        <v>1</v>
      </c>
      <c r="BN8" s="54" t="s">
        <v>1</v>
      </c>
      <c r="BO8" s="54" t="s">
        <v>1</v>
      </c>
      <c r="BP8" s="54" t="s">
        <v>1</v>
      </c>
      <c r="BQ8" s="54" t="s">
        <v>1</v>
      </c>
      <c r="BR8" s="54" t="s">
        <v>1</v>
      </c>
      <c r="BS8" s="54" t="s">
        <v>1</v>
      </c>
      <c r="BT8" s="54" t="s">
        <v>1</v>
      </c>
      <c r="BU8" s="54">
        <v>2.626764038913703</v>
      </c>
      <c r="BV8" s="54">
        <v>2.3014494190995025</v>
      </c>
      <c r="BW8" s="54">
        <v>1.9757705772648051</v>
      </c>
      <c r="BX8" s="50">
        <v>2.3593715115007408</v>
      </c>
      <c r="BY8" s="50">
        <v>2.3400878535126557</v>
      </c>
      <c r="BZ8" s="90">
        <v>2.5540504648074371</v>
      </c>
      <c r="CA8" s="50">
        <v>2.3933832891246682</v>
      </c>
      <c r="CB8" s="90">
        <v>2.1289478357380687</v>
      </c>
      <c r="CC8" s="50">
        <v>2.0057820796460177</v>
      </c>
      <c r="CD8" s="50">
        <v>2.1321238117844161</v>
      </c>
      <c r="CE8" s="50">
        <v>2.3719871820908751</v>
      </c>
      <c r="CF8" s="175">
        <v>2.0642205846063306</v>
      </c>
    </row>
    <row r="9" spans="1:84" ht="16" customHeight="1" x14ac:dyDescent="0.25">
      <c r="A9" s="89" t="s">
        <v>0</v>
      </c>
      <c r="B9" s="54" t="s">
        <v>1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  <c r="I9" s="54" t="s">
        <v>1</v>
      </c>
      <c r="J9" s="54" t="s">
        <v>1</v>
      </c>
      <c r="K9" s="54" t="s">
        <v>1</v>
      </c>
      <c r="L9" s="54" t="s">
        <v>1</v>
      </c>
      <c r="M9" s="54" t="s">
        <v>1</v>
      </c>
      <c r="N9" s="54" t="s">
        <v>1</v>
      </c>
      <c r="O9" s="54" t="s">
        <v>1</v>
      </c>
      <c r="P9" s="54" t="s">
        <v>1</v>
      </c>
      <c r="Q9" s="54" t="s">
        <v>1</v>
      </c>
      <c r="R9" s="54" t="s">
        <v>1</v>
      </c>
      <c r="S9" s="54" t="s">
        <v>1</v>
      </c>
      <c r="T9" s="54" t="s">
        <v>1</v>
      </c>
      <c r="U9" s="54" t="s">
        <v>1</v>
      </c>
      <c r="V9" s="54" t="s">
        <v>1</v>
      </c>
      <c r="W9" s="54" t="s">
        <v>1</v>
      </c>
      <c r="X9" s="54" t="s">
        <v>1</v>
      </c>
      <c r="Y9" s="54" t="s">
        <v>1</v>
      </c>
      <c r="Z9" s="54" t="s">
        <v>1</v>
      </c>
      <c r="AA9" s="54" t="s">
        <v>1</v>
      </c>
      <c r="AB9" s="54" t="s">
        <v>1</v>
      </c>
      <c r="AC9" s="54" t="s">
        <v>1</v>
      </c>
      <c r="AD9" s="54" t="s">
        <v>1</v>
      </c>
      <c r="AE9" s="54" t="s">
        <v>1</v>
      </c>
      <c r="AF9" s="54">
        <v>1.8664851427521321</v>
      </c>
      <c r="AG9" s="54">
        <v>2.3215437627850948</v>
      </c>
      <c r="AH9" s="50">
        <v>2.8829149853163401</v>
      </c>
      <c r="AI9" s="50">
        <v>2.8976936223922438</v>
      </c>
      <c r="AJ9" s="50">
        <v>2.8676739960018427</v>
      </c>
      <c r="AK9" s="50">
        <v>2.1633137880583733</v>
      </c>
      <c r="AL9" s="50">
        <v>1.878575886423792</v>
      </c>
      <c r="AM9" s="50">
        <v>1.6282784640320904</v>
      </c>
      <c r="AN9" s="50">
        <v>2.0349665713416218</v>
      </c>
      <c r="AO9" s="50">
        <v>2.5750189310863387</v>
      </c>
      <c r="AP9" s="50">
        <v>1.870167930898375</v>
      </c>
      <c r="AR9" s="54">
        <v>1.396833430190439</v>
      </c>
      <c r="AS9" s="54">
        <v>2.5602103409453774</v>
      </c>
      <c r="AT9" s="54" t="s">
        <v>1</v>
      </c>
      <c r="AU9" s="54" t="s">
        <v>1</v>
      </c>
      <c r="AV9" s="54" t="s">
        <v>1</v>
      </c>
      <c r="AW9" s="54" t="s">
        <v>1</v>
      </c>
      <c r="AX9" s="54" t="s">
        <v>1</v>
      </c>
      <c r="AY9" s="54" t="s">
        <v>1</v>
      </c>
      <c r="AZ9" s="54" t="s">
        <v>1</v>
      </c>
      <c r="BA9" s="54" t="s">
        <v>1</v>
      </c>
      <c r="BB9" s="54" t="s">
        <v>1</v>
      </c>
      <c r="BC9" s="54" t="s">
        <v>1</v>
      </c>
      <c r="BD9" s="54" t="s">
        <v>1</v>
      </c>
      <c r="BE9" s="54" t="s">
        <v>1</v>
      </c>
      <c r="BF9" s="54" t="s">
        <v>1</v>
      </c>
      <c r="BG9" s="54" t="s">
        <v>1</v>
      </c>
      <c r="BH9" s="54" t="s">
        <v>1</v>
      </c>
      <c r="BI9" s="54" t="s">
        <v>1</v>
      </c>
      <c r="BJ9" s="54" t="s">
        <v>1</v>
      </c>
      <c r="BK9" s="54" t="s">
        <v>1</v>
      </c>
      <c r="BL9" s="54" t="s">
        <v>1</v>
      </c>
      <c r="BM9" s="54" t="s">
        <v>1</v>
      </c>
      <c r="BN9" s="54" t="s">
        <v>1</v>
      </c>
      <c r="BO9" s="54" t="s">
        <v>1</v>
      </c>
      <c r="BP9" s="54" t="s">
        <v>1</v>
      </c>
      <c r="BQ9" s="54" t="s">
        <v>1</v>
      </c>
      <c r="BR9" s="54" t="s">
        <v>1</v>
      </c>
      <c r="BS9" s="54" t="s">
        <v>1</v>
      </c>
      <c r="BT9" s="54" t="s">
        <v>1</v>
      </c>
      <c r="BU9" s="54" t="s">
        <v>1</v>
      </c>
      <c r="BV9" s="54">
        <v>4.1476304404245079</v>
      </c>
      <c r="BW9" s="54">
        <v>3.2085739427880395</v>
      </c>
      <c r="BX9" s="50">
        <v>3.7944387305467586</v>
      </c>
      <c r="BY9" s="50">
        <v>3.8640593355413495</v>
      </c>
      <c r="BZ9" s="90">
        <v>3.7924288645062125</v>
      </c>
      <c r="CA9" s="50">
        <v>2.8401692471614166</v>
      </c>
      <c r="CB9" s="90">
        <v>2.4171408603122679</v>
      </c>
      <c r="CC9" s="50">
        <v>2.231098234987372</v>
      </c>
      <c r="CD9" s="50">
        <v>2.7069059166718921</v>
      </c>
      <c r="CE9" s="50">
        <v>3.1361289676277897</v>
      </c>
      <c r="CF9" s="50">
        <v>2.5885791646943441</v>
      </c>
    </row>
    <row r="10" spans="1:84" ht="16" customHeight="1" x14ac:dyDescent="0.25">
      <c r="A10" s="89" t="s">
        <v>2</v>
      </c>
      <c r="B10" s="54">
        <v>0.38477381136444871</v>
      </c>
      <c r="C10" s="54">
        <v>0.64335936143103578</v>
      </c>
      <c r="D10" s="54">
        <v>0.8022355809708801</v>
      </c>
      <c r="E10" s="54">
        <v>0.79808928796161172</v>
      </c>
      <c r="F10" s="54">
        <v>0.89997573513293361</v>
      </c>
      <c r="G10" s="54">
        <v>0.88060351523038949</v>
      </c>
      <c r="H10" s="54">
        <v>0.86340625829294182</v>
      </c>
      <c r="I10" s="54">
        <v>0.6618047196813126</v>
      </c>
      <c r="J10" s="54">
        <v>0.52951088945677149</v>
      </c>
      <c r="K10" s="54">
        <v>0.40377783774325937</v>
      </c>
      <c r="L10" s="54">
        <v>0.42619956913055679</v>
      </c>
      <c r="M10" s="54">
        <v>0.4775533482622909</v>
      </c>
      <c r="N10" s="54">
        <v>0.48549883283398543</v>
      </c>
      <c r="O10" s="54">
        <v>0.50633907843475034</v>
      </c>
      <c r="P10" s="54">
        <v>0.56975221459995595</v>
      </c>
      <c r="Q10" s="54">
        <v>0.55266207893785868</v>
      </c>
      <c r="R10" s="54">
        <v>0.69279160011587615</v>
      </c>
      <c r="S10" s="54">
        <v>0.73426056044612154</v>
      </c>
      <c r="T10" s="54">
        <v>0.66599993081215314</v>
      </c>
      <c r="U10" s="54">
        <v>0.62587551847778822</v>
      </c>
      <c r="V10" s="54">
        <v>0.57276666647073493</v>
      </c>
      <c r="W10" s="54">
        <v>0.64290758365258704</v>
      </c>
      <c r="X10" s="54">
        <v>0.65096783574230377</v>
      </c>
      <c r="Y10" s="54">
        <v>0.6245154630244838</v>
      </c>
      <c r="Z10" s="54">
        <v>0.71688068716960707</v>
      </c>
      <c r="AA10" s="54">
        <v>0.68303003170350607</v>
      </c>
      <c r="AB10" s="54">
        <v>0.7827964591953892</v>
      </c>
      <c r="AC10" s="54">
        <v>1.0424865879081211</v>
      </c>
      <c r="AD10" s="54">
        <v>1.0328434062781282</v>
      </c>
      <c r="AE10" s="54">
        <v>1.5958282084618589</v>
      </c>
      <c r="AF10" s="54">
        <v>1.6663885145396073</v>
      </c>
      <c r="AG10" s="54">
        <v>1.7882591412445166</v>
      </c>
      <c r="AH10" s="50">
        <v>2.1119426597408637</v>
      </c>
      <c r="AI10" s="50">
        <v>2.2276702763665996</v>
      </c>
      <c r="AJ10" s="50">
        <v>2.6827998512616205</v>
      </c>
      <c r="AK10" s="50">
        <v>2.4134080098143236</v>
      </c>
      <c r="AL10" s="50">
        <v>1.6927094390677027</v>
      </c>
      <c r="AM10" s="50">
        <v>1.6429659381637169</v>
      </c>
      <c r="AN10" s="50">
        <v>2.1154474651908139</v>
      </c>
      <c r="AO10" s="50">
        <v>2.4396194085045573</v>
      </c>
      <c r="AP10" s="50">
        <v>2.2907771604855283</v>
      </c>
      <c r="AR10" s="54">
        <v>0.39105790741618279</v>
      </c>
      <c r="AS10" s="54">
        <v>0.65379501976184007</v>
      </c>
      <c r="AT10" s="54">
        <v>0.8152909311512101</v>
      </c>
      <c r="AU10" s="54">
        <v>0.81246106324563416</v>
      </c>
      <c r="AV10" s="54">
        <v>0.91455083771102408</v>
      </c>
      <c r="AW10" s="54">
        <v>0.89615525813984909</v>
      </c>
      <c r="AX10" s="54">
        <v>0.88013501233321723</v>
      </c>
      <c r="AY10" s="54">
        <v>0.67015135365635847</v>
      </c>
      <c r="AZ10" s="54">
        <v>0.52951088945677149</v>
      </c>
      <c r="BA10" s="54">
        <v>0.40377783774325937</v>
      </c>
      <c r="BB10" s="54">
        <v>0.42619956913055679</v>
      </c>
      <c r="BC10" s="54">
        <v>0.48843200555432126</v>
      </c>
      <c r="BD10" s="54">
        <v>0.49610294404456123</v>
      </c>
      <c r="BE10" s="54">
        <v>0.51749808406199949</v>
      </c>
      <c r="BF10" s="54">
        <v>0.5945064786115789</v>
      </c>
      <c r="BG10" s="54">
        <v>0.62894878570624368</v>
      </c>
      <c r="BH10" s="54">
        <v>0.76316770608347206</v>
      </c>
      <c r="BI10" s="54">
        <v>0.80336413991538369</v>
      </c>
      <c r="BJ10" s="54">
        <v>0.74559868056906065</v>
      </c>
      <c r="BK10" s="54">
        <v>0.72269092157461157</v>
      </c>
      <c r="BL10" s="54">
        <v>0.68052498386003291</v>
      </c>
      <c r="BM10" s="54">
        <v>0.74252112698982464</v>
      </c>
      <c r="BN10" s="54">
        <v>0.75270832951829836</v>
      </c>
      <c r="BO10" s="54">
        <v>0.7273049915603822</v>
      </c>
      <c r="BP10" s="54">
        <v>0.83553801022842911</v>
      </c>
      <c r="BQ10" s="54">
        <v>0.79934142971996436</v>
      </c>
      <c r="BR10" s="54">
        <v>0.90007357971673763</v>
      </c>
      <c r="BS10" s="54">
        <v>1.1594801566735282</v>
      </c>
      <c r="BT10" s="54">
        <v>1.1501910163171076</v>
      </c>
      <c r="BU10" s="54">
        <v>1.7467747085664829</v>
      </c>
      <c r="BV10" s="54">
        <v>1.8349518248362933</v>
      </c>
      <c r="BW10" s="54">
        <v>1.9504957308435542</v>
      </c>
      <c r="BX10" s="50">
        <v>2.817128444968545</v>
      </c>
      <c r="BY10" s="50">
        <v>2.8870908110403408</v>
      </c>
      <c r="BZ10" s="90">
        <v>3.5606051527224438</v>
      </c>
      <c r="CA10" s="50">
        <v>3.2448473063660472</v>
      </c>
      <c r="CB10" s="90">
        <v>2.7026359824639288</v>
      </c>
      <c r="CC10" s="50">
        <v>2.9296580926991154</v>
      </c>
      <c r="CD10" s="50">
        <v>3.5834206427761162</v>
      </c>
      <c r="CE10" s="50">
        <v>4.0230785406227474</v>
      </c>
      <c r="CF10" s="50">
        <v>3.9229258040551818</v>
      </c>
    </row>
    <row r="11" spans="1:84" ht="16" customHeight="1" x14ac:dyDescent="0.25">
      <c r="A11" s="89" t="s">
        <v>3</v>
      </c>
      <c r="B11" s="54">
        <v>0.41413650127002144</v>
      </c>
      <c r="C11" s="54">
        <v>0.58331592820616307</v>
      </c>
      <c r="D11" s="54">
        <v>0.73581542437129943</v>
      </c>
      <c r="E11" s="54">
        <v>0.9023446124413862</v>
      </c>
      <c r="F11" s="54">
        <v>1.0343795366438819</v>
      </c>
      <c r="G11" s="54">
        <v>1.1315656267458252</v>
      </c>
      <c r="H11" s="54">
        <v>1.2437065058119976</v>
      </c>
      <c r="I11" s="54">
        <v>0.95531967968590537</v>
      </c>
      <c r="J11" s="54">
        <v>0.82858091425673686</v>
      </c>
      <c r="K11" s="54">
        <v>0.69263119015039076</v>
      </c>
      <c r="L11" s="54">
        <v>0.72951151953355164</v>
      </c>
      <c r="M11" s="54">
        <v>0.79174292076681374</v>
      </c>
      <c r="N11" s="54">
        <v>0.78397997186306112</v>
      </c>
      <c r="O11" s="54">
        <v>0.78176321415346717</v>
      </c>
      <c r="P11" s="54">
        <v>0.82809614370377815</v>
      </c>
      <c r="Q11" s="54">
        <v>0.79944454610754989</v>
      </c>
      <c r="R11" s="54">
        <v>0.87264956466697507</v>
      </c>
      <c r="S11" s="54">
        <v>0.88330886823258759</v>
      </c>
      <c r="T11" s="54">
        <v>0.81216894363247416</v>
      </c>
      <c r="U11" s="54">
        <v>0.75914181398208525</v>
      </c>
      <c r="V11" s="54">
        <v>0.71914352972153128</v>
      </c>
      <c r="W11" s="54">
        <v>0.95284539005080726</v>
      </c>
      <c r="X11" s="54">
        <v>1.117487711978014</v>
      </c>
      <c r="Y11" s="54">
        <v>0.98527816644472033</v>
      </c>
      <c r="Z11" s="54">
        <v>1.2060819968910197</v>
      </c>
      <c r="AA11" s="54">
        <v>1.1653372009951442</v>
      </c>
      <c r="AB11" s="54">
        <v>1.4967775495729068</v>
      </c>
      <c r="AC11" s="54">
        <v>1.8608584821832057</v>
      </c>
      <c r="AD11" s="54">
        <v>1.7124454095078847</v>
      </c>
      <c r="AE11" s="54">
        <v>2.7592555481371397</v>
      </c>
      <c r="AF11" s="54">
        <v>2.3093907052765301</v>
      </c>
      <c r="AG11" s="54">
        <v>2.5740601380177148</v>
      </c>
      <c r="AH11" s="50">
        <v>3.086685859483107</v>
      </c>
      <c r="AI11" s="50">
        <v>3.1074741205546359</v>
      </c>
      <c r="AJ11" s="50">
        <v>3.19212783001328</v>
      </c>
      <c r="AK11" s="50">
        <v>3.0642406551724135</v>
      </c>
      <c r="AL11" s="50">
        <v>2.5579751021087684</v>
      </c>
      <c r="AM11" s="50">
        <v>2.400996888716814</v>
      </c>
      <c r="AN11" s="50">
        <v>2.5751118204010521</v>
      </c>
      <c r="AO11" s="175">
        <v>2.7171273750127369</v>
      </c>
      <c r="AP11" s="50">
        <v>2.7070689171373785</v>
      </c>
      <c r="AQ11" s="54"/>
      <c r="AR11" s="54">
        <v>0.41413650127002144</v>
      </c>
      <c r="AS11" s="54">
        <v>0.58331592820616307</v>
      </c>
      <c r="AT11" s="54">
        <v>0.73581542437129943</v>
      </c>
      <c r="AU11" s="54">
        <v>0.9023446124413862</v>
      </c>
      <c r="AV11" s="54">
        <v>1.0343795366438819</v>
      </c>
      <c r="AW11" s="54">
        <v>1.1315656267458252</v>
      </c>
      <c r="AX11" s="54">
        <v>1.2437065058119976</v>
      </c>
      <c r="AY11" s="54">
        <v>1.0337267048122067</v>
      </c>
      <c r="AZ11" s="54">
        <v>0.87983706362815217</v>
      </c>
      <c r="BA11" s="54">
        <v>0.73843892167451686</v>
      </c>
      <c r="BB11" s="54">
        <v>0.7767612764743097</v>
      </c>
      <c r="BC11" s="54">
        <v>0.84271949411559333</v>
      </c>
      <c r="BD11" s="54">
        <v>0.83488717528227152</v>
      </c>
      <c r="BE11" s="54">
        <v>0.83624223868554459</v>
      </c>
      <c r="BF11" s="54">
        <v>0.89316750638260023</v>
      </c>
      <c r="BG11" s="54">
        <v>0.8681991529472104</v>
      </c>
      <c r="BH11" s="54">
        <v>0.94738860200330843</v>
      </c>
      <c r="BI11" s="54">
        <v>0.95799595334481291</v>
      </c>
      <c r="BJ11" s="54">
        <v>0.87696834375514254</v>
      </c>
      <c r="BK11" s="54">
        <v>0.82312540470662454</v>
      </c>
      <c r="BL11" s="54">
        <v>0.78213681644356026</v>
      </c>
      <c r="BM11" s="54">
        <v>1.0113832603081976</v>
      </c>
      <c r="BN11" s="54">
        <v>1.1772837536861256</v>
      </c>
      <c r="BO11" s="54">
        <v>1.0456907324985134</v>
      </c>
      <c r="BP11" s="54">
        <v>1.2726045298290227</v>
      </c>
      <c r="BQ11" s="54">
        <v>1.230547881443715</v>
      </c>
      <c r="BR11" s="54">
        <v>1.5625280581853909</v>
      </c>
      <c r="BS11" s="54">
        <v>1.9264512433421863</v>
      </c>
      <c r="BT11" s="54">
        <v>1.778236664865674</v>
      </c>
      <c r="BU11" s="54">
        <v>2.8496600782945571</v>
      </c>
      <c r="BV11" s="54">
        <v>2.4209807890416797</v>
      </c>
      <c r="BW11" s="54">
        <v>2.6977040123532645</v>
      </c>
      <c r="BX11" s="50">
        <v>3.2117555361165637</v>
      </c>
      <c r="BY11" s="50">
        <v>3.2270739423857862</v>
      </c>
      <c r="BZ11" s="90">
        <v>3.3185455086321385</v>
      </c>
      <c r="CA11" s="50">
        <v>3.1789107640583554</v>
      </c>
      <c r="CB11" s="90">
        <v>2.7566304692563817</v>
      </c>
      <c r="CC11" s="50">
        <v>2.6957548851769912</v>
      </c>
      <c r="CD11" s="50">
        <v>2.9928088610976444</v>
      </c>
      <c r="CE11" s="175">
        <v>3.2428691057578996</v>
      </c>
      <c r="CF11" s="50">
        <v>3.1922691718538481</v>
      </c>
    </row>
    <row r="12" spans="1:84" ht="16" customHeight="1" x14ac:dyDescent="0.25">
      <c r="A12" s="89" t="s">
        <v>4</v>
      </c>
      <c r="B12" s="54">
        <v>0.6299635709405722</v>
      </c>
      <c r="C12" s="54">
        <v>0.74987477226984012</v>
      </c>
      <c r="D12" s="54">
        <v>0.89853052239575659</v>
      </c>
      <c r="E12" s="54">
        <v>1.2346255196398677</v>
      </c>
      <c r="F12" s="54">
        <v>1.2401963259128459</v>
      </c>
      <c r="G12" s="54">
        <v>1.336075836603793</v>
      </c>
      <c r="H12" s="54">
        <v>1.4116529993173459</v>
      </c>
      <c r="I12" s="54">
        <v>1.2571238339457032</v>
      </c>
      <c r="J12" s="54">
        <v>0.85283146450435476</v>
      </c>
      <c r="K12" s="54">
        <v>0.72558916888593417</v>
      </c>
      <c r="L12" s="54">
        <v>0.71145177190753395</v>
      </c>
      <c r="M12" s="54">
        <v>0.85726053905798716</v>
      </c>
      <c r="N12" s="54">
        <v>0.91677216227130653</v>
      </c>
      <c r="O12" s="54">
        <v>0.87946772536531892</v>
      </c>
      <c r="P12" s="54">
        <v>0.91819125062914408</v>
      </c>
      <c r="Q12" s="54">
        <v>0.87852950323832035</v>
      </c>
      <c r="R12" s="54">
        <v>0.9283521182956479</v>
      </c>
      <c r="S12" s="54">
        <v>0.93513661384222968</v>
      </c>
      <c r="T12" s="54">
        <v>0.8738609791763281</v>
      </c>
      <c r="U12" s="54">
        <v>0.80395082163618026</v>
      </c>
      <c r="V12" s="54">
        <v>0.72089897205149644</v>
      </c>
      <c r="W12" s="54">
        <v>0.93541430144514293</v>
      </c>
      <c r="X12" s="54" t="s">
        <v>1</v>
      </c>
      <c r="Y12" s="54">
        <v>1.2109247653446955</v>
      </c>
      <c r="Z12" s="54">
        <v>1.4093394469307414</v>
      </c>
      <c r="AA12" s="54">
        <v>1.2929408683432229</v>
      </c>
      <c r="AB12" s="54">
        <v>1.6120197938050396</v>
      </c>
      <c r="AC12" s="54">
        <v>2.1789849016029121</v>
      </c>
      <c r="AD12" s="54">
        <v>2.1978920065379257</v>
      </c>
      <c r="AE12" s="54">
        <v>2.8002661336726051</v>
      </c>
      <c r="AF12" s="54">
        <v>2.7037615878838857</v>
      </c>
      <c r="AG12" s="54">
        <v>2.668616012069267</v>
      </c>
      <c r="AH12" s="50">
        <v>3.0396858778500166</v>
      </c>
      <c r="AI12" s="50">
        <v>2.4891352273352867</v>
      </c>
      <c r="AJ12" s="50">
        <v>2.8514690889774235</v>
      </c>
      <c r="AK12" s="50">
        <v>2.3820831871352786</v>
      </c>
      <c r="AL12" s="50">
        <v>1.9400690064372921</v>
      </c>
      <c r="AM12" s="50">
        <v>1.8412049140486726</v>
      </c>
      <c r="AN12" s="50">
        <v>1.8089178981488145</v>
      </c>
      <c r="AO12" s="50">
        <v>1.9534911081877131</v>
      </c>
      <c r="AP12" s="50">
        <v>1.8914147546802007</v>
      </c>
      <c r="AQ12" s="54"/>
      <c r="AR12" s="54">
        <v>0.6299635709405722</v>
      </c>
      <c r="AS12" s="54">
        <v>0.74987477226984012</v>
      </c>
      <c r="AT12" s="54">
        <v>0.89853052239575659</v>
      </c>
      <c r="AU12" s="54">
        <v>1.2346255196398677</v>
      </c>
      <c r="AV12" s="54">
        <v>1.2401963259128459</v>
      </c>
      <c r="AW12" s="54">
        <v>1.336075836603793</v>
      </c>
      <c r="AX12" s="54">
        <v>1.4116529993173459</v>
      </c>
      <c r="AY12" s="54">
        <v>1.2571238339457032</v>
      </c>
      <c r="AZ12" s="54">
        <v>0.85283146450435476</v>
      </c>
      <c r="BA12" s="54">
        <v>0.72558916888593417</v>
      </c>
      <c r="BB12" s="54">
        <v>0.80088249826635471</v>
      </c>
      <c r="BC12" s="54">
        <v>0.95215660063477947</v>
      </c>
      <c r="BD12" s="54">
        <v>1.0279946320409901</v>
      </c>
      <c r="BE12" s="54">
        <v>1.0153410603354787</v>
      </c>
      <c r="BF12" s="54">
        <v>1.0619541967543236</v>
      </c>
      <c r="BG12" s="54">
        <v>1.0213088467918494</v>
      </c>
      <c r="BH12" s="54">
        <v>1.0809286314115898</v>
      </c>
      <c r="BI12" s="54">
        <v>1.0850242248326714</v>
      </c>
      <c r="BJ12" s="54">
        <v>1.0013498268433887</v>
      </c>
      <c r="BK12" s="54">
        <v>0.92827853690919593</v>
      </c>
      <c r="BL12" s="54">
        <v>0.85844225140477681</v>
      </c>
      <c r="BM12" s="54">
        <v>1.0673249954427448</v>
      </c>
      <c r="BN12" s="54" t="s">
        <v>1</v>
      </c>
      <c r="BO12" s="54">
        <v>1.3499945621294414</v>
      </c>
      <c r="BP12" s="54">
        <v>1.6858538251577344</v>
      </c>
      <c r="BQ12" s="54">
        <v>1.5641240386011428</v>
      </c>
      <c r="BR12" s="54">
        <v>1.8852017476165668</v>
      </c>
      <c r="BS12" s="54">
        <v>2.4515115103238356</v>
      </c>
      <c r="BT12" s="54">
        <v>2.4737058718624416</v>
      </c>
      <c r="BU12" s="54">
        <v>3.1219377752464634</v>
      </c>
      <c r="BV12" s="54">
        <v>3.0629147863535335</v>
      </c>
      <c r="BW12" s="54">
        <v>3.0142841079770823</v>
      </c>
      <c r="BX12" s="50">
        <v>3.3894280077901273</v>
      </c>
      <c r="BY12" s="50">
        <v>2.8161535419621968</v>
      </c>
      <c r="BZ12" s="90">
        <v>3.194134948207171</v>
      </c>
      <c r="CA12" s="50">
        <v>2.7066492267904509</v>
      </c>
      <c r="CB12" s="90">
        <v>2.2327123758046619</v>
      </c>
      <c r="CC12" s="50">
        <v>2.1702022745575222</v>
      </c>
      <c r="CD12" s="50">
        <v>2.1618467020745187</v>
      </c>
      <c r="CE12" s="50">
        <v>2.3102286785462471</v>
      </c>
      <c r="CF12" s="50">
        <v>2.3101683467578944</v>
      </c>
    </row>
    <row r="13" spans="1:84" ht="16" customHeight="1" x14ac:dyDescent="0.25">
      <c r="A13" s="89" t="s">
        <v>5</v>
      </c>
      <c r="B13" s="54" t="s">
        <v>1</v>
      </c>
      <c r="C13" s="54" t="s">
        <v>1</v>
      </c>
      <c r="D13" s="54" t="s">
        <v>1</v>
      </c>
      <c r="E13" s="54" t="s">
        <v>1</v>
      </c>
      <c r="F13" s="54" t="s">
        <v>1</v>
      </c>
      <c r="G13" s="54" t="s">
        <v>1</v>
      </c>
      <c r="H13" s="54" t="s">
        <v>1</v>
      </c>
      <c r="I13" s="54" t="s">
        <v>1</v>
      </c>
      <c r="J13" s="54" t="s">
        <v>1</v>
      </c>
      <c r="K13" s="54" t="s">
        <v>1</v>
      </c>
      <c r="L13" s="54" t="s">
        <v>1</v>
      </c>
      <c r="M13" s="54" t="s">
        <v>1</v>
      </c>
      <c r="N13" s="54" t="s">
        <v>1</v>
      </c>
      <c r="O13" s="54" t="s">
        <v>1</v>
      </c>
      <c r="P13" s="54" t="s">
        <v>1</v>
      </c>
      <c r="Q13" s="54" t="s">
        <v>1</v>
      </c>
      <c r="R13" s="54" t="s">
        <v>1</v>
      </c>
      <c r="S13" s="54" t="s">
        <v>1</v>
      </c>
      <c r="T13" s="54">
        <v>0.87862020359926407</v>
      </c>
      <c r="U13" s="54">
        <v>0.67910076213112569</v>
      </c>
      <c r="V13" s="54">
        <v>0.77010647828504619</v>
      </c>
      <c r="W13" s="54">
        <v>1.1044903027740736</v>
      </c>
      <c r="X13" s="54">
        <v>1.1013418430771655</v>
      </c>
      <c r="Y13" s="54">
        <v>1.0370780180139425</v>
      </c>
      <c r="Z13" s="54">
        <v>1.1657562801491574</v>
      </c>
      <c r="AA13" s="54">
        <v>1.0902919875560455</v>
      </c>
      <c r="AB13" s="54">
        <v>1.4784940189513003</v>
      </c>
      <c r="AC13" s="54" t="s">
        <v>1</v>
      </c>
      <c r="AD13" s="54">
        <v>1.895233391310742</v>
      </c>
      <c r="AE13" s="54">
        <v>3.0214590601409115</v>
      </c>
      <c r="AF13" s="54">
        <v>2.4326837839856115</v>
      </c>
      <c r="AG13" s="54">
        <v>2.8812230719058824</v>
      </c>
      <c r="AH13" s="50">
        <v>3.3348591276515025</v>
      </c>
      <c r="AI13" s="50">
        <v>3.7747807107385993</v>
      </c>
      <c r="AJ13" s="50">
        <v>3.4458432934926959</v>
      </c>
      <c r="AK13" s="50">
        <v>2.9950297745358085</v>
      </c>
      <c r="AL13" s="50">
        <v>2.0236981132075469</v>
      </c>
      <c r="AM13" s="50">
        <v>1.6770862831858409</v>
      </c>
      <c r="AN13" s="50">
        <v>1.85888977498999</v>
      </c>
      <c r="AO13" s="50">
        <v>2.4735609473112126</v>
      </c>
      <c r="AP13" s="50">
        <v>2.649459810360661</v>
      </c>
      <c r="AQ13" s="54"/>
      <c r="AR13" s="54" t="s">
        <v>1</v>
      </c>
      <c r="AS13" s="54" t="s">
        <v>1</v>
      </c>
      <c r="AT13" s="54" t="s">
        <v>1</v>
      </c>
      <c r="AU13" s="54" t="s">
        <v>1</v>
      </c>
      <c r="AV13" s="54" t="s">
        <v>1</v>
      </c>
      <c r="AW13" s="54" t="s">
        <v>1</v>
      </c>
      <c r="AX13" s="54" t="s">
        <v>1</v>
      </c>
      <c r="AY13" s="54" t="s">
        <v>1</v>
      </c>
      <c r="AZ13" s="54" t="s">
        <v>1</v>
      </c>
      <c r="BA13" s="54" t="s">
        <v>1</v>
      </c>
      <c r="BB13" s="54" t="s">
        <v>1</v>
      </c>
      <c r="BC13" s="54" t="s">
        <v>1</v>
      </c>
      <c r="BD13" s="54" t="s">
        <v>1</v>
      </c>
      <c r="BE13" s="54" t="s">
        <v>1</v>
      </c>
      <c r="BF13" s="54" t="s">
        <v>1</v>
      </c>
      <c r="BG13" s="54" t="s">
        <v>1</v>
      </c>
      <c r="BH13" s="54" t="s">
        <v>1</v>
      </c>
      <c r="BI13" s="54" t="s">
        <v>1</v>
      </c>
      <c r="BJ13" s="54">
        <v>0.87862020359926407</v>
      </c>
      <c r="BK13" s="54">
        <v>0.67910076213112569</v>
      </c>
      <c r="BL13" s="54">
        <v>0.77010647828504619</v>
      </c>
      <c r="BM13" s="54">
        <v>1.1044903027740736</v>
      </c>
      <c r="BN13" s="54">
        <v>1.1013418430771655</v>
      </c>
      <c r="BO13" s="54">
        <v>1.0370780180139425</v>
      </c>
      <c r="BP13" s="54">
        <v>1.1657562801491574</v>
      </c>
      <c r="BQ13" s="54">
        <v>1.0902919875560455</v>
      </c>
      <c r="BR13" s="54">
        <v>1.4784940189513003</v>
      </c>
      <c r="BS13" s="54" t="s">
        <v>1</v>
      </c>
      <c r="BT13" s="54">
        <v>1.895233391310742</v>
      </c>
      <c r="BU13" s="54">
        <v>3.0214590601409115</v>
      </c>
      <c r="BV13" s="54">
        <v>2.4326837839856115</v>
      </c>
      <c r="BW13" s="54">
        <v>2.8812230719058824</v>
      </c>
      <c r="BX13" s="50">
        <v>3.4909940070890513</v>
      </c>
      <c r="BY13" s="50">
        <v>4.2127867561101189</v>
      </c>
      <c r="BZ13" s="90">
        <v>3.9048074369189911</v>
      </c>
      <c r="CA13" s="50">
        <v>3.4297512599469493</v>
      </c>
      <c r="CB13" s="90">
        <v>2.4156625971143173</v>
      </c>
      <c r="CC13" s="50">
        <v>2.1197190265486725</v>
      </c>
      <c r="CD13" s="50">
        <v>2.0470985348783106</v>
      </c>
      <c r="CE13" s="50">
        <v>2.7058305765972772</v>
      </c>
      <c r="CF13" s="50">
        <v>2.9292736423437935</v>
      </c>
    </row>
    <row r="14" spans="1:84" ht="16" customHeight="1" x14ac:dyDescent="0.25">
      <c r="A14" s="89" t="s">
        <v>21</v>
      </c>
      <c r="B14" s="54">
        <v>0.86697843706191269</v>
      </c>
      <c r="C14" s="54">
        <v>2.0733495830223903</v>
      </c>
      <c r="D14" s="54">
        <v>2.6256932052543718</v>
      </c>
      <c r="E14" s="54">
        <v>2.6487778198810688</v>
      </c>
      <c r="F14" s="54">
        <v>1.8564868206700518</v>
      </c>
      <c r="G14" s="54">
        <v>1.5608643162760019</v>
      </c>
      <c r="H14" s="54">
        <v>1.6340946844782205</v>
      </c>
      <c r="I14" s="54">
        <v>1.8210710201061442</v>
      </c>
      <c r="J14" s="54">
        <v>1.53190764975908</v>
      </c>
      <c r="K14" s="54">
        <v>1.4519780220246532</v>
      </c>
      <c r="L14" s="54">
        <v>1.4714102819713617</v>
      </c>
      <c r="M14" s="54">
        <v>1.5623432493921985</v>
      </c>
      <c r="N14" s="54">
        <v>1.5315686560309882</v>
      </c>
      <c r="O14" s="54">
        <v>1.6117129396118444</v>
      </c>
      <c r="P14" s="54">
        <v>1.6985229199203942</v>
      </c>
      <c r="Q14" s="54">
        <v>1.6801060754506256</v>
      </c>
      <c r="R14" s="54">
        <v>1.7962291831306068</v>
      </c>
      <c r="S14" s="54">
        <v>1.7637501307421903</v>
      </c>
      <c r="T14" s="54">
        <v>1.5001805036127278</v>
      </c>
      <c r="U14" s="54">
        <v>0.88880941559206561</v>
      </c>
      <c r="V14" s="54">
        <v>0.87571296951394495</v>
      </c>
      <c r="W14" s="54">
        <v>0.82349960084850637</v>
      </c>
      <c r="X14" s="54">
        <v>0.85701502117114514</v>
      </c>
      <c r="Y14" s="54">
        <v>1.0532823895286536</v>
      </c>
      <c r="Z14" s="54">
        <v>1.2246388849208119</v>
      </c>
      <c r="AA14" s="54">
        <v>1.3691809265151518</v>
      </c>
      <c r="AB14" s="54">
        <v>1.7699601870777069</v>
      </c>
      <c r="AC14" s="54">
        <v>2.1776432352085853</v>
      </c>
      <c r="AD14" s="54" t="s">
        <v>1</v>
      </c>
      <c r="AE14" s="54">
        <v>2.8916438142185901</v>
      </c>
      <c r="AF14" s="54">
        <v>2.6660388302338558</v>
      </c>
      <c r="AG14" s="54">
        <v>2.2223831112032881</v>
      </c>
      <c r="AH14" s="50">
        <v>2.4969016189293103</v>
      </c>
      <c r="AI14" s="50">
        <v>2.6015409620956715</v>
      </c>
      <c r="AJ14" s="50">
        <v>2.9976504435590967</v>
      </c>
      <c r="AK14" s="50">
        <v>2.6519858981432356</v>
      </c>
      <c r="AL14" s="50">
        <v>2.0789657587125419</v>
      </c>
      <c r="AM14" s="50">
        <v>2.2285420078539824</v>
      </c>
      <c r="AN14" s="50">
        <v>2.4842146052643472</v>
      </c>
      <c r="AO14" s="50">
        <v>2.8024304093714973</v>
      </c>
      <c r="AP14" s="50">
        <v>2.8413770127271736</v>
      </c>
      <c r="AQ14" s="54"/>
      <c r="AR14" s="54">
        <v>0.86697843706191269</v>
      </c>
      <c r="AS14" s="54">
        <v>2.0733495830223903</v>
      </c>
      <c r="AT14" s="54">
        <v>2.6256932052543718</v>
      </c>
      <c r="AU14" s="54">
        <v>2.6487778198810688</v>
      </c>
      <c r="AV14" s="54">
        <v>1.8564868206700518</v>
      </c>
      <c r="AW14" s="54">
        <v>1.5608643162760019</v>
      </c>
      <c r="AX14" s="54">
        <v>1.6340946844782205</v>
      </c>
      <c r="AY14" s="54">
        <v>1.8210710201061442</v>
      </c>
      <c r="AZ14" s="54">
        <v>1.53190764975908</v>
      </c>
      <c r="BA14" s="54">
        <v>1.4519780220246532</v>
      </c>
      <c r="BB14" s="54">
        <v>1.4714102819713617</v>
      </c>
      <c r="BC14" s="54">
        <v>1.5623432493921985</v>
      </c>
      <c r="BD14" s="54">
        <v>1.5315686560309882</v>
      </c>
      <c r="BE14" s="54">
        <v>1.6117129396118444</v>
      </c>
      <c r="BF14" s="54">
        <v>1.6985229199203942</v>
      </c>
      <c r="BG14" s="54">
        <v>1.6801060754506256</v>
      </c>
      <c r="BH14" s="54">
        <v>1.7962291831306068</v>
      </c>
      <c r="BI14" s="54">
        <v>1.7637501307421903</v>
      </c>
      <c r="BJ14" s="54">
        <v>1.5001805036127278</v>
      </c>
      <c r="BK14" s="54">
        <v>0.88880941559206561</v>
      </c>
      <c r="BL14" s="54">
        <v>0.87571296951394495</v>
      </c>
      <c r="BM14" s="54">
        <v>0.82349960084850637</v>
      </c>
      <c r="BN14" s="54">
        <v>0.85701502117114514</v>
      </c>
      <c r="BO14" s="54">
        <v>1.0532823895286536</v>
      </c>
      <c r="BP14" s="54">
        <v>1.2246388849208119</v>
      </c>
      <c r="BQ14" s="54">
        <v>1.3691809265151518</v>
      </c>
      <c r="BR14" s="54">
        <v>1.7699601870777069</v>
      </c>
      <c r="BS14" s="54">
        <v>2.1776432352085853</v>
      </c>
      <c r="BT14" s="54" t="s">
        <v>1</v>
      </c>
      <c r="BU14" s="54">
        <v>2.8916438142185901</v>
      </c>
      <c r="BV14" s="54">
        <v>2.6660388302338558</v>
      </c>
      <c r="BW14" s="54">
        <v>2.4005338105951233</v>
      </c>
      <c r="BX14" s="50">
        <v>2.7371758500637613</v>
      </c>
      <c r="BY14" s="50">
        <v>2.8765114239122367</v>
      </c>
      <c r="BZ14" s="90">
        <v>3.3121258751660028</v>
      </c>
      <c r="CA14" s="50">
        <v>2.9498506196286471</v>
      </c>
      <c r="CB14" s="90">
        <v>2.3475340162042175</v>
      </c>
      <c r="CC14" s="50">
        <v>2.5324204519911508</v>
      </c>
      <c r="CD14" s="50">
        <v>2.808108750188433</v>
      </c>
      <c r="CE14" s="50">
        <v>3.1298199820794741</v>
      </c>
      <c r="CF14" s="50">
        <v>3.16592597145369</v>
      </c>
    </row>
    <row r="15" spans="1:84" ht="16" customHeight="1" x14ac:dyDescent="0.25">
      <c r="A15" s="89" t="s">
        <v>6</v>
      </c>
      <c r="B15" s="54">
        <v>0.28050281833658636</v>
      </c>
      <c r="C15" s="54">
        <v>0.39424074437004847</v>
      </c>
      <c r="D15" s="54">
        <v>0.54794257489513354</v>
      </c>
      <c r="E15" s="54">
        <v>0.59058798490094921</v>
      </c>
      <c r="F15" s="54">
        <v>0.70207687569164967</v>
      </c>
      <c r="G15" s="54">
        <v>0.83369424587678576</v>
      </c>
      <c r="H15" s="54">
        <v>0.82148299805939939</v>
      </c>
      <c r="I15" s="54">
        <v>0.44910844968360897</v>
      </c>
      <c r="J15" s="54">
        <v>0.47997916631161192</v>
      </c>
      <c r="K15" s="54">
        <v>0.34483051937216047</v>
      </c>
      <c r="L15" s="54">
        <v>0.44211769596555917</v>
      </c>
      <c r="M15" s="54">
        <v>0.56402928492081128</v>
      </c>
      <c r="N15" s="54">
        <v>0.60250534415360835</v>
      </c>
      <c r="O15" s="54">
        <v>0.62693225994142376</v>
      </c>
      <c r="P15" s="54">
        <v>0.72263871289404236</v>
      </c>
      <c r="Q15" s="54">
        <v>0.7803895095247031</v>
      </c>
      <c r="R15" s="54">
        <v>0.94039015059194375</v>
      </c>
      <c r="S15" s="54">
        <v>1.0096957454809279</v>
      </c>
      <c r="T15" s="54">
        <v>0.91687284956692161</v>
      </c>
      <c r="U15" s="54">
        <v>0.80516973735056718</v>
      </c>
      <c r="V15" s="54" t="s">
        <v>1</v>
      </c>
      <c r="W15" s="54" t="s">
        <v>1</v>
      </c>
      <c r="X15" s="54" t="s">
        <v>1</v>
      </c>
      <c r="Y15" s="54" t="s">
        <v>1</v>
      </c>
      <c r="Z15" s="54" t="s">
        <v>1</v>
      </c>
      <c r="AA15" s="54">
        <v>1.200514091735738</v>
      </c>
      <c r="AB15" s="54">
        <v>1.4356570801762933</v>
      </c>
      <c r="AC15" s="54">
        <v>1.8460828277002133</v>
      </c>
      <c r="AD15" s="54">
        <v>1.8402182096409458</v>
      </c>
      <c r="AE15" s="54">
        <v>2.7017516712042693</v>
      </c>
      <c r="AF15" s="54">
        <v>2.6961466669179699</v>
      </c>
      <c r="AG15" s="54">
        <v>2.3400167683455892</v>
      </c>
      <c r="AH15" s="54">
        <v>2.7853879475428949</v>
      </c>
      <c r="AI15" s="50">
        <v>3.0562782977261538</v>
      </c>
      <c r="AJ15" s="50">
        <v>3.1031643571566701</v>
      </c>
      <c r="AK15" s="50">
        <v>2.7990500835543761</v>
      </c>
      <c r="AL15" s="50">
        <v>2.4540320730299667</v>
      </c>
      <c r="AM15" s="50">
        <v>2.418298173119469</v>
      </c>
      <c r="AN15" s="50">
        <v>2.3898538237119484</v>
      </c>
      <c r="AO15" s="50">
        <v>2.6716316387995382</v>
      </c>
      <c r="AP15" s="50">
        <v>2.545688000001836</v>
      </c>
      <c r="AQ15" s="54"/>
      <c r="AR15" s="54">
        <v>0.28050281833658636</v>
      </c>
      <c r="AS15" s="54">
        <v>0.39424074437004847</v>
      </c>
      <c r="AT15" s="54">
        <v>0.54794257489513354</v>
      </c>
      <c r="AU15" s="54">
        <v>0.59058798490094921</v>
      </c>
      <c r="AV15" s="54">
        <v>0.70207687569164967</v>
      </c>
      <c r="AW15" s="54">
        <v>0.83369424587678576</v>
      </c>
      <c r="AX15" s="54">
        <v>0.82148299805939939</v>
      </c>
      <c r="AY15" s="54">
        <v>0.44910844968360897</v>
      </c>
      <c r="AZ15" s="54">
        <v>0.47997916631161192</v>
      </c>
      <c r="BA15" s="54">
        <v>0.34483051937216047</v>
      </c>
      <c r="BB15" s="54">
        <v>0.44211769596555917</v>
      </c>
      <c r="BC15" s="54">
        <v>0.5977099990319612</v>
      </c>
      <c r="BD15" s="54">
        <v>0.65865886140025243</v>
      </c>
      <c r="BE15" s="54">
        <v>0.71468242462174503</v>
      </c>
      <c r="BF15" s="54">
        <v>0.81722845990439763</v>
      </c>
      <c r="BG15" s="54">
        <v>0.87433208895176384</v>
      </c>
      <c r="BH15" s="54">
        <v>1.0408256326061704</v>
      </c>
      <c r="BI15" s="54">
        <v>1.1029295767670699</v>
      </c>
      <c r="BJ15" s="54">
        <v>1.0032535304501324</v>
      </c>
      <c r="BK15" s="54">
        <v>0.89211784324216337</v>
      </c>
      <c r="BL15" s="54" t="s">
        <v>1</v>
      </c>
      <c r="BM15" s="54" t="s">
        <v>1</v>
      </c>
      <c r="BN15" s="54" t="s">
        <v>1</v>
      </c>
      <c r="BO15" s="54" t="s">
        <v>1</v>
      </c>
      <c r="BP15" s="54" t="s">
        <v>1</v>
      </c>
      <c r="BQ15" s="54">
        <v>1.41008976294303</v>
      </c>
      <c r="BR15" s="54">
        <v>1.6650335753219079</v>
      </c>
      <c r="BS15" s="54">
        <v>2.1227429502314044</v>
      </c>
      <c r="BT15" s="54">
        <v>2.1088096468781159</v>
      </c>
      <c r="BU15" s="54">
        <v>3.0336198097329579</v>
      </c>
      <c r="BV15" s="54">
        <v>3.0752910933095801</v>
      </c>
      <c r="BW15" s="54">
        <v>2.6888515304517879</v>
      </c>
      <c r="BX15" s="54">
        <v>3.2108989639807017</v>
      </c>
      <c r="BY15" s="50">
        <v>3.3141024881710148</v>
      </c>
      <c r="BZ15" s="90">
        <v>3.3615884979335302</v>
      </c>
      <c r="CA15" s="50">
        <v>3.0873324164456233</v>
      </c>
      <c r="CB15" s="90">
        <v>2.7318993975582688</v>
      </c>
      <c r="CC15" s="50">
        <v>2.7112426048672567</v>
      </c>
      <c r="CD15" s="50">
        <v>2.6788340181313379</v>
      </c>
      <c r="CE15" s="50">
        <v>2.9565136572564579</v>
      </c>
      <c r="CF15" s="50">
        <v>2.9747491792927483</v>
      </c>
    </row>
    <row r="16" spans="1:84" ht="16" customHeight="1" x14ac:dyDescent="0.25">
      <c r="A16" s="89" t="s">
        <v>7</v>
      </c>
      <c r="B16" s="54">
        <v>0.49282633452259567</v>
      </c>
      <c r="C16" s="54">
        <v>0.64675224028037404</v>
      </c>
      <c r="D16" s="54">
        <v>0.99025134230586942</v>
      </c>
      <c r="E16" s="54">
        <v>1.4059811040694066</v>
      </c>
      <c r="F16" s="54" t="s">
        <v>1</v>
      </c>
      <c r="G16" s="54" t="s">
        <v>1</v>
      </c>
      <c r="H16" s="54" t="s">
        <v>1</v>
      </c>
      <c r="I16" s="54" t="s">
        <v>1</v>
      </c>
      <c r="J16" s="54" t="s">
        <v>1</v>
      </c>
      <c r="K16" s="54" t="s">
        <v>1</v>
      </c>
      <c r="L16" s="54" t="s">
        <v>1</v>
      </c>
      <c r="M16" s="54" t="s">
        <v>1</v>
      </c>
      <c r="N16" s="54" t="s">
        <v>1</v>
      </c>
      <c r="O16" s="54" t="s">
        <v>1</v>
      </c>
      <c r="P16" s="54" t="s">
        <v>1</v>
      </c>
      <c r="Q16" s="54" t="s">
        <v>1</v>
      </c>
      <c r="R16" s="54" t="s">
        <v>1</v>
      </c>
      <c r="S16" s="54" t="s">
        <v>1</v>
      </c>
      <c r="T16" s="54" t="s">
        <v>1</v>
      </c>
      <c r="U16" s="54" t="s">
        <v>1</v>
      </c>
      <c r="V16" s="54" t="s">
        <v>1</v>
      </c>
      <c r="W16" s="54" t="s">
        <v>1</v>
      </c>
      <c r="X16" s="54" t="s">
        <v>1</v>
      </c>
      <c r="Y16" s="54" t="s">
        <v>1</v>
      </c>
      <c r="Z16" s="54" t="s">
        <v>1</v>
      </c>
      <c r="AA16" s="54" t="s">
        <v>1</v>
      </c>
      <c r="AB16" s="54" t="s">
        <v>1</v>
      </c>
      <c r="AC16" s="54" t="s">
        <v>1</v>
      </c>
      <c r="AD16" s="54" t="s">
        <v>1</v>
      </c>
      <c r="AE16" s="54">
        <v>1.8947641782782996</v>
      </c>
      <c r="AF16" s="54">
        <v>2.5128181596733326</v>
      </c>
      <c r="AG16" s="54">
        <v>2.4570324076344523</v>
      </c>
      <c r="AH16" s="50">
        <v>3.078025664911904</v>
      </c>
      <c r="AI16" s="50">
        <v>3.0836436716461226</v>
      </c>
      <c r="AJ16" s="50">
        <v>3.3814608233731738</v>
      </c>
      <c r="AK16" s="50">
        <v>2.6769183023872678</v>
      </c>
      <c r="AL16" s="50">
        <v>2.7325731409544955</v>
      </c>
      <c r="AM16" s="50">
        <v>2.2477546460176994</v>
      </c>
      <c r="AN16" s="50">
        <v>2.1963524584176524</v>
      </c>
      <c r="AO16" s="50">
        <v>2.4303809171810795</v>
      </c>
      <c r="AP16" s="50">
        <v>2.0466759064772488</v>
      </c>
      <c r="AQ16" s="54"/>
      <c r="AR16" s="54">
        <v>0.49282633452259567</v>
      </c>
      <c r="AS16" s="54">
        <v>0.64675224028037404</v>
      </c>
      <c r="AT16" s="54">
        <v>0.99025134230586942</v>
      </c>
      <c r="AU16" s="54">
        <v>1.4059811040694066</v>
      </c>
      <c r="AV16" s="54" t="s">
        <v>1</v>
      </c>
      <c r="AW16" s="54" t="s">
        <v>1</v>
      </c>
      <c r="AX16" s="54" t="s">
        <v>1</v>
      </c>
      <c r="AY16" s="54" t="s">
        <v>1</v>
      </c>
      <c r="AZ16" s="54" t="s">
        <v>1</v>
      </c>
      <c r="BA16" s="54" t="s">
        <v>1</v>
      </c>
      <c r="BB16" s="54" t="s">
        <v>1</v>
      </c>
      <c r="BC16" s="54" t="s">
        <v>1</v>
      </c>
      <c r="BD16" s="54" t="s">
        <v>1</v>
      </c>
      <c r="BE16" s="54" t="s">
        <v>1</v>
      </c>
      <c r="BF16" s="54" t="s">
        <v>1</v>
      </c>
      <c r="BG16" s="54" t="s">
        <v>1</v>
      </c>
      <c r="BH16" s="54" t="s">
        <v>1</v>
      </c>
      <c r="BI16" s="54" t="s">
        <v>1</v>
      </c>
      <c r="BJ16" s="54" t="s">
        <v>1</v>
      </c>
      <c r="BK16" s="54" t="s">
        <v>1</v>
      </c>
      <c r="BL16" s="54" t="s">
        <v>1</v>
      </c>
      <c r="BM16" s="54" t="s">
        <v>1</v>
      </c>
      <c r="BN16" s="54" t="s">
        <v>1</v>
      </c>
      <c r="BO16" s="54" t="s">
        <v>1</v>
      </c>
      <c r="BP16" s="54" t="s">
        <v>1</v>
      </c>
      <c r="BQ16" s="54" t="s">
        <v>1</v>
      </c>
      <c r="BR16" s="54" t="s">
        <v>1</v>
      </c>
      <c r="BS16" s="54" t="s">
        <v>1</v>
      </c>
      <c r="BT16" s="54" t="s">
        <v>1</v>
      </c>
      <c r="BU16" s="54">
        <v>1.9377786701152526</v>
      </c>
      <c r="BV16" s="54">
        <v>2.5608528284449905</v>
      </c>
      <c r="BW16" s="54">
        <v>2.5032634359653909</v>
      </c>
      <c r="BX16" s="50">
        <v>3.124779387143481</v>
      </c>
      <c r="BY16" s="50">
        <v>3.12736316395265</v>
      </c>
      <c r="BZ16" s="90">
        <v>3.4272722443559096</v>
      </c>
      <c r="CA16" s="50">
        <v>2.7203099469496017</v>
      </c>
      <c r="CB16" s="90">
        <v>2.771697003329634</v>
      </c>
      <c r="CC16" s="50">
        <v>2.2919359513274338</v>
      </c>
      <c r="CD16" s="50">
        <v>2.243535956826864</v>
      </c>
      <c r="CE16" s="50">
        <v>2.4780736143944848</v>
      </c>
      <c r="CF16" s="50">
        <v>2.0930776359816616</v>
      </c>
    </row>
    <row r="17" spans="1:84" ht="16" customHeight="1" x14ac:dyDescent="0.25">
      <c r="A17" s="89" t="s">
        <v>8</v>
      </c>
      <c r="B17" s="54">
        <v>0.55138491541113266</v>
      </c>
      <c r="C17" s="54">
        <v>0.67728803035159535</v>
      </c>
      <c r="D17" s="54">
        <v>0.89300345197204134</v>
      </c>
      <c r="E17" s="54">
        <v>1.0039082546893661</v>
      </c>
      <c r="F17" s="54">
        <v>1.0382628678637864</v>
      </c>
      <c r="G17" s="54">
        <v>1.211153871184373</v>
      </c>
      <c r="H17" s="54">
        <v>1.1972715657780468</v>
      </c>
      <c r="I17" s="54">
        <v>0.81935531049066146</v>
      </c>
      <c r="J17" s="54">
        <v>0.62202677602093559</v>
      </c>
      <c r="K17" s="54">
        <v>0.56434079098197365</v>
      </c>
      <c r="L17" s="54">
        <v>0.57467192569695835</v>
      </c>
      <c r="M17" s="54">
        <v>0.61694730899800043</v>
      </c>
      <c r="N17" s="54">
        <v>0.62009851432928265</v>
      </c>
      <c r="O17" s="54">
        <v>0.5689815726263675</v>
      </c>
      <c r="P17" s="54">
        <v>0.65280330791506536</v>
      </c>
      <c r="Q17" s="54">
        <v>0.63367922589047809</v>
      </c>
      <c r="R17" s="54">
        <v>0.75782533945151775</v>
      </c>
      <c r="S17" s="54">
        <v>0.7532850375482173</v>
      </c>
      <c r="T17" s="54">
        <v>0.69491249420318035</v>
      </c>
      <c r="U17" s="54">
        <v>0.63876104459267169</v>
      </c>
      <c r="V17" s="54">
        <v>0.56432953225908278</v>
      </c>
      <c r="W17" s="54">
        <v>0.89212456251272942</v>
      </c>
      <c r="X17" s="54">
        <v>0.99174227503676704</v>
      </c>
      <c r="Y17" s="54">
        <v>0.88335283671530629</v>
      </c>
      <c r="Z17" s="54">
        <v>1.1027400154896569</v>
      </c>
      <c r="AA17" s="54" t="s">
        <v>1</v>
      </c>
      <c r="AB17" s="54" t="s">
        <v>1</v>
      </c>
      <c r="AC17" s="54" t="s">
        <v>1</v>
      </c>
      <c r="AD17" s="54">
        <v>1.8197511401910713</v>
      </c>
      <c r="AE17" s="54">
        <v>2.3496990197010126</v>
      </c>
      <c r="AF17" s="54">
        <v>2.521467506001251</v>
      </c>
      <c r="AG17" s="54">
        <v>2.0494833768783893</v>
      </c>
      <c r="AH17" s="50">
        <v>2.2205849520006975</v>
      </c>
      <c r="AI17" s="50">
        <v>2.2670868459507356</v>
      </c>
      <c r="AJ17" s="50">
        <v>2.4478087649402394</v>
      </c>
      <c r="AK17" s="50">
        <v>2.1695822281167105</v>
      </c>
      <c r="AL17" s="50">
        <v>1.7928745837957827</v>
      </c>
      <c r="AM17" s="50">
        <v>1.7008573008849559</v>
      </c>
      <c r="AN17" s="50">
        <v>1.7726639012737131</v>
      </c>
      <c r="AO17" s="50">
        <v>1.893550501608297</v>
      </c>
      <c r="AP17" s="50">
        <v>1.6885317447257979</v>
      </c>
      <c r="AQ17" s="54"/>
      <c r="AR17" s="54">
        <v>0.55227472525108978</v>
      </c>
      <c r="AS17" s="54">
        <v>0.67811051201380412</v>
      </c>
      <c r="AT17" s="54">
        <v>0.89376583326467107</v>
      </c>
      <c r="AU17" s="54">
        <v>1.0052060490174868</v>
      </c>
      <c r="AV17" s="54">
        <v>1.0397253929962227</v>
      </c>
      <c r="AW17" s="54">
        <v>1.2125260333794872</v>
      </c>
      <c r="AX17" s="54">
        <v>1.1986402332448747</v>
      </c>
      <c r="AY17" s="54">
        <v>0.82090953022938362</v>
      </c>
      <c r="AZ17" s="54">
        <v>0.62366370120672099</v>
      </c>
      <c r="BA17" s="54">
        <v>0.56633993518394343</v>
      </c>
      <c r="BB17" s="54">
        <v>0.58156014505942899</v>
      </c>
      <c r="BC17" s="54">
        <v>0.63587740070143139</v>
      </c>
      <c r="BD17" s="54">
        <v>0.64443976801557312</v>
      </c>
      <c r="BE17" s="54">
        <v>0.61742174294390373</v>
      </c>
      <c r="BF17" s="54">
        <v>0.71264305590002097</v>
      </c>
      <c r="BG17" s="54">
        <v>0.69310956010372604</v>
      </c>
      <c r="BH17" s="54">
        <v>0.82350027213379717</v>
      </c>
      <c r="BI17" s="54">
        <v>0.81861175259958885</v>
      </c>
      <c r="BJ17" s="54">
        <v>0.75172623303962793</v>
      </c>
      <c r="BK17" s="54">
        <v>0.6948884106579778</v>
      </c>
      <c r="BL17" s="54">
        <v>0.62055861024620429</v>
      </c>
      <c r="BM17" s="54">
        <v>0.94583104630936066</v>
      </c>
      <c r="BN17" s="54">
        <v>1.0485736220131916</v>
      </c>
      <c r="BO17" s="54">
        <v>0.94250406324482794</v>
      </c>
      <c r="BP17" s="54">
        <v>1.1704490587115708</v>
      </c>
      <c r="BQ17" s="54" t="s">
        <v>1</v>
      </c>
      <c r="BR17" s="54" t="s">
        <v>1</v>
      </c>
      <c r="BS17" s="54" t="s">
        <v>1</v>
      </c>
      <c r="BT17" s="54">
        <v>1.9531539493404169</v>
      </c>
      <c r="BU17" s="54">
        <v>2.5092711093241711</v>
      </c>
      <c r="BV17" s="54">
        <v>2.7174826478105354</v>
      </c>
      <c r="BW17" s="54">
        <v>2.2295635062275365</v>
      </c>
      <c r="BX17" s="50">
        <v>2.4027423113445043</v>
      </c>
      <c r="BY17" s="50">
        <v>2.4374225302618822</v>
      </c>
      <c r="BZ17" s="90">
        <v>2.6730411686586986</v>
      </c>
      <c r="CA17" s="50">
        <v>2.487572944297082</v>
      </c>
      <c r="CB17" s="90">
        <v>2.0723307436182021</v>
      </c>
      <c r="CC17" s="50">
        <v>2.0205365044247787</v>
      </c>
      <c r="CD17" s="50">
        <v>2.1140658378153172</v>
      </c>
      <c r="CE17" s="50">
        <v>2.2696060918809731</v>
      </c>
      <c r="CF17" s="50">
        <v>2.0613244675873377</v>
      </c>
    </row>
    <row r="18" spans="1:84" ht="16" customHeight="1" x14ac:dyDescent="0.25">
      <c r="A18" s="89" t="s">
        <v>9</v>
      </c>
      <c r="B18" s="54" t="s">
        <v>1</v>
      </c>
      <c r="C18" s="54" t="s">
        <v>1</v>
      </c>
      <c r="D18" s="54" t="s">
        <v>1</v>
      </c>
      <c r="E18" s="54" t="s">
        <v>1</v>
      </c>
      <c r="F18" s="54" t="s">
        <v>1</v>
      </c>
      <c r="G18" s="54" t="s">
        <v>1</v>
      </c>
      <c r="H18" s="54" t="s">
        <v>1</v>
      </c>
      <c r="I18" s="54" t="s">
        <v>1</v>
      </c>
      <c r="J18" s="54" t="s">
        <v>1</v>
      </c>
      <c r="K18" s="54" t="s">
        <v>1</v>
      </c>
      <c r="L18" s="54" t="s">
        <v>1</v>
      </c>
      <c r="M18" s="54" t="s">
        <v>1</v>
      </c>
      <c r="N18" s="54" t="s">
        <v>1</v>
      </c>
      <c r="O18" s="54" t="s">
        <v>1</v>
      </c>
      <c r="P18" s="54" t="s">
        <v>1</v>
      </c>
      <c r="Q18" s="54" t="s">
        <v>1</v>
      </c>
      <c r="R18" s="54" t="s">
        <v>1</v>
      </c>
      <c r="S18" s="54" t="s">
        <v>1</v>
      </c>
      <c r="T18" s="54" t="s">
        <v>1</v>
      </c>
      <c r="U18" s="54" t="s">
        <v>1</v>
      </c>
      <c r="V18" s="54" t="s">
        <v>1</v>
      </c>
      <c r="W18" s="54" t="s">
        <v>1</v>
      </c>
      <c r="X18" s="54" t="s">
        <v>1</v>
      </c>
      <c r="Y18" s="54">
        <v>1.3647838764140245</v>
      </c>
      <c r="Z18" s="54">
        <v>1.5140557410657798</v>
      </c>
      <c r="AA18" s="54">
        <v>1.3413914459251151</v>
      </c>
      <c r="AB18" s="54">
        <v>1.6106473479282895</v>
      </c>
      <c r="AC18" s="54">
        <v>1.8648372381749216</v>
      </c>
      <c r="AD18" s="54">
        <v>1.8410577579865257</v>
      </c>
      <c r="AE18" s="54">
        <v>2.5709315200475453</v>
      </c>
      <c r="AF18" s="54">
        <v>2.6694057466855972</v>
      </c>
      <c r="AG18" s="54">
        <v>2.6086892896342277</v>
      </c>
      <c r="AH18" s="50">
        <v>3.1286926476717842</v>
      </c>
      <c r="AI18" s="50">
        <v>3.3256598564046245</v>
      </c>
      <c r="AJ18" s="50">
        <v>3.4748607915006646</v>
      </c>
      <c r="AK18" s="50">
        <v>3.4441676709549069</v>
      </c>
      <c r="AL18" s="50">
        <v>2.8493538779134298</v>
      </c>
      <c r="AM18" s="50">
        <v>2.4718471446902659</v>
      </c>
      <c r="AN18" s="50">
        <v>2.3371137023991695</v>
      </c>
      <c r="AO18" s="50">
        <v>2.4533673814992483</v>
      </c>
      <c r="AP18" s="175">
        <v>2.6732308286890083</v>
      </c>
      <c r="AQ18" s="54"/>
      <c r="AR18" s="54" t="s">
        <v>1</v>
      </c>
      <c r="AS18" s="54" t="s">
        <v>1</v>
      </c>
      <c r="AT18" s="54" t="s">
        <v>1</v>
      </c>
      <c r="AU18" s="54" t="s">
        <v>1</v>
      </c>
      <c r="AV18" s="54" t="s">
        <v>1</v>
      </c>
      <c r="AW18" s="54" t="s">
        <v>1</v>
      </c>
      <c r="AX18" s="54" t="s">
        <v>1</v>
      </c>
      <c r="AY18" s="54" t="s">
        <v>1</v>
      </c>
      <c r="AZ18" s="54" t="s">
        <v>1</v>
      </c>
      <c r="BA18" s="54" t="s">
        <v>1</v>
      </c>
      <c r="BB18" s="54" t="s">
        <v>1</v>
      </c>
      <c r="BC18" s="54" t="s">
        <v>1</v>
      </c>
      <c r="BD18" s="54" t="s">
        <v>1</v>
      </c>
      <c r="BE18" s="54" t="s">
        <v>1</v>
      </c>
      <c r="BF18" s="54" t="s">
        <v>1</v>
      </c>
      <c r="BG18" s="54" t="s">
        <v>1</v>
      </c>
      <c r="BH18" s="54" t="s">
        <v>1</v>
      </c>
      <c r="BI18" s="54" t="s">
        <v>1</v>
      </c>
      <c r="BJ18" s="54" t="s">
        <v>1</v>
      </c>
      <c r="BK18" s="54" t="s">
        <v>1</v>
      </c>
      <c r="BL18" s="54" t="s">
        <v>1</v>
      </c>
      <c r="BM18" s="54" t="s">
        <v>1</v>
      </c>
      <c r="BN18" s="54" t="s">
        <v>1</v>
      </c>
      <c r="BO18" s="54">
        <v>1.3647838764140245</v>
      </c>
      <c r="BP18" s="54">
        <v>1.5140557410657798</v>
      </c>
      <c r="BQ18" s="54">
        <v>1.3413914459251151</v>
      </c>
      <c r="BR18" s="54">
        <v>1.6106473479282895</v>
      </c>
      <c r="BS18" s="54">
        <v>1.8648372381749216</v>
      </c>
      <c r="BT18" s="54">
        <v>1.8410577579865257</v>
      </c>
      <c r="BU18" s="54">
        <v>2.5709315200475453</v>
      </c>
      <c r="BV18" s="54">
        <v>2.6694057466855972</v>
      </c>
      <c r="BW18" s="54">
        <v>2.6086892896342277</v>
      </c>
      <c r="BX18" s="50">
        <v>3.1286926476717842</v>
      </c>
      <c r="BY18" s="50">
        <v>3.3256598564046245</v>
      </c>
      <c r="BZ18" s="50">
        <v>3.5666463107569717</v>
      </c>
      <c r="CA18" s="50">
        <v>3.5050238486737397</v>
      </c>
      <c r="CB18" s="50">
        <v>2.8859342537180916</v>
      </c>
      <c r="CC18" s="50">
        <v>2.5256079242256635</v>
      </c>
      <c r="CD18" s="50">
        <v>2.4045641328458616</v>
      </c>
      <c r="CE18" s="50">
        <v>2.5147771709071076</v>
      </c>
      <c r="CF18" s="175">
        <v>2.8091028116801908</v>
      </c>
    </row>
    <row r="19" spans="1:84" ht="16" customHeight="1" x14ac:dyDescent="0.25">
      <c r="A19" s="89" t="s">
        <v>22</v>
      </c>
      <c r="B19" s="54">
        <v>0.34506745395530075</v>
      </c>
      <c r="C19" s="54">
        <v>0.49032055666445995</v>
      </c>
      <c r="D19" s="54">
        <v>0.84735749292572726</v>
      </c>
      <c r="E19" s="54">
        <v>0.96632057341636313</v>
      </c>
      <c r="F19" s="54">
        <v>1.1157278415137217</v>
      </c>
      <c r="G19" s="54">
        <v>1.1830997594687553</v>
      </c>
      <c r="H19" s="54">
        <v>1.0355095744165821</v>
      </c>
      <c r="I19" s="54">
        <v>0.91266533201928968</v>
      </c>
      <c r="J19" s="54">
        <v>0.66919413785256354</v>
      </c>
      <c r="K19" s="54">
        <v>0.60649500576455873</v>
      </c>
      <c r="L19" s="54">
        <v>0.62196315116967704</v>
      </c>
      <c r="M19" s="54">
        <v>0.61614831278128679</v>
      </c>
      <c r="N19" s="54">
        <v>0.56412578122703061</v>
      </c>
      <c r="O19" s="54">
        <v>0.58629070323852217</v>
      </c>
      <c r="P19" s="54">
        <v>0.6518641061003646</v>
      </c>
      <c r="Q19" s="54">
        <v>0.72722205526576966</v>
      </c>
      <c r="R19" s="54">
        <v>0.84900087946395764</v>
      </c>
      <c r="S19" s="54">
        <v>0.89841656993493202</v>
      </c>
      <c r="T19" s="54">
        <v>0.81550040764731402</v>
      </c>
      <c r="U19" s="54">
        <v>0.71798941846359565</v>
      </c>
      <c r="V19" s="54">
        <v>0.69858853548549937</v>
      </c>
      <c r="W19" s="54">
        <v>0.99608277404816037</v>
      </c>
      <c r="X19" s="54">
        <v>1.0508191073331334</v>
      </c>
      <c r="Y19" s="54">
        <v>0.94838629395221974</v>
      </c>
      <c r="Z19" s="54">
        <v>1.0737448390337594</v>
      </c>
      <c r="AA19" s="54">
        <v>1.0120067045483163</v>
      </c>
      <c r="AB19" s="54">
        <v>1.2028416078661612</v>
      </c>
      <c r="AC19" s="54">
        <v>1.6588196605708547</v>
      </c>
      <c r="AD19" s="54">
        <v>1.6329800925654996</v>
      </c>
      <c r="AE19" s="54">
        <v>2.2833065784459081</v>
      </c>
      <c r="AF19" s="54">
        <v>2.3921030364702105</v>
      </c>
      <c r="AG19" s="54">
        <v>2.1734243834273652</v>
      </c>
      <c r="AH19" s="50">
        <v>2.3514913841355276</v>
      </c>
      <c r="AI19" s="50">
        <v>2.7747237668139637</v>
      </c>
      <c r="AJ19" s="50">
        <v>2.885287181938911</v>
      </c>
      <c r="AK19" s="50">
        <v>2.6530730238726794</v>
      </c>
      <c r="AL19" s="50">
        <v>2.1353082579356273</v>
      </c>
      <c r="AM19" s="50">
        <v>1.9139214408185841</v>
      </c>
      <c r="AN19" s="50">
        <v>2.0375804239654469</v>
      </c>
      <c r="AO19" s="50">
        <v>2.2149209727802033</v>
      </c>
      <c r="AP19" s="50">
        <v>2.3614887473057093</v>
      </c>
      <c r="AQ19" s="54"/>
      <c r="AR19" s="54">
        <v>0.34506745395530075</v>
      </c>
      <c r="AS19" s="54">
        <v>0.49032055666445995</v>
      </c>
      <c r="AT19" s="54">
        <v>0.84735749292572726</v>
      </c>
      <c r="AU19" s="54">
        <v>0.96632057341636313</v>
      </c>
      <c r="AV19" s="54">
        <v>1.1157278415137217</v>
      </c>
      <c r="AW19" s="54">
        <v>1.1830997594687553</v>
      </c>
      <c r="AX19" s="54">
        <v>1.0355095744165821</v>
      </c>
      <c r="AY19" s="54">
        <v>0.91266533201928968</v>
      </c>
      <c r="AZ19" s="54">
        <v>0.66919413785256354</v>
      </c>
      <c r="BA19" s="54">
        <v>0.60649500576455873</v>
      </c>
      <c r="BB19" s="54">
        <v>0.62196315116967704</v>
      </c>
      <c r="BC19" s="54">
        <v>0.61614831278128679</v>
      </c>
      <c r="BD19" s="54">
        <v>0.56412578122703061</v>
      </c>
      <c r="BE19" s="54">
        <v>0.58629070323852217</v>
      </c>
      <c r="BF19" s="54">
        <v>0.6518641061003646</v>
      </c>
      <c r="BG19" s="54">
        <v>0.72722205526576966</v>
      </c>
      <c r="BH19" s="54">
        <v>0.84900087946395764</v>
      </c>
      <c r="BI19" s="54">
        <v>0.89841656993493202</v>
      </c>
      <c r="BJ19" s="54">
        <v>0.81550040764731402</v>
      </c>
      <c r="BK19" s="54">
        <v>0.71798941846359565</v>
      </c>
      <c r="BL19" s="54">
        <v>0.69858853548549937</v>
      </c>
      <c r="BM19" s="54">
        <v>0.99608277404816037</v>
      </c>
      <c r="BN19" s="54">
        <v>1.0508191073331334</v>
      </c>
      <c r="BO19" s="54">
        <v>0.94838629395221974</v>
      </c>
      <c r="BP19" s="54">
        <v>1.0737448390337594</v>
      </c>
      <c r="BQ19" s="54">
        <v>1.0120067045483163</v>
      </c>
      <c r="BR19" s="54">
        <v>1.2028416078661612</v>
      </c>
      <c r="BS19" s="54">
        <v>1.6588196605708547</v>
      </c>
      <c r="BT19" s="54">
        <v>1.6329800925654996</v>
      </c>
      <c r="BU19" s="54">
        <v>2.2833065784459081</v>
      </c>
      <c r="BV19" s="54">
        <v>2.3921030364702105</v>
      </c>
      <c r="BW19" s="54">
        <v>2.1734243834273652</v>
      </c>
      <c r="BX19" s="50">
        <v>2.3514913841355276</v>
      </c>
      <c r="BY19" s="50">
        <v>2.7747237668139637</v>
      </c>
      <c r="BZ19" s="50">
        <v>2.9311835962815405</v>
      </c>
      <c r="CA19" s="50">
        <v>2.696545172413793</v>
      </c>
      <c r="CB19" s="50">
        <v>2.1745047063263043</v>
      </c>
      <c r="CC19" s="50">
        <v>1.9581847151548673</v>
      </c>
      <c r="CD19" s="50">
        <v>2.0848514613327458</v>
      </c>
      <c r="CE19" s="50">
        <v>2.2627021536619081</v>
      </c>
      <c r="CF19" s="50">
        <v>2.4088553520928229</v>
      </c>
    </row>
    <row r="20" spans="1:84" ht="16" customHeight="1" x14ac:dyDescent="0.25">
      <c r="A20" s="89" t="s">
        <v>10</v>
      </c>
      <c r="B20" s="54" t="s">
        <v>1</v>
      </c>
      <c r="C20" s="54" t="s">
        <v>1</v>
      </c>
      <c r="D20" s="54" t="s">
        <v>1</v>
      </c>
      <c r="E20" s="54" t="s">
        <v>1</v>
      </c>
      <c r="F20" s="54" t="s">
        <v>1</v>
      </c>
      <c r="G20" s="54" t="s">
        <v>1</v>
      </c>
      <c r="H20" s="54" t="s">
        <v>1</v>
      </c>
      <c r="I20" s="54" t="s">
        <v>1</v>
      </c>
      <c r="J20" s="54" t="s">
        <v>1</v>
      </c>
      <c r="K20" s="54" t="s">
        <v>1</v>
      </c>
      <c r="L20" s="54" t="s">
        <v>1</v>
      </c>
      <c r="M20" s="54" t="s">
        <v>1</v>
      </c>
      <c r="N20" s="54" t="s">
        <v>1</v>
      </c>
      <c r="O20" s="54" t="s">
        <v>1</v>
      </c>
      <c r="P20" s="54" t="s">
        <v>1</v>
      </c>
      <c r="Q20" s="54" t="s">
        <v>1</v>
      </c>
      <c r="R20" s="54" t="s">
        <v>1</v>
      </c>
      <c r="S20" s="54" t="s">
        <v>1</v>
      </c>
      <c r="T20" s="54" t="s">
        <v>1</v>
      </c>
      <c r="U20" s="54" t="s">
        <v>1</v>
      </c>
      <c r="V20" s="54" t="s">
        <v>1</v>
      </c>
      <c r="W20" s="54" t="s">
        <v>1</v>
      </c>
      <c r="X20" s="54" t="s">
        <v>1</v>
      </c>
      <c r="Y20" s="54" t="s">
        <v>1</v>
      </c>
      <c r="Z20" s="54" t="s">
        <v>1</v>
      </c>
      <c r="AA20" s="54" t="s">
        <v>1</v>
      </c>
      <c r="AB20" s="54" t="s">
        <v>1</v>
      </c>
      <c r="AC20" s="54" t="s">
        <v>1</v>
      </c>
      <c r="AD20" s="54">
        <v>2.1745317088585776</v>
      </c>
      <c r="AE20" s="54">
        <v>3.1169114539279938</v>
      </c>
      <c r="AF20" s="54">
        <v>2.6356939078808166</v>
      </c>
      <c r="AG20" s="54">
        <v>3.086667106972433</v>
      </c>
      <c r="AH20" s="50">
        <v>3.4751637771657853</v>
      </c>
      <c r="AI20" s="50">
        <v>3.2145656953614408</v>
      </c>
      <c r="AJ20" s="50">
        <v>3.3017042837402122</v>
      </c>
      <c r="AK20" s="50">
        <v>2.633282798833819</v>
      </c>
      <c r="AL20" s="50">
        <v>2.2663827263020524</v>
      </c>
      <c r="AM20" s="50">
        <v>2.1443618513323983</v>
      </c>
      <c r="AN20" s="50">
        <v>2.4136376362315333</v>
      </c>
      <c r="AO20" s="50">
        <v>3.0298911324342273</v>
      </c>
      <c r="AP20" s="50">
        <v>2.1210568651691513</v>
      </c>
      <c r="AQ20" s="54"/>
      <c r="AR20" s="54" t="s">
        <v>1</v>
      </c>
      <c r="AS20" s="54" t="s">
        <v>1</v>
      </c>
      <c r="AT20" s="54" t="s">
        <v>1</v>
      </c>
      <c r="AU20" s="54" t="s">
        <v>1</v>
      </c>
      <c r="AV20" s="54" t="s">
        <v>1</v>
      </c>
      <c r="AW20" s="54" t="s">
        <v>1</v>
      </c>
      <c r="AX20" s="54" t="s">
        <v>1</v>
      </c>
      <c r="AY20" s="54" t="s">
        <v>1</v>
      </c>
      <c r="AZ20" s="54" t="s">
        <v>1</v>
      </c>
      <c r="BA20" s="54" t="s">
        <v>1</v>
      </c>
      <c r="BB20" s="54" t="s">
        <v>1</v>
      </c>
      <c r="BC20" s="54" t="s">
        <v>1</v>
      </c>
      <c r="BD20" s="54" t="s">
        <v>1</v>
      </c>
      <c r="BE20" s="54" t="s">
        <v>1</v>
      </c>
      <c r="BF20" s="54" t="s">
        <v>1</v>
      </c>
      <c r="BG20" s="54" t="s">
        <v>1</v>
      </c>
      <c r="BH20" s="54" t="s">
        <v>1</v>
      </c>
      <c r="BI20" s="54" t="s">
        <v>1</v>
      </c>
      <c r="BJ20" s="54" t="s">
        <v>1</v>
      </c>
      <c r="BK20" s="54"/>
      <c r="BL20" s="54"/>
      <c r="BM20" s="54"/>
      <c r="BN20" s="54"/>
      <c r="BO20" s="54"/>
      <c r="BP20" s="54"/>
      <c r="BQ20" s="54"/>
      <c r="BR20" s="54"/>
      <c r="BS20" s="54"/>
      <c r="BT20" s="54">
        <v>2.5734978224206255</v>
      </c>
      <c r="BU20" s="54">
        <v>3.5942092004557145</v>
      </c>
      <c r="BV20" s="54">
        <v>3.1397860813594525</v>
      </c>
      <c r="BW20" s="54">
        <v>3.6265079684073953</v>
      </c>
      <c r="BX20" s="50">
        <v>4.2201850571944117</v>
      </c>
      <c r="BY20" s="50">
        <v>3.9958319519487047</v>
      </c>
      <c r="BZ20" s="50">
        <v>4.0829111008751733</v>
      </c>
      <c r="CA20" s="50">
        <v>3.3340758017492709</v>
      </c>
      <c r="CB20" s="50">
        <v>2.9053304069284609</v>
      </c>
      <c r="CC20" s="50">
        <v>2.8540971248246847</v>
      </c>
      <c r="CD20" s="50">
        <v>3.1659402760959074</v>
      </c>
      <c r="CE20" s="50">
        <v>3.7567371686175521</v>
      </c>
      <c r="CF20" s="50">
        <v>2.8324955519234849</v>
      </c>
    </row>
    <row r="21" spans="1:84" ht="16" customHeight="1" thickBot="1" x14ac:dyDescent="0.3">
      <c r="A21" s="61" t="s">
        <v>85</v>
      </c>
      <c r="B21" s="176">
        <v>0.4469475</v>
      </c>
      <c r="C21" s="176">
        <v>0.59948409999999996</v>
      </c>
      <c r="D21" s="176">
        <v>0.71745490000000001</v>
      </c>
      <c r="E21" s="176">
        <v>0.78392090000000003</v>
      </c>
      <c r="F21" s="176">
        <v>0.82029229999999997</v>
      </c>
      <c r="G21" s="176">
        <v>0.8893378999999999</v>
      </c>
      <c r="H21" s="176">
        <v>0.97772999999999999</v>
      </c>
      <c r="I21" s="176">
        <v>0.87188310000000002</v>
      </c>
      <c r="J21" s="176">
        <v>0.80679279999999998</v>
      </c>
      <c r="K21" s="176">
        <v>0.79183150000000002</v>
      </c>
      <c r="L21" s="176">
        <v>0.75167669999999998</v>
      </c>
      <c r="M21" s="176">
        <v>0.76706790000000002</v>
      </c>
      <c r="N21" s="176">
        <v>0.77437659999999997</v>
      </c>
      <c r="O21" s="176">
        <v>0.80120380000000002</v>
      </c>
      <c r="P21" s="176">
        <v>0.78761820000000005</v>
      </c>
      <c r="Q21" s="176">
        <v>0.79484089999999996</v>
      </c>
      <c r="R21" s="176">
        <v>0.69303530000000002</v>
      </c>
      <c r="S21" s="176">
        <v>0.5071367</v>
      </c>
      <c r="T21" s="176">
        <v>0.53490970000000004</v>
      </c>
      <c r="U21" s="176">
        <v>0.56440239999999997</v>
      </c>
      <c r="V21" s="176">
        <v>0.5466896</v>
      </c>
      <c r="W21" s="176">
        <v>0.59475490000000009</v>
      </c>
      <c r="X21" s="176">
        <v>0.79739899999999997</v>
      </c>
      <c r="Y21" s="176">
        <v>0.77884779999999998</v>
      </c>
      <c r="Z21" s="176">
        <v>0.80885640000000003</v>
      </c>
      <c r="AA21" s="176">
        <v>0.8994840999999999</v>
      </c>
      <c r="AB21" s="176">
        <v>1.3633706000000001</v>
      </c>
      <c r="AC21" s="176">
        <v>1.7424763999999999</v>
      </c>
      <c r="AD21" s="176">
        <v>1.3906277</v>
      </c>
      <c r="AE21" s="176">
        <v>2.0470335</v>
      </c>
      <c r="AF21" s="176">
        <v>1.8908280999999998</v>
      </c>
      <c r="AG21" s="176">
        <v>1.7792517000000001</v>
      </c>
      <c r="AH21" s="51">
        <v>2.1575112000000001</v>
      </c>
      <c r="AI21" s="51">
        <v>2.3635487999999998</v>
      </c>
      <c r="AJ21" s="51">
        <v>2.6147155</v>
      </c>
      <c r="AK21" s="51">
        <v>2.3685745000000002</v>
      </c>
      <c r="AL21" s="51">
        <v>2.1139862000000003</v>
      </c>
      <c r="AM21" s="51">
        <v>1.7825677</v>
      </c>
      <c r="AN21" s="51">
        <v>1.8921394</v>
      </c>
      <c r="AO21" s="51">
        <v>2.2062107000000002</v>
      </c>
      <c r="AP21" s="51">
        <v>2.0518548000000001</v>
      </c>
      <c r="AQ21" s="75"/>
      <c r="AR21" s="176">
        <v>0.4469475</v>
      </c>
      <c r="AS21" s="176">
        <v>0.59948409999999996</v>
      </c>
      <c r="AT21" s="176">
        <v>0.71745490000000001</v>
      </c>
      <c r="AU21" s="176">
        <v>0.78392090000000003</v>
      </c>
      <c r="AV21" s="176">
        <v>0.82029229999999997</v>
      </c>
      <c r="AW21" s="176">
        <v>0.8893378999999999</v>
      </c>
      <c r="AX21" s="176">
        <v>0.97772999999999999</v>
      </c>
      <c r="AY21" s="176">
        <v>0.87188310000000002</v>
      </c>
      <c r="AZ21" s="176">
        <v>0.80679279999999998</v>
      </c>
      <c r="BA21" s="176">
        <v>0.79183150000000002</v>
      </c>
      <c r="BB21" s="176">
        <v>0.75167669999999998</v>
      </c>
      <c r="BC21" s="176">
        <v>0.76706790000000002</v>
      </c>
      <c r="BD21" s="176">
        <v>0.77437659999999997</v>
      </c>
      <c r="BE21" s="176">
        <v>0.80120380000000002</v>
      </c>
      <c r="BF21" s="176">
        <v>0.78761820000000005</v>
      </c>
      <c r="BG21" s="176">
        <v>0.79484089999999996</v>
      </c>
      <c r="BH21" s="176">
        <v>0.69303530000000002</v>
      </c>
      <c r="BI21" s="176">
        <v>0.5071367</v>
      </c>
      <c r="BJ21" s="176">
        <v>0.53490970000000004</v>
      </c>
      <c r="BK21" s="176">
        <v>0.56440239999999997</v>
      </c>
      <c r="BL21" s="176">
        <v>0.5466896</v>
      </c>
      <c r="BM21" s="176">
        <v>0.59475490000000009</v>
      </c>
      <c r="BN21" s="176">
        <v>0.8377041999999999</v>
      </c>
      <c r="BO21" s="176">
        <v>0.83955289999999994</v>
      </c>
      <c r="BP21" s="176">
        <v>0.86646599999999996</v>
      </c>
      <c r="BQ21" s="176">
        <v>0.9510748</v>
      </c>
      <c r="BR21" s="176">
        <v>1.4131556000000001</v>
      </c>
      <c r="BS21" s="176">
        <v>1.7919174999999998</v>
      </c>
      <c r="BT21" s="176">
        <v>1.4308684</v>
      </c>
      <c r="BU21" s="176">
        <v>2.0941531000000002</v>
      </c>
      <c r="BV21" s="176">
        <v>1.9470493000000002</v>
      </c>
      <c r="BW21" s="176">
        <v>1.8306671000000001</v>
      </c>
      <c r="BX21" s="51">
        <v>2.2165794000000001</v>
      </c>
      <c r="BY21" s="51">
        <v>2.4266622</v>
      </c>
      <c r="BZ21" s="51">
        <v>2.6795926000000003</v>
      </c>
      <c r="CA21" s="51">
        <v>2.4331934</v>
      </c>
      <c r="CB21" s="51">
        <v>2.1775513000000002</v>
      </c>
      <c r="CC21" s="51">
        <v>1.8459876000000002</v>
      </c>
      <c r="CD21" s="51">
        <v>1.9555795</v>
      </c>
      <c r="CE21" s="51">
        <v>2.2816410999999999</v>
      </c>
      <c r="CF21" s="51">
        <v>2.1599146</v>
      </c>
    </row>
    <row r="22" spans="1:84" ht="18" customHeight="1" thickTop="1" thickBot="1" x14ac:dyDescent="0.3">
      <c r="A22" s="62" t="s">
        <v>49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8"/>
      <c r="X22" s="177"/>
      <c r="Y22" s="177"/>
      <c r="Z22" s="178"/>
      <c r="AA22" s="177"/>
      <c r="AB22" s="179"/>
      <c r="AC22" s="179"/>
      <c r="AD22" s="179"/>
      <c r="AE22" s="179"/>
      <c r="AF22" s="179"/>
      <c r="AG22" s="179"/>
      <c r="AH22" s="91"/>
      <c r="AI22" s="91"/>
      <c r="AJ22" s="91"/>
      <c r="AK22" s="91"/>
      <c r="AL22" s="91"/>
      <c r="AM22" s="91"/>
      <c r="AN22" s="91"/>
      <c r="AO22" s="91"/>
      <c r="AP22" s="91"/>
      <c r="AQ22" s="75"/>
      <c r="AR22" s="177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179"/>
      <c r="BN22" s="179"/>
      <c r="BO22" s="179"/>
      <c r="BP22" s="179"/>
      <c r="BQ22" s="179"/>
      <c r="BR22" s="179"/>
      <c r="BS22" s="179"/>
      <c r="BT22" s="179"/>
      <c r="BU22" s="179"/>
      <c r="BV22" s="179"/>
      <c r="BW22" s="179"/>
      <c r="BX22" s="91"/>
      <c r="BY22" s="91"/>
      <c r="BZ22" s="91"/>
      <c r="CA22" s="91"/>
      <c r="CB22" s="91"/>
      <c r="CC22" s="91"/>
      <c r="CD22" s="91"/>
      <c r="CE22" s="91"/>
      <c r="CF22" s="91"/>
    </row>
    <row r="23" spans="1:84" ht="16" customHeight="1" thickTop="1" x14ac:dyDescent="0.25">
      <c r="A23" s="92" t="s">
        <v>50</v>
      </c>
      <c r="B23" s="54" t="s">
        <v>1</v>
      </c>
      <c r="C23" s="54" t="s">
        <v>1</v>
      </c>
      <c r="D23" s="54" t="s">
        <v>1</v>
      </c>
      <c r="E23" s="54" t="s">
        <v>1</v>
      </c>
      <c r="F23" s="54" t="s">
        <v>1</v>
      </c>
      <c r="G23" s="54" t="s">
        <v>1</v>
      </c>
      <c r="H23" s="54" t="s">
        <v>1</v>
      </c>
      <c r="I23" s="54" t="s">
        <v>1</v>
      </c>
      <c r="J23" s="54" t="s">
        <v>1</v>
      </c>
      <c r="K23" s="54" t="s">
        <v>1</v>
      </c>
      <c r="L23" s="54" t="s">
        <v>1</v>
      </c>
      <c r="M23" s="54" t="s">
        <v>1</v>
      </c>
      <c r="N23" s="54" t="s">
        <v>1</v>
      </c>
      <c r="O23" s="54" t="s">
        <v>1</v>
      </c>
      <c r="P23" s="54" t="s">
        <v>1</v>
      </c>
      <c r="Q23" s="54" t="s">
        <v>1</v>
      </c>
      <c r="R23" s="54" t="s">
        <v>1</v>
      </c>
      <c r="S23" s="54" t="s">
        <v>1</v>
      </c>
      <c r="T23" s="54" t="s">
        <v>1</v>
      </c>
      <c r="U23" s="54" t="s">
        <v>1</v>
      </c>
      <c r="V23" s="54" t="s">
        <v>1</v>
      </c>
      <c r="W23" s="54" t="s">
        <v>1</v>
      </c>
      <c r="X23" s="54" t="s">
        <v>1</v>
      </c>
      <c r="Y23" s="54" t="s">
        <v>1</v>
      </c>
      <c r="Z23" s="54" t="s">
        <v>1</v>
      </c>
      <c r="AA23" s="54" t="s">
        <v>1</v>
      </c>
      <c r="AB23" s="54" t="s">
        <v>1</v>
      </c>
      <c r="AC23" s="54" t="s">
        <v>1</v>
      </c>
      <c r="AD23" s="54" t="s">
        <v>1</v>
      </c>
      <c r="AE23" s="54" t="s">
        <v>1</v>
      </c>
      <c r="AF23" s="54" t="s">
        <v>1</v>
      </c>
      <c r="AG23" s="54" t="s">
        <v>1</v>
      </c>
      <c r="AH23" s="54" t="s">
        <v>1</v>
      </c>
      <c r="AI23" s="54" t="s">
        <v>1</v>
      </c>
      <c r="AJ23" s="54" t="s">
        <v>1</v>
      </c>
      <c r="AK23" s="54" t="s">
        <v>1</v>
      </c>
      <c r="AL23" s="54" t="s">
        <v>1</v>
      </c>
      <c r="AM23" s="54" t="s">
        <v>1</v>
      </c>
      <c r="AN23" s="54" t="s">
        <v>1</v>
      </c>
      <c r="AO23" s="54" t="s">
        <v>1</v>
      </c>
      <c r="AP23" s="54" t="s">
        <v>1</v>
      </c>
      <c r="AQ23" s="75"/>
      <c r="AR23" s="54">
        <v>0.18617737921976302</v>
      </c>
      <c r="AS23" s="54">
        <v>0.27017532293297947</v>
      </c>
      <c r="AT23" s="54">
        <v>0.35650861440134507</v>
      </c>
      <c r="AU23" s="54">
        <v>0.42439421634729041</v>
      </c>
      <c r="AV23" s="54">
        <v>0.5589780236899824</v>
      </c>
      <c r="AW23" s="54">
        <v>0.70923867649234718</v>
      </c>
      <c r="AX23" s="54">
        <v>0.63686262585175257</v>
      </c>
      <c r="AY23" s="54">
        <v>0.55978822893103708</v>
      </c>
      <c r="AZ23" s="54">
        <v>0.51778820626108613</v>
      </c>
      <c r="BA23" s="54">
        <v>0.55942285462513119</v>
      </c>
      <c r="BB23" s="54">
        <v>0.60907615356264255</v>
      </c>
      <c r="BC23" s="54">
        <v>0.59612729476399517</v>
      </c>
      <c r="BD23" s="54">
        <v>0.66276541665196553</v>
      </c>
      <c r="BE23" s="54">
        <v>0.62177817196313279</v>
      </c>
      <c r="BF23" s="54">
        <v>0.69507316464093272</v>
      </c>
      <c r="BG23" s="54">
        <v>0.71458076826829786</v>
      </c>
      <c r="BH23" s="54">
        <v>0.72182408967232237</v>
      </c>
      <c r="BI23" s="54">
        <v>0.79831582367279541</v>
      </c>
      <c r="BJ23" s="54">
        <v>0.71262180330483493</v>
      </c>
      <c r="BK23" s="54" t="s">
        <v>1</v>
      </c>
      <c r="BL23" s="54" t="s">
        <v>1</v>
      </c>
      <c r="BM23" s="54" t="s">
        <v>1</v>
      </c>
      <c r="BN23" s="54" t="s">
        <v>1</v>
      </c>
      <c r="BO23" s="54" t="s">
        <v>1</v>
      </c>
      <c r="BP23" s="54" t="s">
        <v>1</v>
      </c>
      <c r="BQ23" s="54" t="s">
        <v>1</v>
      </c>
      <c r="BR23" s="54" t="s">
        <v>1</v>
      </c>
      <c r="BS23" s="54" t="s">
        <v>1</v>
      </c>
      <c r="BT23" s="54" t="s">
        <v>1</v>
      </c>
      <c r="BU23" s="54" t="s">
        <v>1</v>
      </c>
      <c r="BV23" s="54" t="s">
        <v>1</v>
      </c>
      <c r="BW23" s="54" t="s">
        <v>1</v>
      </c>
      <c r="BX23" s="54" t="s">
        <v>1</v>
      </c>
      <c r="BY23" s="54" t="s">
        <v>1</v>
      </c>
      <c r="BZ23" s="54" t="s">
        <v>1</v>
      </c>
      <c r="CA23" s="54" t="s">
        <v>1</v>
      </c>
      <c r="CB23" s="54" t="s">
        <v>1</v>
      </c>
      <c r="CC23" s="54" t="s">
        <v>1</v>
      </c>
      <c r="CD23" s="54" t="s">
        <v>1</v>
      </c>
      <c r="CE23" s="54" t="s">
        <v>1</v>
      </c>
      <c r="CF23" s="54" t="s">
        <v>1</v>
      </c>
    </row>
    <row r="24" spans="1:84" ht="16" customHeight="1" x14ac:dyDescent="0.25">
      <c r="A24" s="92" t="s">
        <v>14</v>
      </c>
      <c r="B24" s="54" t="s">
        <v>1</v>
      </c>
      <c r="C24" s="54" t="s">
        <v>1</v>
      </c>
      <c r="D24" s="54" t="s">
        <v>1</v>
      </c>
      <c r="E24" s="54" t="s">
        <v>1</v>
      </c>
      <c r="F24" s="54" t="s">
        <v>1</v>
      </c>
      <c r="G24" s="54" t="s">
        <v>1</v>
      </c>
      <c r="H24" s="54" t="s">
        <v>1</v>
      </c>
      <c r="I24" s="54" t="s">
        <v>1</v>
      </c>
      <c r="J24" s="54" t="s">
        <v>1</v>
      </c>
      <c r="K24" s="54" t="s">
        <v>1</v>
      </c>
      <c r="L24" s="54" t="s">
        <v>1</v>
      </c>
      <c r="M24" s="54" t="s">
        <v>1</v>
      </c>
      <c r="N24" s="54" t="s">
        <v>1</v>
      </c>
      <c r="O24" s="54" t="s">
        <v>1</v>
      </c>
      <c r="P24" s="54" t="s">
        <v>1</v>
      </c>
      <c r="Q24" s="54" t="s">
        <v>1</v>
      </c>
      <c r="R24" s="54" t="s">
        <v>1</v>
      </c>
      <c r="S24" s="54" t="s">
        <v>1</v>
      </c>
      <c r="T24" s="54" t="s">
        <v>1</v>
      </c>
      <c r="U24" s="54" t="s">
        <v>1</v>
      </c>
      <c r="V24" s="54" t="s">
        <v>1</v>
      </c>
      <c r="W24" s="54" t="s">
        <v>1</v>
      </c>
      <c r="X24" s="54" t="s">
        <v>1</v>
      </c>
      <c r="Y24" s="54" t="s">
        <v>1</v>
      </c>
      <c r="Z24" s="54" t="s">
        <v>1</v>
      </c>
      <c r="AA24" s="54">
        <v>0.98087262100648542</v>
      </c>
      <c r="AB24" s="54">
        <v>1.2868583843641457</v>
      </c>
      <c r="AC24" s="54">
        <v>1.1990303272573009</v>
      </c>
      <c r="AD24" s="54">
        <v>0.87583330418656369</v>
      </c>
      <c r="AE24" s="54">
        <v>1.5742762350787125</v>
      </c>
      <c r="AF24" s="54">
        <v>0.90661341496813075</v>
      </c>
      <c r="AG24" s="54">
        <v>0.84899396423073392</v>
      </c>
      <c r="AH24" s="50">
        <v>0.9158922671027625</v>
      </c>
      <c r="AI24" s="50">
        <v>0.71519646016360328</v>
      </c>
      <c r="AJ24" s="50">
        <v>0.83673916893203892</v>
      </c>
      <c r="AK24" s="50">
        <v>0.92437426217194574</v>
      </c>
      <c r="AL24" s="50">
        <v>0.63286044788732387</v>
      </c>
      <c r="AM24" s="50">
        <v>0.81497333094339619</v>
      </c>
      <c r="AN24" s="50">
        <v>0.93345445770908264</v>
      </c>
      <c r="AO24" s="50">
        <v>0.79769922590647724</v>
      </c>
      <c r="AP24" s="50">
        <v>0.74386319769712439</v>
      </c>
      <c r="AQ24" s="54"/>
      <c r="AR24" s="54">
        <v>0.21072253344434486</v>
      </c>
      <c r="AS24" s="54">
        <v>0.21321811392485154</v>
      </c>
      <c r="AT24" s="54">
        <v>0.33573433206981951</v>
      </c>
      <c r="AU24" s="54">
        <v>0.45020823524711118</v>
      </c>
      <c r="AV24" s="54">
        <v>0.57186883490517693</v>
      </c>
      <c r="AW24" s="54">
        <v>0.61552126562849696</v>
      </c>
      <c r="AX24" s="54">
        <v>0.61164099385554982</v>
      </c>
      <c r="AY24" s="54">
        <v>0.50477218645867061</v>
      </c>
      <c r="AZ24" s="54">
        <v>0.43146208669221781</v>
      </c>
      <c r="BA24" s="54">
        <v>0.39264181501257323</v>
      </c>
      <c r="BB24" s="54">
        <v>0.38635129669227264</v>
      </c>
      <c r="BC24" s="54">
        <v>0.35694642708601992</v>
      </c>
      <c r="BD24" s="54">
        <v>0.39640121565206121</v>
      </c>
      <c r="BE24" s="54">
        <v>0.38326626361690919</v>
      </c>
      <c r="BF24" s="54">
        <v>0.39958243064876386</v>
      </c>
      <c r="BG24" s="54">
        <v>0.41197163883598353</v>
      </c>
      <c r="BH24" s="54">
        <v>0.35543941438983223</v>
      </c>
      <c r="BI24" s="54">
        <v>0.3664107570142171</v>
      </c>
      <c r="BJ24" s="54">
        <v>0.35570336806718805</v>
      </c>
      <c r="BK24" s="54">
        <v>0.34208382398423443</v>
      </c>
      <c r="BL24" s="54">
        <v>0.39464415516876433</v>
      </c>
      <c r="BM24" s="54">
        <v>0.47665809519072011</v>
      </c>
      <c r="BN24" s="54">
        <v>0.60696600288068769</v>
      </c>
      <c r="BO24" s="54">
        <v>0.67134703626718273</v>
      </c>
      <c r="BP24" s="54">
        <v>1.0335701492371592</v>
      </c>
      <c r="BQ24" s="54">
        <v>0.98087262100648542</v>
      </c>
      <c r="BR24" s="54">
        <v>1.2868583843641455</v>
      </c>
      <c r="BS24" s="54">
        <v>1.1990303272573011</v>
      </c>
      <c r="BT24" s="54">
        <v>0.87583330418656369</v>
      </c>
      <c r="BU24" s="54">
        <v>1.5742762861969279</v>
      </c>
      <c r="BV24" s="54">
        <v>0.90661341496813075</v>
      </c>
      <c r="BW24" s="54">
        <v>0.84899396423073392</v>
      </c>
      <c r="BX24" s="90">
        <v>0.9158922671027625</v>
      </c>
      <c r="BY24" s="50">
        <v>0.71519646016360328</v>
      </c>
      <c r="BZ24" s="90">
        <v>0.83673916893203892</v>
      </c>
      <c r="CA24" s="90">
        <v>0.92441348371040744</v>
      </c>
      <c r="CB24" s="90">
        <v>0.63286049906103281</v>
      </c>
      <c r="CC24" s="90">
        <v>0.81497333094339641</v>
      </c>
      <c r="CD24" s="50">
        <v>0.93345445770908275</v>
      </c>
      <c r="CE24" s="50">
        <v>0.83758416406393488</v>
      </c>
      <c r="CF24" s="50">
        <v>0.78105638415592415</v>
      </c>
    </row>
    <row r="25" spans="1:84" ht="16" customHeight="1" x14ac:dyDescent="0.25">
      <c r="A25" s="92" t="s">
        <v>25</v>
      </c>
      <c r="B25" s="54" t="s">
        <v>1</v>
      </c>
      <c r="C25" s="54" t="s">
        <v>1</v>
      </c>
      <c r="D25" s="54" t="s">
        <v>1</v>
      </c>
      <c r="E25" s="54" t="s">
        <v>1</v>
      </c>
      <c r="F25" s="54" t="s">
        <v>1</v>
      </c>
      <c r="G25" s="54" t="s">
        <v>1</v>
      </c>
      <c r="H25" s="54" t="s">
        <v>1</v>
      </c>
      <c r="I25" s="54" t="s">
        <v>1</v>
      </c>
      <c r="J25" s="54" t="s">
        <v>1</v>
      </c>
      <c r="K25" s="54" t="s">
        <v>1</v>
      </c>
      <c r="L25" s="54" t="s">
        <v>1</v>
      </c>
      <c r="M25" s="54" t="s">
        <v>1</v>
      </c>
      <c r="N25" s="54">
        <v>0.67556032960400292</v>
      </c>
      <c r="O25" s="54">
        <v>0.66573123716570692</v>
      </c>
      <c r="P25" s="54">
        <v>0.7521435518432551</v>
      </c>
      <c r="Q25" s="54">
        <v>0.77057951312352502</v>
      </c>
      <c r="R25" s="54">
        <v>0.85819020960365999</v>
      </c>
      <c r="S25" s="54">
        <v>0.90437954937735943</v>
      </c>
      <c r="T25" s="54">
        <v>0.79871417793368926</v>
      </c>
      <c r="U25" s="54">
        <v>0.82908106125200332</v>
      </c>
      <c r="V25" s="54">
        <v>0.75920401042431618</v>
      </c>
      <c r="W25" s="54">
        <v>0.83854587230760469</v>
      </c>
      <c r="X25" s="54">
        <v>0.93091169330508894</v>
      </c>
      <c r="Y25" s="54">
        <v>0.99471002624585325</v>
      </c>
      <c r="Z25" s="54">
        <v>1.0711346052762085</v>
      </c>
      <c r="AA25" s="54">
        <v>1.0203801321446517</v>
      </c>
      <c r="AB25" s="54">
        <v>1.3834357199237721</v>
      </c>
      <c r="AC25" s="54">
        <v>1.8794812498372813</v>
      </c>
      <c r="AD25" s="54">
        <v>1.6830992329526837</v>
      </c>
      <c r="AE25" s="54">
        <v>2.7837590497638458</v>
      </c>
      <c r="AF25" s="54">
        <v>2.8092472441604963</v>
      </c>
      <c r="AG25" s="54">
        <v>2.8497765175135612</v>
      </c>
      <c r="AH25" s="50">
        <v>3.059034158224514</v>
      </c>
      <c r="AI25" s="50">
        <v>2.9820011504327395</v>
      </c>
      <c r="AJ25" s="50">
        <v>2.9292760736196319</v>
      </c>
      <c r="AK25" s="50">
        <v>2.5085902302726661</v>
      </c>
      <c r="AL25" s="50">
        <v>2.1233127312649942</v>
      </c>
      <c r="AM25" s="50">
        <v>2.1377908754523647</v>
      </c>
      <c r="AN25" s="50">
        <v>2.1941944846265651</v>
      </c>
      <c r="AO25" s="50">
        <v>2.3140477150237388</v>
      </c>
      <c r="AP25" s="50">
        <v>2.4578067685107539</v>
      </c>
      <c r="AQ25" s="54"/>
      <c r="AR25" s="54" t="s">
        <v>1</v>
      </c>
      <c r="AS25" s="54" t="s">
        <v>1</v>
      </c>
      <c r="AT25" s="54" t="s">
        <v>1</v>
      </c>
      <c r="AU25" s="54" t="s">
        <v>1</v>
      </c>
      <c r="AV25" s="54" t="s">
        <v>1</v>
      </c>
      <c r="AW25" s="54" t="s">
        <v>1</v>
      </c>
      <c r="AX25" s="54" t="s">
        <v>1</v>
      </c>
      <c r="AY25" s="54" t="s">
        <v>1</v>
      </c>
      <c r="AZ25" s="54" t="s">
        <v>1</v>
      </c>
      <c r="BA25" s="54" t="s">
        <v>1</v>
      </c>
      <c r="BB25" s="54" t="s">
        <v>1</v>
      </c>
      <c r="BC25" s="54" t="s">
        <v>1</v>
      </c>
      <c r="BD25" s="54">
        <v>0.67556032960400292</v>
      </c>
      <c r="BE25" s="54">
        <v>0.66573123716570692</v>
      </c>
      <c r="BF25" s="54">
        <v>0.7521435518432551</v>
      </c>
      <c r="BG25" s="54">
        <v>0.77057951312352502</v>
      </c>
      <c r="BH25" s="54">
        <v>0.85819020960365999</v>
      </c>
      <c r="BI25" s="54">
        <v>0.90437954937735943</v>
      </c>
      <c r="BJ25" s="54">
        <v>0.79871417793368926</v>
      </c>
      <c r="BK25" s="54">
        <v>0.82908106125200332</v>
      </c>
      <c r="BL25" s="54">
        <v>0.75920401042431618</v>
      </c>
      <c r="BM25" s="54">
        <v>0.83854587230760469</v>
      </c>
      <c r="BN25" s="54">
        <v>0.93091169330508894</v>
      </c>
      <c r="BO25" s="54">
        <v>0.99471002624585325</v>
      </c>
      <c r="BP25" s="54">
        <v>1.0711346052762085</v>
      </c>
      <c r="BQ25" s="54">
        <v>1.0203801321446517</v>
      </c>
      <c r="BR25" s="54">
        <v>1.3834357199237721</v>
      </c>
      <c r="BS25" s="54">
        <v>1.8794812498372813</v>
      </c>
      <c r="BT25" s="54">
        <v>1.6830992329526837</v>
      </c>
      <c r="BU25" s="54">
        <v>2.8815402000953276</v>
      </c>
      <c r="BV25" s="54">
        <v>2.9122622904429405</v>
      </c>
      <c r="BW25" s="54">
        <v>2.9536182377892501</v>
      </c>
      <c r="BX25" s="90">
        <v>3.167049903945343</v>
      </c>
      <c r="BY25" s="50">
        <v>3.0808359570433455</v>
      </c>
      <c r="BZ25" s="90">
        <v>3.0293987730061351</v>
      </c>
      <c r="CA25" s="50">
        <v>2.5980699489353505</v>
      </c>
      <c r="CB25" s="90">
        <v>2.2046871060870976</v>
      </c>
      <c r="CC25" s="50">
        <v>2.2299902817875004</v>
      </c>
      <c r="CD25" s="50">
        <v>2.2958083099634088</v>
      </c>
      <c r="CE25" s="50">
        <v>2.4196269183393686</v>
      </c>
      <c r="CF25" s="50">
        <v>2.5623739326234687</v>
      </c>
    </row>
    <row r="26" spans="1:84" ht="16" customHeight="1" x14ac:dyDescent="0.25">
      <c r="A26" s="92" t="s">
        <v>26</v>
      </c>
      <c r="B26" s="54" t="s">
        <v>1</v>
      </c>
      <c r="C26" s="54" t="s">
        <v>1</v>
      </c>
      <c r="D26" s="54" t="s">
        <v>1</v>
      </c>
      <c r="E26" s="54" t="s">
        <v>1</v>
      </c>
      <c r="F26" s="54" t="s">
        <v>1</v>
      </c>
      <c r="G26" s="54" t="s">
        <v>1</v>
      </c>
      <c r="H26" s="54" t="s">
        <v>1</v>
      </c>
      <c r="I26" s="54" t="s">
        <v>1</v>
      </c>
      <c r="J26" s="54" t="s">
        <v>1</v>
      </c>
      <c r="K26" s="54" t="s">
        <v>1</v>
      </c>
      <c r="L26" s="54" t="s">
        <v>1</v>
      </c>
      <c r="M26" s="54" t="s">
        <v>1</v>
      </c>
      <c r="N26" s="54">
        <v>0.81306807716115759</v>
      </c>
      <c r="O26" s="54">
        <v>0.75016779493165042</v>
      </c>
      <c r="P26" s="54">
        <v>0.73258633377476612</v>
      </c>
      <c r="Q26" s="54">
        <v>0.62822071978651473</v>
      </c>
      <c r="R26" s="54">
        <v>0.57535131955459862</v>
      </c>
      <c r="S26" s="54">
        <v>0.58317683663296427</v>
      </c>
      <c r="T26" s="54">
        <v>0.76120861163294373</v>
      </c>
      <c r="U26" s="54">
        <v>0.7515708603518243</v>
      </c>
      <c r="V26" s="54">
        <v>0.71701490277447844</v>
      </c>
      <c r="W26" s="54">
        <v>0.62274452280816428</v>
      </c>
      <c r="X26" s="54">
        <v>0.73529621353538721</v>
      </c>
      <c r="Y26" s="54">
        <v>0.82376103214729013</v>
      </c>
      <c r="Z26" s="54">
        <v>1.240843711046812</v>
      </c>
      <c r="AA26" s="54">
        <v>1.295803705805378</v>
      </c>
      <c r="AB26" s="54">
        <v>1.5793061293073527</v>
      </c>
      <c r="AC26" s="54">
        <v>2.0558234842188305</v>
      </c>
      <c r="AD26" s="54">
        <v>2.4553279683402756</v>
      </c>
      <c r="AE26" s="54">
        <v>3.4470910974492419</v>
      </c>
      <c r="AF26" s="54">
        <v>3.285330720867897</v>
      </c>
      <c r="AG26" s="54">
        <v>2.2889372183734173</v>
      </c>
      <c r="AH26" s="50">
        <v>2.6274385018756874</v>
      </c>
      <c r="AI26" s="50">
        <v>2.9382940942923184</v>
      </c>
      <c r="AJ26" s="50">
        <v>2.8369963117603385</v>
      </c>
      <c r="AK26" s="90">
        <v>3.0296848182607614</v>
      </c>
      <c r="AL26" s="50">
        <v>2.1673167441649892</v>
      </c>
      <c r="AM26" s="50">
        <v>2.017675851456552</v>
      </c>
      <c r="AN26" s="50">
        <v>1.9436165397245069</v>
      </c>
      <c r="AO26" s="50">
        <v>2.2749973763290496</v>
      </c>
      <c r="AP26" s="50">
        <v>2.2109926543633636</v>
      </c>
      <c r="AQ26" s="54"/>
      <c r="AR26" s="54" t="s">
        <v>1</v>
      </c>
      <c r="AS26" s="54" t="s">
        <v>1</v>
      </c>
      <c r="AT26" s="54" t="s">
        <v>1</v>
      </c>
      <c r="AU26" s="54" t="s">
        <v>1</v>
      </c>
      <c r="AV26" s="54" t="s">
        <v>1</v>
      </c>
      <c r="AW26" s="54" t="s">
        <v>1</v>
      </c>
      <c r="AX26" s="54" t="s">
        <v>1</v>
      </c>
      <c r="AY26" s="54" t="s">
        <v>1</v>
      </c>
      <c r="AZ26" s="54" t="s">
        <v>1</v>
      </c>
      <c r="BA26" s="54" t="s">
        <v>1</v>
      </c>
      <c r="BB26" s="54" t="s">
        <v>1</v>
      </c>
      <c r="BC26" s="54" t="s">
        <v>1</v>
      </c>
      <c r="BD26" s="54">
        <v>0.81306807716115759</v>
      </c>
      <c r="BE26" s="54">
        <v>0.75016779493165042</v>
      </c>
      <c r="BF26" s="54">
        <v>0.73258633377476612</v>
      </c>
      <c r="BG26" s="54">
        <v>0.62822071978651473</v>
      </c>
      <c r="BH26" s="54">
        <v>0.57535131955459862</v>
      </c>
      <c r="BI26" s="54">
        <v>0.58317683663296427</v>
      </c>
      <c r="BJ26" s="54">
        <v>0.76120861163294373</v>
      </c>
      <c r="BK26" s="54">
        <v>0.7515708603518243</v>
      </c>
      <c r="BL26" s="54">
        <v>0.71701490277447844</v>
      </c>
      <c r="BM26" s="54">
        <v>0.62274452280816428</v>
      </c>
      <c r="BN26" s="54">
        <v>0.73529621353538721</v>
      </c>
      <c r="BO26" s="54">
        <v>0.82376103214729013</v>
      </c>
      <c r="BP26" s="54">
        <v>1.240843711046812</v>
      </c>
      <c r="BQ26" s="54">
        <v>1.350116718236815</v>
      </c>
      <c r="BR26" s="54">
        <v>1.6348986957964111</v>
      </c>
      <c r="BS26" s="54">
        <v>2.1078982125354773</v>
      </c>
      <c r="BT26" s="54">
        <v>2.5102123255759361</v>
      </c>
      <c r="BU26" s="54">
        <v>3.5332298635851616</v>
      </c>
      <c r="BV26" s="54">
        <v>3.3717339374314603</v>
      </c>
      <c r="BW26" s="54">
        <v>2.3791981491781851</v>
      </c>
      <c r="BX26" s="90">
        <v>2.7173707491498775</v>
      </c>
      <c r="BY26" s="50">
        <v>3.0195936163626835</v>
      </c>
      <c r="BZ26" s="90">
        <v>2.9198769875929189</v>
      </c>
      <c r="CA26" s="50">
        <v>3.1052630257674574</v>
      </c>
      <c r="CB26" s="90">
        <v>2.2389959349785453</v>
      </c>
      <c r="CC26" s="50">
        <v>2.0982190436162842</v>
      </c>
      <c r="CD26" s="50">
        <v>2.0295693811054054</v>
      </c>
      <c r="CE26" s="50">
        <v>2.3592883817867998</v>
      </c>
      <c r="CF26" s="50">
        <v>2.2929122186824715</v>
      </c>
    </row>
    <row r="27" spans="1:84" ht="16" customHeight="1" x14ac:dyDescent="0.25">
      <c r="A27" s="92" t="s">
        <v>12</v>
      </c>
      <c r="B27" s="54">
        <v>1.5017097121597192</v>
      </c>
      <c r="C27" s="54">
        <v>1.6383753164286379</v>
      </c>
      <c r="D27" s="54">
        <v>2.1067687157060275</v>
      </c>
      <c r="E27" s="54">
        <v>2.1570867741156734</v>
      </c>
      <c r="F27" s="54">
        <v>2.5501618877357957</v>
      </c>
      <c r="G27" s="54">
        <v>2.7913598545094276</v>
      </c>
      <c r="H27" s="54">
        <v>2.7770765775552642</v>
      </c>
      <c r="I27" s="54">
        <v>2.9467613176512377</v>
      </c>
      <c r="J27" s="54">
        <v>2.583952320595738</v>
      </c>
      <c r="K27" s="54">
        <v>2.292838838595693</v>
      </c>
      <c r="L27" s="54">
        <v>2.31259489222714</v>
      </c>
      <c r="M27" s="54">
        <v>1.9391923677490321</v>
      </c>
      <c r="N27" s="54">
        <v>2.0097968094950396</v>
      </c>
      <c r="O27" s="54">
        <v>2.0747760806462905</v>
      </c>
      <c r="P27" s="54">
        <v>2.5856160223732658</v>
      </c>
      <c r="Q27" s="54">
        <v>2.541892692749379</v>
      </c>
      <c r="R27" s="54">
        <v>2.5954358941089817</v>
      </c>
      <c r="S27" s="54">
        <v>2.2631147879647107</v>
      </c>
      <c r="T27" s="54">
        <v>2.3162888021283243</v>
      </c>
      <c r="U27" s="54">
        <v>1.7594706438010679</v>
      </c>
      <c r="V27" s="54">
        <v>1.9530410747797102</v>
      </c>
      <c r="W27" s="54">
        <v>2.4480068420012993</v>
      </c>
      <c r="X27" s="54">
        <v>2.3109532782119344</v>
      </c>
      <c r="Y27" s="54">
        <v>1.9495718688060104</v>
      </c>
      <c r="Z27" s="54">
        <v>1.9293879053285754</v>
      </c>
      <c r="AA27" s="54">
        <v>1.7535449535497463</v>
      </c>
      <c r="AB27" s="54">
        <v>1.8082959266021827</v>
      </c>
      <c r="AC27" s="54">
        <v>1.9376472419017283</v>
      </c>
      <c r="AD27" s="54">
        <v>1.8581233652472207</v>
      </c>
      <c r="AE27" s="54" t="s">
        <v>1</v>
      </c>
      <c r="AF27" s="54">
        <v>2.9691245422353267</v>
      </c>
      <c r="AG27" s="54">
        <v>3.3649427376620387</v>
      </c>
      <c r="AH27" s="50">
        <v>4.1824272888340435</v>
      </c>
      <c r="AI27" s="50">
        <v>4.6278257347935021</v>
      </c>
      <c r="AJ27" s="50">
        <v>4.3915654009303475</v>
      </c>
      <c r="AK27" s="50">
        <v>4.0606974151613633</v>
      </c>
      <c r="AL27" s="50">
        <v>2.89917191451381</v>
      </c>
      <c r="AM27" s="50">
        <v>2.617265148938908</v>
      </c>
      <c r="AN27" s="50">
        <v>3.0458093598768441</v>
      </c>
      <c r="AO27" s="50">
        <v>3.4480483676784575</v>
      </c>
      <c r="AP27" s="175">
        <v>3.659134840282853</v>
      </c>
      <c r="AQ27" s="54"/>
      <c r="AR27" s="54">
        <v>1.5205991424485226</v>
      </c>
      <c r="AS27" s="54">
        <v>1.6600788937688684</v>
      </c>
      <c r="AT27" s="54">
        <v>2.1308261171779024</v>
      </c>
      <c r="AU27" s="54">
        <v>2.1772501587263466</v>
      </c>
      <c r="AV27" s="54">
        <v>2.5735732101709643</v>
      </c>
      <c r="AW27" s="54">
        <v>2.8172032603497432</v>
      </c>
      <c r="AX27" s="54">
        <v>2.8031932851197463</v>
      </c>
      <c r="AY27" s="54">
        <v>2.9735627141808467</v>
      </c>
      <c r="AZ27" s="54">
        <v>2.6064973590841789</v>
      </c>
      <c r="BA27" s="54">
        <v>2.3128323328766749</v>
      </c>
      <c r="BB27" s="54">
        <v>2.31259489222714</v>
      </c>
      <c r="BC27" s="54">
        <v>1.9391923673601905</v>
      </c>
      <c r="BD27" s="54">
        <v>2.0097968094950396</v>
      </c>
      <c r="BE27" s="54">
        <v>2.0747760806462905</v>
      </c>
      <c r="BF27" s="54">
        <v>2.5856160223732649</v>
      </c>
      <c r="BG27" s="54">
        <v>2.5418926927493795</v>
      </c>
      <c r="BH27" s="54">
        <v>2.5954358941089817</v>
      </c>
      <c r="BI27" s="54">
        <v>2.2631147879647107</v>
      </c>
      <c r="BJ27" s="54">
        <v>2.3162888016237644</v>
      </c>
      <c r="BK27" s="54">
        <v>1.7594706438010674</v>
      </c>
      <c r="BL27" s="54">
        <v>1.9530410747797102</v>
      </c>
      <c r="BM27" s="54">
        <v>2.4480068420012993</v>
      </c>
      <c r="BN27" s="54">
        <v>2.310953278211934</v>
      </c>
      <c r="BO27" s="54">
        <v>1.9495718688060104</v>
      </c>
      <c r="BP27" s="54">
        <v>1.9293879058566958</v>
      </c>
      <c r="BQ27" s="54">
        <v>1.7535449535497463</v>
      </c>
      <c r="BR27" s="54">
        <v>1.8082959266021827</v>
      </c>
      <c r="BS27" s="54">
        <v>1.9376472419017283</v>
      </c>
      <c r="BT27" s="54">
        <v>1.8581233652472207</v>
      </c>
      <c r="BU27" s="54" t="s">
        <v>1</v>
      </c>
      <c r="BV27" s="54">
        <v>2.9691245422353267</v>
      </c>
      <c r="BW27" s="54">
        <v>3.3649427376620387</v>
      </c>
      <c r="BX27" s="50">
        <v>4.1824272888340435</v>
      </c>
      <c r="BY27" s="50">
        <v>4.6278257347935021</v>
      </c>
      <c r="BZ27" s="90">
        <v>4.3915654009303475</v>
      </c>
      <c r="CA27" s="90">
        <v>4.0606974151613633</v>
      </c>
      <c r="CB27" s="90">
        <v>2.89917191451381</v>
      </c>
      <c r="CC27" s="90">
        <v>2.617265148938908</v>
      </c>
      <c r="CD27" s="90">
        <v>3.0458093598768441</v>
      </c>
      <c r="CE27" s="90">
        <v>3.4480483676784575</v>
      </c>
      <c r="CF27" s="185">
        <v>3.659134840282853</v>
      </c>
    </row>
    <row r="28" spans="1:84" ht="16" customHeight="1" x14ac:dyDescent="0.25">
      <c r="A28" s="92" t="s">
        <v>51</v>
      </c>
      <c r="B28" s="54" t="s">
        <v>1</v>
      </c>
      <c r="C28" s="54" t="s">
        <v>1</v>
      </c>
      <c r="D28" s="54" t="s">
        <v>1</v>
      </c>
      <c r="E28" s="54" t="s">
        <v>1</v>
      </c>
      <c r="F28" s="54" t="s">
        <v>1</v>
      </c>
      <c r="G28" s="54" t="s">
        <v>1</v>
      </c>
      <c r="H28" s="54" t="s">
        <v>1</v>
      </c>
      <c r="I28" s="54" t="s">
        <v>1</v>
      </c>
      <c r="J28" s="54" t="s">
        <v>1</v>
      </c>
      <c r="K28" s="54" t="s">
        <v>1</v>
      </c>
      <c r="L28" s="54" t="s">
        <v>1</v>
      </c>
      <c r="M28" s="54" t="s">
        <v>1</v>
      </c>
      <c r="N28" s="54" t="s">
        <v>1</v>
      </c>
      <c r="O28" s="54" t="s">
        <v>1</v>
      </c>
      <c r="P28" s="54" t="s">
        <v>1</v>
      </c>
      <c r="Q28" s="54" t="s">
        <v>1</v>
      </c>
      <c r="R28" s="54" t="s">
        <v>1</v>
      </c>
      <c r="S28" s="54" t="s">
        <v>1</v>
      </c>
      <c r="T28" s="54" t="s">
        <v>1</v>
      </c>
      <c r="U28" s="54" t="s">
        <v>1</v>
      </c>
      <c r="V28" s="54" t="s">
        <v>1</v>
      </c>
      <c r="W28" s="54" t="s">
        <v>1</v>
      </c>
      <c r="X28" s="54" t="s">
        <v>1</v>
      </c>
      <c r="Y28" s="54" t="s">
        <v>1</v>
      </c>
      <c r="Z28" s="54" t="s">
        <v>1</v>
      </c>
      <c r="AA28" s="54">
        <v>1.4366565314004549</v>
      </c>
      <c r="AB28" s="54">
        <v>1.6539480551577708</v>
      </c>
      <c r="AC28" s="54">
        <v>1.9871388433680939</v>
      </c>
      <c r="AD28" s="54">
        <v>2.0356181671419904</v>
      </c>
      <c r="AE28" s="54">
        <v>2.0354482515868888</v>
      </c>
      <c r="AF28" s="54">
        <v>2.3251675099355125</v>
      </c>
      <c r="AG28" s="54">
        <v>2.980273619245021</v>
      </c>
      <c r="AH28" s="54">
        <v>3.2890217772330264</v>
      </c>
      <c r="AI28" s="50">
        <v>3.5865462535503636</v>
      </c>
      <c r="AJ28" s="50">
        <v>3.7738094677294698</v>
      </c>
      <c r="AK28" s="50">
        <v>4.3892424866864683</v>
      </c>
      <c r="AL28" s="50">
        <v>3.2515675558136636</v>
      </c>
      <c r="AM28" s="50">
        <v>3.0333275087046316</v>
      </c>
      <c r="AN28" s="50">
        <v>3.3897985443436651</v>
      </c>
      <c r="AO28" s="175">
        <v>3.2388294849216401</v>
      </c>
      <c r="AP28" s="175">
        <v>3.3782439240964082</v>
      </c>
      <c r="AQ28" s="54"/>
      <c r="AR28" s="54" t="s">
        <v>1</v>
      </c>
      <c r="AS28" s="54" t="s">
        <v>1</v>
      </c>
      <c r="AT28" s="54" t="s">
        <v>1</v>
      </c>
      <c r="AU28" s="54" t="s">
        <v>1</v>
      </c>
      <c r="AV28" s="54" t="s">
        <v>1</v>
      </c>
      <c r="AW28" s="54" t="s">
        <v>1</v>
      </c>
      <c r="AX28" s="54" t="s">
        <v>1</v>
      </c>
      <c r="AY28" s="54" t="s">
        <v>1</v>
      </c>
      <c r="AZ28" s="54" t="s">
        <v>1</v>
      </c>
      <c r="BA28" s="54" t="s">
        <v>1</v>
      </c>
      <c r="BB28" s="54" t="s">
        <v>1</v>
      </c>
      <c r="BC28" s="54" t="s">
        <v>1</v>
      </c>
      <c r="BD28" s="54" t="s">
        <v>1</v>
      </c>
      <c r="BE28" s="54" t="s">
        <v>1</v>
      </c>
      <c r="BF28" s="54" t="s">
        <v>1</v>
      </c>
      <c r="BG28" s="54" t="s">
        <v>1</v>
      </c>
      <c r="BH28" s="54" t="s">
        <v>1</v>
      </c>
      <c r="BI28" s="54" t="s">
        <v>1</v>
      </c>
      <c r="BJ28" s="54" t="s">
        <v>1</v>
      </c>
      <c r="BK28" s="54" t="s">
        <v>1</v>
      </c>
      <c r="BL28" s="54" t="s">
        <v>1</v>
      </c>
      <c r="BM28" s="54" t="s">
        <v>1</v>
      </c>
      <c r="BN28" s="54" t="s">
        <v>1</v>
      </c>
      <c r="BO28" s="54" t="s">
        <v>1</v>
      </c>
      <c r="BP28" s="54" t="s">
        <v>1</v>
      </c>
      <c r="BQ28" s="54">
        <v>1.6038623016109839</v>
      </c>
      <c r="BR28" s="54">
        <v>1.8558739122431842</v>
      </c>
      <c r="BS28" s="54">
        <v>2.3070755150592648</v>
      </c>
      <c r="BT28" s="54">
        <v>2.3668197468767267</v>
      </c>
      <c r="BU28" s="54">
        <v>2.3439464781464219</v>
      </c>
      <c r="BV28" s="54">
        <v>2.6441032139108556</v>
      </c>
      <c r="BW28" s="54">
        <v>3.3975119259393241</v>
      </c>
      <c r="BX28" s="50">
        <v>3.7494848260456499</v>
      </c>
      <c r="BY28" s="50">
        <v>4.0886627290474147</v>
      </c>
      <c r="BZ28" s="50">
        <v>4.3021427932115959</v>
      </c>
      <c r="CA28" s="50">
        <v>4.3892424866864683</v>
      </c>
      <c r="CB28" s="50">
        <v>3.2515675558136636</v>
      </c>
      <c r="CC28" s="50">
        <v>3.0333275087046316</v>
      </c>
      <c r="CD28" s="50">
        <v>3.3897985443436651</v>
      </c>
      <c r="CE28" s="175">
        <v>3.2388294849216401</v>
      </c>
      <c r="CF28" s="175">
        <v>3.3782439240964082</v>
      </c>
    </row>
    <row r="29" spans="1:84" ht="16" customHeight="1" x14ac:dyDescent="0.25">
      <c r="A29" s="92" t="s">
        <v>52</v>
      </c>
      <c r="B29" s="54" t="s">
        <v>1</v>
      </c>
      <c r="C29" s="54" t="s">
        <v>1</v>
      </c>
      <c r="D29" s="54" t="s">
        <v>1</v>
      </c>
      <c r="E29" s="54" t="s">
        <v>1</v>
      </c>
      <c r="F29" s="54" t="s">
        <v>1</v>
      </c>
      <c r="G29" s="54" t="s">
        <v>1</v>
      </c>
      <c r="H29" s="54">
        <v>0.27955894197496717</v>
      </c>
      <c r="I29" s="54">
        <v>0.26614432446900371</v>
      </c>
      <c r="J29" s="54">
        <v>0.29102863635007403</v>
      </c>
      <c r="K29" s="54">
        <v>0.31194522617843645</v>
      </c>
      <c r="L29" s="54">
        <v>0.33917822571648737</v>
      </c>
      <c r="M29" s="54">
        <v>0.46629141135390856</v>
      </c>
      <c r="N29" s="54">
        <v>0.45224803359691129</v>
      </c>
      <c r="O29" s="54">
        <v>0.43487765993321659</v>
      </c>
      <c r="P29" s="54">
        <v>0.52595374246385673</v>
      </c>
      <c r="Q29" s="54">
        <v>0.5725015072581281</v>
      </c>
      <c r="R29" s="54">
        <v>0.62399700282817683</v>
      </c>
      <c r="S29" s="54">
        <v>0.65529258637657506</v>
      </c>
      <c r="T29" s="54">
        <v>0.59103140504446139</v>
      </c>
      <c r="U29" s="54">
        <v>0.47476217412348609</v>
      </c>
      <c r="V29" s="54">
        <v>0.47966979422608691</v>
      </c>
      <c r="W29" s="54">
        <v>0.43417921311230767</v>
      </c>
      <c r="X29" s="54">
        <v>0.43727699287499266</v>
      </c>
      <c r="Y29" s="54">
        <v>0.48439122777668631</v>
      </c>
      <c r="Z29" s="54">
        <v>0.68878825864183579</v>
      </c>
      <c r="AA29" s="54">
        <v>0.76892601953514661</v>
      </c>
      <c r="AB29" s="54">
        <v>0.98669205436275398</v>
      </c>
      <c r="AC29" s="54">
        <v>1.0711149109890148</v>
      </c>
      <c r="AD29" s="54">
        <v>1.1311833258605266</v>
      </c>
      <c r="AE29" s="54">
        <v>1.0568892410631978</v>
      </c>
      <c r="AF29" s="54">
        <v>1.2163078381380417</v>
      </c>
      <c r="AG29" s="54">
        <v>1.2684339153789739</v>
      </c>
      <c r="AH29" s="50">
        <v>1.305710786489968</v>
      </c>
      <c r="AI29" s="50">
        <v>1.3496311122363349</v>
      </c>
      <c r="AJ29" s="50">
        <v>1.4228132721311477</v>
      </c>
      <c r="AK29" s="50">
        <v>1.2601936563018241</v>
      </c>
      <c r="AL29" s="50">
        <v>1.0871601167364018</v>
      </c>
      <c r="AM29" s="50">
        <v>1.0421150185803758</v>
      </c>
      <c r="AN29" s="50">
        <v>1.2919892594771782</v>
      </c>
      <c r="AO29" s="50">
        <v>1.2858734594693633</v>
      </c>
      <c r="AP29" s="175">
        <v>1.1742155996881332</v>
      </c>
      <c r="AQ29" s="54"/>
      <c r="AR29" s="54" t="s">
        <v>1</v>
      </c>
      <c r="AS29" s="54" t="s">
        <v>1</v>
      </c>
      <c r="AT29" s="54" t="s">
        <v>1</v>
      </c>
      <c r="AU29" s="54" t="s">
        <v>1</v>
      </c>
      <c r="AV29" s="54" t="s">
        <v>1</v>
      </c>
      <c r="AW29" s="54" t="s">
        <v>1</v>
      </c>
      <c r="AX29" s="54">
        <v>0.34406977673398714</v>
      </c>
      <c r="AY29" s="54">
        <v>0.32582197053635198</v>
      </c>
      <c r="AZ29" s="54">
        <v>0.35152432685892493</v>
      </c>
      <c r="BA29" s="54">
        <v>0.37358400304774508</v>
      </c>
      <c r="BB29" s="54">
        <v>0.40041607049357186</v>
      </c>
      <c r="BC29" s="54">
        <v>0.52223212676600261</v>
      </c>
      <c r="BD29" s="54">
        <v>0.50690118002916307</v>
      </c>
      <c r="BE29" s="54">
        <v>0.48594224508774542</v>
      </c>
      <c r="BF29" s="54">
        <v>0.58595281743538086</v>
      </c>
      <c r="BG29" s="54">
        <v>0.63705555098710076</v>
      </c>
      <c r="BH29" s="54">
        <v>0.69332206546146535</v>
      </c>
      <c r="BI29" s="54">
        <v>0.72878733846131727</v>
      </c>
      <c r="BJ29" s="54">
        <v>0.65832182056791522</v>
      </c>
      <c r="BK29" s="54">
        <v>0.52861415815887647</v>
      </c>
      <c r="BL29" s="54">
        <v>0.53414092370175759</v>
      </c>
      <c r="BM29" s="54">
        <v>0.48431711844103392</v>
      </c>
      <c r="BN29" s="54">
        <v>0.48660065061526214</v>
      </c>
      <c r="BO29" s="54">
        <v>0.53652406033767464</v>
      </c>
      <c r="BP29" s="54">
        <v>0.74889666110771236</v>
      </c>
      <c r="BQ29" s="54">
        <v>0.83012071398018017</v>
      </c>
      <c r="BR29" s="54">
        <v>1.0532484991958615</v>
      </c>
      <c r="BS29" s="54">
        <v>1.1328355257470786</v>
      </c>
      <c r="BT29" s="54">
        <v>1.1957646522718126</v>
      </c>
      <c r="BU29" s="54">
        <v>1.1242269511826515</v>
      </c>
      <c r="BV29" s="54">
        <v>1.2865375471485883</v>
      </c>
      <c r="BW29" s="54">
        <v>1.3503336759328899</v>
      </c>
      <c r="BX29" s="90">
        <v>1.3921570187533814</v>
      </c>
      <c r="BY29" s="50">
        <v>1.43931627366641</v>
      </c>
      <c r="BZ29" s="90">
        <v>1.5147560918032785</v>
      </c>
      <c r="CA29" s="90">
        <v>1.3480093428689883</v>
      </c>
      <c r="CB29" s="90">
        <v>1.1663132715481173</v>
      </c>
      <c r="CC29" s="90">
        <v>1.131471264926931</v>
      </c>
      <c r="CD29" s="50">
        <v>1.3877188243027825</v>
      </c>
      <c r="CE29" s="50">
        <v>1.3759347516549969</v>
      </c>
      <c r="CF29" s="175">
        <v>1.2637552689100864</v>
      </c>
    </row>
    <row r="30" spans="1:84" ht="16" customHeight="1" x14ac:dyDescent="0.25">
      <c r="A30" s="92" t="s">
        <v>53</v>
      </c>
      <c r="B30" s="54" t="s">
        <v>1</v>
      </c>
      <c r="C30" s="54" t="s">
        <v>1</v>
      </c>
      <c r="D30" s="54" t="s">
        <v>1</v>
      </c>
      <c r="E30" s="54" t="s">
        <v>1</v>
      </c>
      <c r="F30" s="54" t="s">
        <v>1</v>
      </c>
      <c r="G30" s="54" t="s">
        <v>1</v>
      </c>
      <c r="H30" s="54" t="s">
        <v>1</v>
      </c>
      <c r="I30" s="54" t="s">
        <v>1</v>
      </c>
      <c r="J30" s="54" t="s">
        <v>1</v>
      </c>
      <c r="K30" s="54" t="s">
        <v>1</v>
      </c>
      <c r="L30" s="54" t="s">
        <v>1</v>
      </c>
      <c r="M30" s="54" t="s">
        <v>1</v>
      </c>
      <c r="N30" s="54" t="s">
        <v>1</v>
      </c>
      <c r="O30" s="54" t="s">
        <v>1</v>
      </c>
      <c r="P30" s="54" t="s">
        <v>1</v>
      </c>
      <c r="Q30" s="54" t="s">
        <v>1</v>
      </c>
      <c r="R30" s="54" t="s">
        <v>1</v>
      </c>
      <c r="S30" s="54" t="s">
        <v>1</v>
      </c>
      <c r="T30" s="54" t="s">
        <v>1</v>
      </c>
      <c r="U30" s="54" t="s">
        <v>1</v>
      </c>
      <c r="V30" s="54" t="s">
        <v>1</v>
      </c>
      <c r="W30" s="54" t="s">
        <v>1</v>
      </c>
      <c r="X30" s="54" t="s">
        <v>1</v>
      </c>
      <c r="Y30" s="54" t="s">
        <v>1</v>
      </c>
      <c r="Z30" s="54" t="s">
        <v>1</v>
      </c>
      <c r="AA30" s="54" t="s">
        <v>1</v>
      </c>
      <c r="AB30" s="54" t="s">
        <v>1</v>
      </c>
      <c r="AC30" s="54" t="s">
        <v>1</v>
      </c>
      <c r="AD30" s="54" t="s">
        <v>1</v>
      </c>
      <c r="AE30" s="54" t="s">
        <v>1</v>
      </c>
      <c r="AF30" s="54" t="s">
        <v>1</v>
      </c>
      <c r="AG30" s="54" t="s">
        <v>1</v>
      </c>
      <c r="AH30" s="50" t="s">
        <v>1</v>
      </c>
      <c r="AI30" s="50" t="s">
        <v>1</v>
      </c>
      <c r="AJ30" s="50" t="s">
        <v>1</v>
      </c>
      <c r="AK30" s="50" t="s">
        <v>1</v>
      </c>
      <c r="AL30" s="50" t="s">
        <v>1</v>
      </c>
      <c r="AM30" s="50" t="s">
        <v>1</v>
      </c>
      <c r="AN30" s="50" t="s">
        <v>1</v>
      </c>
      <c r="AO30" s="50" t="s">
        <v>1</v>
      </c>
      <c r="AP30" s="50" t="s">
        <v>1</v>
      </c>
      <c r="AQ30" s="54"/>
      <c r="AR30" s="54" t="s">
        <v>1</v>
      </c>
      <c r="AS30" s="54" t="s">
        <v>1</v>
      </c>
      <c r="AT30" s="54" t="s">
        <v>1</v>
      </c>
      <c r="AU30" s="54" t="s">
        <v>1</v>
      </c>
      <c r="AV30" s="54" t="s">
        <v>1</v>
      </c>
      <c r="AW30" s="54" t="s">
        <v>1</v>
      </c>
      <c r="AX30" s="54" t="s">
        <v>1</v>
      </c>
      <c r="AY30" s="54" t="s">
        <v>1</v>
      </c>
      <c r="AZ30" s="54" t="s">
        <v>1</v>
      </c>
      <c r="BA30" s="54" t="s">
        <v>1</v>
      </c>
      <c r="BB30" s="54" t="s">
        <v>1</v>
      </c>
      <c r="BC30" s="54" t="s">
        <v>1</v>
      </c>
      <c r="BD30" s="54" t="s">
        <v>1</v>
      </c>
      <c r="BE30" s="54" t="s">
        <v>1</v>
      </c>
      <c r="BF30" s="54" t="s">
        <v>1</v>
      </c>
      <c r="BG30" s="54" t="s">
        <v>1</v>
      </c>
      <c r="BH30" s="54" t="s">
        <v>1</v>
      </c>
      <c r="BI30" s="54" t="s">
        <v>1</v>
      </c>
      <c r="BJ30" s="54" t="s">
        <v>1</v>
      </c>
      <c r="BK30" s="54" t="s">
        <v>1</v>
      </c>
      <c r="BL30" s="54" t="s">
        <v>1</v>
      </c>
      <c r="BM30" s="54" t="s">
        <v>1</v>
      </c>
      <c r="BN30" s="54" t="s">
        <v>1</v>
      </c>
      <c r="BO30" s="54" t="s">
        <v>1</v>
      </c>
      <c r="BP30" s="54" t="s">
        <v>1</v>
      </c>
      <c r="BQ30" s="54" t="s">
        <v>1</v>
      </c>
      <c r="BR30" s="54" t="s">
        <v>1</v>
      </c>
      <c r="BS30" s="54" t="s">
        <v>1</v>
      </c>
      <c r="BT30" s="54" t="s">
        <v>1</v>
      </c>
      <c r="BU30" s="54" t="s">
        <v>1</v>
      </c>
      <c r="BV30" s="54" t="s">
        <v>1</v>
      </c>
      <c r="BW30" s="54" t="s">
        <v>1</v>
      </c>
      <c r="BX30" s="90" t="s">
        <v>1</v>
      </c>
      <c r="BY30" s="50" t="s">
        <v>1</v>
      </c>
      <c r="BZ30" s="90" t="s">
        <v>1</v>
      </c>
      <c r="CA30" s="50" t="s">
        <v>1</v>
      </c>
      <c r="CB30" s="90" t="s">
        <v>1</v>
      </c>
      <c r="CC30" s="50" t="s">
        <v>1</v>
      </c>
      <c r="CD30" s="90" t="s">
        <v>1</v>
      </c>
      <c r="CE30" s="90" t="s">
        <v>1</v>
      </c>
      <c r="CF30" s="90" t="s">
        <v>1</v>
      </c>
    </row>
    <row r="31" spans="1:84" ht="16" customHeight="1" x14ac:dyDescent="0.25">
      <c r="A31" s="92" t="s">
        <v>27</v>
      </c>
      <c r="B31" s="54" t="s">
        <v>1</v>
      </c>
      <c r="C31" s="54" t="s">
        <v>1</v>
      </c>
      <c r="D31" s="54" t="s">
        <v>1</v>
      </c>
      <c r="E31" s="54" t="s">
        <v>1</v>
      </c>
      <c r="F31" s="54" t="s">
        <v>1</v>
      </c>
      <c r="G31" s="54" t="s">
        <v>1</v>
      </c>
      <c r="H31" s="54" t="s">
        <v>1</v>
      </c>
      <c r="I31" s="54" t="s">
        <v>1</v>
      </c>
      <c r="J31" s="54" t="s">
        <v>1</v>
      </c>
      <c r="K31" s="54" t="s">
        <v>1</v>
      </c>
      <c r="L31" s="54" t="s">
        <v>1</v>
      </c>
      <c r="M31" s="54" t="s">
        <v>1</v>
      </c>
      <c r="N31" s="54">
        <v>0.63735470835793251</v>
      </c>
      <c r="O31" s="54">
        <v>0.57853686249213043</v>
      </c>
      <c r="P31" s="54">
        <v>0.66412846670830683</v>
      </c>
      <c r="Q31" s="54">
        <v>0.6485087818044728</v>
      </c>
      <c r="R31" s="54">
        <v>0.70692391397148002</v>
      </c>
      <c r="S31" s="54">
        <v>0.76279855403262853</v>
      </c>
      <c r="T31" s="54">
        <v>0.68569580509370687</v>
      </c>
      <c r="U31" s="54">
        <v>0.68508746388745301</v>
      </c>
      <c r="V31" s="54">
        <v>0.64740264445682238</v>
      </c>
      <c r="W31" s="54">
        <v>0.7556339798562568</v>
      </c>
      <c r="X31" s="54">
        <v>1.0342759201812315</v>
      </c>
      <c r="Y31" s="54">
        <v>0.99211878259890618</v>
      </c>
      <c r="Z31" s="54">
        <v>0.92615898671831509</v>
      </c>
      <c r="AA31" s="54">
        <v>0.84197476659775883</v>
      </c>
      <c r="AB31" s="54">
        <v>1.0627329454883867</v>
      </c>
      <c r="AC31" s="54">
        <v>1.3747510368269071</v>
      </c>
      <c r="AD31" s="54">
        <v>1.6114814385071639</v>
      </c>
      <c r="AE31" s="54">
        <v>2.4949842046659381</v>
      </c>
      <c r="AF31" s="54">
        <v>2.3860809204642712</v>
      </c>
      <c r="AG31" s="54">
        <v>2.5318233095040181</v>
      </c>
      <c r="AH31" s="50">
        <v>2.651724898780814</v>
      </c>
      <c r="AI31" s="50">
        <v>2.7742475567972722</v>
      </c>
      <c r="AJ31" s="50">
        <v>2.7057768506329114</v>
      </c>
      <c r="AK31" s="50">
        <v>2.637551854058338</v>
      </c>
      <c r="AL31" s="50">
        <v>2.064397994323607</v>
      </c>
      <c r="AM31" s="50">
        <v>1.7297046138438137</v>
      </c>
      <c r="AN31" s="50">
        <v>1.944671609341502</v>
      </c>
      <c r="AO31" s="50">
        <v>2.243009589396328</v>
      </c>
      <c r="AP31" s="50">
        <v>1.9857278164071819</v>
      </c>
      <c r="AQ31" s="54"/>
      <c r="AR31" s="54" t="s">
        <v>1</v>
      </c>
      <c r="AS31" s="54" t="s">
        <v>1</v>
      </c>
      <c r="AT31" s="54" t="s">
        <v>1</v>
      </c>
      <c r="AU31" s="54" t="s">
        <v>1</v>
      </c>
      <c r="AV31" s="54" t="s">
        <v>1</v>
      </c>
      <c r="AW31" s="54" t="s">
        <v>1</v>
      </c>
      <c r="AX31" s="54" t="s">
        <v>1</v>
      </c>
      <c r="AY31" s="54" t="s">
        <v>1</v>
      </c>
      <c r="AZ31" s="54" t="s">
        <v>1</v>
      </c>
      <c r="BA31" s="54" t="s">
        <v>1</v>
      </c>
      <c r="BB31" s="54" t="s">
        <v>1</v>
      </c>
      <c r="BC31" s="54" t="s">
        <v>1</v>
      </c>
      <c r="BD31" s="54">
        <v>0.63735470835793251</v>
      </c>
      <c r="BE31" s="54">
        <v>0.57853686249213043</v>
      </c>
      <c r="BF31" s="54">
        <v>0.66412846670830683</v>
      </c>
      <c r="BG31" s="54">
        <v>0.6485087818044728</v>
      </c>
      <c r="BH31" s="54">
        <v>0.70692391397148002</v>
      </c>
      <c r="BI31" s="54">
        <v>0.76279855403262853</v>
      </c>
      <c r="BJ31" s="54">
        <v>0.68569580509370687</v>
      </c>
      <c r="BK31" s="54">
        <v>0.68508746388745301</v>
      </c>
      <c r="BL31" s="54">
        <v>0.64740264445682238</v>
      </c>
      <c r="BM31" s="54">
        <v>0.7556339798562568</v>
      </c>
      <c r="BN31" s="54">
        <v>1.0342759201812315</v>
      </c>
      <c r="BO31" s="54">
        <v>0.99211878259890618</v>
      </c>
      <c r="BP31" s="54">
        <v>0.92615898671831509</v>
      </c>
      <c r="BQ31" s="54">
        <v>0.84197476659775883</v>
      </c>
      <c r="BR31" s="54">
        <v>1.0627329454883867</v>
      </c>
      <c r="BS31" s="54">
        <v>1.3747510368269071</v>
      </c>
      <c r="BT31" s="54">
        <v>1.6114814385071639</v>
      </c>
      <c r="BU31" s="54">
        <v>2.4949842046659381</v>
      </c>
      <c r="BV31" s="54">
        <v>2.3860809204642712</v>
      </c>
      <c r="BW31" s="54">
        <v>2.5318233095040181</v>
      </c>
      <c r="BX31" s="90">
        <v>2.651724898780814</v>
      </c>
      <c r="BY31" s="50">
        <v>2.7742475567972722</v>
      </c>
      <c r="BZ31" s="90">
        <v>2.7057768506329114</v>
      </c>
      <c r="CA31" s="50">
        <v>2.6606590007292321</v>
      </c>
      <c r="CB31" s="90">
        <v>2.0821985385676394</v>
      </c>
      <c r="CC31" s="50">
        <v>1.7486499209178501</v>
      </c>
      <c r="CD31" s="50">
        <v>1.9615216970579215</v>
      </c>
      <c r="CE31" s="50">
        <v>2.259193916060259</v>
      </c>
      <c r="CF31" s="50">
        <v>2.0009655178540013</v>
      </c>
    </row>
    <row r="32" spans="1:84" ht="16" customHeight="1" x14ac:dyDescent="0.25">
      <c r="A32" s="92" t="s">
        <v>65</v>
      </c>
      <c r="B32" s="54">
        <v>0.16668897372594746</v>
      </c>
      <c r="C32" s="54">
        <v>0.16654347895593657</v>
      </c>
      <c r="D32" s="54">
        <v>0.20118071975756552</v>
      </c>
      <c r="E32" s="54">
        <v>0.24985710394993821</v>
      </c>
      <c r="F32" s="54">
        <v>0.30987004165600329</v>
      </c>
      <c r="G32" s="54">
        <v>0.3633817081286973</v>
      </c>
      <c r="H32" s="54">
        <v>0.41192769715300698</v>
      </c>
      <c r="I32" s="54">
        <v>0.46775319529495818</v>
      </c>
      <c r="J32" s="54">
        <v>0.49264397242791008</v>
      </c>
      <c r="K32" s="54">
        <v>0.45769866428255668</v>
      </c>
      <c r="L32" s="54">
        <v>0.33547806739541414</v>
      </c>
      <c r="M32" s="54">
        <v>0.36263327495159803</v>
      </c>
      <c r="N32" s="54">
        <v>0.60368625701618173</v>
      </c>
      <c r="O32" s="54">
        <v>0.60549556627963108</v>
      </c>
      <c r="P32" s="54">
        <v>0.7830754680468075</v>
      </c>
      <c r="Q32" s="54">
        <v>0.80438815015928156</v>
      </c>
      <c r="R32" s="54">
        <v>0.89834965437164505</v>
      </c>
      <c r="S32" s="54">
        <v>0.88600166657184032</v>
      </c>
      <c r="T32" s="54">
        <v>0.78565387751133187</v>
      </c>
      <c r="U32" s="54">
        <v>0.84604928259949097</v>
      </c>
      <c r="V32" s="54">
        <v>0.82909891595132668</v>
      </c>
      <c r="W32" s="54">
        <v>0.81486785488068647</v>
      </c>
      <c r="X32" s="54">
        <v>0.9143436031839427</v>
      </c>
      <c r="Y32" s="54">
        <v>1.078593545718602</v>
      </c>
      <c r="Z32" s="54">
        <v>1.6007499864128611</v>
      </c>
      <c r="AA32" s="54">
        <v>1.5157681887924621</v>
      </c>
      <c r="AB32" s="54">
        <v>1.7408194705380147</v>
      </c>
      <c r="AC32" s="54">
        <v>2.1870500415447718</v>
      </c>
      <c r="AD32" s="54">
        <v>2.024827379229631</v>
      </c>
      <c r="AE32" s="54">
        <v>3.0009294725225333</v>
      </c>
      <c r="AF32" s="54">
        <v>2.7904769937622702</v>
      </c>
      <c r="AG32" s="54">
        <v>2.8635048164743351</v>
      </c>
      <c r="AH32" s="50">
        <v>3.0160112328225006</v>
      </c>
      <c r="AI32" s="50">
        <v>3.2084348384616939</v>
      </c>
      <c r="AJ32" s="50">
        <v>3.0467903745019917</v>
      </c>
      <c r="AK32" s="50">
        <v>2.5732291777188325</v>
      </c>
      <c r="AL32" s="50">
        <v>2.2784024417314095</v>
      </c>
      <c r="AM32" s="50">
        <v>2.3980059209070799</v>
      </c>
      <c r="AN32" s="50">
        <v>2.4069208566754954</v>
      </c>
      <c r="AO32" s="50">
        <v>2.4596159211872188</v>
      </c>
      <c r="AP32" s="50">
        <v>2.2744040163815149</v>
      </c>
      <c r="AQ32" s="54"/>
      <c r="AR32" s="54">
        <v>0.16668897372594746</v>
      </c>
      <c r="AS32" s="54">
        <v>0.16654347895593657</v>
      </c>
      <c r="AT32" s="54">
        <v>0.20118071975756552</v>
      </c>
      <c r="AU32" s="54">
        <v>0.24985710394993821</v>
      </c>
      <c r="AV32" s="54">
        <v>0.30987004165600329</v>
      </c>
      <c r="AW32" s="54">
        <v>0.3633817081286973</v>
      </c>
      <c r="AX32" s="54">
        <v>0.41192769715300698</v>
      </c>
      <c r="AY32" s="54">
        <v>0.46775319529495818</v>
      </c>
      <c r="AZ32" s="54">
        <v>0.49264397242791008</v>
      </c>
      <c r="BA32" s="54">
        <v>0.45769866428255668</v>
      </c>
      <c r="BB32" s="54">
        <v>0.33547806739541414</v>
      </c>
      <c r="BC32" s="54">
        <v>0.36263327495159803</v>
      </c>
      <c r="BD32" s="54">
        <v>0.60368625701618173</v>
      </c>
      <c r="BE32" s="54">
        <v>0.60549556627963108</v>
      </c>
      <c r="BF32" s="54">
        <v>0.78502767836475429</v>
      </c>
      <c r="BG32" s="54">
        <v>0.80578731408345272</v>
      </c>
      <c r="BH32" s="54">
        <v>0.8984280224473451</v>
      </c>
      <c r="BI32" s="54">
        <v>0.88609960425914269</v>
      </c>
      <c r="BJ32" s="54">
        <v>0.78565387751133187</v>
      </c>
      <c r="BK32" s="54">
        <v>0.84604928259949097</v>
      </c>
      <c r="BL32" s="54">
        <v>0.82909891595132668</v>
      </c>
      <c r="BM32" s="54">
        <v>0.81486785488068647</v>
      </c>
      <c r="BN32" s="54">
        <v>0.9143436031839427</v>
      </c>
      <c r="BO32" s="54">
        <v>1.078593545718602</v>
      </c>
      <c r="BP32" s="54">
        <v>1.6007499864128611</v>
      </c>
      <c r="BQ32" s="54">
        <v>1.5157681887924621</v>
      </c>
      <c r="BR32" s="54">
        <v>1.7408194705380147</v>
      </c>
      <c r="BS32" s="54">
        <v>2.1870500415447718</v>
      </c>
      <c r="BT32" s="54">
        <v>2.024827379229631</v>
      </c>
      <c r="BU32" s="54">
        <v>3.0274584919944738</v>
      </c>
      <c r="BV32" s="54">
        <v>2.8492830509675149</v>
      </c>
      <c r="BW32" s="54">
        <v>2.9767010419721456</v>
      </c>
      <c r="BX32" s="50">
        <v>3.1305130936244261</v>
      </c>
      <c r="BY32" s="50">
        <v>3.3149514197175969</v>
      </c>
      <c r="BZ32" s="50">
        <v>3.1589842443559095</v>
      </c>
      <c r="CA32" s="50">
        <v>2.679496844827586</v>
      </c>
      <c r="CB32" s="50">
        <v>2.3742165629300773</v>
      </c>
      <c r="CC32" s="50">
        <v>2.5062056917035398</v>
      </c>
      <c r="CD32" s="50">
        <v>2.5224722813511158</v>
      </c>
      <c r="CE32" s="50">
        <v>2.5764143633424972</v>
      </c>
      <c r="CF32" s="50">
        <v>2.3901890503055694</v>
      </c>
    </row>
    <row r="33" spans="1:84" ht="16" customHeight="1" x14ac:dyDescent="0.25">
      <c r="A33" s="92" t="s">
        <v>54</v>
      </c>
      <c r="B33" s="54">
        <v>0.88524156695925826</v>
      </c>
      <c r="C33" s="54">
        <v>0.90491592968666534</v>
      </c>
      <c r="D33" s="54">
        <v>1.0638984358897612</v>
      </c>
      <c r="E33" s="54">
        <v>1.4594007777250786</v>
      </c>
      <c r="F33" s="54">
        <v>1.686227511716039</v>
      </c>
      <c r="G33" s="54">
        <v>1.6892216213793296</v>
      </c>
      <c r="H33" s="54">
        <v>1.6623076965664576</v>
      </c>
      <c r="I33" s="54">
        <v>1.7139357788544249</v>
      </c>
      <c r="J33" s="54">
        <v>1.3606405929907637</v>
      </c>
      <c r="K33" s="54">
        <v>1.1321760434494847</v>
      </c>
      <c r="L33" s="54">
        <v>1.0594802360398488</v>
      </c>
      <c r="M33" s="54">
        <v>1.1192512984144627</v>
      </c>
      <c r="N33" s="54">
        <v>1.2623744070737719</v>
      </c>
      <c r="O33" s="54">
        <v>1.3336241845200241</v>
      </c>
      <c r="P33" s="54">
        <v>1.4982540321879056</v>
      </c>
      <c r="Q33" s="54">
        <v>1.4808226994555165</v>
      </c>
      <c r="R33" s="54">
        <v>1.5958048506715214</v>
      </c>
      <c r="S33" s="54">
        <v>1.485230635386168</v>
      </c>
      <c r="T33" s="54">
        <v>1.23123084956935</v>
      </c>
      <c r="U33" s="54">
        <v>1.2240000063458625</v>
      </c>
      <c r="V33" s="54">
        <v>1.1303112916143319</v>
      </c>
      <c r="W33" s="54">
        <v>1.2551512027150959</v>
      </c>
      <c r="X33" s="54">
        <v>1.7531294892354226</v>
      </c>
      <c r="Y33" s="54">
        <v>1.58417536746238</v>
      </c>
      <c r="Z33" s="54">
        <v>1.6716305050438649</v>
      </c>
      <c r="AA33" s="54">
        <v>1.6391905448244528</v>
      </c>
      <c r="AB33" s="54">
        <v>1.8903646057087005</v>
      </c>
      <c r="AC33" s="54">
        <v>2.2629163846106257</v>
      </c>
      <c r="AD33" s="54">
        <v>2.4585359659840997</v>
      </c>
      <c r="AE33" s="54">
        <v>3.3626760254451744</v>
      </c>
      <c r="AF33" s="54">
        <v>3.7290353367359268</v>
      </c>
      <c r="AG33" s="54">
        <v>3.2637984762673824</v>
      </c>
      <c r="AH33" s="90">
        <v>4.0437315829552087</v>
      </c>
      <c r="AI33" s="90">
        <v>4.0687815126933327</v>
      </c>
      <c r="AJ33" s="90">
        <v>4.158377562028047</v>
      </c>
      <c r="AK33" s="90">
        <v>3.7296335519125678</v>
      </c>
      <c r="AL33" s="90">
        <v>3.549105717255717</v>
      </c>
      <c r="AM33" s="90">
        <v>3.4155586294416245</v>
      </c>
      <c r="AN33" s="90">
        <v>3.4851876760161118</v>
      </c>
      <c r="AO33" s="185">
        <v>3.5651919328173589</v>
      </c>
      <c r="AP33" s="90">
        <v>3.8303144672594831</v>
      </c>
      <c r="AQ33" s="54"/>
      <c r="AR33" s="54">
        <v>0.88987890687314619</v>
      </c>
      <c r="AS33" s="54">
        <v>0.90910945301190282</v>
      </c>
      <c r="AT33" s="54">
        <v>1.0680338689394302</v>
      </c>
      <c r="AU33" s="54">
        <v>1.4640099339347055</v>
      </c>
      <c r="AV33" s="54">
        <v>1.6913618711089202</v>
      </c>
      <c r="AW33" s="54">
        <v>1.6944471332950191</v>
      </c>
      <c r="AX33" s="54">
        <v>1.6674887866117853</v>
      </c>
      <c r="AY33" s="54">
        <v>1.7374187974823083</v>
      </c>
      <c r="AZ33" s="54">
        <v>1.3758098005679888</v>
      </c>
      <c r="BA33" s="54">
        <v>1.1453908172088902</v>
      </c>
      <c r="BB33" s="54">
        <v>1.073302321745246</v>
      </c>
      <c r="BC33" s="54">
        <v>1.1380739847425994</v>
      </c>
      <c r="BD33" s="54">
        <v>1.2786938293191066</v>
      </c>
      <c r="BE33" s="54">
        <v>1.3545328413140811</v>
      </c>
      <c r="BF33" s="54">
        <v>1.5187993022876782</v>
      </c>
      <c r="BG33" s="54">
        <v>1.503832137519439</v>
      </c>
      <c r="BH33" s="54">
        <v>1.6174694317616567</v>
      </c>
      <c r="BI33" s="54">
        <v>1.5030605302408966</v>
      </c>
      <c r="BJ33" s="54">
        <v>1.2467977434057671</v>
      </c>
      <c r="BK33" s="54">
        <v>1.2393940044339804</v>
      </c>
      <c r="BL33" s="54">
        <v>1.1426895514019055</v>
      </c>
      <c r="BM33" s="54">
        <v>1.2662557605189306</v>
      </c>
      <c r="BN33" s="54">
        <v>1.7697619140999366</v>
      </c>
      <c r="BO33" s="54">
        <v>1.6003742368177967</v>
      </c>
      <c r="BP33" s="54">
        <v>1.6865068336889433</v>
      </c>
      <c r="BQ33" s="54">
        <v>1.6535396340528365</v>
      </c>
      <c r="BR33" s="54">
        <v>1.9044114696307854</v>
      </c>
      <c r="BS33" s="54">
        <v>2.2782026012868579</v>
      </c>
      <c r="BT33" s="54">
        <v>2.4778747600061588</v>
      </c>
      <c r="BU33" s="54">
        <v>3.4973432479189066</v>
      </c>
      <c r="BV33" s="54">
        <v>3.8838935023359999</v>
      </c>
      <c r="BW33" s="54">
        <v>3.6853504023208976</v>
      </c>
      <c r="BX33" s="90">
        <v>4.5228397015109083</v>
      </c>
      <c r="BY33" s="90">
        <v>4.5251689501333328</v>
      </c>
      <c r="BZ33" s="90">
        <v>4.6234304207119745</v>
      </c>
      <c r="CA33" s="90">
        <v>4.4646010928961744</v>
      </c>
      <c r="CB33" s="90">
        <v>4.3023274428274423</v>
      </c>
      <c r="CC33" s="90">
        <v>4.5838560913705582</v>
      </c>
      <c r="CD33" s="50">
        <v>4.7098729256717347</v>
      </c>
      <c r="CE33" s="175">
        <v>4.9259471506459578</v>
      </c>
      <c r="CF33" s="50">
        <v>5.2298123240179972</v>
      </c>
    </row>
    <row r="34" spans="1:84" ht="16" customHeight="1" x14ac:dyDescent="0.25">
      <c r="A34" s="92" t="s">
        <v>55</v>
      </c>
      <c r="B34" s="54" t="s">
        <v>1</v>
      </c>
      <c r="C34" s="54" t="s">
        <v>1</v>
      </c>
      <c r="D34" s="54" t="s">
        <v>1</v>
      </c>
      <c r="E34" s="54" t="s">
        <v>1</v>
      </c>
      <c r="F34" s="54" t="s">
        <v>1</v>
      </c>
      <c r="G34" s="54" t="s">
        <v>1</v>
      </c>
      <c r="H34" s="54" t="s">
        <v>1</v>
      </c>
      <c r="I34" s="54" t="s">
        <v>1</v>
      </c>
      <c r="J34" s="54" t="s">
        <v>1</v>
      </c>
      <c r="K34" s="54">
        <v>0.63415409494962471</v>
      </c>
      <c r="L34" s="54">
        <v>0.56811867011674488</v>
      </c>
      <c r="M34" s="54">
        <v>0.58186212803349879</v>
      </c>
      <c r="N34" s="54">
        <v>0.63007891005121519</v>
      </c>
      <c r="O34" s="54">
        <v>0.62105150697698686</v>
      </c>
      <c r="P34" s="54">
        <v>0.84464791433953967</v>
      </c>
      <c r="Q34" s="54">
        <v>0.73162363199679636</v>
      </c>
      <c r="R34" s="54">
        <v>0.79439935731773748</v>
      </c>
      <c r="S34" s="54">
        <v>0.95838818935822834</v>
      </c>
      <c r="T34" s="54">
        <v>0.96861450264097593</v>
      </c>
      <c r="U34" s="54">
        <v>0.8279416001263844</v>
      </c>
      <c r="V34" s="54">
        <v>0.79882568948900823</v>
      </c>
      <c r="W34" s="54">
        <v>0.92158586584681623</v>
      </c>
      <c r="X34" s="54">
        <v>1.016644571207221</v>
      </c>
      <c r="Y34" s="54">
        <v>1.0314794059147996</v>
      </c>
      <c r="Z34" s="54">
        <v>0.99618092176178763</v>
      </c>
      <c r="AA34" s="54">
        <v>0.87033846480436772</v>
      </c>
      <c r="AB34" s="54">
        <v>1.1395847992067947</v>
      </c>
      <c r="AC34" s="54">
        <v>1.3215537386732701</v>
      </c>
      <c r="AD34" s="54">
        <v>1.5283710701243431</v>
      </c>
      <c r="AE34" s="54">
        <v>2.1873133952129971</v>
      </c>
      <c r="AF34" s="54">
        <v>2.0957443628779782</v>
      </c>
      <c r="AG34" s="54">
        <v>1.8281765983564948</v>
      </c>
      <c r="AH34" s="50">
        <v>1.7051369936282164</v>
      </c>
      <c r="AI34" s="50">
        <v>2.1245520080550309</v>
      </c>
      <c r="AJ34" s="50">
        <v>2.2920289427821521</v>
      </c>
      <c r="AK34" s="50">
        <v>1.9327834451347645</v>
      </c>
      <c r="AL34" s="50">
        <v>1.7551258937936101</v>
      </c>
      <c r="AM34" s="50">
        <v>1.7459597948378558</v>
      </c>
      <c r="AN34" s="50">
        <v>1.402327931203184</v>
      </c>
      <c r="AO34" s="50">
        <v>1.4709008644689248</v>
      </c>
      <c r="AP34" s="50">
        <v>1.8789926781138715</v>
      </c>
      <c r="AQ34" s="54"/>
      <c r="AR34" s="54" t="s">
        <v>1</v>
      </c>
      <c r="AS34" s="54" t="s">
        <v>1</v>
      </c>
      <c r="AT34" s="54" t="s">
        <v>1</v>
      </c>
      <c r="AU34" s="54" t="s">
        <v>1</v>
      </c>
      <c r="AV34" s="54" t="s">
        <v>1</v>
      </c>
      <c r="AW34" s="54" t="s">
        <v>1</v>
      </c>
      <c r="AX34" s="54" t="s">
        <v>1</v>
      </c>
      <c r="AY34" s="54" t="s">
        <v>1</v>
      </c>
      <c r="AZ34" s="54" t="s">
        <v>1</v>
      </c>
      <c r="BA34" s="54">
        <v>0.63415409494962471</v>
      </c>
      <c r="BB34" s="54">
        <v>0.56814755554841645</v>
      </c>
      <c r="BC34" s="54">
        <v>0.58186212803349879</v>
      </c>
      <c r="BD34" s="54">
        <v>0.63007891005121519</v>
      </c>
      <c r="BE34" s="54">
        <v>0.62104319992919554</v>
      </c>
      <c r="BF34" s="54">
        <v>0.84464791433953967</v>
      </c>
      <c r="BG34" s="54">
        <v>0.73162582475168392</v>
      </c>
      <c r="BH34" s="54">
        <v>0.79439797167623682</v>
      </c>
      <c r="BI34" s="54">
        <v>0.95838818935822834</v>
      </c>
      <c r="BJ34" s="54">
        <v>0.96861450264097593</v>
      </c>
      <c r="BK34" s="54">
        <v>0.8279413684087148</v>
      </c>
      <c r="BL34" s="54">
        <v>0.79882583701078291</v>
      </c>
      <c r="BM34" s="54">
        <v>0.92158597165168055</v>
      </c>
      <c r="BN34" s="54">
        <v>1.0166445146810994</v>
      </c>
      <c r="BO34" s="54">
        <v>1.046423365399493</v>
      </c>
      <c r="BP34" s="54">
        <v>1.0215721811417784</v>
      </c>
      <c r="BQ34" s="54">
        <v>0.91594092170447661</v>
      </c>
      <c r="BR34" s="54">
        <v>1.2204771268227872</v>
      </c>
      <c r="BS34" s="54">
        <v>1.3965022036917494</v>
      </c>
      <c r="BT34" s="54">
        <v>1.6054014739397946</v>
      </c>
      <c r="BU34" s="54">
        <v>2.2780797709468539</v>
      </c>
      <c r="BV34" s="54">
        <v>2.1853025877714698</v>
      </c>
      <c r="BW34" s="54">
        <v>1.9214804611902594</v>
      </c>
      <c r="BX34" s="50">
        <v>1.7857480766492728</v>
      </c>
      <c r="BY34" s="50">
        <v>2.2006410368303211</v>
      </c>
      <c r="BZ34" s="50">
        <v>2.3646022215223099</v>
      </c>
      <c r="CA34" s="50">
        <v>1.992950871265418</v>
      </c>
      <c r="CB34" s="50">
        <v>1.8070050982739629</v>
      </c>
      <c r="CC34" s="50">
        <v>1.7989111350099272</v>
      </c>
      <c r="CD34" s="50">
        <v>1.4483015346697474</v>
      </c>
      <c r="CE34" s="50">
        <v>1.7751498021082532</v>
      </c>
      <c r="CF34" s="50">
        <v>2.2524002830394463</v>
      </c>
    </row>
    <row r="35" spans="1:84" ht="16" customHeight="1" thickBot="1" x14ac:dyDescent="0.3">
      <c r="A35" s="57" t="s">
        <v>15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>
        <v>1.4648418421086669</v>
      </c>
      <c r="AC35" s="176">
        <v>1.3440446042955048</v>
      </c>
      <c r="AD35" s="176">
        <v>1.2022334623236572</v>
      </c>
      <c r="AE35" s="176">
        <v>1.6594480401410476</v>
      </c>
      <c r="AF35" s="176">
        <v>1.0743959318407523</v>
      </c>
      <c r="AG35" s="176">
        <v>1.0993554771438188</v>
      </c>
      <c r="AH35" s="51">
        <v>1.0032451278634571</v>
      </c>
      <c r="AI35" s="51">
        <v>0.77103699355204758</v>
      </c>
      <c r="AJ35" s="51">
        <v>0.9349961752380952</v>
      </c>
      <c r="AK35" s="51">
        <v>1.0599769295238095</v>
      </c>
      <c r="AL35" s="51">
        <v>0.80387331828571429</v>
      </c>
      <c r="AM35" s="51">
        <v>0.82097111942857115</v>
      </c>
      <c r="AN35" s="51">
        <v>1.001280097722743</v>
      </c>
      <c r="AO35" s="51">
        <v>0.99212268936411419</v>
      </c>
      <c r="AP35" s="51">
        <v>0.9636422984808094</v>
      </c>
      <c r="AQ35" s="54"/>
      <c r="AR35" s="176">
        <v>0.31122876193000004</v>
      </c>
      <c r="AS35" s="176">
        <v>0.36486593263448996</v>
      </c>
      <c r="AT35" s="176">
        <v>0.51776248617863996</v>
      </c>
      <c r="AU35" s="176">
        <v>0.73413261149235998</v>
      </c>
      <c r="AV35" s="176">
        <v>0.91359850463683989</v>
      </c>
      <c r="AW35" s="176">
        <v>1.05070694189184</v>
      </c>
      <c r="AX35" s="176">
        <v>1.0197782253700001</v>
      </c>
      <c r="AY35" s="176">
        <v>0.72992138329499989</v>
      </c>
      <c r="AZ35" s="176">
        <v>0.59567388547760991</v>
      </c>
      <c r="BA35" s="176">
        <v>0.55123415883525007</v>
      </c>
      <c r="BB35" s="176">
        <v>0.59143118079755996</v>
      </c>
      <c r="BC35" s="176">
        <v>0.53949702978750003</v>
      </c>
      <c r="BD35" s="176">
        <v>0.4925011816870799</v>
      </c>
      <c r="BE35" s="176">
        <v>0.52093340916500008</v>
      </c>
      <c r="BF35" s="176">
        <v>0.65172440101262985</v>
      </c>
      <c r="BG35" s="176">
        <v>0.63921579425736996</v>
      </c>
      <c r="BH35" s="176">
        <v>0.54924299879999994</v>
      </c>
      <c r="BI35" s="176">
        <v>0.71162060126467008</v>
      </c>
      <c r="BJ35" s="176">
        <v>0.71485716060000004</v>
      </c>
      <c r="BK35" s="176">
        <v>0.61773460165507998</v>
      </c>
      <c r="BL35" s="176">
        <v>0.63089987956268001</v>
      </c>
      <c r="BM35" s="176">
        <v>0.97118159268000004</v>
      </c>
      <c r="BN35" s="176">
        <v>1.1858478630082199</v>
      </c>
      <c r="BO35" s="176">
        <v>0.88508441645000002</v>
      </c>
      <c r="BP35" s="176">
        <v>1.17808854206698</v>
      </c>
      <c r="BQ35" s="176">
        <v>1.1827804859591999</v>
      </c>
      <c r="BR35" s="176">
        <v>1.5380839342141002</v>
      </c>
      <c r="BS35" s="176">
        <v>1.41124683451028</v>
      </c>
      <c r="BT35" s="176">
        <v>1.2623451354398401</v>
      </c>
      <c r="BU35" s="176">
        <v>1.7424204421481</v>
      </c>
      <c r="BV35" s="176">
        <v>1.1281157284327901</v>
      </c>
      <c r="BW35" s="176">
        <v>1.1543232510010097</v>
      </c>
      <c r="BX35" s="51">
        <v>1.0534073842566301</v>
      </c>
      <c r="BY35" s="51">
        <v>0.80958884322964997</v>
      </c>
      <c r="BZ35" s="51">
        <v>0.98174598400000002</v>
      </c>
      <c r="CA35" s="51">
        <v>1.1129757760000001</v>
      </c>
      <c r="CB35" s="51">
        <v>0.84406698420000004</v>
      </c>
      <c r="CC35" s="51">
        <v>0.8620196753999998</v>
      </c>
      <c r="CD35" s="51">
        <v>1.0513441026088801</v>
      </c>
      <c r="CE35" s="51">
        <v>1.0417288238323199</v>
      </c>
      <c r="CF35" s="51">
        <v>1.01182441340485</v>
      </c>
    </row>
    <row r="36" spans="1:84" ht="18" customHeight="1" thickTop="1" x14ac:dyDescent="0.25">
      <c r="A36" s="84" t="s">
        <v>57</v>
      </c>
      <c r="B36" s="54">
        <v>0.46988691726129783</v>
      </c>
      <c r="C36" s="54">
        <v>0.64505580085570491</v>
      </c>
      <c r="D36" s="54">
        <v>0.8701804724488843</v>
      </c>
      <c r="E36" s="54">
        <v>1.0107336376956928</v>
      </c>
      <c r="F36" s="54">
        <v>1.1157278415137217</v>
      </c>
      <c r="G36" s="54">
        <v>1.2003794278407161</v>
      </c>
      <c r="H36" s="54">
        <v>1.2204890357950222</v>
      </c>
      <c r="I36" s="54">
        <v>0.93399250585259752</v>
      </c>
      <c r="J36" s="54">
        <v>0.75363507313091049</v>
      </c>
      <c r="K36" s="54">
        <v>0.63415409494962471</v>
      </c>
      <c r="L36" s="54">
        <v>0.64424844795582581</v>
      </c>
      <c r="M36" s="54">
        <v>0.73513720534801785</v>
      </c>
      <c r="N36" s="54">
        <v>0.72496846480200139</v>
      </c>
      <c r="O36" s="54">
        <v>0.69791035924766831</v>
      </c>
      <c r="P36" s="54">
        <v>0.7676095099450313</v>
      </c>
      <c r="Q36" s="54">
        <v>0.775484511324114</v>
      </c>
      <c r="R36" s="54">
        <v>0.85359554453380881</v>
      </c>
      <c r="S36" s="54">
        <v>0.89220911825338622</v>
      </c>
      <c r="T36" s="54">
        <v>0.81216894363247416</v>
      </c>
      <c r="U36" s="54">
        <v>0.78154631780913275</v>
      </c>
      <c r="V36" s="54">
        <v>0.72089897205149644</v>
      </c>
      <c r="W36" s="54">
        <v>0.86533521741016706</v>
      </c>
      <c r="X36" s="54">
        <v>0.99174227503676704</v>
      </c>
      <c r="Y36" s="54">
        <v>0.99471002624585325</v>
      </c>
      <c r="Z36" s="54">
        <v>1.1657562801491574</v>
      </c>
      <c r="AA36" s="54">
        <v>1.1653372009951442</v>
      </c>
      <c r="AB36" s="54">
        <v>1.4716679305299836</v>
      </c>
      <c r="AC36" s="54">
        <v>1.8608584821832057</v>
      </c>
      <c r="AD36" s="54">
        <v>1.8197511401910713</v>
      </c>
      <c r="AE36" s="54">
        <v>2.5127511688617163</v>
      </c>
      <c r="AF36" s="54">
        <v>2.472750971829472</v>
      </c>
      <c r="AG36" s="54">
        <v>2.3985245879900208</v>
      </c>
      <c r="AH36" s="50">
        <v>2.8327993288759492</v>
      </c>
      <c r="AI36" s="50">
        <f t="shared" ref="AI36:AN36" si="0">MEDIAN(AI7:AI21,AI23:AI35)</f>
        <v>2.836208694603104</v>
      </c>
      <c r="AJ36" s="50">
        <f t="shared" si="0"/>
        <v>2.8764805889703768</v>
      </c>
      <c r="AK36" s="50">
        <f t="shared" si="0"/>
        <v>2.6032559882763255</v>
      </c>
      <c r="AL36" s="50">
        <f t="shared" si="0"/>
        <v>2.1005985384017762</v>
      </c>
      <c r="AM36" s="50">
        <f t="shared" si="0"/>
        <v>1.9657986461375681</v>
      </c>
      <c r="AN36" s="50">
        <f t="shared" si="0"/>
        <v>2.0765139445781307</v>
      </c>
      <c r="AO36" s="50">
        <f t="shared" ref="AO36:AP36" si="1">MEDIAN(AO7:AO21,AO23:AO35)</f>
        <v>2.3722143161024092</v>
      </c>
      <c r="AP36" s="50">
        <f t="shared" si="1"/>
        <v>2.1660247597662572</v>
      </c>
      <c r="AQ36" s="54"/>
      <c r="AR36" s="54">
        <v>0.44046860615625105</v>
      </c>
      <c r="AS36" s="54">
        <v>0.623118170140187</v>
      </c>
      <c r="AT36" s="54">
        <v>0.8152909311512101</v>
      </c>
      <c r="AU36" s="54">
        <v>0.96632057341636313</v>
      </c>
      <c r="AV36" s="54">
        <v>1.0370524648200523</v>
      </c>
      <c r="AW36" s="54">
        <v>1.1573326931072903</v>
      </c>
      <c r="AX36" s="54">
        <v>1.0355095744165821</v>
      </c>
      <c r="AY36" s="54">
        <v>0.87188310000000002</v>
      </c>
      <c r="AZ36" s="54">
        <v>0.66919413785256354</v>
      </c>
      <c r="BA36" s="54">
        <v>0.60166840178095682</v>
      </c>
      <c r="BB36" s="54">
        <v>0.6155196523661598</v>
      </c>
      <c r="BC36" s="54">
        <v>0.62601285674135909</v>
      </c>
      <c r="BD36" s="54">
        <v>0.66788173610915724</v>
      </c>
      <c r="BE36" s="54">
        <v>0.66573123716570692</v>
      </c>
      <c r="BF36" s="54">
        <v>0.7521435518432551</v>
      </c>
      <c r="BG36" s="54">
        <v>0.77057951312352502</v>
      </c>
      <c r="BH36" s="54">
        <v>0.84900087946395764</v>
      </c>
      <c r="BI36" s="54">
        <v>0.88609960425914269</v>
      </c>
      <c r="BJ36" s="54">
        <v>0.79218402772251051</v>
      </c>
      <c r="BK36" s="54">
        <v>0.77947310806789494</v>
      </c>
      <c r="BL36" s="54">
        <v>0.75920401042431618</v>
      </c>
      <c r="BM36" s="54">
        <v>0.89218845930848267</v>
      </c>
      <c r="BN36" s="54">
        <v>1.0342759201812315</v>
      </c>
      <c r="BO36" s="54">
        <v>0.99471002624585325</v>
      </c>
      <c r="BP36" s="54">
        <v>1.17808854206698</v>
      </c>
      <c r="BQ36" s="54">
        <v>1.2066641837014576</v>
      </c>
      <c r="BR36" s="54">
        <v>1.5503059961997456</v>
      </c>
      <c r="BS36" s="54">
        <v>1.8794812498372813</v>
      </c>
      <c r="BT36" s="54">
        <v>1.894373721564089</v>
      </c>
      <c r="BU36" s="54">
        <v>2.5988477794806242</v>
      </c>
      <c r="BV36" s="54">
        <v>2.6550710220723559</v>
      </c>
      <c r="BW36" s="54">
        <v>2.5702562995691229</v>
      </c>
      <c r="BX36" s="50">
        <v>3.1165136899984702</v>
      </c>
      <c r="BY36" s="50">
        <f t="shared" ref="BY36:CD36" si="2">MEDIAN(BY7:BY21,BY23:BY35)</f>
        <v>3.0209176647130844</v>
      </c>
      <c r="BZ36" s="50">
        <f t="shared" si="2"/>
        <v>3.1765595962815403</v>
      </c>
      <c r="CA36" s="50">
        <f t="shared" si="2"/>
        <v>2.7532763262599467</v>
      </c>
      <c r="CB36" s="50">
        <f t="shared" si="2"/>
        <v>2.3608752895671472</v>
      </c>
      <c r="CC36" s="50">
        <f t="shared" si="2"/>
        <v>2.230544258387436</v>
      </c>
      <c r="CD36" s="50">
        <f t="shared" si="2"/>
        <v>2.2696721333951366</v>
      </c>
      <c r="CE36" s="50">
        <f t="shared" ref="CE36:CF36" si="3">MEDIAN(CE7:CE21,CE23:CE35)</f>
        <v>2.4964253926507962</v>
      </c>
      <c r="CF36" s="50">
        <f t="shared" si="3"/>
        <v>2.4390241952729528</v>
      </c>
    </row>
    <row r="37" spans="1:84" ht="15" customHeight="1" x14ac:dyDescent="0.25">
      <c r="A37" s="60" t="s">
        <v>32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0"/>
      <c r="AI37" s="50"/>
      <c r="AJ37" s="50"/>
      <c r="AK37" s="50"/>
      <c r="AL37" s="50"/>
      <c r="AM37" s="50"/>
      <c r="AN37" s="50"/>
      <c r="AO37" s="50"/>
      <c r="AP37" s="50"/>
      <c r="AQ37" s="85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180"/>
      <c r="BY37" s="180"/>
      <c r="BZ37" s="180"/>
      <c r="CA37" s="180"/>
      <c r="CB37" s="180"/>
      <c r="CC37" s="180"/>
      <c r="CD37" s="180"/>
      <c r="CE37" s="180"/>
      <c r="CF37" s="180"/>
    </row>
    <row r="38" spans="1:84" ht="18" customHeight="1" x14ac:dyDescent="0.25">
      <c r="A38" s="84" t="s">
        <v>56</v>
      </c>
      <c r="B38" s="180">
        <f t="shared" ref="B38:AE38" si="4">(B21-B36)/B36*100</f>
        <v>-4.8819016700866209</v>
      </c>
      <c r="C38" s="180">
        <f t="shared" si="4"/>
        <v>-7.0647687836077706</v>
      </c>
      <c r="D38" s="180">
        <f t="shared" si="4"/>
        <v>-17.551022722801406</v>
      </c>
      <c r="E38" s="180">
        <f t="shared" si="4"/>
        <v>-22.440406575642292</v>
      </c>
      <c r="F38" s="180">
        <f t="shared" si="4"/>
        <v>-26.479176240049789</v>
      </c>
      <c r="G38" s="180">
        <f t="shared" si="4"/>
        <v>-25.911934229015269</v>
      </c>
      <c r="H38" s="180">
        <f t="shared" si="4"/>
        <v>-19.890308611981087</v>
      </c>
      <c r="I38" s="180">
        <f t="shared" si="4"/>
        <v>-6.6498826771528279</v>
      </c>
      <c r="J38" s="180">
        <f t="shared" si="4"/>
        <v>7.0535102152624596</v>
      </c>
      <c r="K38" s="180">
        <f t="shared" si="4"/>
        <v>24.864209867303739</v>
      </c>
      <c r="L38" s="180">
        <f t="shared" si="4"/>
        <v>16.674972580072122</v>
      </c>
      <c r="M38" s="180">
        <f t="shared" si="4"/>
        <v>4.3435013790202621</v>
      </c>
      <c r="N38" s="180">
        <f t="shared" si="4"/>
        <v>6.8152116397907889</v>
      </c>
      <c r="O38" s="180">
        <f t="shared" si="4"/>
        <v>14.800387955794166</v>
      </c>
      <c r="P38" s="180">
        <f t="shared" si="4"/>
        <v>2.6066235235154362</v>
      </c>
      <c r="Q38" s="180">
        <f t="shared" si="4"/>
        <v>2.4960380759682188</v>
      </c>
      <c r="R38" s="180">
        <f t="shared" si="4"/>
        <v>-18.809873781791911</v>
      </c>
      <c r="S38" s="180">
        <f t="shared" si="4"/>
        <v>-43.159435425544061</v>
      </c>
      <c r="T38" s="180">
        <f t="shared" si="4"/>
        <v>-34.138124315910872</v>
      </c>
      <c r="U38" s="180">
        <f t="shared" si="4"/>
        <v>-27.783883419455009</v>
      </c>
      <c r="V38" s="180">
        <f t="shared" si="4"/>
        <v>-24.165573652538381</v>
      </c>
      <c r="W38" s="180">
        <f t="shared" si="4"/>
        <v>-31.268843792117671</v>
      </c>
      <c r="X38" s="180">
        <f t="shared" si="4"/>
        <v>-19.596147096740648</v>
      </c>
      <c r="Y38" s="180">
        <f t="shared" si="4"/>
        <v>-21.701020453221069</v>
      </c>
      <c r="Z38" s="180">
        <f t="shared" si="4"/>
        <v>-30.615308381910872</v>
      </c>
      <c r="AA38" s="180">
        <f t="shared" si="4"/>
        <v>-22.813405490541104</v>
      </c>
      <c r="AB38" s="180">
        <f t="shared" si="4"/>
        <v>-7.3588156868365644</v>
      </c>
      <c r="AC38" s="180">
        <f t="shared" si="4"/>
        <v>-6.3616918382915912</v>
      </c>
      <c r="AD38" s="180">
        <f t="shared" si="4"/>
        <v>-23.581435434408572</v>
      </c>
      <c r="AE38" s="180">
        <f t="shared" si="4"/>
        <v>-18.534173802521316</v>
      </c>
      <c r="AF38" s="180">
        <v>-23.533420003023391</v>
      </c>
      <c r="AG38" s="180">
        <v>-25.818909303280289</v>
      </c>
      <c r="AH38" s="180">
        <v>-23.838191501686868</v>
      </c>
      <c r="AI38" s="180">
        <f>(AI21-AI36)/AI36*100</f>
        <v>-16.665201524221676</v>
      </c>
      <c r="AJ38" s="180">
        <f>(AJ21-AJ36)/AJ36*100</f>
        <v>-9.1001861780014472</v>
      </c>
      <c r="AK38" s="180">
        <f t="shared" ref="AK38:AP38" si="5">(AK21/AK36-1)*100</f>
        <v>-9.0149216724442542</v>
      </c>
      <c r="AL38" s="180">
        <f t="shared" si="5"/>
        <v>0.63732604557602546</v>
      </c>
      <c r="AM38" s="180">
        <f t="shared" si="5"/>
        <v>-9.3209417199255462</v>
      </c>
      <c r="AN38" s="180">
        <f t="shared" si="5"/>
        <v>-8.8790419664428804</v>
      </c>
      <c r="AO38" s="180">
        <f t="shared" si="5"/>
        <v>-6.9978338371701536</v>
      </c>
      <c r="AP38" s="180">
        <f t="shared" si="5"/>
        <v>-5.2709443533128226</v>
      </c>
      <c r="AQ38" s="181"/>
      <c r="AR38" s="180">
        <f t="shared" ref="AR38:BU38" si="6">(AR21-AR36)/AR36*100</f>
        <v>1.4709093345578037</v>
      </c>
      <c r="AS38" s="180">
        <f t="shared" si="6"/>
        <v>-3.7928712839283638</v>
      </c>
      <c r="AT38" s="180">
        <f t="shared" si="6"/>
        <v>-12.000137302283406</v>
      </c>
      <c r="AU38" s="180">
        <f t="shared" si="6"/>
        <v>-18.875689748744662</v>
      </c>
      <c r="AV38" s="180">
        <f t="shared" si="6"/>
        <v>-20.901562088053495</v>
      </c>
      <c r="AW38" s="180">
        <f t="shared" si="6"/>
        <v>-23.156244933145249</v>
      </c>
      <c r="AX38" s="180">
        <f t="shared" si="6"/>
        <v>-5.5798203941412874</v>
      </c>
      <c r="AY38" s="182">
        <f t="shared" si="6"/>
        <v>0</v>
      </c>
      <c r="AZ38" s="180">
        <f t="shared" si="6"/>
        <v>20.561845115527909</v>
      </c>
      <c r="BA38" s="180">
        <f t="shared" si="6"/>
        <v>31.605963958910692</v>
      </c>
      <c r="BB38" s="180">
        <f t="shared" si="6"/>
        <v>22.120666190011949</v>
      </c>
      <c r="BC38" s="180">
        <f t="shared" si="6"/>
        <v>22.532291747630779</v>
      </c>
      <c r="BD38" s="180">
        <f t="shared" si="6"/>
        <v>15.945167854303687</v>
      </c>
      <c r="BE38" s="180">
        <f t="shared" si="6"/>
        <v>20.349437621562689</v>
      </c>
      <c r="BF38" s="180">
        <f t="shared" si="6"/>
        <v>4.7164730814760452</v>
      </c>
      <c r="BG38" s="180">
        <f t="shared" si="6"/>
        <v>3.1484598880824137</v>
      </c>
      <c r="BH38" s="180">
        <f t="shared" si="6"/>
        <v>-18.370485029701168</v>
      </c>
      <c r="BI38" s="180">
        <f t="shared" si="6"/>
        <v>-42.767528891516555</v>
      </c>
      <c r="BJ38" s="180">
        <f t="shared" si="6"/>
        <v>-32.47658608595799</v>
      </c>
      <c r="BK38" s="180">
        <f t="shared" si="6"/>
        <v>-27.591806034334866</v>
      </c>
      <c r="BL38" s="180">
        <f t="shared" si="6"/>
        <v>-27.991739704528523</v>
      </c>
      <c r="BM38" s="180">
        <f t="shared" si="6"/>
        <v>-33.337525968338277</v>
      </c>
      <c r="BN38" s="180">
        <f t="shared" si="6"/>
        <v>-19.005733029807676</v>
      </c>
      <c r="BO38" s="180">
        <f t="shared" si="6"/>
        <v>-15.598226835154527</v>
      </c>
      <c r="BP38" s="180">
        <f t="shared" si="6"/>
        <v>-26.451538313090801</v>
      </c>
      <c r="BQ38" s="180">
        <f t="shared" si="6"/>
        <v>-21.181484223508974</v>
      </c>
      <c r="BR38" s="180">
        <f t="shared" si="6"/>
        <v>-8.8466661766090944</v>
      </c>
      <c r="BS38" s="180">
        <f t="shared" si="6"/>
        <v>-4.6589318113635025</v>
      </c>
      <c r="BT38" s="180">
        <f t="shared" si="6"/>
        <v>-24.467469976378048</v>
      </c>
      <c r="BU38" s="180">
        <f t="shared" si="6"/>
        <v>-19.419940000544642</v>
      </c>
      <c r="BV38" s="180">
        <v>-26.666771479420738</v>
      </c>
      <c r="BW38" s="180">
        <v>-28.77492021683236</v>
      </c>
      <c r="BX38" s="180">
        <v>-28.876314353649185</v>
      </c>
      <c r="BY38" s="180">
        <f>(BY21-BY36)/BY36*100</f>
        <v>-19.671355881509093</v>
      </c>
      <c r="BZ38" s="180">
        <v>-15.644818906066998</v>
      </c>
      <c r="CA38" s="180">
        <f t="shared" ref="CA38:CF38" si="7">(CA21/CA36-1)*100</f>
        <v>-11.625528582332588</v>
      </c>
      <c r="CB38" s="180">
        <f t="shared" si="7"/>
        <v>-7.7650857026318576</v>
      </c>
      <c r="CC38" s="180">
        <f t="shared" si="7"/>
        <v>-17.240485452884478</v>
      </c>
      <c r="CD38" s="180">
        <f t="shared" si="7"/>
        <v>-13.838678669649729</v>
      </c>
      <c r="CE38" s="180">
        <f t="shared" si="7"/>
        <v>-8.6036736079955656</v>
      </c>
      <c r="CF38" s="180">
        <f t="shared" si="7"/>
        <v>-11.443494320962133</v>
      </c>
    </row>
    <row r="39" spans="1:84" ht="18" customHeight="1" thickBot="1" x14ac:dyDescent="0.3">
      <c r="A39" s="93" t="s">
        <v>58</v>
      </c>
      <c r="B39" s="183">
        <v>7</v>
      </c>
      <c r="C39" s="183">
        <v>6</v>
      </c>
      <c r="D39" s="183">
        <v>3</v>
      </c>
      <c r="E39" s="183">
        <v>3</v>
      </c>
      <c r="F39" s="183">
        <v>3</v>
      </c>
      <c r="G39" s="183">
        <v>4</v>
      </c>
      <c r="H39" s="183">
        <v>5</v>
      </c>
      <c r="I39" s="183">
        <v>6</v>
      </c>
      <c r="J39" s="183">
        <v>8</v>
      </c>
      <c r="K39" s="183">
        <v>12</v>
      </c>
      <c r="L39" s="183">
        <v>12</v>
      </c>
      <c r="M39" s="183">
        <v>9</v>
      </c>
      <c r="N39" s="183">
        <v>10</v>
      </c>
      <c r="O39" s="183">
        <v>13</v>
      </c>
      <c r="P39" s="183">
        <v>11</v>
      </c>
      <c r="Q39" s="183">
        <v>11</v>
      </c>
      <c r="R39" s="183">
        <v>4</v>
      </c>
      <c r="S39" s="183">
        <v>1</v>
      </c>
      <c r="T39" s="183">
        <v>1</v>
      </c>
      <c r="U39" s="183">
        <v>2</v>
      </c>
      <c r="V39" s="183">
        <v>2</v>
      </c>
      <c r="W39" s="183">
        <v>2</v>
      </c>
      <c r="X39" s="183">
        <v>4</v>
      </c>
      <c r="Y39" s="183">
        <v>3</v>
      </c>
      <c r="Z39" s="183">
        <v>3</v>
      </c>
      <c r="AA39" s="183">
        <v>5</v>
      </c>
      <c r="AB39" s="183">
        <v>7</v>
      </c>
      <c r="AC39" s="183">
        <v>8</v>
      </c>
      <c r="AD39" s="183">
        <v>5</v>
      </c>
      <c r="AE39" s="183">
        <v>7</v>
      </c>
      <c r="AF39" s="183">
        <v>6</v>
      </c>
      <c r="AG39" s="183">
        <v>4</v>
      </c>
      <c r="AH39" s="184">
        <v>6</v>
      </c>
      <c r="AI39" s="184">
        <f>_xlfn.RANK.AVG(AI21,(AI7:AI21,AI23:AI35),1)</f>
        <v>8</v>
      </c>
      <c r="AJ39" s="184">
        <f>_xlfn.RANK.AVG(AJ21,(AJ7:AJ21,AJ23:AJ35),1)</f>
        <v>8</v>
      </c>
      <c r="AK39" s="184">
        <f>_xlfn.RANK.AVG(AK21,(AK7:AK21,AK23:AK35),1)</f>
        <v>9</v>
      </c>
      <c r="AL39" s="184">
        <f>_xlfn.RANK.AVG(AL21,(AL7:AL21,AL23:AL35),1)</f>
        <v>14</v>
      </c>
      <c r="AM39" s="184">
        <f>_xlfn.RANK.AVG(AM21,(AM7:AM21,AM23:AM35),1)</f>
        <v>10</v>
      </c>
      <c r="AN39" s="184">
        <f>_xlfn.RANK.AVG(AN21,(AN7:AN21,AN23:AN35),1)</f>
        <v>8</v>
      </c>
      <c r="AO39" s="184">
        <f>_xlfn.RANK.AVG(AO21,(AO7:AO21,AO23:AO35),1)</f>
        <v>7</v>
      </c>
      <c r="AP39" s="184">
        <f>_xlfn.RANK.AVG(AP21,(AP7:AP21,AP23:AP35),1)</f>
        <v>12</v>
      </c>
      <c r="AQ39" s="181"/>
      <c r="AR39" s="183">
        <v>10</v>
      </c>
      <c r="AS39" s="183">
        <v>9</v>
      </c>
      <c r="AT39" s="183">
        <v>6</v>
      </c>
      <c r="AU39" s="183">
        <v>6</v>
      </c>
      <c r="AV39" s="183">
        <v>5</v>
      </c>
      <c r="AW39" s="183">
        <v>5</v>
      </c>
      <c r="AX39" s="183">
        <v>7</v>
      </c>
      <c r="AY39" s="183">
        <v>9</v>
      </c>
      <c r="AZ39" s="183">
        <v>11</v>
      </c>
      <c r="BA39" s="183">
        <v>15</v>
      </c>
      <c r="BB39" s="183">
        <v>13</v>
      </c>
      <c r="BC39" s="183">
        <v>12</v>
      </c>
      <c r="BD39" s="183">
        <v>13</v>
      </c>
      <c r="BE39" s="183">
        <v>15</v>
      </c>
      <c r="BF39" s="183">
        <v>13</v>
      </c>
      <c r="BG39" s="183">
        <v>13</v>
      </c>
      <c r="BH39" s="183">
        <v>4</v>
      </c>
      <c r="BI39" s="183">
        <v>2</v>
      </c>
      <c r="BJ39" s="183">
        <v>2</v>
      </c>
      <c r="BK39" s="183">
        <v>3</v>
      </c>
      <c r="BL39" s="183">
        <v>3</v>
      </c>
      <c r="BM39" s="183">
        <v>3</v>
      </c>
      <c r="BN39" s="183">
        <v>5</v>
      </c>
      <c r="BO39" s="183">
        <v>5</v>
      </c>
      <c r="BP39" s="183">
        <v>3</v>
      </c>
      <c r="BQ39" s="183">
        <v>4</v>
      </c>
      <c r="BR39" s="183">
        <v>7</v>
      </c>
      <c r="BS39" s="183">
        <v>8</v>
      </c>
      <c r="BT39" s="183">
        <v>5</v>
      </c>
      <c r="BU39" s="183">
        <v>6</v>
      </c>
      <c r="BV39" s="183">
        <v>5</v>
      </c>
      <c r="BW39" s="184">
        <f>_xlfn.RANK.AVG(BW21,(BW7:BW21,BW23:BW35),1)</f>
        <v>4</v>
      </c>
      <c r="BX39" s="184">
        <f>_xlfn.RANK.AVG(BX21,(BX7:BX21,BX23:BX35),1)</f>
        <v>5</v>
      </c>
      <c r="BY39" s="184">
        <f>_xlfn.RANK.AVG(BY21,(BY7:BY21,BY23:BY35),1)</f>
        <v>6</v>
      </c>
      <c r="BZ39" s="184">
        <f>_xlfn.RANK.AVG(BZ21,(BZ7:BZ21,BZ23:BZ35),1)</f>
        <v>7</v>
      </c>
      <c r="CA39" s="184">
        <f>_xlfn.RANK.AVG(CA21,(CA7:CA21,CA23:CA35),1)</f>
        <v>6</v>
      </c>
      <c r="CB39" s="184">
        <f>_xlfn.RANK.AVG(CB21,(CB7:CB21,CB23:CB35),1)</f>
        <v>9</v>
      </c>
      <c r="CC39" s="184">
        <f>_xlfn.RANK.AVG(CC21,(CC7:CC21,CC23:CC35),1)</f>
        <v>6</v>
      </c>
      <c r="CD39" s="184">
        <f>_xlfn.RANK.AVG(CD21,(CD7:CD21,CD23:CD35),1)</f>
        <v>5</v>
      </c>
      <c r="CE39" s="184">
        <f>_xlfn.RANK.AVG(CE21,(CE7:CE21,CE23:CE35),1)</f>
        <v>8</v>
      </c>
      <c r="CF39" s="184">
        <f>_xlfn.RANK.AVG(CF21,(CF7:CF21,CF23:CF35),1)</f>
        <v>8</v>
      </c>
    </row>
    <row r="40" spans="1:84" ht="18" customHeight="1" thickTop="1" thickBot="1" x14ac:dyDescent="0.3">
      <c r="A40" s="93" t="s">
        <v>33</v>
      </c>
      <c r="B40" s="183">
        <v>3</v>
      </c>
      <c r="C40" s="183">
        <v>3</v>
      </c>
      <c r="D40" s="183">
        <v>2</v>
      </c>
      <c r="E40" s="183">
        <v>2</v>
      </c>
      <c r="F40" s="183">
        <v>2</v>
      </c>
      <c r="G40" s="183">
        <v>2</v>
      </c>
      <c r="H40" s="183">
        <v>2</v>
      </c>
      <c r="I40" s="183">
        <v>2</v>
      </c>
      <c r="J40" s="183">
        <v>2</v>
      </c>
      <c r="K40" s="183">
        <v>4</v>
      </c>
      <c r="L40" s="183">
        <v>4</v>
      </c>
      <c r="M40" s="183">
        <v>2</v>
      </c>
      <c r="N40" s="183">
        <v>2</v>
      </c>
      <c r="O40" s="183">
        <v>3</v>
      </c>
      <c r="P40" s="183">
        <v>2</v>
      </c>
      <c r="Q40" s="183">
        <v>2</v>
      </c>
      <c r="R40" s="183">
        <v>1</v>
      </c>
      <c r="S40" s="183">
        <v>1</v>
      </c>
      <c r="T40" s="183">
        <v>1</v>
      </c>
      <c r="U40" s="183">
        <v>1</v>
      </c>
      <c r="V40" s="183">
        <v>1</v>
      </c>
      <c r="W40" s="183">
        <v>1</v>
      </c>
      <c r="X40" s="183">
        <v>1</v>
      </c>
      <c r="Y40" s="183">
        <v>1</v>
      </c>
      <c r="Z40" s="183">
        <v>1</v>
      </c>
      <c r="AA40" s="183">
        <v>1</v>
      </c>
      <c r="AB40" s="183">
        <v>2</v>
      </c>
      <c r="AC40" s="183">
        <v>3</v>
      </c>
      <c r="AD40" s="183">
        <v>3</v>
      </c>
      <c r="AE40" s="183">
        <v>3</v>
      </c>
      <c r="AF40" s="183">
        <v>3</v>
      </c>
      <c r="AG40" s="183">
        <v>3</v>
      </c>
      <c r="AH40" s="91">
        <v>3</v>
      </c>
      <c r="AI40" s="91">
        <f>_xlfn.RANK.AVG(AI21,(AI11,AI12,AI15,AI21,AI24,AI27,AI35),1)</f>
        <v>3</v>
      </c>
      <c r="AJ40" s="91">
        <f>_xlfn.RANK.AVG(AJ21,(AJ11,AJ12,AJ15,AJ21,AJ24,AJ27,AJ35),1)</f>
        <v>3</v>
      </c>
      <c r="AK40" s="91">
        <f>_xlfn.RANK.AVG(AK21,(AK11,AK12,AK15,AK21,AK24,AK27,AK35),1)</f>
        <v>3</v>
      </c>
      <c r="AL40" s="91">
        <f>_xlfn.RANK.AVG(AL21,(AL11,AL12,AL15,AL21,AL24,AL27,AL35),1)</f>
        <v>4</v>
      </c>
      <c r="AM40" s="91">
        <f>_xlfn.RANK.AVG(AM21,(AM11,AM12,AM15,AM21,AM24,AM27,AM35),1)</f>
        <v>3</v>
      </c>
      <c r="AN40" s="91">
        <f>_xlfn.RANK.AVG(AN21,(AN11,AN12,AN15,AN21,AN24,AN27,AN35),1)</f>
        <v>4</v>
      </c>
      <c r="AO40" s="91">
        <f>_xlfn.RANK.AVG(AO21,(AO11,AO12,AO15,AO21,AO24,AO27,AO35),1)</f>
        <v>4</v>
      </c>
      <c r="AP40" s="91">
        <f>_xlfn.RANK.AVG(AP21,(AP11,AP12,AP15,AP21,AP24,AP27,AP35),1)</f>
        <v>4</v>
      </c>
      <c r="AQ40" s="85"/>
      <c r="AR40" s="183">
        <v>5</v>
      </c>
      <c r="AS40" s="183">
        <v>5</v>
      </c>
      <c r="AT40" s="183">
        <v>4</v>
      </c>
      <c r="AU40" s="183">
        <v>4</v>
      </c>
      <c r="AV40" s="183">
        <v>3</v>
      </c>
      <c r="AW40" s="183">
        <v>3</v>
      </c>
      <c r="AX40" s="183">
        <v>3</v>
      </c>
      <c r="AY40" s="183">
        <v>4</v>
      </c>
      <c r="AZ40" s="183">
        <v>4</v>
      </c>
      <c r="BA40" s="183">
        <v>6</v>
      </c>
      <c r="BB40" s="183">
        <v>4</v>
      </c>
      <c r="BC40" s="183">
        <v>4</v>
      </c>
      <c r="BD40" s="183">
        <v>4</v>
      </c>
      <c r="BE40" s="183">
        <v>4</v>
      </c>
      <c r="BF40" s="183">
        <v>3</v>
      </c>
      <c r="BG40" s="183">
        <v>3</v>
      </c>
      <c r="BH40" s="183">
        <v>3</v>
      </c>
      <c r="BI40" s="183">
        <v>2</v>
      </c>
      <c r="BJ40" s="183">
        <v>2</v>
      </c>
      <c r="BK40" s="183">
        <v>2</v>
      </c>
      <c r="BL40" s="183">
        <v>2</v>
      </c>
      <c r="BM40" s="183">
        <v>2</v>
      </c>
      <c r="BN40" s="183">
        <v>2</v>
      </c>
      <c r="BO40" s="183">
        <v>2</v>
      </c>
      <c r="BP40" s="183">
        <v>1</v>
      </c>
      <c r="BQ40" s="183">
        <v>1</v>
      </c>
      <c r="BR40" s="183">
        <v>2</v>
      </c>
      <c r="BS40" s="183">
        <v>3</v>
      </c>
      <c r="BT40" s="183">
        <v>3</v>
      </c>
      <c r="BU40" s="183">
        <v>3</v>
      </c>
      <c r="BV40" s="183">
        <v>3</v>
      </c>
      <c r="BW40" s="91">
        <f>_xlfn.RANK.AVG(BW21,(BW11,BW12,BW15,BW21,BW24,BW27,BW35),1)</f>
        <v>3</v>
      </c>
      <c r="BX40" s="91">
        <f>_xlfn.RANK.AVG(BX21,(BX11,BX12,BX15,BX21,BX24,BX27,BX35),1)</f>
        <v>3</v>
      </c>
      <c r="BY40" s="91">
        <f>_xlfn.RANK.AVG(BY21,(BY11,BY12,BY15,BY21,BY24,BY27,BY35),1)</f>
        <v>3</v>
      </c>
      <c r="BZ40" s="91">
        <f>_xlfn.RANK.AVG(BZ21,(BZ11,BZ12,BZ15,BZ21,BZ24,BZ27,BZ35),1)</f>
        <v>3</v>
      </c>
      <c r="CA40" s="91">
        <f>_xlfn.RANK.AVG(CA21,(CA11,CA12,CA15,CA21,CA24,CA27,CA35),1)</f>
        <v>3</v>
      </c>
      <c r="CB40" s="91">
        <f>_xlfn.RANK.AVG(CB21,(CB11,CB12,CB15,CB21,CB24,CB27,CB35),1)</f>
        <v>3</v>
      </c>
      <c r="CC40" s="91">
        <f>_xlfn.RANK.AVG(CC21,(CC11,CC12,CC15,CC21,CC24,CC27,CC35),1)</f>
        <v>3</v>
      </c>
      <c r="CD40" s="91">
        <f>_xlfn.RANK.AVG(CD21,(CD11,CD12,CD15,CD21,CD24,CD27,CD35),1)</f>
        <v>3</v>
      </c>
      <c r="CE40" s="91">
        <f>_xlfn.RANK.AVG(CE21,(CE11,CE12,CE15,CE21,CE24,CE27,CE35),1)</f>
        <v>3</v>
      </c>
      <c r="CF40" s="91">
        <f>_xlfn.RANK.AVG(CF21,(CF11,CF12,CF15,CF21,CF24,CF27,CF35),1)</f>
        <v>3</v>
      </c>
    </row>
    <row r="41" spans="1:84" ht="13" thickTop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94"/>
      <c r="BO41" s="94"/>
      <c r="BP41" s="94"/>
      <c r="BQ41" s="94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</row>
    <row r="42" spans="1:84" x14ac:dyDescent="0.25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</row>
    <row r="43" spans="1:84" x14ac:dyDescent="0.25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95"/>
      <c r="AM43" s="95"/>
      <c r="AN43" s="95"/>
      <c r="AO43" s="95"/>
      <c r="AP43" s="9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</row>
    <row r="44" spans="1:84" x14ac:dyDescent="0.25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</row>
    <row r="45" spans="1:84" x14ac:dyDescent="0.25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</row>
    <row r="46" spans="1:84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</row>
    <row r="47" spans="1:84" x14ac:dyDescent="0.25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</row>
    <row r="48" spans="1:84" x14ac:dyDescent="0.25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</row>
    <row r="49" spans="1:81" x14ac:dyDescent="0.25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</row>
    <row r="50" spans="1:81" x14ac:dyDescent="0.25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</row>
    <row r="51" spans="1:81" x14ac:dyDescent="0.25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5"/>
      <c r="CC51" s="75"/>
    </row>
    <row r="52" spans="1:81" x14ac:dyDescent="0.25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</row>
    <row r="53" spans="1:81" x14ac:dyDescent="0.25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</row>
    <row r="54" spans="1:81" ht="14" x14ac:dyDescent="0.3">
      <c r="A54" s="98" t="s">
        <v>73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</row>
  </sheetData>
  <phoneticPr fontId="0" type="noConversion"/>
  <conditionalFormatting sqref="CD8:CF8">
    <cfRule type="expression" dxfId="1" priority="28">
      <formula>#REF!=1</formula>
    </cfRule>
  </conditionalFormatting>
  <hyperlinks>
    <hyperlink ref="A54" location="Contents!A1" display="Return to Contents Page" xr:uid="{4445533F-0A4C-424E-946B-79790A0C21C6}"/>
  </hyperlinks>
  <pageMargins left="0.39370078740157483" right="0.19685039370078741" top="0.78740157480314965" bottom="0.78740157480314965" header="0.51181102362204722" footer="0.51181102362204722"/>
  <pageSetup paperSize="9" scale="65" orientation="landscape" horizontalDpi="4294967292" r:id="rId1"/>
  <headerFooter alignWithMargins="0">
    <oddFooter>&amp;C63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E05D4-0FD7-43DF-85E5-84E0BB9AA8AF}">
  <sheetPr>
    <tabColor theme="4" tint="0.39997558519241921"/>
  </sheetPr>
  <dimension ref="A1:AG55"/>
  <sheetViews>
    <sheetView showGridLines="0" zoomScaleNormal="100" workbookViewId="0">
      <pane ySplit="9" topLeftCell="A31" activePane="bottomLeft" state="frozen"/>
      <selection pane="bottomLeft"/>
    </sheetView>
  </sheetViews>
  <sheetFormatPr defaultRowHeight="12.5" x14ac:dyDescent="0.25"/>
  <cols>
    <col min="1" max="33" width="12.7265625" customWidth="1"/>
  </cols>
  <sheetData>
    <row r="1" spans="1:33" s="129" customFormat="1" ht="18" customHeight="1" x14ac:dyDescent="0.25">
      <c r="A1" s="201" t="s">
        <v>100</v>
      </c>
    </row>
    <row r="2" spans="1:33" s="129" customFormat="1" ht="18" customHeight="1" x14ac:dyDescent="0.25">
      <c r="A2" s="97" t="s">
        <v>99</v>
      </c>
    </row>
    <row r="3" spans="1:33" s="129" customFormat="1" ht="18" customHeight="1" x14ac:dyDescent="0.25">
      <c r="A3" s="97" t="s">
        <v>105</v>
      </c>
    </row>
    <row r="4" spans="1:33" s="129" customFormat="1" ht="18" customHeight="1" x14ac:dyDescent="0.25">
      <c r="A4" s="97" t="s">
        <v>107</v>
      </c>
    </row>
    <row r="5" spans="1:33" s="129" customFormat="1" ht="18" customHeight="1" x14ac:dyDescent="0.25">
      <c r="A5" s="97" t="s">
        <v>108</v>
      </c>
    </row>
    <row r="6" spans="1:33" s="129" customFormat="1" ht="18" customHeight="1" x14ac:dyDescent="0.25">
      <c r="A6" s="97" t="s">
        <v>109</v>
      </c>
    </row>
    <row r="7" spans="1:33" s="129" customFormat="1" ht="18" customHeight="1" x14ac:dyDescent="0.25">
      <c r="A7" s="97" t="s">
        <v>113</v>
      </c>
    </row>
    <row r="8" spans="1:33" s="129" customFormat="1" ht="18" customHeight="1" x14ac:dyDescent="0.25">
      <c r="A8" s="97" t="s">
        <v>110</v>
      </c>
    </row>
    <row r="9" spans="1:33" s="198" customFormat="1" ht="32.15" customHeight="1" x14ac:dyDescent="0.25">
      <c r="A9" s="198" t="s">
        <v>95</v>
      </c>
      <c r="B9" s="199" t="s">
        <v>19</v>
      </c>
      <c r="C9" s="199" t="s">
        <v>20</v>
      </c>
      <c r="D9" s="199" t="s">
        <v>0</v>
      </c>
      <c r="E9" s="199" t="s">
        <v>2</v>
      </c>
      <c r="F9" s="199" t="s">
        <v>3</v>
      </c>
      <c r="G9" s="199" t="s">
        <v>4</v>
      </c>
      <c r="H9" s="199" t="s">
        <v>5</v>
      </c>
      <c r="I9" s="199" t="s">
        <v>21</v>
      </c>
      <c r="J9" s="199" t="s">
        <v>6</v>
      </c>
      <c r="K9" s="199" t="s">
        <v>7</v>
      </c>
      <c r="L9" s="199" t="s">
        <v>8</v>
      </c>
      <c r="M9" s="199" t="s">
        <v>9</v>
      </c>
      <c r="N9" s="199" t="s">
        <v>22</v>
      </c>
      <c r="O9" s="199" t="s">
        <v>10</v>
      </c>
      <c r="P9" s="199" t="s">
        <v>85</v>
      </c>
      <c r="Q9" s="200" t="s">
        <v>50</v>
      </c>
      <c r="R9" s="200" t="s">
        <v>14</v>
      </c>
      <c r="S9" s="200" t="s">
        <v>25</v>
      </c>
      <c r="T9" s="200" t="s">
        <v>26</v>
      </c>
      <c r="U9" s="200" t="s">
        <v>12</v>
      </c>
      <c r="V9" s="200" t="s">
        <v>51</v>
      </c>
      <c r="W9" s="200" t="s">
        <v>52</v>
      </c>
      <c r="X9" s="200" t="s">
        <v>53</v>
      </c>
      <c r="Y9" s="200" t="s">
        <v>27</v>
      </c>
      <c r="Z9" s="200" t="s">
        <v>65</v>
      </c>
      <c r="AA9" s="200" t="s">
        <v>54</v>
      </c>
      <c r="AB9" s="200" t="s">
        <v>55</v>
      </c>
      <c r="AC9" s="200" t="s">
        <v>15</v>
      </c>
      <c r="AD9" s="198" t="s">
        <v>57</v>
      </c>
      <c r="AE9" s="198" t="s">
        <v>96</v>
      </c>
      <c r="AF9" s="198" t="s">
        <v>97</v>
      </c>
      <c r="AG9" s="198" t="s">
        <v>98</v>
      </c>
    </row>
    <row r="10" spans="1:33" s="129" customFormat="1" ht="14.25" customHeight="1" x14ac:dyDescent="0.25">
      <c r="A10" s="85">
        <v>1979</v>
      </c>
      <c r="B10" s="54">
        <v>0.65877017820303174</v>
      </c>
      <c r="C10" s="54">
        <v>0.43398971231250216</v>
      </c>
      <c r="D10" s="54"/>
      <c r="E10" s="54">
        <v>0.38477381136444871</v>
      </c>
      <c r="F10" s="54">
        <v>0.41413650127002144</v>
      </c>
      <c r="G10" s="54">
        <v>0.6299635709405722</v>
      </c>
      <c r="H10" s="54"/>
      <c r="I10" s="54">
        <v>0.86697843706191269</v>
      </c>
      <c r="J10" s="54">
        <v>0.28050281833658636</v>
      </c>
      <c r="K10" s="54">
        <v>0.49282633452259567</v>
      </c>
      <c r="L10" s="54">
        <v>0.55138491541113266</v>
      </c>
      <c r="M10" s="54"/>
      <c r="N10" s="54">
        <v>0.34506745395530075</v>
      </c>
      <c r="O10" s="54"/>
      <c r="P10" s="54">
        <v>0.4469475</v>
      </c>
      <c r="Q10" s="54"/>
      <c r="R10" s="54"/>
      <c r="S10" s="54"/>
      <c r="T10" s="54"/>
      <c r="U10" s="54">
        <v>1.5017097121597192</v>
      </c>
      <c r="V10" s="54"/>
      <c r="W10" s="54"/>
      <c r="X10" s="54"/>
      <c r="Y10" s="54"/>
      <c r="Z10" s="54">
        <v>0.16668897372594746</v>
      </c>
      <c r="AA10" s="54">
        <v>0.88524156695925826</v>
      </c>
      <c r="AB10" s="54"/>
      <c r="AC10" s="54"/>
      <c r="AD10" s="54">
        <f t="shared" ref="AD10:AD42" si="0">MEDIAN(B10:P10,Q10:AC10)</f>
        <v>0.46988691726129783</v>
      </c>
      <c r="AE10" s="180">
        <f t="shared" ref="AE10:AE42" si="1">(P10-AD10)/AD10*100</f>
        <v>-4.8819016700866209</v>
      </c>
      <c r="AF10" s="85">
        <f>_xlfn.RANK.AVG(P10,(B10:P10,Q10:AC10),1)</f>
        <v>7</v>
      </c>
      <c r="AG10" s="85">
        <f>_xlfn.RANK.AVG(P10,(F10,G10,J10,P10,R10,U10,AC10),1)</f>
        <v>3</v>
      </c>
    </row>
    <row r="11" spans="1:33" s="129" customFormat="1" ht="14.25" customHeight="1" x14ac:dyDescent="0.25">
      <c r="A11" s="85">
        <v>1980</v>
      </c>
      <c r="B11" s="54">
        <v>0.73856521596298697</v>
      </c>
      <c r="C11" s="54">
        <v>0.56491217610400368</v>
      </c>
      <c r="D11" s="54"/>
      <c r="E11" s="54">
        <v>0.64335936143103578</v>
      </c>
      <c r="F11" s="54">
        <v>0.58331592820616307</v>
      </c>
      <c r="G11" s="54">
        <v>0.74987477226984012</v>
      </c>
      <c r="H11" s="54"/>
      <c r="I11" s="54">
        <v>2.0733495830223903</v>
      </c>
      <c r="J11" s="54">
        <v>0.39424074437004847</v>
      </c>
      <c r="K11" s="54">
        <v>0.64675224028037404</v>
      </c>
      <c r="L11" s="54">
        <v>0.67728803035159535</v>
      </c>
      <c r="M11" s="54"/>
      <c r="N11" s="54">
        <v>0.49032055666445995</v>
      </c>
      <c r="O11" s="54"/>
      <c r="P11" s="54">
        <v>0.59948409999999996</v>
      </c>
      <c r="Q11" s="54"/>
      <c r="R11" s="54"/>
      <c r="S11" s="54"/>
      <c r="T11" s="54"/>
      <c r="U11" s="54">
        <v>1.6383753164286379</v>
      </c>
      <c r="V11" s="54"/>
      <c r="W11" s="54"/>
      <c r="X11" s="54"/>
      <c r="Y11" s="54"/>
      <c r="Z11" s="54">
        <v>0.16654347895593657</v>
      </c>
      <c r="AA11" s="54">
        <v>0.90491592968666534</v>
      </c>
      <c r="AB11" s="54"/>
      <c r="AC11" s="54"/>
      <c r="AD11" s="54">
        <f t="shared" si="0"/>
        <v>0.64505580085570491</v>
      </c>
      <c r="AE11" s="180">
        <f t="shared" si="1"/>
        <v>-7.0647687836077706</v>
      </c>
      <c r="AF11" s="85">
        <f>_xlfn.RANK.AVG(P11,(B11:P11,Q11:AC11),1)</f>
        <v>6</v>
      </c>
      <c r="AG11" s="85">
        <f>_xlfn.RANK.AVG(P11,(F11,G11,J11,P11,R11,U11,AC11),1)</f>
        <v>3</v>
      </c>
    </row>
    <row r="12" spans="1:33" s="129" customFormat="1" ht="14.25" customHeight="1" x14ac:dyDescent="0.25">
      <c r="A12" s="85">
        <v>1981</v>
      </c>
      <c r="B12" s="54">
        <v>0.98339018774055931</v>
      </c>
      <c r="C12" s="54">
        <v>0.73762601067420575</v>
      </c>
      <c r="D12" s="54"/>
      <c r="E12" s="54">
        <v>0.8022355809708801</v>
      </c>
      <c r="F12" s="54">
        <v>0.73581542437129943</v>
      </c>
      <c r="G12" s="54">
        <v>0.89853052239575659</v>
      </c>
      <c r="H12" s="54"/>
      <c r="I12" s="54">
        <v>2.6256932052543718</v>
      </c>
      <c r="J12" s="54">
        <v>0.54794257489513354</v>
      </c>
      <c r="K12" s="54">
        <v>0.99025134230586942</v>
      </c>
      <c r="L12" s="54">
        <v>0.89300345197204134</v>
      </c>
      <c r="M12" s="54"/>
      <c r="N12" s="54">
        <v>0.84735749292572726</v>
      </c>
      <c r="O12" s="54"/>
      <c r="P12" s="54">
        <v>0.71745490000000001</v>
      </c>
      <c r="Q12" s="54"/>
      <c r="R12" s="54"/>
      <c r="S12" s="54"/>
      <c r="T12" s="54"/>
      <c r="U12" s="54">
        <v>2.1067687157060275</v>
      </c>
      <c r="V12" s="54"/>
      <c r="W12" s="54"/>
      <c r="X12" s="54"/>
      <c r="Y12" s="54"/>
      <c r="Z12" s="54">
        <v>0.20118071975756552</v>
      </c>
      <c r="AA12" s="54">
        <v>1.0638984358897612</v>
      </c>
      <c r="AB12" s="54"/>
      <c r="AC12" s="54"/>
      <c r="AD12" s="54">
        <f t="shared" si="0"/>
        <v>0.8701804724488843</v>
      </c>
      <c r="AE12" s="180">
        <f t="shared" si="1"/>
        <v>-17.551022722801406</v>
      </c>
      <c r="AF12" s="85">
        <f>_xlfn.RANK.AVG(P12,(B12:P12,Q12:AC12),1)</f>
        <v>3</v>
      </c>
      <c r="AG12" s="85">
        <f>_xlfn.RANK.AVG(P12,(F12,G12,J12,P12,R12,U12,AC12),1)</f>
        <v>2</v>
      </c>
    </row>
    <row r="13" spans="1:33" s="129" customFormat="1" ht="14.25" customHeight="1" x14ac:dyDescent="0.25">
      <c r="A13" s="85">
        <v>1982</v>
      </c>
      <c r="B13" s="54">
        <v>1.1939615582294243</v>
      </c>
      <c r="C13" s="54">
        <v>1.0175590207020195</v>
      </c>
      <c r="D13" s="54"/>
      <c r="E13" s="54">
        <v>0.79808928796161172</v>
      </c>
      <c r="F13" s="54">
        <v>0.9023446124413862</v>
      </c>
      <c r="G13" s="54">
        <v>1.2346255196398677</v>
      </c>
      <c r="H13" s="54"/>
      <c r="I13" s="54">
        <v>2.6487778198810688</v>
      </c>
      <c r="J13" s="54">
        <v>0.59058798490094921</v>
      </c>
      <c r="K13" s="54">
        <v>1.4059811040694066</v>
      </c>
      <c r="L13" s="54">
        <v>1.0039082546893661</v>
      </c>
      <c r="M13" s="54"/>
      <c r="N13" s="54">
        <v>0.96632057341636313</v>
      </c>
      <c r="O13" s="54"/>
      <c r="P13" s="54">
        <v>0.78392090000000003</v>
      </c>
      <c r="Q13" s="54"/>
      <c r="R13" s="54"/>
      <c r="S13" s="54"/>
      <c r="T13" s="54"/>
      <c r="U13" s="54">
        <v>2.1570867741156734</v>
      </c>
      <c r="V13" s="54"/>
      <c r="W13" s="54"/>
      <c r="X13" s="54"/>
      <c r="Y13" s="54"/>
      <c r="Z13" s="54">
        <v>0.24985710394993821</v>
      </c>
      <c r="AA13" s="54">
        <v>1.4594007777250786</v>
      </c>
      <c r="AB13" s="54"/>
      <c r="AC13" s="54"/>
      <c r="AD13" s="54">
        <f t="shared" si="0"/>
        <v>1.0107336376956928</v>
      </c>
      <c r="AE13" s="180">
        <f t="shared" si="1"/>
        <v>-22.440406575642292</v>
      </c>
      <c r="AF13" s="85">
        <f>_xlfn.RANK.AVG(P13,(B13:P13,Q13:AC13),1)</f>
        <v>3</v>
      </c>
      <c r="AG13" s="85">
        <f>_xlfn.RANK.AVG(P13,(F13,G13,J13,P13,R13,U13,AC13),1)</f>
        <v>2</v>
      </c>
    </row>
    <row r="14" spans="1:33" s="129" customFormat="1" ht="14.25" customHeight="1" x14ac:dyDescent="0.25">
      <c r="A14" s="85">
        <v>1983</v>
      </c>
      <c r="B14" s="54">
        <v>1.1449789306974858</v>
      </c>
      <c r="C14" s="54">
        <v>1.1455337341956897</v>
      </c>
      <c r="D14" s="54"/>
      <c r="E14" s="54">
        <v>0.89997573513293361</v>
      </c>
      <c r="F14" s="54">
        <v>1.0343795366438819</v>
      </c>
      <c r="G14" s="54">
        <v>1.2401963259128459</v>
      </c>
      <c r="H14" s="54"/>
      <c r="I14" s="54">
        <v>1.8564868206700518</v>
      </c>
      <c r="J14" s="54">
        <v>0.70207687569164967</v>
      </c>
      <c r="K14" s="54"/>
      <c r="L14" s="54">
        <v>1.0382628678637864</v>
      </c>
      <c r="M14" s="54"/>
      <c r="N14" s="54">
        <v>1.1157278415137217</v>
      </c>
      <c r="O14" s="54"/>
      <c r="P14" s="54">
        <v>0.82029229999999997</v>
      </c>
      <c r="Q14" s="54"/>
      <c r="R14" s="54"/>
      <c r="S14" s="54"/>
      <c r="T14" s="54"/>
      <c r="U14" s="54">
        <v>2.5501618877357957</v>
      </c>
      <c r="V14" s="54"/>
      <c r="W14" s="54"/>
      <c r="X14" s="54"/>
      <c r="Y14" s="54"/>
      <c r="Z14" s="54">
        <v>0.30987004165600329</v>
      </c>
      <c r="AA14" s="54">
        <v>1.686227511716039</v>
      </c>
      <c r="AB14" s="54"/>
      <c r="AC14" s="54"/>
      <c r="AD14" s="54">
        <f t="shared" si="0"/>
        <v>1.1157278415137217</v>
      </c>
      <c r="AE14" s="180">
        <f t="shared" si="1"/>
        <v>-26.479176240049789</v>
      </c>
      <c r="AF14" s="85">
        <f>_xlfn.RANK.AVG(P14,(B14:P14,Q14:AC14),1)</f>
        <v>3</v>
      </c>
      <c r="AG14" s="85">
        <f>_xlfn.RANK.AVG(P14,(F14,G14,J14,P14,R14,U14,AC14),1)</f>
        <v>2</v>
      </c>
    </row>
    <row r="15" spans="1:33" s="129" customFormat="1" ht="14.25" customHeight="1" x14ac:dyDescent="0.25">
      <c r="A15" s="85">
        <v>1984</v>
      </c>
      <c r="B15" s="54">
        <v>1.2003794278407161</v>
      </c>
      <c r="C15" s="54">
        <v>1.2859139251826837</v>
      </c>
      <c r="D15" s="54"/>
      <c r="E15" s="54">
        <v>0.88060351523038949</v>
      </c>
      <c r="F15" s="54">
        <v>1.1315656267458252</v>
      </c>
      <c r="G15" s="54">
        <v>1.336075836603793</v>
      </c>
      <c r="H15" s="54"/>
      <c r="I15" s="54">
        <v>1.5608643162760019</v>
      </c>
      <c r="J15" s="54">
        <v>0.83369424587678576</v>
      </c>
      <c r="K15" s="54"/>
      <c r="L15" s="54">
        <v>1.211153871184373</v>
      </c>
      <c r="M15" s="54"/>
      <c r="N15" s="54">
        <v>1.1830997594687553</v>
      </c>
      <c r="O15" s="54"/>
      <c r="P15" s="54">
        <v>0.8893378999999999</v>
      </c>
      <c r="Q15" s="54"/>
      <c r="R15" s="54"/>
      <c r="S15" s="54"/>
      <c r="T15" s="54"/>
      <c r="U15" s="54">
        <v>2.7913598545094276</v>
      </c>
      <c r="V15" s="54"/>
      <c r="W15" s="54"/>
      <c r="X15" s="54"/>
      <c r="Y15" s="54"/>
      <c r="Z15" s="54">
        <v>0.3633817081286973</v>
      </c>
      <c r="AA15" s="54">
        <v>1.6892216213793296</v>
      </c>
      <c r="AB15" s="54"/>
      <c r="AC15" s="54"/>
      <c r="AD15" s="54">
        <f t="shared" si="0"/>
        <v>1.2003794278407161</v>
      </c>
      <c r="AE15" s="180">
        <f t="shared" si="1"/>
        <v>-25.911934229015269</v>
      </c>
      <c r="AF15" s="85">
        <f>_xlfn.RANK.AVG(P15,(B15:P15,Q15:AC15),1)</f>
        <v>4</v>
      </c>
      <c r="AG15" s="85">
        <f>_xlfn.RANK.AVG(P15,(F15,G15,J15,P15,R15,U15,AC15),1)</f>
        <v>2</v>
      </c>
    </row>
    <row r="16" spans="1:33" s="129" customFormat="1" ht="14.25" customHeight="1" x14ac:dyDescent="0.25">
      <c r="A16" s="85">
        <v>1985</v>
      </c>
      <c r="B16" s="54">
        <v>1.2864408260645432</v>
      </c>
      <c r="C16" s="54">
        <v>1.3140686302271578</v>
      </c>
      <c r="D16" s="54"/>
      <c r="E16" s="54">
        <v>0.86340625829294182</v>
      </c>
      <c r="F16" s="54">
        <v>1.2437065058119976</v>
      </c>
      <c r="G16" s="54">
        <v>1.4116529993173459</v>
      </c>
      <c r="H16" s="54"/>
      <c r="I16" s="54">
        <v>1.6340946844782205</v>
      </c>
      <c r="J16" s="54">
        <v>0.82148299805939939</v>
      </c>
      <c r="K16" s="54"/>
      <c r="L16" s="54">
        <v>1.1972715657780468</v>
      </c>
      <c r="M16" s="54"/>
      <c r="N16" s="54">
        <v>1.0355095744165821</v>
      </c>
      <c r="O16" s="54"/>
      <c r="P16" s="54">
        <v>0.97772999999999999</v>
      </c>
      <c r="Q16" s="54"/>
      <c r="R16" s="54"/>
      <c r="S16" s="54"/>
      <c r="T16" s="54"/>
      <c r="U16" s="54">
        <v>2.7770765775552642</v>
      </c>
      <c r="V16" s="54"/>
      <c r="W16" s="54">
        <v>0.27955894197496717</v>
      </c>
      <c r="X16" s="54"/>
      <c r="Y16" s="54"/>
      <c r="Z16" s="54">
        <v>0.41192769715300698</v>
      </c>
      <c r="AA16" s="54">
        <v>1.6623076965664576</v>
      </c>
      <c r="AB16" s="54"/>
      <c r="AC16" s="54"/>
      <c r="AD16" s="54">
        <f t="shared" si="0"/>
        <v>1.2204890357950222</v>
      </c>
      <c r="AE16" s="180">
        <f t="shared" si="1"/>
        <v>-19.890308611981087</v>
      </c>
      <c r="AF16" s="85">
        <f>_xlfn.RANK.AVG(P16,(B16:P16,Q16:AC16),1)</f>
        <v>5</v>
      </c>
      <c r="AG16" s="85">
        <f>_xlfn.RANK.AVG(P16,(F16,G16,J16,P16,R16,U16,AC16),1)</f>
        <v>2</v>
      </c>
    </row>
    <row r="17" spans="1:33" s="129" customFormat="1" ht="14.25" customHeight="1" x14ac:dyDescent="0.25">
      <c r="A17" s="85">
        <v>1986</v>
      </c>
      <c r="B17" s="54">
        <v>1.134917081005052</v>
      </c>
      <c r="C17" s="54">
        <v>0.98830346808659952</v>
      </c>
      <c r="D17" s="54"/>
      <c r="E17" s="54">
        <v>0.6618047196813126</v>
      </c>
      <c r="F17" s="54">
        <v>0.95531967968590537</v>
      </c>
      <c r="G17" s="54">
        <v>1.2571238339457032</v>
      </c>
      <c r="H17" s="54"/>
      <c r="I17" s="54">
        <v>1.8210710201061442</v>
      </c>
      <c r="J17" s="54">
        <v>0.44910844968360897</v>
      </c>
      <c r="K17" s="54"/>
      <c r="L17" s="54">
        <v>0.81935531049066146</v>
      </c>
      <c r="M17" s="54"/>
      <c r="N17" s="54">
        <v>0.91266533201928968</v>
      </c>
      <c r="O17" s="54"/>
      <c r="P17" s="54">
        <v>0.87188310000000002</v>
      </c>
      <c r="Q17" s="54"/>
      <c r="R17" s="54"/>
      <c r="S17" s="54"/>
      <c r="T17" s="54"/>
      <c r="U17" s="54">
        <v>2.9467613176512377</v>
      </c>
      <c r="V17" s="54"/>
      <c r="W17" s="54">
        <v>0.26614432446900371</v>
      </c>
      <c r="X17" s="54"/>
      <c r="Y17" s="54"/>
      <c r="Z17" s="54">
        <v>0.46775319529495818</v>
      </c>
      <c r="AA17" s="54">
        <v>1.7139357788544249</v>
      </c>
      <c r="AB17" s="54"/>
      <c r="AC17" s="54"/>
      <c r="AD17" s="54">
        <f t="shared" si="0"/>
        <v>0.93399250585259752</v>
      </c>
      <c r="AE17" s="180">
        <f t="shared" si="1"/>
        <v>-6.6498826771528279</v>
      </c>
      <c r="AF17" s="85">
        <f>_xlfn.RANK.AVG(P17,(B17:P17,Q17:AC17),1)</f>
        <v>6</v>
      </c>
      <c r="AG17" s="85">
        <f>_xlfn.RANK.AVG(P17,(F17,G17,J17,P17,R17,U17,AC17),1)</f>
        <v>2</v>
      </c>
    </row>
    <row r="18" spans="1:33" s="129" customFormat="1" ht="14.25" customHeight="1" x14ac:dyDescent="0.25">
      <c r="A18" s="85">
        <v>1987</v>
      </c>
      <c r="B18" s="54">
        <v>0.82476139865373954</v>
      </c>
      <c r="C18" s="54">
        <v>0.7004773462618209</v>
      </c>
      <c r="D18" s="54"/>
      <c r="E18" s="54">
        <v>0.52951088945677149</v>
      </c>
      <c r="F18" s="54">
        <v>0.82858091425673686</v>
      </c>
      <c r="G18" s="54">
        <v>0.85283146450435476</v>
      </c>
      <c r="H18" s="54"/>
      <c r="I18" s="54">
        <v>1.53190764975908</v>
      </c>
      <c r="J18" s="54">
        <v>0.47997916631161192</v>
      </c>
      <c r="K18" s="54"/>
      <c r="L18" s="54">
        <v>0.62202677602093559</v>
      </c>
      <c r="M18" s="54"/>
      <c r="N18" s="54">
        <v>0.66919413785256354</v>
      </c>
      <c r="O18" s="54"/>
      <c r="P18" s="54">
        <v>0.80679279999999998</v>
      </c>
      <c r="Q18" s="54"/>
      <c r="R18" s="54"/>
      <c r="S18" s="54"/>
      <c r="T18" s="54"/>
      <c r="U18" s="54">
        <v>2.583952320595738</v>
      </c>
      <c r="V18" s="54"/>
      <c r="W18" s="54">
        <v>0.29102863635007403</v>
      </c>
      <c r="X18" s="54"/>
      <c r="Y18" s="54"/>
      <c r="Z18" s="54">
        <v>0.49264397242791008</v>
      </c>
      <c r="AA18" s="54">
        <v>1.3606405929907637</v>
      </c>
      <c r="AB18" s="54"/>
      <c r="AC18" s="54"/>
      <c r="AD18" s="54">
        <f t="shared" si="0"/>
        <v>0.75363507313091049</v>
      </c>
      <c r="AE18" s="180">
        <f t="shared" si="1"/>
        <v>7.0535102152624596</v>
      </c>
      <c r="AF18" s="85">
        <f>_xlfn.RANK.AVG(P18,(B18:P18,Q18:AC18),1)</f>
        <v>8</v>
      </c>
      <c r="AG18" s="85">
        <f>_xlfn.RANK.AVG(P18,(F18,G18,J18,P18,R18,U18,AC18),1)</f>
        <v>2</v>
      </c>
    </row>
    <row r="19" spans="1:33" s="129" customFormat="1" ht="14.25" customHeight="1" x14ac:dyDescent="0.25">
      <c r="A19" s="85">
        <v>1988</v>
      </c>
      <c r="B19" s="54">
        <v>0.75380617189853683</v>
      </c>
      <c r="C19" s="54">
        <v>0.59684179779735502</v>
      </c>
      <c r="D19" s="54"/>
      <c r="E19" s="54">
        <v>0.40377783774325937</v>
      </c>
      <c r="F19" s="54">
        <v>0.69263119015039076</v>
      </c>
      <c r="G19" s="54">
        <v>0.72558916888593417</v>
      </c>
      <c r="H19" s="54"/>
      <c r="I19" s="54">
        <v>1.4519780220246532</v>
      </c>
      <c r="J19" s="54">
        <v>0.34483051937216047</v>
      </c>
      <c r="K19" s="54"/>
      <c r="L19" s="54">
        <v>0.56434079098197365</v>
      </c>
      <c r="M19" s="54"/>
      <c r="N19" s="54">
        <v>0.60649500576455873</v>
      </c>
      <c r="O19" s="54"/>
      <c r="P19" s="54">
        <v>0.79183150000000002</v>
      </c>
      <c r="Q19" s="54"/>
      <c r="R19" s="54"/>
      <c r="S19" s="54"/>
      <c r="T19" s="54"/>
      <c r="U19" s="54">
        <v>2.292838838595693</v>
      </c>
      <c r="V19" s="54"/>
      <c r="W19" s="54">
        <v>0.31194522617843645</v>
      </c>
      <c r="X19" s="54"/>
      <c r="Y19" s="54"/>
      <c r="Z19" s="54">
        <v>0.45769866428255668</v>
      </c>
      <c r="AA19" s="54">
        <v>1.1321760434494847</v>
      </c>
      <c r="AB19" s="54">
        <v>0.63415409494962471</v>
      </c>
      <c r="AC19" s="54"/>
      <c r="AD19" s="54">
        <f t="shared" si="0"/>
        <v>0.63415409494962471</v>
      </c>
      <c r="AE19" s="180">
        <f t="shared" si="1"/>
        <v>24.864209867303739</v>
      </c>
      <c r="AF19" s="85">
        <f>_xlfn.RANK.AVG(P19,(B19:P19,Q19:AC19),1)</f>
        <v>12</v>
      </c>
      <c r="AG19" s="85">
        <f>_xlfn.RANK.AVG(P19,(F19,G19,J19,P19,R19,U19,AC19),1)</f>
        <v>4</v>
      </c>
    </row>
    <row r="20" spans="1:33" s="129" customFormat="1" ht="14.25" customHeight="1" x14ac:dyDescent="0.25">
      <c r="A20" s="85">
        <v>1989</v>
      </c>
      <c r="B20" s="54">
        <v>0.69952768403556376</v>
      </c>
      <c r="C20" s="54">
        <v>0.64424844795582581</v>
      </c>
      <c r="D20" s="54"/>
      <c r="E20" s="54">
        <v>0.42619956913055679</v>
      </c>
      <c r="F20" s="54">
        <v>0.72951151953355164</v>
      </c>
      <c r="G20" s="54">
        <v>0.71145177190753395</v>
      </c>
      <c r="H20" s="54"/>
      <c r="I20" s="54">
        <v>1.4714102819713617</v>
      </c>
      <c r="J20" s="54">
        <v>0.44211769596555917</v>
      </c>
      <c r="K20" s="54"/>
      <c r="L20" s="54">
        <v>0.57467192569695835</v>
      </c>
      <c r="M20" s="54"/>
      <c r="N20" s="54">
        <v>0.62196315116967704</v>
      </c>
      <c r="O20" s="54"/>
      <c r="P20" s="54">
        <v>0.75167669999999998</v>
      </c>
      <c r="Q20" s="54"/>
      <c r="R20" s="54"/>
      <c r="S20" s="54"/>
      <c r="T20" s="54"/>
      <c r="U20" s="54">
        <v>2.31259489222714</v>
      </c>
      <c r="V20" s="54"/>
      <c r="W20" s="54">
        <v>0.33917822571648737</v>
      </c>
      <c r="X20" s="54"/>
      <c r="Y20" s="54"/>
      <c r="Z20" s="54">
        <v>0.33547806739541414</v>
      </c>
      <c r="AA20" s="54">
        <v>1.0594802360398488</v>
      </c>
      <c r="AB20" s="54">
        <v>0.56811867011674488</v>
      </c>
      <c r="AC20" s="54"/>
      <c r="AD20" s="54">
        <f t="shared" si="0"/>
        <v>0.64424844795582581</v>
      </c>
      <c r="AE20" s="180">
        <f t="shared" si="1"/>
        <v>16.674972580072122</v>
      </c>
      <c r="AF20" s="85">
        <f>_xlfn.RANK.AVG(P20,(B20:P20,Q20:AC20),1)</f>
        <v>12</v>
      </c>
      <c r="AG20" s="85">
        <f>_xlfn.RANK.AVG(P20,(F20,G20,J20,P20,R20,U20,AC20),1)</f>
        <v>4</v>
      </c>
    </row>
    <row r="21" spans="1:33" s="129" customFormat="1" ht="14.25" customHeight="1" x14ac:dyDescent="0.25">
      <c r="A21" s="85">
        <v>1990</v>
      </c>
      <c r="B21" s="54">
        <v>0.79149710326911471</v>
      </c>
      <c r="C21" s="54">
        <v>0.73513720534801785</v>
      </c>
      <c r="D21" s="54"/>
      <c r="E21" s="54">
        <v>0.4775533482622909</v>
      </c>
      <c r="F21" s="54">
        <v>0.79174292076681374</v>
      </c>
      <c r="G21" s="54">
        <v>0.85726053905798716</v>
      </c>
      <c r="H21" s="54"/>
      <c r="I21" s="54">
        <v>1.5623432493921985</v>
      </c>
      <c r="J21" s="54">
        <v>0.56402928492081128</v>
      </c>
      <c r="K21" s="54"/>
      <c r="L21" s="54">
        <v>0.61694730899800043</v>
      </c>
      <c r="M21" s="54"/>
      <c r="N21" s="54">
        <v>0.61614831278128679</v>
      </c>
      <c r="O21" s="54"/>
      <c r="P21" s="54">
        <v>0.76706790000000002</v>
      </c>
      <c r="Q21" s="54"/>
      <c r="R21" s="54"/>
      <c r="S21" s="54"/>
      <c r="T21" s="54"/>
      <c r="U21" s="54">
        <v>1.9391923677490321</v>
      </c>
      <c r="V21" s="54"/>
      <c r="W21" s="54">
        <v>0.46629141135390856</v>
      </c>
      <c r="X21" s="54"/>
      <c r="Y21" s="54"/>
      <c r="Z21" s="54">
        <v>0.36263327495159803</v>
      </c>
      <c r="AA21" s="54">
        <v>1.1192512984144627</v>
      </c>
      <c r="AB21" s="54">
        <v>0.58186212803349879</v>
      </c>
      <c r="AC21" s="54"/>
      <c r="AD21" s="54">
        <f t="shared" si="0"/>
        <v>0.73513720534801785</v>
      </c>
      <c r="AE21" s="180">
        <f t="shared" si="1"/>
        <v>4.3435013790202621</v>
      </c>
      <c r="AF21" s="85">
        <f>_xlfn.RANK.AVG(P21,(B21:P21,Q21:AC21),1)</f>
        <v>9</v>
      </c>
      <c r="AG21" s="85">
        <f>_xlfn.RANK.AVG(P21,(F21,G21,J21,P21,R21,U21,AC21),1)</f>
        <v>2</v>
      </c>
    </row>
    <row r="22" spans="1:33" s="129" customFormat="1" ht="14.25" customHeight="1" x14ac:dyDescent="0.25">
      <c r="A22" s="85">
        <v>1991</v>
      </c>
      <c r="B22" s="54">
        <v>0.85164131082812011</v>
      </c>
      <c r="C22" s="54">
        <v>0.81205673048638316</v>
      </c>
      <c r="D22" s="54"/>
      <c r="E22" s="54">
        <v>0.48549883283398543</v>
      </c>
      <c r="F22" s="54">
        <v>0.78397997186306112</v>
      </c>
      <c r="G22" s="54">
        <v>0.91677216227130653</v>
      </c>
      <c r="H22" s="54"/>
      <c r="I22" s="54">
        <v>1.5315686560309882</v>
      </c>
      <c r="J22" s="54">
        <v>0.60250534415360835</v>
      </c>
      <c r="K22" s="54"/>
      <c r="L22" s="54">
        <v>0.62009851432928265</v>
      </c>
      <c r="M22" s="54"/>
      <c r="N22" s="54">
        <v>0.56412578122703061</v>
      </c>
      <c r="O22" s="54"/>
      <c r="P22" s="54">
        <v>0.77437659999999997</v>
      </c>
      <c r="Q22" s="54"/>
      <c r="R22" s="54"/>
      <c r="S22" s="54">
        <v>0.67556032960400292</v>
      </c>
      <c r="T22" s="54">
        <v>0.81306807716115759</v>
      </c>
      <c r="U22" s="54">
        <v>2.0097968094950396</v>
      </c>
      <c r="V22" s="54"/>
      <c r="W22" s="54">
        <v>0.45224803359691129</v>
      </c>
      <c r="X22" s="54"/>
      <c r="Y22" s="54">
        <v>0.63735470835793251</v>
      </c>
      <c r="Z22" s="54">
        <v>0.60368625701618173</v>
      </c>
      <c r="AA22" s="54">
        <v>1.2623744070737719</v>
      </c>
      <c r="AB22" s="54">
        <v>0.63007891005121519</v>
      </c>
      <c r="AC22" s="54"/>
      <c r="AD22" s="54">
        <f t="shared" si="0"/>
        <v>0.72496846480200139</v>
      </c>
      <c r="AE22" s="180">
        <f t="shared" si="1"/>
        <v>6.8152116397907889</v>
      </c>
      <c r="AF22" s="85">
        <f>_xlfn.RANK.AVG(P22,(B22:P22,Q22:AC22),1)</f>
        <v>10</v>
      </c>
      <c r="AG22" s="85">
        <f>_xlfn.RANK.AVG(P22,(F22,G22,J22,P22,R22,U22,AC22),1)</f>
        <v>2</v>
      </c>
    </row>
    <row r="23" spans="1:33" s="129" customFormat="1" ht="14.25" customHeight="1" x14ac:dyDescent="0.25">
      <c r="A23" s="85">
        <v>1992</v>
      </c>
      <c r="B23" s="54">
        <v>0.8224681118714402</v>
      </c>
      <c r="C23" s="54">
        <v>0.73008948132962959</v>
      </c>
      <c r="D23" s="54"/>
      <c r="E23" s="54">
        <v>0.50633907843475034</v>
      </c>
      <c r="F23" s="54">
        <v>0.78176321415346717</v>
      </c>
      <c r="G23" s="54">
        <v>0.87946772536531892</v>
      </c>
      <c r="H23" s="54"/>
      <c r="I23" s="54">
        <v>1.6117129396118444</v>
      </c>
      <c r="J23" s="54">
        <v>0.62693225994142376</v>
      </c>
      <c r="K23" s="54"/>
      <c r="L23" s="54">
        <v>0.5689815726263675</v>
      </c>
      <c r="M23" s="54"/>
      <c r="N23" s="54">
        <v>0.58629070323852217</v>
      </c>
      <c r="O23" s="54"/>
      <c r="P23" s="54">
        <v>0.80120380000000002</v>
      </c>
      <c r="Q23" s="54"/>
      <c r="R23" s="54"/>
      <c r="S23" s="54">
        <v>0.66573123716570692</v>
      </c>
      <c r="T23" s="54">
        <v>0.75016779493165042</v>
      </c>
      <c r="U23" s="54">
        <v>2.0747760806462905</v>
      </c>
      <c r="V23" s="54"/>
      <c r="W23" s="54">
        <v>0.43487765993321659</v>
      </c>
      <c r="X23" s="54"/>
      <c r="Y23" s="54">
        <v>0.57853686249213043</v>
      </c>
      <c r="Z23" s="54">
        <v>0.60549556627963108</v>
      </c>
      <c r="AA23" s="54">
        <v>1.3336241845200241</v>
      </c>
      <c r="AB23" s="54">
        <v>0.62105150697698686</v>
      </c>
      <c r="AC23" s="54"/>
      <c r="AD23" s="54">
        <f t="shared" si="0"/>
        <v>0.69791035924766831</v>
      </c>
      <c r="AE23" s="180">
        <f t="shared" si="1"/>
        <v>14.800387955794166</v>
      </c>
      <c r="AF23" s="85">
        <f>_xlfn.RANK.AVG(P23,(B23:P23,Q23:AC23),1)</f>
        <v>13</v>
      </c>
      <c r="AG23" s="85">
        <f>_xlfn.RANK.AVG(P23,(F23,G23,J23,P23,R23,U23,AC23),1)</f>
        <v>3</v>
      </c>
    </row>
    <row r="24" spans="1:33" s="129" customFormat="1" ht="14.25" customHeight="1" x14ac:dyDescent="0.25">
      <c r="A24" s="85">
        <v>1993</v>
      </c>
      <c r="B24" s="54">
        <v>0.84828874866058057</v>
      </c>
      <c r="C24" s="54">
        <v>0.74316664675926691</v>
      </c>
      <c r="D24" s="54"/>
      <c r="E24" s="54">
        <v>0.56975221459995595</v>
      </c>
      <c r="F24" s="54">
        <v>0.82809614370377815</v>
      </c>
      <c r="G24" s="54">
        <v>0.91819125062914408</v>
      </c>
      <c r="H24" s="54"/>
      <c r="I24" s="54">
        <v>1.6985229199203942</v>
      </c>
      <c r="J24" s="54">
        <v>0.72263871289404236</v>
      </c>
      <c r="K24" s="54"/>
      <c r="L24" s="54">
        <v>0.65280330791506536</v>
      </c>
      <c r="M24" s="54"/>
      <c r="N24" s="54">
        <v>0.6518641061003646</v>
      </c>
      <c r="O24" s="54"/>
      <c r="P24" s="54">
        <v>0.78761820000000005</v>
      </c>
      <c r="Q24" s="54"/>
      <c r="R24" s="54"/>
      <c r="S24" s="54">
        <v>0.7521435518432551</v>
      </c>
      <c r="T24" s="54">
        <v>0.73258633377476612</v>
      </c>
      <c r="U24" s="54">
        <v>2.5856160223732658</v>
      </c>
      <c r="V24" s="54"/>
      <c r="W24" s="54">
        <v>0.52595374246385673</v>
      </c>
      <c r="X24" s="54"/>
      <c r="Y24" s="54">
        <v>0.66412846670830683</v>
      </c>
      <c r="Z24" s="54">
        <v>0.7830754680468075</v>
      </c>
      <c r="AA24" s="54">
        <v>1.4982540321879056</v>
      </c>
      <c r="AB24" s="54">
        <v>0.84464791433953967</v>
      </c>
      <c r="AC24" s="54"/>
      <c r="AD24" s="54">
        <f t="shared" si="0"/>
        <v>0.7676095099450313</v>
      </c>
      <c r="AE24" s="180">
        <f t="shared" si="1"/>
        <v>2.6066235235154362</v>
      </c>
      <c r="AF24" s="85">
        <f>_xlfn.RANK.AVG(P24,(B24:P24,Q24:AC24),1)</f>
        <v>11</v>
      </c>
      <c r="AG24" s="85">
        <f>_xlfn.RANK.AVG(P24,(F24,G24,J24,P24,R24,U24,AC24),1)</f>
        <v>2</v>
      </c>
    </row>
    <row r="25" spans="1:33" s="129" customFormat="1" ht="14.25" customHeight="1" x14ac:dyDescent="0.25">
      <c r="A25" s="85">
        <v>1994</v>
      </c>
      <c r="B25" s="54">
        <v>0.8400863179438115</v>
      </c>
      <c r="C25" s="54">
        <v>0.68704659391827483</v>
      </c>
      <c r="D25" s="54"/>
      <c r="E25" s="54">
        <v>0.55266207893785868</v>
      </c>
      <c r="F25" s="54">
        <v>0.79944454610754989</v>
      </c>
      <c r="G25" s="54">
        <v>0.87852950323832035</v>
      </c>
      <c r="H25" s="54"/>
      <c r="I25" s="54">
        <v>1.6801060754506256</v>
      </c>
      <c r="J25" s="54">
        <v>0.7803895095247031</v>
      </c>
      <c r="K25" s="54"/>
      <c r="L25" s="54">
        <v>0.63367922589047809</v>
      </c>
      <c r="M25" s="54"/>
      <c r="N25" s="54">
        <v>0.72722205526576966</v>
      </c>
      <c r="O25" s="54"/>
      <c r="P25" s="54">
        <v>0.79484089999999996</v>
      </c>
      <c r="Q25" s="54"/>
      <c r="R25" s="54"/>
      <c r="S25" s="54">
        <v>0.77057951312352502</v>
      </c>
      <c r="T25" s="54">
        <v>0.62822071978651473</v>
      </c>
      <c r="U25" s="54">
        <v>2.541892692749379</v>
      </c>
      <c r="V25" s="54"/>
      <c r="W25" s="54">
        <v>0.5725015072581281</v>
      </c>
      <c r="X25" s="54"/>
      <c r="Y25" s="54">
        <v>0.6485087818044728</v>
      </c>
      <c r="Z25" s="54">
        <v>0.80438815015928156</v>
      </c>
      <c r="AA25" s="54">
        <v>1.4808226994555165</v>
      </c>
      <c r="AB25" s="54">
        <v>0.73162363199679636</v>
      </c>
      <c r="AC25" s="54"/>
      <c r="AD25" s="54">
        <f t="shared" si="0"/>
        <v>0.775484511324114</v>
      </c>
      <c r="AE25" s="180">
        <f t="shared" si="1"/>
        <v>2.4960380759682188</v>
      </c>
      <c r="AF25" s="85">
        <f>_xlfn.RANK.AVG(P25,(B25:P25,Q25:AC25),1)</f>
        <v>11</v>
      </c>
      <c r="AG25" s="85">
        <f>_xlfn.RANK.AVG(P25,(F25,G25,J25,P25,R25,U25,AC25),1)</f>
        <v>2</v>
      </c>
    </row>
    <row r="26" spans="1:33" s="129" customFormat="1" ht="14.25" customHeight="1" x14ac:dyDescent="0.25">
      <c r="A26" s="85">
        <v>1995</v>
      </c>
      <c r="B26" s="54">
        <v>0.89708176494395886</v>
      </c>
      <c r="C26" s="54">
        <v>0.7372396365222198</v>
      </c>
      <c r="D26" s="54"/>
      <c r="E26" s="54">
        <v>0.69279160011587615</v>
      </c>
      <c r="F26" s="54">
        <v>0.87264956466697507</v>
      </c>
      <c r="G26" s="54">
        <v>0.9283521182956479</v>
      </c>
      <c r="H26" s="54"/>
      <c r="I26" s="54">
        <v>1.7962291831306068</v>
      </c>
      <c r="J26" s="54">
        <v>0.94039015059194375</v>
      </c>
      <c r="K26" s="54"/>
      <c r="L26" s="54">
        <v>0.75782533945151775</v>
      </c>
      <c r="M26" s="54"/>
      <c r="N26" s="54">
        <v>0.84900087946395764</v>
      </c>
      <c r="O26" s="54"/>
      <c r="P26" s="54">
        <v>0.69303530000000002</v>
      </c>
      <c r="Q26" s="54"/>
      <c r="R26" s="54"/>
      <c r="S26" s="54">
        <v>0.85819020960365999</v>
      </c>
      <c r="T26" s="54">
        <v>0.57535131955459862</v>
      </c>
      <c r="U26" s="54">
        <v>2.5954358941089817</v>
      </c>
      <c r="V26" s="54"/>
      <c r="W26" s="54">
        <v>0.62399700282817683</v>
      </c>
      <c r="X26" s="54"/>
      <c r="Y26" s="54">
        <v>0.70692391397148002</v>
      </c>
      <c r="Z26" s="54">
        <v>0.89834965437164505</v>
      </c>
      <c r="AA26" s="54">
        <v>1.5958048506715214</v>
      </c>
      <c r="AB26" s="54">
        <v>0.79439935731773748</v>
      </c>
      <c r="AC26" s="54"/>
      <c r="AD26" s="54">
        <f t="shared" si="0"/>
        <v>0.85359554453380881</v>
      </c>
      <c r="AE26" s="180">
        <f t="shared" si="1"/>
        <v>-18.809873781791911</v>
      </c>
      <c r="AF26" s="85">
        <f>_xlfn.RANK.AVG(P26,(B26:P26,Q26:AC26),1)</f>
        <v>4</v>
      </c>
      <c r="AG26" s="85">
        <f>_xlfn.RANK.AVG(P26,(F26,G26,J26,P26,R26,U26,AC26),1)</f>
        <v>1</v>
      </c>
    </row>
    <row r="27" spans="1:33" s="129" customFormat="1" ht="14.25" customHeight="1" x14ac:dyDescent="0.25">
      <c r="A27" s="85">
        <v>1996</v>
      </c>
      <c r="B27" s="54">
        <v>0.92506481270733332</v>
      </c>
      <c r="C27" s="54">
        <v>0.71208865565731994</v>
      </c>
      <c r="D27" s="54"/>
      <c r="E27" s="54">
        <v>0.73426056044612154</v>
      </c>
      <c r="F27" s="54">
        <v>0.88330886823258759</v>
      </c>
      <c r="G27" s="54">
        <v>0.93513661384222968</v>
      </c>
      <c r="H27" s="54"/>
      <c r="I27" s="54">
        <v>1.7637501307421903</v>
      </c>
      <c r="J27" s="54">
        <v>1.0096957454809279</v>
      </c>
      <c r="K27" s="54"/>
      <c r="L27" s="54">
        <v>0.7532850375482173</v>
      </c>
      <c r="M27" s="54"/>
      <c r="N27" s="54">
        <v>0.89841656993493202</v>
      </c>
      <c r="O27" s="54"/>
      <c r="P27" s="54">
        <v>0.5071367</v>
      </c>
      <c r="Q27" s="54"/>
      <c r="R27" s="54"/>
      <c r="S27" s="54">
        <v>0.90437954937735943</v>
      </c>
      <c r="T27" s="54">
        <v>0.58317683663296427</v>
      </c>
      <c r="U27" s="54">
        <v>2.2631147879647107</v>
      </c>
      <c r="V27" s="54"/>
      <c r="W27" s="54">
        <v>0.65529258637657506</v>
      </c>
      <c r="X27" s="54"/>
      <c r="Y27" s="54">
        <v>0.76279855403262853</v>
      </c>
      <c r="Z27" s="54">
        <v>0.88600166657184032</v>
      </c>
      <c r="AA27" s="54">
        <v>1.485230635386168</v>
      </c>
      <c r="AB27" s="54">
        <v>0.95838818935822834</v>
      </c>
      <c r="AC27" s="54"/>
      <c r="AD27" s="54">
        <f t="shared" si="0"/>
        <v>0.89220911825338622</v>
      </c>
      <c r="AE27" s="180">
        <f t="shared" si="1"/>
        <v>-43.159435425544061</v>
      </c>
      <c r="AF27" s="85">
        <f>_xlfn.RANK.AVG(P27,(B27:P27,Q27:AC27),1)</f>
        <v>1</v>
      </c>
      <c r="AG27" s="85">
        <f>_xlfn.RANK.AVG(P27,(F27,G27,J27,P27,R27,U27,AC27),1)</f>
        <v>1</v>
      </c>
    </row>
    <row r="28" spans="1:33" s="129" customFormat="1" ht="14.25" customHeight="1" x14ac:dyDescent="0.25">
      <c r="A28" s="85">
        <v>1997</v>
      </c>
      <c r="B28" s="54">
        <v>0.86684104185677757</v>
      </c>
      <c r="C28" s="54">
        <v>0.69241391348901238</v>
      </c>
      <c r="D28" s="54"/>
      <c r="E28" s="54">
        <v>0.66599993081215314</v>
      </c>
      <c r="F28" s="54">
        <v>0.81216894363247416</v>
      </c>
      <c r="G28" s="54">
        <v>0.8738609791763281</v>
      </c>
      <c r="H28" s="54">
        <v>0.87862020359926407</v>
      </c>
      <c r="I28" s="54">
        <v>1.5001805036127278</v>
      </c>
      <c r="J28" s="54">
        <v>0.91687284956692161</v>
      </c>
      <c r="K28" s="54"/>
      <c r="L28" s="54">
        <v>0.69491249420318035</v>
      </c>
      <c r="M28" s="54"/>
      <c r="N28" s="54">
        <v>0.81550040764731402</v>
      </c>
      <c r="O28" s="54"/>
      <c r="P28" s="54">
        <v>0.53490970000000004</v>
      </c>
      <c r="Q28" s="54"/>
      <c r="R28" s="54"/>
      <c r="S28" s="54">
        <v>0.79871417793368926</v>
      </c>
      <c r="T28" s="54">
        <v>0.76120861163294373</v>
      </c>
      <c r="U28" s="54">
        <v>2.3162888021283243</v>
      </c>
      <c r="V28" s="54"/>
      <c r="W28" s="54">
        <v>0.59103140504446139</v>
      </c>
      <c r="X28" s="54"/>
      <c r="Y28" s="54">
        <v>0.68569580509370687</v>
      </c>
      <c r="Z28" s="54">
        <v>0.78565387751133187</v>
      </c>
      <c r="AA28" s="54">
        <v>1.23123084956935</v>
      </c>
      <c r="AB28" s="54">
        <v>0.96861450264097593</v>
      </c>
      <c r="AC28" s="54"/>
      <c r="AD28" s="54">
        <f t="shared" si="0"/>
        <v>0.81216894363247416</v>
      </c>
      <c r="AE28" s="180">
        <f t="shared" si="1"/>
        <v>-34.138124315910872</v>
      </c>
      <c r="AF28" s="85">
        <f>_xlfn.RANK.AVG(P28,(B28:P28,Q28:AC28),1)</f>
        <v>1</v>
      </c>
      <c r="AG28" s="85">
        <f>_xlfn.RANK.AVG(P28,(F28,G28,J28,P28,R28,U28,AC28),1)</f>
        <v>1</v>
      </c>
    </row>
    <row r="29" spans="1:33" s="129" customFormat="1" ht="14.25" customHeight="1" x14ac:dyDescent="0.25">
      <c r="A29" s="85">
        <v>1998</v>
      </c>
      <c r="B29" s="54">
        <v>0.80737535578396558</v>
      </c>
      <c r="C29" s="54"/>
      <c r="D29" s="54"/>
      <c r="E29" s="54">
        <v>0.62587551847778822</v>
      </c>
      <c r="F29" s="54">
        <v>0.75914181398208525</v>
      </c>
      <c r="G29" s="54">
        <v>0.80395082163618026</v>
      </c>
      <c r="H29" s="54">
        <v>0.67910076213112569</v>
      </c>
      <c r="I29" s="54">
        <v>0.88880941559206561</v>
      </c>
      <c r="J29" s="54">
        <v>0.80516973735056718</v>
      </c>
      <c r="K29" s="54"/>
      <c r="L29" s="54">
        <v>0.63876104459267169</v>
      </c>
      <c r="M29" s="54"/>
      <c r="N29" s="54">
        <v>0.71798941846359565</v>
      </c>
      <c r="O29" s="54"/>
      <c r="P29" s="54">
        <v>0.56440239999999997</v>
      </c>
      <c r="Q29" s="54"/>
      <c r="R29" s="54"/>
      <c r="S29" s="54">
        <v>0.82908106125200332</v>
      </c>
      <c r="T29" s="54">
        <v>0.7515708603518243</v>
      </c>
      <c r="U29" s="54">
        <v>1.7594706438010679</v>
      </c>
      <c r="V29" s="54"/>
      <c r="W29" s="54">
        <v>0.47476217412348609</v>
      </c>
      <c r="X29" s="54"/>
      <c r="Y29" s="54">
        <v>0.68508746388745301</v>
      </c>
      <c r="Z29" s="54">
        <v>0.84604928259949097</v>
      </c>
      <c r="AA29" s="54">
        <v>1.2240000063458625</v>
      </c>
      <c r="AB29" s="54">
        <v>0.8279416001263844</v>
      </c>
      <c r="AC29" s="54"/>
      <c r="AD29" s="54">
        <f t="shared" si="0"/>
        <v>0.78154631780913275</v>
      </c>
      <c r="AE29" s="180">
        <f t="shared" si="1"/>
        <v>-27.783883419455009</v>
      </c>
      <c r="AF29" s="85">
        <f>_xlfn.RANK.AVG(P29,(B29:P29,Q29:AC29),1)</f>
        <v>2</v>
      </c>
      <c r="AG29" s="85">
        <f>_xlfn.RANK.AVG(P29,(F29,G29,J29,P29,R29,U29,AC29),1)</f>
        <v>1</v>
      </c>
    </row>
    <row r="30" spans="1:33" s="129" customFormat="1" ht="14.25" customHeight="1" x14ac:dyDescent="0.25">
      <c r="A30" s="85">
        <v>1999</v>
      </c>
      <c r="B30" s="54">
        <v>0.76869084997153614</v>
      </c>
      <c r="C30" s="54"/>
      <c r="D30" s="54"/>
      <c r="E30" s="54">
        <v>0.57276666647073493</v>
      </c>
      <c r="F30" s="54">
        <v>0.71914352972153128</v>
      </c>
      <c r="G30" s="54">
        <v>0.72089897205149644</v>
      </c>
      <c r="H30" s="54">
        <v>0.77010647828504619</v>
      </c>
      <c r="I30" s="54">
        <v>0.87571296951394495</v>
      </c>
      <c r="J30" s="54"/>
      <c r="K30" s="54"/>
      <c r="L30" s="54">
        <v>0.56432953225908278</v>
      </c>
      <c r="M30" s="54"/>
      <c r="N30" s="54">
        <v>0.69858853548549937</v>
      </c>
      <c r="O30" s="54"/>
      <c r="P30" s="54">
        <v>0.5466896</v>
      </c>
      <c r="Q30" s="54"/>
      <c r="R30" s="54"/>
      <c r="S30" s="54">
        <v>0.75920401042431618</v>
      </c>
      <c r="T30" s="54">
        <v>0.71701490277447844</v>
      </c>
      <c r="U30" s="54">
        <v>1.9530410747797102</v>
      </c>
      <c r="V30" s="54"/>
      <c r="W30" s="54">
        <v>0.47966979422608691</v>
      </c>
      <c r="X30" s="54"/>
      <c r="Y30" s="54">
        <v>0.64740264445682238</v>
      </c>
      <c r="Z30" s="54">
        <v>0.82909891595132668</v>
      </c>
      <c r="AA30" s="54">
        <v>1.1303112916143319</v>
      </c>
      <c r="AB30" s="54">
        <v>0.79882568948900823</v>
      </c>
      <c r="AC30" s="54"/>
      <c r="AD30" s="54">
        <f t="shared" si="0"/>
        <v>0.72089897205149644</v>
      </c>
      <c r="AE30" s="180">
        <f t="shared" si="1"/>
        <v>-24.165573652538381</v>
      </c>
      <c r="AF30" s="85">
        <f>_xlfn.RANK.AVG(P30,(B30:P30,Q30:AC30),1)</f>
        <v>2</v>
      </c>
      <c r="AG30" s="85">
        <f>_xlfn.RANK.AVG(P30,(F30,G30,J30,P30,R30,U30,AC30),1)</f>
        <v>1</v>
      </c>
    </row>
    <row r="31" spans="1:33" s="129" customFormat="1" ht="14.25" customHeight="1" x14ac:dyDescent="0.25">
      <c r="A31" s="85">
        <v>2000</v>
      </c>
      <c r="B31" s="54"/>
      <c r="C31" s="54"/>
      <c r="D31" s="54"/>
      <c r="E31" s="54">
        <v>0.64290758365258704</v>
      </c>
      <c r="F31" s="54">
        <v>0.95284539005080726</v>
      </c>
      <c r="G31" s="54">
        <v>0.93541430144514293</v>
      </c>
      <c r="H31" s="54">
        <v>1.1044903027740736</v>
      </c>
      <c r="I31" s="54">
        <v>0.82349960084850637</v>
      </c>
      <c r="J31" s="54"/>
      <c r="K31" s="54"/>
      <c r="L31" s="54">
        <v>0.89212456251272942</v>
      </c>
      <c r="M31" s="54"/>
      <c r="N31" s="54">
        <v>0.99608277404816037</v>
      </c>
      <c r="O31" s="54"/>
      <c r="P31" s="54">
        <v>0.59475490000000009</v>
      </c>
      <c r="Q31" s="54"/>
      <c r="R31" s="54"/>
      <c r="S31" s="54">
        <v>0.83854587230760469</v>
      </c>
      <c r="T31" s="54">
        <v>0.62274452280816428</v>
      </c>
      <c r="U31" s="54">
        <v>2.4480068420012993</v>
      </c>
      <c r="V31" s="54"/>
      <c r="W31" s="54">
        <v>0.43417921311230767</v>
      </c>
      <c r="X31" s="54"/>
      <c r="Y31" s="54">
        <v>0.7556339798562568</v>
      </c>
      <c r="Z31" s="54">
        <v>0.81486785488068647</v>
      </c>
      <c r="AA31" s="54">
        <v>1.2551512027150959</v>
      </c>
      <c r="AB31" s="54">
        <v>0.92158586584681623</v>
      </c>
      <c r="AC31" s="54"/>
      <c r="AD31" s="54">
        <f t="shared" si="0"/>
        <v>0.86533521741016706</v>
      </c>
      <c r="AE31" s="180">
        <f t="shared" si="1"/>
        <v>-31.268843792117671</v>
      </c>
      <c r="AF31" s="85">
        <f>_xlfn.RANK.AVG(P31,(B31:P31,Q31:AC31),1)</f>
        <v>2</v>
      </c>
      <c r="AG31" s="85">
        <f>_xlfn.RANK.AVG(P31,(F31,G31,J31,P31,R31,U31,AC31),1)</f>
        <v>1</v>
      </c>
    </row>
    <row r="32" spans="1:33" s="129" customFormat="1" ht="14.25" customHeight="1" x14ac:dyDescent="0.25">
      <c r="A32" s="85">
        <v>2001</v>
      </c>
      <c r="B32" s="54"/>
      <c r="C32" s="54"/>
      <c r="D32" s="54"/>
      <c r="E32" s="54">
        <v>0.65096783574230377</v>
      </c>
      <c r="F32" s="54">
        <v>1.117487711978014</v>
      </c>
      <c r="G32" s="54"/>
      <c r="H32" s="54">
        <v>1.1013418430771655</v>
      </c>
      <c r="I32" s="54">
        <v>0.85701502117114514</v>
      </c>
      <c r="J32" s="54"/>
      <c r="K32" s="54"/>
      <c r="L32" s="54">
        <v>0.99174227503676704</v>
      </c>
      <c r="M32" s="54"/>
      <c r="N32" s="54">
        <v>1.0508191073331334</v>
      </c>
      <c r="O32" s="54"/>
      <c r="P32" s="54">
        <v>0.79739899999999997</v>
      </c>
      <c r="Q32" s="54"/>
      <c r="R32" s="54"/>
      <c r="S32" s="54">
        <v>0.93091169330508894</v>
      </c>
      <c r="T32" s="54">
        <v>0.73529621353538721</v>
      </c>
      <c r="U32" s="54">
        <v>2.3109532782119344</v>
      </c>
      <c r="V32" s="54"/>
      <c r="W32" s="54">
        <v>0.43727699287499266</v>
      </c>
      <c r="X32" s="54"/>
      <c r="Y32" s="54">
        <v>1.0342759201812315</v>
      </c>
      <c r="Z32" s="54">
        <v>0.9143436031839427</v>
      </c>
      <c r="AA32" s="54">
        <v>1.7531294892354226</v>
      </c>
      <c r="AB32" s="54">
        <v>1.016644571207221</v>
      </c>
      <c r="AC32" s="54"/>
      <c r="AD32" s="54">
        <f t="shared" si="0"/>
        <v>0.99174227503676704</v>
      </c>
      <c r="AE32" s="180">
        <f t="shared" si="1"/>
        <v>-19.596147096740648</v>
      </c>
      <c r="AF32" s="85">
        <f>_xlfn.RANK.AVG(P32,(B32:P32,Q32:AC32),1)</f>
        <v>4</v>
      </c>
      <c r="AG32" s="85">
        <f>_xlfn.RANK.AVG(P32,(F32,G32,J32,P32,R32,U32,AC32),1)</f>
        <v>1</v>
      </c>
    </row>
    <row r="33" spans="1:33" s="129" customFormat="1" ht="14.25" customHeight="1" x14ac:dyDescent="0.25">
      <c r="A33" s="85">
        <v>2002</v>
      </c>
      <c r="B33" s="54"/>
      <c r="C33" s="54"/>
      <c r="D33" s="54"/>
      <c r="E33" s="54">
        <v>0.6245154630244838</v>
      </c>
      <c r="F33" s="54">
        <v>0.98527816644472033</v>
      </c>
      <c r="G33" s="54">
        <v>1.2109247653446955</v>
      </c>
      <c r="H33" s="54">
        <v>1.0370780180139425</v>
      </c>
      <c r="I33" s="54">
        <v>1.0532823895286536</v>
      </c>
      <c r="J33" s="54"/>
      <c r="K33" s="54"/>
      <c r="L33" s="54">
        <v>0.88335283671530629</v>
      </c>
      <c r="M33" s="54">
        <v>1.3647838764140245</v>
      </c>
      <c r="N33" s="54">
        <v>0.94838629395221974</v>
      </c>
      <c r="O33" s="54"/>
      <c r="P33" s="54">
        <v>0.77884779999999998</v>
      </c>
      <c r="Q33" s="54"/>
      <c r="R33" s="54"/>
      <c r="S33" s="54">
        <v>0.99471002624585325</v>
      </c>
      <c r="T33" s="54">
        <v>0.82376103214729013</v>
      </c>
      <c r="U33" s="54">
        <v>1.9495718688060104</v>
      </c>
      <c r="V33" s="54"/>
      <c r="W33" s="54">
        <v>0.48439122777668631</v>
      </c>
      <c r="X33" s="54"/>
      <c r="Y33" s="54">
        <v>0.99211878259890618</v>
      </c>
      <c r="Z33" s="54">
        <v>1.078593545718602</v>
      </c>
      <c r="AA33" s="54">
        <v>1.58417536746238</v>
      </c>
      <c r="AB33" s="54">
        <v>1.0314794059147996</v>
      </c>
      <c r="AC33" s="54"/>
      <c r="AD33" s="54">
        <f t="shared" si="0"/>
        <v>0.99471002624585325</v>
      </c>
      <c r="AE33" s="180">
        <f t="shared" si="1"/>
        <v>-21.701020453221069</v>
      </c>
      <c r="AF33" s="85">
        <f>_xlfn.RANK.AVG(P33,(B33:P33,Q33:AC33),1)</f>
        <v>3</v>
      </c>
      <c r="AG33" s="85">
        <f>_xlfn.RANK.AVG(P33,(F33,G33,J33,P33,R33,U33,AC33),1)</f>
        <v>1</v>
      </c>
    </row>
    <row r="34" spans="1:33" s="129" customFormat="1" ht="14.25" customHeight="1" x14ac:dyDescent="0.25">
      <c r="A34" s="85">
        <v>2003</v>
      </c>
      <c r="B34" s="54"/>
      <c r="C34" s="54"/>
      <c r="D34" s="54"/>
      <c r="E34" s="54">
        <v>0.71688068716960707</v>
      </c>
      <c r="F34" s="54">
        <v>1.2060819968910197</v>
      </c>
      <c r="G34" s="54">
        <v>1.4093394469307414</v>
      </c>
      <c r="H34" s="54">
        <v>1.1657562801491574</v>
      </c>
      <c r="I34" s="54">
        <v>1.2246388849208119</v>
      </c>
      <c r="J34" s="54"/>
      <c r="K34" s="54"/>
      <c r="L34" s="54">
        <v>1.1027400154896569</v>
      </c>
      <c r="M34" s="54">
        <v>1.5140557410657798</v>
      </c>
      <c r="N34" s="54">
        <v>1.0737448390337594</v>
      </c>
      <c r="O34" s="54"/>
      <c r="P34" s="54">
        <v>0.80885640000000003</v>
      </c>
      <c r="Q34" s="54"/>
      <c r="R34" s="54"/>
      <c r="S34" s="54">
        <v>1.0711346052762085</v>
      </c>
      <c r="T34" s="54">
        <v>1.240843711046812</v>
      </c>
      <c r="U34" s="54">
        <v>1.9293879053285754</v>
      </c>
      <c r="V34" s="54"/>
      <c r="W34" s="54">
        <v>0.68878825864183579</v>
      </c>
      <c r="X34" s="54"/>
      <c r="Y34" s="54">
        <v>0.92615898671831509</v>
      </c>
      <c r="Z34" s="54">
        <v>1.6007499864128611</v>
      </c>
      <c r="AA34" s="54">
        <v>1.6716305050438649</v>
      </c>
      <c r="AB34" s="54">
        <v>0.99618092176178763</v>
      </c>
      <c r="AC34" s="54"/>
      <c r="AD34" s="54">
        <f t="shared" si="0"/>
        <v>1.1657562801491574</v>
      </c>
      <c r="AE34" s="180">
        <f t="shared" si="1"/>
        <v>-30.615308381910872</v>
      </c>
      <c r="AF34" s="85">
        <f>_xlfn.RANK.AVG(P34,(B34:P34,Q34:AC34),1)</f>
        <v>3</v>
      </c>
      <c r="AG34" s="85">
        <f>_xlfn.RANK.AVG(P34,(F34,G34,J34,P34,R34,U34,AC34),1)</f>
        <v>1</v>
      </c>
    </row>
    <row r="35" spans="1:33" s="129" customFormat="1" ht="14.25" customHeight="1" x14ac:dyDescent="0.25">
      <c r="A35" s="85">
        <v>2004</v>
      </c>
      <c r="B35" s="54"/>
      <c r="C35" s="54"/>
      <c r="D35" s="54"/>
      <c r="E35" s="54">
        <v>0.68303003170350607</v>
      </c>
      <c r="F35" s="54">
        <v>1.1653372009951442</v>
      </c>
      <c r="G35" s="54">
        <v>1.2929408683432229</v>
      </c>
      <c r="H35" s="54">
        <v>1.0902919875560455</v>
      </c>
      <c r="I35" s="54">
        <v>1.3691809265151518</v>
      </c>
      <c r="J35" s="54">
        <v>1.200514091735738</v>
      </c>
      <c r="K35" s="54"/>
      <c r="L35" s="54"/>
      <c r="M35" s="54">
        <v>1.3413914459251151</v>
      </c>
      <c r="N35" s="54">
        <v>1.0120067045483163</v>
      </c>
      <c r="O35" s="54"/>
      <c r="P35" s="54">
        <v>0.8994840999999999</v>
      </c>
      <c r="Q35" s="54"/>
      <c r="R35" s="54">
        <v>0.98087262100648542</v>
      </c>
      <c r="S35" s="54">
        <v>1.0203801321446517</v>
      </c>
      <c r="T35" s="54">
        <v>1.295803705805378</v>
      </c>
      <c r="U35" s="54">
        <v>1.7535449535497463</v>
      </c>
      <c r="V35" s="54">
        <v>1.4366565314004549</v>
      </c>
      <c r="W35" s="54">
        <v>0.76892601953514661</v>
      </c>
      <c r="X35" s="54"/>
      <c r="Y35" s="54">
        <v>0.84197476659775883</v>
      </c>
      <c r="Z35" s="54">
        <v>1.5157681887924621</v>
      </c>
      <c r="AA35" s="54">
        <v>1.6391905448244528</v>
      </c>
      <c r="AB35" s="54">
        <v>0.87033846480436772</v>
      </c>
      <c r="AC35" s="54"/>
      <c r="AD35" s="54">
        <f t="shared" si="0"/>
        <v>1.1653372009951442</v>
      </c>
      <c r="AE35" s="180">
        <f t="shared" si="1"/>
        <v>-22.813405490541104</v>
      </c>
      <c r="AF35" s="85">
        <f>_xlfn.RANK.AVG(P35,(B35:P35,Q35:AC35),1)</f>
        <v>5</v>
      </c>
      <c r="AG35" s="85">
        <f>_xlfn.RANK.AVG(P35,(F35,G35,J35,P35,R35,U35,AC35),1)</f>
        <v>1</v>
      </c>
    </row>
    <row r="36" spans="1:33" s="129" customFormat="1" ht="14.25" customHeight="1" x14ac:dyDescent="0.25">
      <c r="A36" s="85">
        <v>2005</v>
      </c>
      <c r="B36" s="54"/>
      <c r="C36" s="54"/>
      <c r="D36" s="54"/>
      <c r="E36" s="54">
        <v>0.7827964591953892</v>
      </c>
      <c r="F36" s="54">
        <v>1.4967775495729068</v>
      </c>
      <c r="G36" s="54">
        <v>1.6120197938050396</v>
      </c>
      <c r="H36" s="54">
        <v>1.4784940189513003</v>
      </c>
      <c r="I36" s="54">
        <v>1.7699601870777069</v>
      </c>
      <c r="J36" s="54">
        <v>1.4356570801762933</v>
      </c>
      <c r="K36" s="54"/>
      <c r="L36" s="54"/>
      <c r="M36" s="54">
        <v>1.6106473479282895</v>
      </c>
      <c r="N36" s="54">
        <v>1.2028416078661612</v>
      </c>
      <c r="O36" s="54"/>
      <c r="P36" s="54">
        <v>1.3633706000000001</v>
      </c>
      <c r="Q36" s="54"/>
      <c r="R36" s="54">
        <v>1.2868583843641457</v>
      </c>
      <c r="S36" s="54">
        <v>1.3834357199237721</v>
      </c>
      <c r="T36" s="54">
        <v>1.5793061293073527</v>
      </c>
      <c r="U36" s="54">
        <v>1.8082959266021827</v>
      </c>
      <c r="V36" s="54">
        <v>1.6539480551577708</v>
      </c>
      <c r="W36" s="54">
        <v>0.98669205436275398</v>
      </c>
      <c r="X36" s="54"/>
      <c r="Y36" s="54">
        <v>1.0627329454883867</v>
      </c>
      <c r="Z36" s="54">
        <v>1.7408194705380147</v>
      </c>
      <c r="AA36" s="54">
        <v>1.8903646057087005</v>
      </c>
      <c r="AB36" s="54">
        <v>1.1395847992067947</v>
      </c>
      <c r="AC36" s="54">
        <v>1.4648418421086669</v>
      </c>
      <c r="AD36" s="54">
        <f t="shared" si="0"/>
        <v>1.4716679305299836</v>
      </c>
      <c r="AE36" s="180">
        <f t="shared" si="1"/>
        <v>-7.3588156868365644</v>
      </c>
      <c r="AF36" s="85">
        <f>_xlfn.RANK.AVG(P36,(B36:P36,Q36:AC36),1)</f>
        <v>7</v>
      </c>
      <c r="AG36" s="85">
        <f>_xlfn.RANK.AVG(P36,(F36,G36,J36,P36,R36,U36,AC36),1)</f>
        <v>2</v>
      </c>
    </row>
    <row r="37" spans="1:33" s="129" customFormat="1" ht="14.25" customHeight="1" x14ac:dyDescent="0.25">
      <c r="A37" s="85">
        <v>2006</v>
      </c>
      <c r="B37" s="54"/>
      <c r="C37" s="54"/>
      <c r="D37" s="54"/>
      <c r="E37" s="54">
        <v>1.0424865879081211</v>
      </c>
      <c r="F37" s="54">
        <v>1.8608584821832057</v>
      </c>
      <c r="G37" s="54">
        <v>2.1789849016029121</v>
      </c>
      <c r="H37" s="54"/>
      <c r="I37" s="54">
        <v>2.1776432352085853</v>
      </c>
      <c r="J37" s="54">
        <v>1.8460828277002133</v>
      </c>
      <c r="K37" s="54"/>
      <c r="L37" s="54"/>
      <c r="M37" s="54">
        <v>1.8648372381749216</v>
      </c>
      <c r="N37" s="54">
        <v>1.6588196605708547</v>
      </c>
      <c r="O37" s="54"/>
      <c r="P37" s="54">
        <v>1.7424763999999999</v>
      </c>
      <c r="Q37" s="54"/>
      <c r="R37" s="54">
        <v>1.1990303272573009</v>
      </c>
      <c r="S37" s="54">
        <v>1.8794812498372813</v>
      </c>
      <c r="T37" s="54">
        <v>2.0558234842188305</v>
      </c>
      <c r="U37" s="54">
        <v>1.9376472419017283</v>
      </c>
      <c r="V37" s="54">
        <v>1.9871388433680939</v>
      </c>
      <c r="W37" s="54">
        <v>1.0711149109890148</v>
      </c>
      <c r="X37" s="54"/>
      <c r="Y37" s="54">
        <v>1.3747510368269071</v>
      </c>
      <c r="Z37" s="54">
        <v>2.1870500415447718</v>
      </c>
      <c r="AA37" s="54">
        <v>2.2629163846106257</v>
      </c>
      <c r="AB37" s="54">
        <v>1.3215537386732701</v>
      </c>
      <c r="AC37" s="54">
        <v>1.3440446042955048</v>
      </c>
      <c r="AD37" s="54">
        <f t="shared" si="0"/>
        <v>1.8608584821832057</v>
      </c>
      <c r="AE37" s="180">
        <f t="shared" si="1"/>
        <v>-6.3616918382915912</v>
      </c>
      <c r="AF37" s="85">
        <f>_xlfn.RANK.AVG(P37,(B37:P37,Q37:AC37),1)</f>
        <v>8</v>
      </c>
      <c r="AG37" s="85">
        <f>_xlfn.RANK.AVG(P37,(F37,G37,J37,P37,R37,U37,AC37),1)</f>
        <v>3</v>
      </c>
    </row>
    <row r="38" spans="1:33" s="129" customFormat="1" ht="14.25" customHeight="1" x14ac:dyDescent="0.25">
      <c r="A38" s="85">
        <v>2007</v>
      </c>
      <c r="B38" s="54"/>
      <c r="C38" s="54"/>
      <c r="D38" s="54"/>
      <c r="E38" s="54">
        <v>1.0328434062781282</v>
      </c>
      <c r="F38" s="54">
        <v>1.7124454095078847</v>
      </c>
      <c r="G38" s="54">
        <v>2.1978920065379257</v>
      </c>
      <c r="H38" s="54">
        <v>1.895233391310742</v>
      </c>
      <c r="I38" s="54"/>
      <c r="J38" s="54">
        <v>1.8402182096409458</v>
      </c>
      <c r="K38" s="54"/>
      <c r="L38" s="54">
        <v>1.8197511401910713</v>
      </c>
      <c r="M38" s="54">
        <v>1.8410577579865257</v>
      </c>
      <c r="N38" s="54">
        <v>1.6329800925654996</v>
      </c>
      <c r="O38" s="54">
        <v>2.1745317088585776</v>
      </c>
      <c r="P38" s="54">
        <v>1.3906277</v>
      </c>
      <c r="Q38" s="54"/>
      <c r="R38" s="54">
        <v>0.87583330418656369</v>
      </c>
      <c r="S38" s="54">
        <v>1.6830992329526837</v>
      </c>
      <c r="T38" s="54">
        <v>2.4553279683402756</v>
      </c>
      <c r="U38" s="54">
        <v>1.8581233652472207</v>
      </c>
      <c r="V38" s="54">
        <v>2.0356181671419904</v>
      </c>
      <c r="W38" s="54">
        <v>1.1311833258605266</v>
      </c>
      <c r="X38" s="54"/>
      <c r="Y38" s="54">
        <v>1.6114814385071639</v>
      </c>
      <c r="Z38" s="54">
        <v>2.024827379229631</v>
      </c>
      <c r="AA38" s="54">
        <v>2.4585359659840997</v>
      </c>
      <c r="AB38" s="54">
        <v>1.5283710701243431</v>
      </c>
      <c r="AC38" s="54">
        <v>1.2022334623236572</v>
      </c>
      <c r="AD38" s="54">
        <f t="shared" si="0"/>
        <v>1.8197511401910713</v>
      </c>
      <c r="AE38" s="180">
        <f t="shared" si="1"/>
        <v>-23.581435434408572</v>
      </c>
      <c r="AF38" s="85">
        <f>_xlfn.RANK.AVG(P38,(B38:P38,Q38:AC38),1)</f>
        <v>5</v>
      </c>
      <c r="AG38" s="85">
        <f>_xlfn.RANK.AVG(P38,(F38,G38,J38,P38,R38,U38,AC38),1)</f>
        <v>3</v>
      </c>
    </row>
    <row r="39" spans="1:33" s="129" customFormat="1" ht="14.25" customHeight="1" x14ac:dyDescent="0.25">
      <c r="A39" s="85">
        <v>2008</v>
      </c>
      <c r="B39" s="54"/>
      <c r="C39" s="54">
        <v>2.5305181330574946</v>
      </c>
      <c r="D39" s="54"/>
      <c r="E39" s="54">
        <v>1.5958282084618589</v>
      </c>
      <c r="F39" s="54">
        <v>2.7592555481371397</v>
      </c>
      <c r="G39" s="54">
        <v>2.8002661336726051</v>
      </c>
      <c r="H39" s="54">
        <v>3.0214590601409115</v>
      </c>
      <c r="I39" s="54">
        <v>2.8916438142185901</v>
      </c>
      <c r="J39" s="54">
        <v>2.7017516712042693</v>
      </c>
      <c r="K39" s="54">
        <v>1.8947641782782996</v>
      </c>
      <c r="L39" s="54">
        <v>2.3496990197010126</v>
      </c>
      <c r="M39" s="54">
        <v>2.5709315200475453</v>
      </c>
      <c r="N39" s="54">
        <v>2.2833065784459081</v>
      </c>
      <c r="O39" s="54">
        <v>3.1169114539279938</v>
      </c>
      <c r="P39" s="54">
        <v>2.0470335</v>
      </c>
      <c r="Q39" s="54"/>
      <c r="R39" s="54">
        <v>1.5742762350787125</v>
      </c>
      <c r="S39" s="54">
        <v>2.7837590497638458</v>
      </c>
      <c r="T39" s="54">
        <v>3.4470910974492419</v>
      </c>
      <c r="U39" s="54"/>
      <c r="V39" s="54">
        <v>2.0354482515868888</v>
      </c>
      <c r="W39" s="54">
        <v>1.0568892410631978</v>
      </c>
      <c r="X39" s="54"/>
      <c r="Y39" s="54">
        <v>2.4949842046659381</v>
      </c>
      <c r="Z39" s="54">
        <v>3.0009294725225333</v>
      </c>
      <c r="AA39" s="54">
        <v>3.3626760254451744</v>
      </c>
      <c r="AB39" s="54">
        <v>2.1873133952129971</v>
      </c>
      <c r="AC39" s="54">
        <v>1.6594480401410476</v>
      </c>
      <c r="AD39" s="54">
        <f t="shared" si="0"/>
        <v>2.5305181330574946</v>
      </c>
      <c r="AE39" s="180">
        <f t="shared" si="1"/>
        <v>-19.106151690496883</v>
      </c>
      <c r="AF39" s="85">
        <f>_xlfn.RANK.AVG(P39,(B39:P39,Q39:AC39),1)</f>
        <v>7</v>
      </c>
      <c r="AG39" s="85">
        <f>_xlfn.RANK.AVG(P39,(F39,G39,J39,P39,R39,U39,AC39),1)</f>
        <v>3</v>
      </c>
    </row>
    <row r="40" spans="1:33" s="129" customFormat="1" ht="14.25" customHeight="1" x14ac:dyDescent="0.25">
      <c r="A40" s="85">
        <v>2009</v>
      </c>
      <c r="B40" s="54">
        <v>2.7575368993087395</v>
      </c>
      <c r="C40" s="54">
        <v>2.0688596337844398</v>
      </c>
      <c r="D40" s="54">
        <v>1.8664851427521321</v>
      </c>
      <c r="E40" s="54">
        <v>1.6663885145396073</v>
      </c>
      <c r="F40" s="54">
        <v>2.3093907052765301</v>
      </c>
      <c r="G40" s="54">
        <v>2.7037615878838857</v>
      </c>
      <c r="H40" s="54">
        <v>2.4326837839856115</v>
      </c>
      <c r="I40" s="54">
        <v>2.6660388302338558</v>
      </c>
      <c r="J40" s="54">
        <v>2.6961466669179699</v>
      </c>
      <c r="K40" s="54">
        <v>2.5128181596733326</v>
      </c>
      <c r="L40" s="54">
        <v>2.521467506001251</v>
      </c>
      <c r="M40" s="54">
        <v>2.6694057466855972</v>
      </c>
      <c r="N40" s="54">
        <v>2.3921030364702105</v>
      </c>
      <c r="O40" s="54">
        <v>2.6356939078808166</v>
      </c>
      <c r="P40" s="54">
        <v>1.8908280999999998</v>
      </c>
      <c r="Q40" s="54"/>
      <c r="R40" s="54">
        <v>0.90661341496813075</v>
      </c>
      <c r="S40" s="54">
        <v>2.8092472441604963</v>
      </c>
      <c r="T40" s="54">
        <v>3.285330720867897</v>
      </c>
      <c r="U40" s="54">
        <v>2.9691245422353267</v>
      </c>
      <c r="V40" s="54">
        <v>2.3251675099355125</v>
      </c>
      <c r="W40" s="54">
        <v>1.2163078381380417</v>
      </c>
      <c r="X40" s="54"/>
      <c r="Y40" s="54">
        <v>2.3860809204642712</v>
      </c>
      <c r="Z40" s="54">
        <v>2.7904769937622702</v>
      </c>
      <c r="AA40" s="54">
        <v>3.7290353367359268</v>
      </c>
      <c r="AB40" s="54">
        <v>2.0957443628779782</v>
      </c>
      <c r="AC40" s="54">
        <v>1.0743959318407523</v>
      </c>
      <c r="AD40" s="54">
        <f t="shared" si="0"/>
        <v>2.472750971829472</v>
      </c>
      <c r="AE40" s="180">
        <f t="shared" si="1"/>
        <v>-23.533420003023391</v>
      </c>
      <c r="AF40" s="85">
        <f>_xlfn.RANK.AVG(P40,(B40:P40,Q40:AC40),1)</f>
        <v>6</v>
      </c>
      <c r="AG40" s="85">
        <f>_xlfn.RANK.AVG(P40,(F40,G40,J40,P40,R40,U40,AC40),1)</f>
        <v>3</v>
      </c>
    </row>
    <row r="41" spans="1:33" s="129" customFormat="1" ht="14.25" customHeight="1" x14ac:dyDescent="0.25">
      <c r="A41" s="85">
        <v>2010</v>
      </c>
      <c r="B41" s="54">
        <v>2.7785802247260518</v>
      </c>
      <c r="C41" s="54">
        <v>1.9201772687614469</v>
      </c>
      <c r="D41" s="54">
        <v>2.3215437627850948</v>
      </c>
      <c r="E41" s="54">
        <v>1.7882591412445166</v>
      </c>
      <c r="F41" s="54">
        <v>2.5740601380177148</v>
      </c>
      <c r="G41" s="54">
        <v>2.668616012069267</v>
      </c>
      <c r="H41" s="54">
        <v>2.8812230719058824</v>
      </c>
      <c r="I41" s="54">
        <v>2.2223831112032881</v>
      </c>
      <c r="J41" s="54">
        <v>2.3400167683455892</v>
      </c>
      <c r="K41" s="54">
        <v>2.4570324076344523</v>
      </c>
      <c r="L41" s="54">
        <v>2.0494833768783893</v>
      </c>
      <c r="M41" s="54">
        <v>2.6086892896342277</v>
      </c>
      <c r="N41" s="54">
        <v>2.1734243834273652</v>
      </c>
      <c r="O41" s="54">
        <v>3.086667106972433</v>
      </c>
      <c r="P41" s="54">
        <v>1.7792517000000001</v>
      </c>
      <c r="Q41" s="54"/>
      <c r="R41" s="54">
        <v>0.84899396423073392</v>
      </c>
      <c r="S41" s="54">
        <v>2.8497765175135612</v>
      </c>
      <c r="T41" s="54">
        <v>2.2889372183734173</v>
      </c>
      <c r="U41" s="54">
        <v>3.3649427376620387</v>
      </c>
      <c r="V41" s="54">
        <v>2.980273619245021</v>
      </c>
      <c r="W41" s="54">
        <v>1.2684339153789739</v>
      </c>
      <c r="X41" s="54"/>
      <c r="Y41" s="54">
        <v>2.5318233095040181</v>
      </c>
      <c r="Z41" s="54">
        <v>2.8635048164743351</v>
      </c>
      <c r="AA41" s="54">
        <v>3.2637984762673824</v>
      </c>
      <c r="AB41" s="54">
        <v>1.8281765983564948</v>
      </c>
      <c r="AC41" s="54">
        <v>1.0993554771438188</v>
      </c>
      <c r="AD41" s="54">
        <f t="shared" si="0"/>
        <v>2.3985245879900208</v>
      </c>
      <c r="AE41" s="180">
        <f t="shared" si="1"/>
        <v>-25.818909303280289</v>
      </c>
      <c r="AF41" s="85">
        <f>_xlfn.RANK.AVG(P41,(B41:P41,Q41:AC41),1)</f>
        <v>4</v>
      </c>
      <c r="AG41" s="85">
        <f>_xlfn.RANK.AVG(P41,(F41,G41,J41,P41,R41,U41,AC41),1)</f>
        <v>3</v>
      </c>
    </row>
    <row r="42" spans="1:33" s="129" customFormat="1" ht="14.25" customHeight="1" x14ac:dyDescent="0.25">
      <c r="A42" s="85">
        <v>2011</v>
      </c>
      <c r="B42" s="50">
        <v>2.8802107102090035</v>
      </c>
      <c r="C42" s="50">
        <v>2.2856411517663426</v>
      </c>
      <c r="D42" s="50">
        <v>2.8829149853163401</v>
      </c>
      <c r="E42" s="50">
        <v>2.1119426597408637</v>
      </c>
      <c r="F42" s="50">
        <v>3.086685859483107</v>
      </c>
      <c r="G42" s="50">
        <v>3.0396858778500166</v>
      </c>
      <c r="H42" s="50">
        <v>3.3348591276515025</v>
      </c>
      <c r="I42" s="50">
        <v>2.4969016189293103</v>
      </c>
      <c r="J42" s="54">
        <v>2.7853879475428949</v>
      </c>
      <c r="K42" s="50">
        <v>3.078025664911904</v>
      </c>
      <c r="L42" s="50">
        <v>2.2205849520006975</v>
      </c>
      <c r="M42" s="50">
        <v>3.1286926476717842</v>
      </c>
      <c r="N42" s="50">
        <v>2.3514913841355276</v>
      </c>
      <c r="O42" s="50">
        <v>3.4751637771657853</v>
      </c>
      <c r="P42" s="50">
        <v>2.1575112000000001</v>
      </c>
      <c r="Q42" s="54"/>
      <c r="R42" s="50">
        <v>0.9158922671027625</v>
      </c>
      <c r="S42" s="50">
        <v>3.059034158224514</v>
      </c>
      <c r="T42" s="50">
        <v>2.6274385018756874</v>
      </c>
      <c r="U42" s="50">
        <v>4.1824272888340435</v>
      </c>
      <c r="V42" s="54">
        <v>3.2890217772330264</v>
      </c>
      <c r="W42" s="50">
        <v>1.305710786489968</v>
      </c>
      <c r="X42" s="50"/>
      <c r="Y42" s="50">
        <v>2.651724898780814</v>
      </c>
      <c r="Z42" s="50">
        <v>3.0160112328225006</v>
      </c>
      <c r="AA42" s="90">
        <v>4.0437315829552087</v>
      </c>
      <c r="AB42" s="50">
        <v>1.7051369936282164</v>
      </c>
      <c r="AC42" s="50">
        <v>1.0032451278634571</v>
      </c>
      <c r="AD42" s="50">
        <f t="shared" si="0"/>
        <v>2.8327993288759492</v>
      </c>
      <c r="AE42" s="180">
        <f t="shared" si="1"/>
        <v>-23.838191501686868</v>
      </c>
      <c r="AF42" s="193">
        <f>_xlfn.RANK.AVG(P42,(B42:P42,Q42:AC42),1)</f>
        <v>6</v>
      </c>
      <c r="AG42" s="193">
        <f>_xlfn.RANK.AVG(P42,(F42,G42,J42,P42,R42,U42,AC42),1)</f>
        <v>3</v>
      </c>
    </row>
    <row r="43" spans="1:33" s="129" customFormat="1" ht="14.25" customHeight="1" x14ac:dyDescent="0.25">
      <c r="A43" s="85">
        <v>2012</v>
      </c>
      <c r="B43" s="50">
        <v>2.5075034975213257</v>
      </c>
      <c r="C43" s="50">
        <v>2.2589756228883004</v>
      </c>
      <c r="D43" s="50">
        <v>2.8976936223922438</v>
      </c>
      <c r="E43" s="50">
        <v>2.2276702763665996</v>
      </c>
      <c r="F43" s="50">
        <v>3.1074741205546359</v>
      </c>
      <c r="G43" s="50">
        <v>2.4891352273352867</v>
      </c>
      <c r="H43" s="50">
        <v>3.7747807107385993</v>
      </c>
      <c r="I43" s="50">
        <v>2.6015409620956715</v>
      </c>
      <c r="J43" s="50">
        <v>3.0562782977261538</v>
      </c>
      <c r="K43" s="50">
        <v>3.0836436716461226</v>
      </c>
      <c r="L43" s="50">
        <v>2.2670868459507356</v>
      </c>
      <c r="M43" s="50">
        <v>3.3256598564046245</v>
      </c>
      <c r="N43" s="50">
        <v>2.7747237668139637</v>
      </c>
      <c r="O43" s="50">
        <v>3.2145656953614408</v>
      </c>
      <c r="P43" s="50">
        <v>2.3635487999999998</v>
      </c>
      <c r="Q43" s="54"/>
      <c r="R43" s="50">
        <v>0.71519646016360328</v>
      </c>
      <c r="S43" s="50">
        <v>2.9820011504327395</v>
      </c>
      <c r="T43" s="50">
        <v>2.9382940942923184</v>
      </c>
      <c r="U43" s="50">
        <v>4.6278257347935021</v>
      </c>
      <c r="V43" s="50">
        <v>3.5865462535503636</v>
      </c>
      <c r="W43" s="50">
        <v>1.3496311122363349</v>
      </c>
      <c r="X43" s="50"/>
      <c r="Y43" s="50">
        <v>2.7742475567972722</v>
      </c>
      <c r="Z43" s="50">
        <v>3.2084348384616939</v>
      </c>
      <c r="AA43" s="90">
        <v>4.0687815126933327</v>
      </c>
      <c r="AB43" s="50">
        <v>2.1245520080550309</v>
      </c>
      <c r="AC43" s="50">
        <v>0.77103699355204758</v>
      </c>
      <c r="AD43" s="50">
        <f>MEDIAN(B43:P43,Q43:AC43)</f>
        <v>2.836208694603104</v>
      </c>
      <c r="AE43" s="180">
        <f>(P43-AD43)/AD43*100</f>
        <v>-16.665201524221676</v>
      </c>
      <c r="AF43" s="193">
        <f>_xlfn.RANK.AVG(P43,(B43:P43,Q43:AC43),1)</f>
        <v>8</v>
      </c>
      <c r="AG43" s="193">
        <f>_xlfn.RANK.AVG(P43,(F43,G43,J43,P43,R43,U43,AC43),1)</f>
        <v>3</v>
      </c>
    </row>
    <row r="44" spans="1:33" s="129" customFormat="1" ht="14.25" customHeight="1" x14ac:dyDescent="0.25">
      <c r="A44" s="85">
        <v>2013</v>
      </c>
      <c r="B44" s="50">
        <v>2.5707941567065076</v>
      </c>
      <c r="C44" s="50">
        <v>2.4818061088977421</v>
      </c>
      <c r="D44" s="50">
        <v>2.8676739960018427</v>
      </c>
      <c r="E44" s="50">
        <v>2.6827998512616205</v>
      </c>
      <c r="F44" s="50">
        <v>3.19212783001328</v>
      </c>
      <c r="G44" s="50">
        <v>2.8514690889774235</v>
      </c>
      <c r="H44" s="50">
        <v>3.4458432934926959</v>
      </c>
      <c r="I44" s="50">
        <v>2.9976504435590967</v>
      </c>
      <c r="J44" s="50">
        <v>3.1031643571566701</v>
      </c>
      <c r="K44" s="50">
        <v>3.3814608233731738</v>
      </c>
      <c r="L44" s="50">
        <v>2.4478087649402394</v>
      </c>
      <c r="M44" s="50">
        <v>3.4748607915006646</v>
      </c>
      <c r="N44" s="50">
        <v>2.885287181938911</v>
      </c>
      <c r="O44" s="50">
        <v>3.3017042837402122</v>
      </c>
      <c r="P44" s="50">
        <v>2.6147155</v>
      </c>
      <c r="Q44" s="54"/>
      <c r="R44" s="50">
        <v>0.83673916893203892</v>
      </c>
      <c r="S44" s="50">
        <v>2.9292760736196319</v>
      </c>
      <c r="T44" s="50">
        <v>2.8369963117603385</v>
      </c>
      <c r="U44" s="50">
        <v>4.3915654009303475</v>
      </c>
      <c r="V44" s="50">
        <v>3.7738094677294698</v>
      </c>
      <c r="W44" s="50">
        <v>1.4228132721311477</v>
      </c>
      <c r="X44" s="50"/>
      <c r="Y44" s="50">
        <v>2.7057768506329114</v>
      </c>
      <c r="Z44" s="50">
        <v>3.0467903745019917</v>
      </c>
      <c r="AA44" s="90">
        <v>4.158377562028047</v>
      </c>
      <c r="AB44" s="50">
        <v>2.2920289427821521</v>
      </c>
      <c r="AC44" s="50">
        <v>0.9349961752380952</v>
      </c>
      <c r="AD44" s="50">
        <f t="shared" ref="AD44:AD50" si="2">MEDIAN(B44:P44,Q44:AC44)</f>
        <v>2.8764805889703768</v>
      </c>
      <c r="AE44" s="180">
        <f>(P44-AD44)/AD44*100</f>
        <v>-9.1001861780014472</v>
      </c>
      <c r="AF44" s="193">
        <f>_xlfn.RANK.AVG(P44,(B44:P44,Q44:AC44),1)</f>
        <v>8</v>
      </c>
      <c r="AG44" s="193">
        <f>_xlfn.RANK.AVG(P44,(F44,G44,J44,P44,R44,U44,AC44),1)</f>
        <v>3</v>
      </c>
    </row>
    <row r="45" spans="1:33" s="129" customFormat="1" ht="14.25" customHeight="1" x14ac:dyDescent="0.25">
      <c r="A45" s="85">
        <v>2014</v>
      </c>
      <c r="B45" s="50">
        <v>2.1891849469496019</v>
      </c>
      <c r="C45" s="50">
        <v>2.2903381962864722</v>
      </c>
      <c r="D45" s="50">
        <v>2.1633137880583733</v>
      </c>
      <c r="E45" s="50">
        <v>2.4134080098143236</v>
      </c>
      <c r="F45" s="50">
        <v>3.0642406551724135</v>
      </c>
      <c r="G45" s="50">
        <v>2.3820831871352786</v>
      </c>
      <c r="H45" s="50">
        <v>2.9950297745358085</v>
      </c>
      <c r="I45" s="50">
        <v>2.6519858981432356</v>
      </c>
      <c r="J45" s="50">
        <v>2.7990500835543761</v>
      </c>
      <c r="K45" s="50">
        <v>2.6769183023872678</v>
      </c>
      <c r="L45" s="50">
        <v>2.1695822281167105</v>
      </c>
      <c r="M45" s="50">
        <v>3.4441676709549069</v>
      </c>
      <c r="N45" s="50">
        <v>2.6530730238726794</v>
      </c>
      <c r="O45" s="50">
        <v>2.633282798833819</v>
      </c>
      <c r="P45" s="50">
        <v>2.3685745000000002</v>
      </c>
      <c r="Q45" s="54"/>
      <c r="R45" s="50">
        <v>0.92437426217194574</v>
      </c>
      <c r="S45" s="50">
        <v>2.5085902302726661</v>
      </c>
      <c r="T45" s="90">
        <v>3.0296848182607614</v>
      </c>
      <c r="U45" s="50">
        <v>4.0606974151613633</v>
      </c>
      <c r="V45" s="50">
        <v>4.3892424866864683</v>
      </c>
      <c r="W45" s="50">
        <v>1.2601936563018241</v>
      </c>
      <c r="X45" s="50"/>
      <c r="Y45" s="50">
        <v>2.637551854058338</v>
      </c>
      <c r="Z45" s="50">
        <v>2.5732291777188325</v>
      </c>
      <c r="AA45" s="90">
        <v>3.7296335519125678</v>
      </c>
      <c r="AB45" s="50">
        <v>1.9327834451347645</v>
      </c>
      <c r="AC45" s="50">
        <v>1.0599769295238095</v>
      </c>
      <c r="AD45" s="50">
        <f t="shared" si="2"/>
        <v>2.6032559882763255</v>
      </c>
      <c r="AE45" s="180">
        <f t="shared" ref="AE45:AE50" si="3">(P45/AD45-1)*100</f>
        <v>-9.0149216724442542</v>
      </c>
      <c r="AF45" s="193">
        <f>_xlfn.RANK.AVG(P45,(B45:P45,Q45:AC45),1)</f>
        <v>9</v>
      </c>
      <c r="AG45" s="193">
        <f>_xlfn.RANK.AVG(P45,(F45,G45,J45,P45,R45,U45,AC45),1)</f>
        <v>3</v>
      </c>
    </row>
    <row r="46" spans="1:33" s="129" customFormat="1" ht="14.25" customHeight="1" x14ac:dyDescent="0.25">
      <c r="A46" s="85">
        <v>2015</v>
      </c>
      <c r="B46" s="50">
        <v>2.0872108768035518</v>
      </c>
      <c r="C46" s="50">
        <v>2.0302308546059935</v>
      </c>
      <c r="D46" s="50">
        <v>1.878575886423792</v>
      </c>
      <c r="E46" s="50">
        <v>1.6927094390677027</v>
      </c>
      <c r="F46" s="50">
        <v>2.5579751021087684</v>
      </c>
      <c r="G46" s="50">
        <v>1.9400690064372921</v>
      </c>
      <c r="H46" s="50">
        <v>2.0236981132075469</v>
      </c>
      <c r="I46" s="50">
        <v>2.0789657587125419</v>
      </c>
      <c r="J46" s="50">
        <v>2.4540320730299667</v>
      </c>
      <c r="K46" s="50">
        <v>2.7325731409544955</v>
      </c>
      <c r="L46" s="50">
        <v>1.7928745837957827</v>
      </c>
      <c r="M46" s="50">
        <v>2.8493538779134298</v>
      </c>
      <c r="N46" s="50">
        <v>2.1353082579356273</v>
      </c>
      <c r="O46" s="50">
        <v>2.2663827263020524</v>
      </c>
      <c r="P46" s="50">
        <v>2.1139862000000003</v>
      </c>
      <c r="Q46" s="54"/>
      <c r="R46" s="50">
        <v>0.63286044788732387</v>
      </c>
      <c r="S46" s="50">
        <v>2.1233127312649942</v>
      </c>
      <c r="T46" s="50">
        <v>2.1673167441649892</v>
      </c>
      <c r="U46" s="50">
        <v>2.89917191451381</v>
      </c>
      <c r="V46" s="50">
        <v>3.2515675558136636</v>
      </c>
      <c r="W46" s="50">
        <v>1.0871601167364018</v>
      </c>
      <c r="X46" s="50"/>
      <c r="Y46" s="50">
        <v>2.064397994323607</v>
      </c>
      <c r="Z46" s="50">
        <v>2.2784024417314095</v>
      </c>
      <c r="AA46" s="90">
        <v>3.549105717255717</v>
      </c>
      <c r="AB46" s="50">
        <v>1.7551258937936101</v>
      </c>
      <c r="AC46" s="50">
        <v>0.80387331828571429</v>
      </c>
      <c r="AD46" s="50">
        <f t="shared" si="2"/>
        <v>2.1005985384017762</v>
      </c>
      <c r="AE46" s="180">
        <f t="shared" si="3"/>
        <v>0.63732604557602546</v>
      </c>
      <c r="AF46" s="193">
        <f>_xlfn.RANK.AVG(P46,(B46:P46,Q46:AC46),1)</f>
        <v>14</v>
      </c>
      <c r="AG46" s="193">
        <f>_xlfn.RANK.AVG(P46,(F46,G46,J46,P46,R46,U46,AC46),1)</f>
        <v>4</v>
      </c>
    </row>
    <row r="47" spans="1:33" s="129" customFormat="1" ht="14.25" customHeight="1" x14ac:dyDescent="0.25">
      <c r="A47" s="85">
        <v>2016</v>
      </c>
      <c r="B47" s="50">
        <v>2.1759268274336283</v>
      </c>
      <c r="C47" s="50">
        <v>1.9000420353982299</v>
      </c>
      <c r="D47" s="50">
        <v>1.6282784640320904</v>
      </c>
      <c r="E47" s="50">
        <v>1.6429659381637169</v>
      </c>
      <c r="F47" s="50">
        <v>2.400996888716814</v>
      </c>
      <c r="G47" s="50">
        <v>1.8412049140486726</v>
      </c>
      <c r="H47" s="50">
        <v>1.6770862831858409</v>
      </c>
      <c r="I47" s="50">
        <v>2.2285420078539824</v>
      </c>
      <c r="J47" s="50">
        <v>2.418298173119469</v>
      </c>
      <c r="K47" s="50">
        <v>2.2477546460176994</v>
      </c>
      <c r="L47" s="50">
        <v>1.7008573008849559</v>
      </c>
      <c r="M47" s="50">
        <v>2.4718471446902659</v>
      </c>
      <c r="N47" s="50">
        <v>1.9139214408185841</v>
      </c>
      <c r="O47" s="50">
        <v>2.1443618513323983</v>
      </c>
      <c r="P47" s="50">
        <v>1.7825677</v>
      </c>
      <c r="Q47" s="54"/>
      <c r="R47" s="50">
        <v>0.81497333094339619</v>
      </c>
      <c r="S47" s="50">
        <v>2.1377908754523647</v>
      </c>
      <c r="T47" s="50">
        <v>2.017675851456552</v>
      </c>
      <c r="U47" s="50">
        <v>2.617265148938908</v>
      </c>
      <c r="V47" s="50">
        <v>3.0333275087046316</v>
      </c>
      <c r="W47" s="50">
        <v>1.0421150185803758</v>
      </c>
      <c r="X47" s="50"/>
      <c r="Y47" s="50">
        <v>1.7297046138438137</v>
      </c>
      <c r="Z47" s="50">
        <v>2.3980059209070799</v>
      </c>
      <c r="AA47" s="90">
        <v>3.4155586294416245</v>
      </c>
      <c r="AB47" s="50">
        <v>1.7459597948378558</v>
      </c>
      <c r="AC47" s="50">
        <v>0.82097111942857115</v>
      </c>
      <c r="AD47" s="50">
        <f t="shared" si="2"/>
        <v>1.9657986461375681</v>
      </c>
      <c r="AE47" s="180">
        <f t="shared" si="3"/>
        <v>-9.3209417199255462</v>
      </c>
      <c r="AF47" s="193">
        <f>_xlfn.RANK.AVG(P47,(B47:P47,Q47:AC47),1)</f>
        <v>10</v>
      </c>
      <c r="AG47" s="193">
        <f>_xlfn.RANK.AVG(P47,(F47,G47,J47,P47,R47,U47,AC47),1)</f>
        <v>3</v>
      </c>
    </row>
    <row r="48" spans="1:33" s="129" customFormat="1" ht="14.25" customHeight="1" x14ac:dyDescent="0.25">
      <c r="A48" s="85">
        <v>2017</v>
      </c>
      <c r="B48" s="50">
        <v>2.1337592145994084</v>
      </c>
      <c r="C48" s="50">
        <v>2.0349644972809147</v>
      </c>
      <c r="D48" s="50">
        <v>2.0349665713416218</v>
      </c>
      <c r="E48" s="50">
        <v>2.1154474651908139</v>
      </c>
      <c r="F48" s="50">
        <v>2.5751118204010521</v>
      </c>
      <c r="G48" s="50">
        <v>1.8089178981488145</v>
      </c>
      <c r="H48" s="50">
        <v>1.85888977498999</v>
      </c>
      <c r="I48" s="50">
        <v>2.4842146052643472</v>
      </c>
      <c r="J48" s="50">
        <v>2.3898538237119484</v>
      </c>
      <c r="K48" s="50">
        <v>2.1963524584176524</v>
      </c>
      <c r="L48" s="50">
        <v>1.7726639012737131</v>
      </c>
      <c r="M48" s="50">
        <v>2.3371137023991695</v>
      </c>
      <c r="N48" s="50">
        <v>2.0375804239654469</v>
      </c>
      <c r="O48" s="50">
        <v>2.4136376362315333</v>
      </c>
      <c r="P48" s="50">
        <v>1.8921394</v>
      </c>
      <c r="Q48" s="54"/>
      <c r="R48" s="50">
        <v>0.93345445770908264</v>
      </c>
      <c r="S48" s="50">
        <v>2.1941944846265651</v>
      </c>
      <c r="T48" s="50">
        <v>1.9436165397245069</v>
      </c>
      <c r="U48" s="50">
        <v>3.0458093598768441</v>
      </c>
      <c r="V48" s="50">
        <v>3.3897985443436651</v>
      </c>
      <c r="W48" s="50">
        <v>1.2919892594771782</v>
      </c>
      <c r="X48" s="50"/>
      <c r="Y48" s="50">
        <v>1.944671609341502</v>
      </c>
      <c r="Z48" s="50">
        <v>2.4069208566754954</v>
      </c>
      <c r="AA48" s="90">
        <v>3.4851876760161118</v>
      </c>
      <c r="AB48" s="50">
        <v>1.402327931203184</v>
      </c>
      <c r="AC48" s="50">
        <v>1.001280097722743</v>
      </c>
      <c r="AD48" s="50">
        <f t="shared" si="2"/>
        <v>2.0765139445781307</v>
      </c>
      <c r="AE48" s="180">
        <f t="shared" si="3"/>
        <v>-8.8790419664428804</v>
      </c>
      <c r="AF48" s="193">
        <f>_xlfn.RANK.AVG(P48,(B48:P48,Q48:AC48),1)</f>
        <v>8</v>
      </c>
      <c r="AG48" s="193">
        <f>_xlfn.RANK.AVG(P48,(F48,G48,J48,P48,R48,U48,AC48),1)</f>
        <v>4</v>
      </c>
    </row>
    <row r="49" spans="1:33" s="129" customFormat="1" ht="14.25" customHeight="1" x14ac:dyDescent="0.25">
      <c r="A49" s="85">
        <v>2018</v>
      </c>
      <c r="B49" s="50">
        <v>2.3042427583857892</v>
      </c>
      <c r="C49" s="50">
        <v>2.2566964131597511</v>
      </c>
      <c r="D49" s="50">
        <v>2.5750189310863387</v>
      </c>
      <c r="E49" s="50">
        <v>2.4396194085045573</v>
      </c>
      <c r="F49" s="50">
        <v>2.7171273750127369</v>
      </c>
      <c r="G49" s="50">
        <v>1.9534911081877131</v>
      </c>
      <c r="H49" s="50">
        <v>2.4735609473112126</v>
      </c>
      <c r="I49" s="50">
        <v>2.8024304093714973</v>
      </c>
      <c r="J49" s="50">
        <v>2.6716316387995382</v>
      </c>
      <c r="K49" s="50">
        <v>2.4303809171810795</v>
      </c>
      <c r="L49" s="50">
        <v>1.893550501608297</v>
      </c>
      <c r="M49" s="50">
        <v>2.4533673814992483</v>
      </c>
      <c r="N49" s="50">
        <v>2.2149209727802033</v>
      </c>
      <c r="O49" s="50">
        <v>3.0298911324342273</v>
      </c>
      <c r="P49" s="50">
        <v>2.2062107000000002</v>
      </c>
      <c r="Q49" s="54"/>
      <c r="R49" s="50">
        <v>0.79769922590647724</v>
      </c>
      <c r="S49" s="50">
        <v>2.3140477150237388</v>
      </c>
      <c r="T49" s="50">
        <v>2.2749973763290496</v>
      </c>
      <c r="U49" s="50">
        <v>3.4480483676784575</v>
      </c>
      <c r="V49" s="50">
        <v>3.2388294849216401</v>
      </c>
      <c r="W49" s="50">
        <v>1.2858734594693633</v>
      </c>
      <c r="X49" s="50"/>
      <c r="Y49" s="50">
        <v>2.243009589396328</v>
      </c>
      <c r="Z49" s="50">
        <v>2.4596159211872188</v>
      </c>
      <c r="AA49" s="90">
        <v>3.5651919328173589</v>
      </c>
      <c r="AB49" s="50">
        <v>1.4709008644689248</v>
      </c>
      <c r="AC49" s="50">
        <v>0.99212268936411419</v>
      </c>
      <c r="AD49" s="50">
        <f t="shared" si="2"/>
        <v>2.3722143161024092</v>
      </c>
      <c r="AE49" s="180">
        <f t="shared" si="3"/>
        <v>-6.9978338371701536</v>
      </c>
      <c r="AF49" s="193">
        <f>_xlfn.RANK.AVG(P49,(B49:P49,Q49:AC49),1)</f>
        <v>7</v>
      </c>
      <c r="AG49" s="193">
        <f>_xlfn.RANK.AVG(P49,(F49,G49,J49,P49,R49,U49,AC49),1)</f>
        <v>4</v>
      </c>
    </row>
    <row r="50" spans="1:33" s="129" customFormat="1" ht="14.25" customHeight="1" x14ac:dyDescent="0.25">
      <c r="A50" s="85">
        <v>2019</v>
      </c>
      <c r="B50" s="50">
        <v>1.9631927918355707</v>
      </c>
      <c r="C50" s="50">
        <v>1.9632243695720952</v>
      </c>
      <c r="D50" s="50">
        <v>1.8701679308983747</v>
      </c>
      <c r="E50" s="50">
        <v>2.2907771604855278</v>
      </c>
      <c r="F50" s="50">
        <v>2.707068917137379</v>
      </c>
      <c r="G50" s="50">
        <v>1.9253928377604974</v>
      </c>
      <c r="H50" s="50">
        <v>2.649459810360661</v>
      </c>
      <c r="I50" s="50">
        <v>2.8413770127271736</v>
      </c>
      <c r="J50" s="50">
        <v>2.545688000001836</v>
      </c>
      <c r="K50" s="50">
        <v>2.0466759064772488</v>
      </c>
      <c r="L50" s="50">
        <v>1.6885317447257977</v>
      </c>
      <c r="M50" s="50">
        <v>2.6732308286890083</v>
      </c>
      <c r="N50" s="50">
        <v>2.3614887473057098</v>
      </c>
      <c r="O50" s="50">
        <v>2.1210568651691513</v>
      </c>
      <c r="P50" s="50">
        <v>2.0518548000000001</v>
      </c>
      <c r="Q50" s="54" t="s">
        <v>111</v>
      </c>
      <c r="R50" s="50">
        <v>0.74386319769712439</v>
      </c>
      <c r="S50" s="50">
        <v>2.4578067685107539</v>
      </c>
      <c r="T50" s="50">
        <v>2.2109926543633631</v>
      </c>
      <c r="U50" s="50">
        <v>3.659134840282853</v>
      </c>
      <c r="V50" s="50">
        <v>3.3782439240964082</v>
      </c>
      <c r="W50" s="50">
        <v>1.1742155996881332</v>
      </c>
      <c r="X50" s="50"/>
      <c r="Y50" s="50">
        <v>1.9857278164071817</v>
      </c>
      <c r="Z50" s="50">
        <v>2.2744040163815149</v>
      </c>
      <c r="AA50" s="90">
        <v>3.8303144672594831</v>
      </c>
      <c r="AB50" s="50">
        <v>1.8789926781138713</v>
      </c>
      <c r="AC50" s="50">
        <v>0.9636422984808094</v>
      </c>
      <c r="AD50" s="50">
        <f t="shared" si="2"/>
        <v>2.1660247597662572</v>
      </c>
      <c r="AE50" s="180">
        <f t="shared" si="3"/>
        <v>-5.2709443533128226</v>
      </c>
      <c r="AF50" s="193">
        <f>_xlfn.RANK.AVG(P50,(B50:P50,Q50:AC50),1)</f>
        <v>12</v>
      </c>
      <c r="AG50" s="193">
        <f>_xlfn.RANK.AVG(P50,(F50,G50,J50,P50,R50,U50,AC50),1)</f>
        <v>4</v>
      </c>
    </row>
    <row r="51" spans="1:33" s="129" customFormat="1" ht="14.25" customHeight="1" x14ac:dyDescent="0.25">
      <c r="A51" s="85">
        <v>2020</v>
      </c>
      <c r="B51" s="234">
        <v>1.7808802275188238</v>
      </c>
      <c r="C51" s="234">
        <v>1.6600741835802069</v>
      </c>
      <c r="D51" s="234">
        <v>1.5367055577056674</v>
      </c>
      <c r="E51" s="234" t="s">
        <v>111</v>
      </c>
      <c r="F51" s="234">
        <v>2.4526990698945519</v>
      </c>
      <c r="G51" s="234">
        <v>1.7019515401043939</v>
      </c>
      <c r="H51" s="234" t="s">
        <v>111</v>
      </c>
      <c r="I51" s="234">
        <v>2.9863062779881067</v>
      </c>
      <c r="J51" s="234" t="s">
        <v>111</v>
      </c>
      <c r="K51" s="234">
        <v>1.8009521048406256</v>
      </c>
      <c r="L51" s="234">
        <v>1.4927226484445464</v>
      </c>
      <c r="M51" s="234">
        <v>2.168069203160226</v>
      </c>
      <c r="N51" s="234">
        <v>1.9693995471873524</v>
      </c>
      <c r="O51" s="234">
        <v>2.0818485624442844</v>
      </c>
      <c r="P51" s="234">
        <v>1.8519276000000002</v>
      </c>
      <c r="Q51" s="234" t="s">
        <v>111</v>
      </c>
      <c r="R51" s="234">
        <v>0.73317068134855079</v>
      </c>
      <c r="S51" s="234">
        <v>2.1677622568439534</v>
      </c>
      <c r="T51" s="234">
        <v>1.7139023915705891</v>
      </c>
      <c r="U51" s="234" t="s">
        <v>111</v>
      </c>
      <c r="V51" s="234">
        <v>3.1065150724319737</v>
      </c>
      <c r="W51" s="234">
        <v>1.2119506815492627</v>
      </c>
      <c r="X51" s="234"/>
      <c r="Y51" s="234">
        <v>1.5924913609061022</v>
      </c>
      <c r="Z51" s="234">
        <v>2.2423307332797249</v>
      </c>
      <c r="AA51" s="234">
        <v>3.5894043226925292</v>
      </c>
      <c r="AB51" s="234">
        <v>1.5328897468394542</v>
      </c>
      <c r="AC51" s="234" t="s">
        <v>111</v>
      </c>
      <c r="AD51" s="50">
        <f>MEDIAN(B51:P51,Q51:AC51)</f>
        <v>1.8009521048406256</v>
      </c>
      <c r="AE51" s="180">
        <f>(P51/AD51-1)*100</f>
        <v>2.8304747817758047</v>
      </c>
      <c r="AF51" s="193">
        <f>_xlfn.RANK.AVG(P51,(B51:P51,Q51:AC51),1)</f>
        <v>12</v>
      </c>
      <c r="AG51" s="193">
        <f>_xlfn.RANK.AVG(P51,(F51,G51,J51,P51,R51,U51,AC51),1)</f>
        <v>3</v>
      </c>
    </row>
    <row r="52" spans="1:33" s="129" customFormat="1" ht="14.25" customHeight="1" x14ac:dyDescent="0.25">
      <c r="A52" s="85">
        <v>2021</v>
      </c>
      <c r="B52" s="234">
        <v>2.9409138967293842</v>
      </c>
      <c r="C52" s="234">
        <v>2.9496543492710452</v>
      </c>
      <c r="D52" s="234">
        <v>4.2019304902162675</v>
      </c>
      <c r="E52" s="234">
        <v>3.6226760730277947</v>
      </c>
      <c r="F52" s="234">
        <v>3.1947264521488532</v>
      </c>
      <c r="G52" s="234">
        <v>2.2502057861795839</v>
      </c>
      <c r="H52" s="234">
        <v>3.3255366244166247</v>
      </c>
      <c r="I52" s="234">
        <v>3.1776510940215128</v>
      </c>
      <c r="J52" s="234">
        <v>2.9876150747168069</v>
      </c>
      <c r="K52" s="234">
        <v>3.4199378450373441</v>
      </c>
      <c r="L52" s="234">
        <v>2.497591492743096</v>
      </c>
      <c r="M52" s="234">
        <v>2.3535201843439926</v>
      </c>
      <c r="N52" s="234">
        <v>2.4438091915017908</v>
      </c>
      <c r="O52" s="234">
        <v>4.9973654389336257</v>
      </c>
      <c r="P52" s="234">
        <v>2.6090021999999999</v>
      </c>
      <c r="Q52" s="234" t="s">
        <v>111</v>
      </c>
      <c r="R52" s="234">
        <v>0.89012714402216775</v>
      </c>
      <c r="S52" s="234">
        <v>2.5442340196299087</v>
      </c>
      <c r="T52" s="234">
        <v>2.9136727085080447</v>
      </c>
      <c r="U52" s="234" t="s">
        <v>111</v>
      </c>
      <c r="V52" s="234">
        <v>3.3796021344333034</v>
      </c>
      <c r="W52" s="234">
        <v>1.5496278723052455</v>
      </c>
      <c r="X52" s="234" t="s">
        <v>111</v>
      </c>
      <c r="Y52" s="234">
        <v>3.0651233949126739</v>
      </c>
      <c r="Z52" s="234">
        <v>2.7441300816137337</v>
      </c>
      <c r="AA52" s="234">
        <v>3.4121606559923512</v>
      </c>
      <c r="AB52" s="234">
        <v>1.5899301339458869</v>
      </c>
      <c r="AC52" s="234" t="s">
        <v>111</v>
      </c>
      <c r="AD52" s="50">
        <f>MEDIAN(B52:P52,Q52:AC52)</f>
        <v>2.9452841230002145</v>
      </c>
      <c r="AE52" s="180">
        <f>(P52/AD52-1)*100</f>
        <v>-11.417639485920317</v>
      </c>
      <c r="AF52" s="193">
        <f>_xlfn.RANK.AVG(P52,(B52:P52,Q52:AC52),1)</f>
        <v>9</v>
      </c>
      <c r="AG52" s="193">
        <f>_xlfn.RANK.AVG(P52,(F52,G52,J52,P52,R52,U52,AC52),1)</f>
        <v>3</v>
      </c>
    </row>
    <row r="53" spans="1:33" s="129" customFormat="1" ht="14.25" customHeight="1" x14ac:dyDescent="0.25">
      <c r="A53" s="85">
        <v>2022</v>
      </c>
      <c r="B53" s="50">
        <v>7.1155967239590261</v>
      </c>
      <c r="C53" s="50">
        <v>6.2878737716974289</v>
      </c>
      <c r="D53" s="50">
        <v>9.8924345316681244</v>
      </c>
      <c r="E53" s="50">
        <v>10.193547314783899</v>
      </c>
      <c r="F53" s="50">
        <v>5.4553363870333085</v>
      </c>
      <c r="G53" s="50">
        <v>4.7567167995334536</v>
      </c>
      <c r="H53" s="241">
        <v>10.356920483866304</v>
      </c>
      <c r="I53" s="241">
        <v>5.775646760772231</v>
      </c>
      <c r="J53" s="50">
        <v>8.1078233193831934</v>
      </c>
      <c r="K53" s="50">
        <v>7.5633672610969285</v>
      </c>
      <c r="L53" s="50">
        <v>5.314960017667798</v>
      </c>
      <c r="M53" s="50">
        <v>6.993343771067245</v>
      </c>
      <c r="N53" s="50">
        <v>7.7638249451880013</v>
      </c>
      <c r="O53" s="50">
        <v>11.008942543902174</v>
      </c>
      <c r="P53" s="50">
        <v>4.5044426999999994</v>
      </c>
      <c r="Q53" s="54" t="s">
        <v>111</v>
      </c>
      <c r="R53" s="241">
        <v>1.4959027393218476</v>
      </c>
      <c r="S53" s="50">
        <v>6.2419012170152586</v>
      </c>
      <c r="T53" s="50">
        <v>8.118081839588891</v>
      </c>
      <c r="U53" s="50" t="s">
        <v>111</v>
      </c>
      <c r="V53" s="50">
        <v>5.8843402329114936</v>
      </c>
      <c r="W53" s="241">
        <v>1.964920755761385</v>
      </c>
      <c r="X53" s="50" t="s">
        <v>111</v>
      </c>
      <c r="Y53" s="50">
        <v>8.1570362203467539</v>
      </c>
      <c r="Z53" s="50">
        <v>6.2122635599854128</v>
      </c>
      <c r="AA53" s="50">
        <v>6.4954338062333816</v>
      </c>
      <c r="AB53" s="50">
        <v>6.0181983081155686</v>
      </c>
      <c r="AC53" s="50" t="s">
        <v>111</v>
      </c>
      <c r="AD53" s="50">
        <f>MEDIAN(B53:P53,Q53:AC53)</f>
        <v>6.3916537889654048</v>
      </c>
      <c r="AE53" s="180">
        <f>(P53/AD53-1)*100</f>
        <v>-29.526178220470889</v>
      </c>
      <c r="AF53" s="193">
        <f>_xlfn.RANK.AVG(P53,(B53:P53,Q53:AC53),1)</f>
        <v>3</v>
      </c>
      <c r="AG53" s="193">
        <f>_xlfn.RANK.AVG(P53,(F53,G53,J53,P53,R53,U53,AC53),1)</f>
        <v>2</v>
      </c>
    </row>
    <row r="54" spans="1:33" x14ac:dyDescent="0.25">
      <c r="A54" s="85">
        <v>2023</v>
      </c>
      <c r="B54" s="50">
        <v>5.1633068618236351</v>
      </c>
      <c r="C54" s="50">
        <v>4.7113508109908873</v>
      </c>
      <c r="D54" s="241">
        <v>4.5506192219294821</v>
      </c>
      <c r="E54" s="50">
        <v>5.346380601786481</v>
      </c>
      <c r="F54" s="50">
        <v>6.2409253627595529</v>
      </c>
      <c r="G54" s="50">
        <v>5.2666370277505408</v>
      </c>
      <c r="H54" s="50">
        <v>5.0202376568022435</v>
      </c>
      <c r="I54" s="50">
        <v>5.8112795751589505</v>
      </c>
      <c r="J54" s="50">
        <v>6.5158700607773081</v>
      </c>
      <c r="K54" s="241">
        <v>6.7211682910676096</v>
      </c>
      <c r="L54" s="50">
        <v>5.5630600962138885</v>
      </c>
      <c r="M54" s="50">
        <v>5.5547061980565839</v>
      </c>
      <c r="N54" s="50">
        <v>5.420120681429613</v>
      </c>
      <c r="O54" s="50">
        <v>9.1100241900984074</v>
      </c>
      <c r="P54" s="50">
        <v>5.3353042000000004</v>
      </c>
      <c r="Q54" s="50"/>
      <c r="R54" s="50">
        <v>1.0714665637968728</v>
      </c>
      <c r="S54" s="50">
        <v>5.8119151455607359</v>
      </c>
      <c r="T54" s="50">
        <v>7.7411031238413655</v>
      </c>
      <c r="U54" s="241">
        <v>4.3906065965819279</v>
      </c>
      <c r="V54" s="50">
        <v>5.3439360276659222</v>
      </c>
      <c r="W54" s="241">
        <v>1.6876379186369792</v>
      </c>
      <c r="X54" s="50"/>
      <c r="Y54" s="50">
        <v>6.0517730097671594</v>
      </c>
      <c r="Z54" s="50">
        <v>7.2284829227073617</v>
      </c>
      <c r="AA54" s="50">
        <v>8.4584999789335242</v>
      </c>
      <c r="AB54" s="50">
        <v>3.3214172233896293</v>
      </c>
      <c r="AC54" s="50"/>
      <c r="AD54" s="241">
        <f>MEDIAN(B54:P54,Q54:AC54)</f>
        <v>5.420120681429613</v>
      </c>
      <c r="AE54" s="180">
        <f>(P54/AD54-1)*100</f>
        <v>-1.564844888421224</v>
      </c>
      <c r="AF54" s="193">
        <f>_xlfn.RANK.AVG(P54,(B54:P54,Q54:AC54),1)</f>
        <v>10</v>
      </c>
      <c r="AG54" s="193">
        <f>_xlfn.RANK.AVG(P54,(F54,G54,J54,P54,R54,U54,AC54),1)</f>
        <v>4</v>
      </c>
    </row>
    <row r="55" spans="1:33" x14ac:dyDescent="0.25">
      <c r="A55" s="85">
        <v>2024</v>
      </c>
      <c r="B55" s="50">
        <v>4.3862496260869568</v>
      </c>
      <c r="C55" s="50">
        <v>3.7406565978260864</v>
      </c>
      <c r="D55" s="50">
        <v>4.0500463504347826</v>
      </c>
      <c r="E55" s="50">
        <v>4.0185543195652169</v>
      </c>
      <c r="F55" s="50">
        <v>4.7920028282608698</v>
      </c>
      <c r="G55" s="50">
        <v>4.0439566304347823</v>
      </c>
      <c r="H55" s="50">
        <v>3.5481521739130435</v>
      </c>
      <c r="I55" s="50">
        <v>4.967627204347826</v>
      </c>
      <c r="J55" s="50">
        <v>4.7231119565217385</v>
      </c>
      <c r="K55" s="50">
        <v>4.8153978260869561</v>
      </c>
      <c r="L55" s="50" t="s">
        <v>111</v>
      </c>
      <c r="M55" s="50">
        <v>4.0499366021739132</v>
      </c>
      <c r="N55" s="50">
        <v>3.7379542369565217</v>
      </c>
      <c r="O55" s="50" t="s">
        <v>111</v>
      </c>
      <c r="P55" s="50">
        <v>5.2283667000000005</v>
      </c>
      <c r="Q55" s="54" t="s">
        <v>111</v>
      </c>
      <c r="R55" s="50">
        <v>0.93029284817518265</v>
      </c>
      <c r="S55" s="50">
        <v>5.0863591731266151</v>
      </c>
      <c r="T55" s="50">
        <v>4.5408788020778097</v>
      </c>
      <c r="U55" s="50" t="s">
        <v>111</v>
      </c>
      <c r="V55" s="50">
        <v>4.3876966403379463</v>
      </c>
      <c r="W55" s="50">
        <v>2.0038841018181821</v>
      </c>
      <c r="X55" s="50" t="s">
        <v>111</v>
      </c>
      <c r="Y55" s="50">
        <v>4.2975701351758788</v>
      </c>
      <c r="Z55" s="50">
        <v>6.1766045673913048</v>
      </c>
      <c r="AA55" s="50">
        <v>7.149788986363637</v>
      </c>
      <c r="AB55" s="50">
        <v>2.46235291690527</v>
      </c>
      <c r="AC55" s="50" t="s">
        <v>111</v>
      </c>
      <c r="AD55" s="50">
        <f>MEDIAN(B55:P55,Q55:AC55)</f>
        <v>4.3419098806314178</v>
      </c>
      <c r="AE55" s="180">
        <f>(P55/AD55-1)*100</f>
        <v>20.416287848877946</v>
      </c>
      <c r="AF55" s="193">
        <f>_xlfn.RANK.AVG(P55,(B55:P55,Q55:AC55),1)</f>
        <v>20</v>
      </c>
      <c r="AG55" s="193">
        <f>_xlfn.RANK.AVG(P55,(F55,G55,J55,P55,R55,U55,AC55),1)</f>
        <v>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A1:AO37"/>
  <sheetViews>
    <sheetView showGridLines="0" zoomScaleNormal="100" workbookViewId="0">
      <pane xSplit="1" ySplit="5" topLeftCell="L6" activePane="bottomRight" state="frozen"/>
      <selection activeCell="B6" sqref="B6"/>
      <selection pane="topRight" activeCell="B6" sqref="B6"/>
      <selection pane="bottomLeft" activeCell="B6" sqref="B6"/>
      <selection pane="bottomRight" activeCell="T4" sqref="T4:AK33"/>
    </sheetView>
  </sheetViews>
  <sheetFormatPr defaultColWidth="9.1796875" defaultRowHeight="12.5" x14ac:dyDescent="0.25"/>
  <cols>
    <col min="1" max="1" width="20.453125" style="75" customWidth="1"/>
    <col min="2" max="19" width="8.7265625" style="75" customWidth="1"/>
    <col min="20" max="20" width="2.7265625" style="75" customWidth="1"/>
    <col min="21" max="37" width="8.7265625" style="75" customWidth="1"/>
    <col min="38" max="41" width="9.1796875" style="75"/>
    <col min="42" max="42" width="9.81640625" style="75" bestFit="1" customWidth="1"/>
    <col min="43" max="16384" width="9.1796875" style="75"/>
  </cols>
  <sheetData>
    <row r="1" spans="1:37" s="100" customFormat="1" ht="18" customHeight="1" x14ac:dyDescent="0.25">
      <c r="A1" s="66" t="s">
        <v>62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</row>
    <row r="2" spans="1:37" s="100" customFormat="1" ht="18" customHeight="1" x14ac:dyDescent="0.25">
      <c r="A2" s="66" t="s">
        <v>23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</row>
    <row r="3" spans="1:37" s="100" customFormat="1" ht="18" customHeight="1" x14ac:dyDescent="0.25">
      <c r="B3" s="247" t="s">
        <v>86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79"/>
      <c r="R3" s="79"/>
      <c r="S3" s="79"/>
      <c r="T3" s="67"/>
      <c r="U3" s="247" t="s">
        <v>87</v>
      </c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</row>
    <row r="4" spans="1:37" s="70" customFormat="1" ht="15" customHeight="1" x14ac:dyDescent="0.25">
      <c r="A4" s="68"/>
      <c r="B4" s="101" t="s">
        <v>46</v>
      </c>
      <c r="C4" s="102" t="s">
        <v>45</v>
      </c>
      <c r="D4" s="102" t="s">
        <v>34</v>
      </c>
      <c r="E4" s="102" t="s">
        <v>35</v>
      </c>
      <c r="F4" s="102" t="s">
        <v>36</v>
      </c>
      <c r="G4" s="102" t="s">
        <v>37</v>
      </c>
      <c r="H4" s="102" t="s">
        <v>38</v>
      </c>
      <c r="I4" s="102" t="s">
        <v>41</v>
      </c>
      <c r="J4" s="102" t="s">
        <v>43</v>
      </c>
      <c r="K4" s="102" t="s">
        <v>44</v>
      </c>
      <c r="L4" s="102" t="s">
        <v>66</v>
      </c>
      <c r="M4" s="102" t="s">
        <v>81</v>
      </c>
      <c r="N4" s="102" t="s">
        <v>82</v>
      </c>
      <c r="O4" s="102" t="s">
        <v>83</v>
      </c>
      <c r="P4" s="102" t="s">
        <v>84</v>
      </c>
      <c r="Q4" s="102" t="s">
        <v>88</v>
      </c>
      <c r="R4" s="103" t="s">
        <v>90</v>
      </c>
      <c r="S4" s="196"/>
      <c r="T4" s="69"/>
      <c r="U4" s="101" t="s">
        <v>46</v>
      </c>
      <c r="V4" s="102" t="s">
        <v>45</v>
      </c>
      <c r="W4" s="102" t="s">
        <v>34</v>
      </c>
      <c r="X4" s="102" t="s">
        <v>35</v>
      </c>
      <c r="Y4" s="102" t="s">
        <v>36</v>
      </c>
      <c r="Z4" s="102" t="s">
        <v>37</v>
      </c>
      <c r="AA4" s="102" t="s">
        <v>38</v>
      </c>
      <c r="AB4" s="102" t="s">
        <v>41</v>
      </c>
      <c r="AC4" s="102" t="s">
        <v>43</v>
      </c>
      <c r="AD4" s="102" t="s">
        <v>44</v>
      </c>
      <c r="AE4" s="102" t="s">
        <v>66</v>
      </c>
      <c r="AF4" s="102" t="s">
        <v>81</v>
      </c>
      <c r="AG4" s="102" t="s">
        <v>82</v>
      </c>
      <c r="AH4" s="102" t="s">
        <v>83</v>
      </c>
      <c r="AI4" s="102" t="s">
        <v>84</v>
      </c>
      <c r="AJ4" s="102" t="s">
        <v>88</v>
      </c>
      <c r="AK4" s="103" t="s">
        <v>90</v>
      </c>
    </row>
    <row r="5" spans="1:37" s="100" customFormat="1" ht="15" customHeight="1" x14ac:dyDescent="0.25">
      <c r="A5" s="71"/>
      <c r="B5" s="104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6"/>
      <c r="S5" s="197"/>
      <c r="T5" s="107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72"/>
      <c r="AF5" s="72"/>
      <c r="AG5" s="72"/>
      <c r="AH5" s="72"/>
      <c r="AI5" s="72"/>
      <c r="AJ5" s="72"/>
      <c r="AK5" s="73"/>
    </row>
    <row r="6" spans="1:37" s="100" customFormat="1" ht="18" customHeight="1" x14ac:dyDescent="0.25">
      <c r="A6" s="65" t="s">
        <v>50</v>
      </c>
      <c r="B6" s="109" t="s">
        <v>1</v>
      </c>
      <c r="C6" s="109" t="s">
        <v>1</v>
      </c>
      <c r="D6" s="63" t="s">
        <v>1</v>
      </c>
      <c r="E6" s="63" t="s">
        <v>1</v>
      </c>
      <c r="F6" s="63" t="s">
        <v>1</v>
      </c>
      <c r="G6" s="63" t="s">
        <v>1</v>
      </c>
      <c r="H6" s="63" t="s">
        <v>1</v>
      </c>
      <c r="I6" s="63" t="s">
        <v>1</v>
      </c>
      <c r="J6" s="63" t="s">
        <v>1</v>
      </c>
      <c r="K6" s="63" t="s">
        <v>1</v>
      </c>
      <c r="L6" s="109" t="s">
        <v>1</v>
      </c>
      <c r="M6" s="109" t="s">
        <v>1</v>
      </c>
      <c r="N6" s="109" t="s">
        <v>1</v>
      </c>
      <c r="O6" s="109" t="s">
        <v>1</v>
      </c>
      <c r="P6" s="109" t="s">
        <v>1</v>
      </c>
      <c r="Q6" s="109" t="s">
        <v>1</v>
      </c>
      <c r="R6" s="110" t="s">
        <v>1</v>
      </c>
      <c r="S6" s="110"/>
      <c r="T6" s="65" t="s">
        <v>50</v>
      </c>
      <c r="U6" s="109" t="s">
        <v>1</v>
      </c>
      <c r="V6" s="109" t="s">
        <v>1</v>
      </c>
      <c r="W6" s="63" t="s">
        <v>1</v>
      </c>
      <c r="X6" s="63" t="s">
        <v>1</v>
      </c>
      <c r="Y6" s="63" t="s">
        <v>1</v>
      </c>
      <c r="Z6" s="63" t="s">
        <v>1</v>
      </c>
      <c r="AA6" s="63" t="s">
        <v>1</v>
      </c>
      <c r="AB6" s="63" t="s">
        <v>1</v>
      </c>
      <c r="AC6" s="63" t="s">
        <v>1</v>
      </c>
      <c r="AD6" s="63" t="s">
        <v>1</v>
      </c>
      <c r="AE6" s="109" t="s">
        <v>1</v>
      </c>
      <c r="AF6" s="109" t="s">
        <v>1</v>
      </c>
      <c r="AG6" s="109" t="s">
        <v>1</v>
      </c>
      <c r="AH6" s="109" t="s">
        <v>1</v>
      </c>
      <c r="AI6" s="109" t="s">
        <v>1</v>
      </c>
      <c r="AJ6" s="109" t="s">
        <v>1</v>
      </c>
      <c r="AK6" s="110" t="s">
        <v>1</v>
      </c>
    </row>
    <row r="7" spans="1:37" s="100" customFormat="1" ht="15.75" customHeight="1" x14ac:dyDescent="0.25">
      <c r="A7" s="65" t="s">
        <v>19</v>
      </c>
      <c r="B7" s="109" t="s">
        <v>1</v>
      </c>
      <c r="C7" s="109" t="s">
        <v>1</v>
      </c>
      <c r="D7" s="109" t="s">
        <v>1</v>
      </c>
      <c r="E7" s="109" t="s">
        <v>1</v>
      </c>
      <c r="F7" s="109" t="s">
        <v>1</v>
      </c>
      <c r="G7" s="109" t="s">
        <v>1</v>
      </c>
      <c r="H7" s="63" t="s">
        <v>1</v>
      </c>
      <c r="I7" s="109" t="s">
        <v>1</v>
      </c>
      <c r="J7" s="109" t="s">
        <v>1</v>
      </c>
      <c r="K7" s="109" t="s">
        <v>1</v>
      </c>
      <c r="L7" s="109">
        <v>-2.1575984990619187E-2</v>
      </c>
      <c r="M7" s="109">
        <v>-0.10095216054484742</v>
      </c>
      <c r="N7" s="109">
        <v>5.742181035909312E-2</v>
      </c>
      <c r="O7" s="109">
        <v>-7.6831159798295939E-2</v>
      </c>
      <c r="P7" s="109">
        <v>-8.1774124039581439E-2</v>
      </c>
      <c r="Q7" s="109">
        <v>6.8368502816844839E-2</v>
      </c>
      <c r="R7" s="110">
        <v>-0.14055251998861665</v>
      </c>
      <c r="S7" s="110"/>
      <c r="T7" s="65" t="s">
        <v>19</v>
      </c>
      <c r="U7" s="109" t="s">
        <v>1</v>
      </c>
      <c r="V7" s="109" t="s">
        <v>1</v>
      </c>
      <c r="W7" s="109" t="s">
        <v>1</v>
      </c>
      <c r="X7" s="109" t="s">
        <v>1</v>
      </c>
      <c r="Y7" s="109" t="s">
        <v>1</v>
      </c>
      <c r="Z7" s="109" t="s">
        <v>1</v>
      </c>
      <c r="AA7" s="63" t="s">
        <v>1</v>
      </c>
      <c r="AB7" s="109" t="s">
        <v>1</v>
      </c>
      <c r="AC7" s="109" t="s">
        <v>1</v>
      </c>
      <c r="AD7" s="109" t="s">
        <v>1</v>
      </c>
      <c r="AE7" s="109">
        <v>-1.2614063338700991E-2</v>
      </c>
      <c r="AF7" s="109">
        <v>-5.9255232400108722E-2</v>
      </c>
      <c r="AG7" s="109">
        <v>9.2603293845709284E-2</v>
      </c>
      <c r="AH7" s="109">
        <v>-8.1365912997487647E-2</v>
      </c>
      <c r="AI7" s="109">
        <v>-0.13346511736895134</v>
      </c>
      <c r="AJ7" s="109">
        <v>5.8717651495921307E-2</v>
      </c>
      <c r="AK7" s="110">
        <v>-0.11670924941146385</v>
      </c>
    </row>
    <row r="8" spans="1:37" s="100" customFormat="1" ht="15.75" customHeight="1" x14ac:dyDescent="0.25">
      <c r="A8" s="65" t="s">
        <v>20</v>
      </c>
      <c r="B8" s="63" t="s">
        <v>1</v>
      </c>
      <c r="C8" s="63" t="s">
        <v>1</v>
      </c>
      <c r="D8" s="63" t="s">
        <v>1</v>
      </c>
      <c r="E8" s="63" t="s">
        <v>1</v>
      </c>
      <c r="F8" s="63" t="s">
        <v>1</v>
      </c>
      <c r="G8" s="63" t="s">
        <v>1</v>
      </c>
      <c r="H8" s="63">
        <v>-0.26788118412299045</v>
      </c>
      <c r="I8" s="109">
        <v>3.4409843196197298E-3</v>
      </c>
      <c r="J8" s="109">
        <v>0.1309012875536481</v>
      </c>
      <c r="K8" s="109">
        <v>5.6925996204933584E-2</v>
      </c>
      <c r="L8" s="109">
        <v>4.8473967684021464E-2</v>
      </c>
      <c r="M8" s="109">
        <v>-2.5684931506849317E-2</v>
      </c>
      <c r="N8" s="109">
        <v>-1.6871704745166975E-2</v>
      </c>
      <c r="O8" s="109">
        <v>-0.17125491598140863</v>
      </c>
      <c r="P8" s="109">
        <v>2.8639775668679408E-3</v>
      </c>
      <c r="Q8" s="109">
        <v>9.7121070900179032E-2</v>
      </c>
      <c r="R8" s="64">
        <v>-0.12243070241919124</v>
      </c>
      <c r="S8" s="64"/>
      <c r="T8" s="65" t="s">
        <v>20</v>
      </c>
      <c r="U8" s="63" t="s">
        <v>1</v>
      </c>
      <c r="V8" s="63" t="s">
        <v>1</v>
      </c>
      <c r="W8" s="63" t="s">
        <v>1</v>
      </c>
      <c r="X8" s="63" t="s">
        <v>1</v>
      </c>
      <c r="Y8" s="63" t="s">
        <v>1</v>
      </c>
      <c r="Z8" s="63" t="s">
        <v>1</v>
      </c>
      <c r="AA8" s="63">
        <v>-0.21541433544130784</v>
      </c>
      <c r="AB8" s="109">
        <v>-5.538392449265607E-2</v>
      </c>
      <c r="AC8" s="109">
        <v>0.11475409836065577</v>
      </c>
      <c r="AD8" s="109">
        <v>6.0661764705882436E-2</v>
      </c>
      <c r="AE8" s="109">
        <v>4.159445407279027E-2</v>
      </c>
      <c r="AF8" s="109">
        <v>-1.0648918469217979E-2</v>
      </c>
      <c r="AG8" s="109">
        <v>-1.3454423141607875E-2</v>
      </c>
      <c r="AH8" s="109">
        <v>-0.16570064780088645</v>
      </c>
      <c r="AI8" s="109">
        <v>-4.6471189211278758E-3</v>
      </c>
      <c r="AJ8" s="109">
        <v>0.10062195445651907</v>
      </c>
      <c r="AK8" s="64">
        <v>-0.12213367507412777</v>
      </c>
    </row>
    <row r="9" spans="1:37" s="100" customFormat="1" ht="15.75" customHeight="1" x14ac:dyDescent="0.25">
      <c r="A9" s="65" t="s">
        <v>14</v>
      </c>
      <c r="B9" s="63" t="s">
        <v>1</v>
      </c>
      <c r="C9" s="63" t="s">
        <v>1</v>
      </c>
      <c r="D9" s="63">
        <v>0.21214237259461882</v>
      </c>
      <c r="E9" s="109">
        <v>-0.11696526841417633</v>
      </c>
      <c r="F9" s="109">
        <v>-0.24775404770823764</v>
      </c>
      <c r="G9" s="63">
        <v>0.63566253577921639</v>
      </c>
      <c r="H9" s="63">
        <v>-0.47608058064259717</v>
      </c>
      <c r="I9" s="109">
        <v>-0.16274708895781961</v>
      </c>
      <c r="J9" s="109">
        <v>7.5009141985772562E-2</v>
      </c>
      <c r="K9" s="109">
        <v>-0.22018913394929185</v>
      </c>
      <c r="L9" s="109">
        <v>0.18910305146347861</v>
      </c>
      <c r="M9" s="109">
        <v>0.24960881895218046</v>
      </c>
      <c r="N9" s="109">
        <v>-0.26508074159960454</v>
      </c>
      <c r="O9" s="109">
        <v>0.17836546990815647</v>
      </c>
      <c r="P9" s="109">
        <v>7.0736824624890296E-2</v>
      </c>
      <c r="Q9" s="109">
        <v>-0.11620396468396577</v>
      </c>
      <c r="R9" s="110">
        <v>-8.6573251707278615E-2</v>
      </c>
      <c r="S9" s="110"/>
      <c r="T9" s="65" t="s">
        <v>14</v>
      </c>
      <c r="U9" s="63">
        <v>0.49486167217665145</v>
      </c>
      <c r="V9" s="63">
        <v>-1.0778267061468446E-2</v>
      </c>
      <c r="W9" s="63">
        <v>0.21214237259461866</v>
      </c>
      <c r="X9" s="109">
        <v>-0.11696526841417609</v>
      </c>
      <c r="Y9" s="109">
        <v>-0.24775404770823775</v>
      </c>
      <c r="Z9" s="63">
        <v>0.63566258889070226</v>
      </c>
      <c r="AA9" s="63">
        <v>-0.47608059765474808</v>
      </c>
      <c r="AB9" s="109">
        <v>-0.16274708895781961</v>
      </c>
      <c r="AC9" s="109">
        <v>7.5009141985772562E-2</v>
      </c>
      <c r="AD9" s="109">
        <v>-0.22018913394929185</v>
      </c>
      <c r="AE9" s="109">
        <v>0.18911965230076105</v>
      </c>
      <c r="AF9" s="109">
        <v>0.2496443942687534</v>
      </c>
      <c r="AG9" s="109">
        <v>-0.2651118637460681</v>
      </c>
      <c r="AH9" s="109">
        <v>0.17836537462439089</v>
      </c>
      <c r="AI9" s="109">
        <v>7.0736824624890282E-2</v>
      </c>
      <c r="AJ9" s="109">
        <v>-7.2014188553333178E-2</v>
      </c>
      <c r="AK9" s="110">
        <v>-8.6573195396704078E-2</v>
      </c>
    </row>
    <row r="10" spans="1:37" s="100" customFormat="1" ht="15.75" customHeight="1" x14ac:dyDescent="0.25">
      <c r="A10" s="65" t="s">
        <v>25</v>
      </c>
      <c r="B10" s="63">
        <v>7.3902718637404944E-3</v>
      </c>
      <c r="C10" s="63">
        <v>-2.3755817025340891E-2</v>
      </c>
      <c r="D10" s="63">
        <v>0.25397585345545376</v>
      </c>
      <c r="E10" s="63">
        <v>0.2967414219551468</v>
      </c>
      <c r="F10" s="63">
        <v>-0.12526082670865485</v>
      </c>
      <c r="G10" s="63">
        <v>0.27489316864719299</v>
      </c>
      <c r="H10" s="63">
        <v>-4.2116258781394855E-2</v>
      </c>
      <c r="I10" s="109">
        <v>6.3513367766366126E-3</v>
      </c>
      <c r="J10" s="109">
        <v>3.1949224192338428E-2</v>
      </c>
      <c r="K10" s="109">
        <v>6.5370413108700648E-2</v>
      </c>
      <c r="L10" s="109">
        <v>-3.031681559707556E-2</v>
      </c>
      <c r="M10" s="109">
        <v>-4.1753233697473358E-2</v>
      </c>
      <c r="N10" s="109">
        <v>-6.9275423136102895E-2</v>
      </c>
      <c r="O10" s="109">
        <v>-0.11139081971319438</v>
      </c>
      <c r="P10" s="109">
        <v>-6.8709390988146754E-2</v>
      </c>
      <c r="Q10" s="109">
        <v>1.5013015315697015E-2</v>
      </c>
      <c r="R10" s="110">
        <v>7.2404127154529818E-2</v>
      </c>
      <c r="S10" s="110"/>
      <c r="T10" s="65" t="s">
        <v>25</v>
      </c>
      <c r="U10" s="63">
        <v>7.3902718637404944E-3</v>
      </c>
      <c r="V10" s="63">
        <v>-2.3755817025340891E-2</v>
      </c>
      <c r="W10" s="63">
        <v>0.25397585345545376</v>
      </c>
      <c r="X10" s="63">
        <v>0.2967414219551468</v>
      </c>
      <c r="Y10" s="63">
        <v>-0.12526082670865485</v>
      </c>
      <c r="Z10" s="63">
        <v>0.31967453023473619</v>
      </c>
      <c r="AA10" s="63">
        <v>-4.0687100780695463E-2</v>
      </c>
      <c r="AB10" s="109">
        <v>6.1266718300252631E-3</v>
      </c>
      <c r="AC10" s="109">
        <v>3.0825970564242841E-2</v>
      </c>
      <c r="AD10" s="109">
        <v>6.3140882746321861E-2</v>
      </c>
      <c r="AE10" s="109">
        <v>-2.934423651517535E-2</v>
      </c>
      <c r="AF10" s="109">
        <v>-4.0373274577149884E-2</v>
      </c>
      <c r="AG10" s="109">
        <v>-6.6889519178822326E-2</v>
      </c>
      <c r="AH10" s="109">
        <v>-0.10727941619926415</v>
      </c>
      <c r="AI10" s="109">
        <v>-6.5868587101917286E-2</v>
      </c>
      <c r="AJ10" s="109">
        <v>1.4348530432770132E-2</v>
      </c>
      <c r="AK10" s="110">
        <v>6.9244809491216155E-2</v>
      </c>
    </row>
    <row r="11" spans="1:37" s="100" customFormat="1" ht="15.75" customHeight="1" x14ac:dyDescent="0.25">
      <c r="A11" s="65" t="s">
        <v>0</v>
      </c>
      <c r="B11" s="63" t="s">
        <v>1</v>
      </c>
      <c r="C11" s="63" t="s">
        <v>1</v>
      </c>
      <c r="D11" s="63" t="s">
        <v>1</v>
      </c>
      <c r="E11" s="63" t="s">
        <v>1</v>
      </c>
      <c r="F11" s="63" t="s">
        <v>1</v>
      </c>
      <c r="G11" s="109" t="s">
        <v>1</v>
      </c>
      <c r="H11" s="109" t="s">
        <v>1</v>
      </c>
      <c r="I11" s="109" t="s">
        <v>1</v>
      </c>
      <c r="J11" s="109" t="s">
        <v>1</v>
      </c>
      <c r="K11" s="109" t="s">
        <v>1</v>
      </c>
      <c r="L11" s="109" t="s">
        <v>1</v>
      </c>
      <c r="M11" s="109" t="s">
        <v>1</v>
      </c>
      <c r="N11" s="109">
        <v>-3.5386302907769548E-2</v>
      </c>
      <c r="O11" s="63">
        <v>-0.23432092655979048</v>
      </c>
      <c r="P11" s="63">
        <v>0.16963846866027446</v>
      </c>
      <c r="Q11" s="63">
        <v>0.25342582082102949</v>
      </c>
      <c r="R11" s="64">
        <v>-0.2659652865262408</v>
      </c>
      <c r="S11" s="64"/>
      <c r="T11" s="65" t="s">
        <v>0</v>
      </c>
      <c r="U11" s="63" t="s">
        <v>1</v>
      </c>
      <c r="V11" s="63" t="s">
        <v>1</v>
      </c>
      <c r="W11" s="63" t="s">
        <v>1</v>
      </c>
      <c r="X11" s="63" t="s">
        <v>1</v>
      </c>
      <c r="Y11" s="63" t="s">
        <v>1</v>
      </c>
      <c r="Z11" s="109" t="s">
        <v>1</v>
      </c>
      <c r="AA11" s="109" t="s">
        <v>1</v>
      </c>
      <c r="AB11" s="109" t="s">
        <v>1</v>
      </c>
      <c r="AC11" s="109" t="s">
        <v>1</v>
      </c>
      <c r="AD11" s="109" t="s">
        <v>1</v>
      </c>
      <c r="AE11" s="109" t="s">
        <v>1</v>
      </c>
      <c r="AF11" s="109" t="s">
        <v>1</v>
      </c>
      <c r="AG11" s="109">
        <v>-5.4629734134799358E-2</v>
      </c>
      <c r="AH11" s="63">
        <v>-0.18461339072483171</v>
      </c>
      <c r="AI11" s="63">
        <v>0.13547482995105178</v>
      </c>
      <c r="AJ11" s="63">
        <v>0.14761507048963449</v>
      </c>
      <c r="AK11" s="64">
        <v>-0.16577354759335564</v>
      </c>
    </row>
    <row r="12" spans="1:37" s="100" customFormat="1" ht="15.75" customHeight="1" x14ac:dyDescent="0.25">
      <c r="A12" s="65" t="s">
        <v>2</v>
      </c>
      <c r="B12" s="63">
        <v>4.2466698539691691E-2</v>
      </c>
      <c r="C12" s="63">
        <v>-2.8051138033031543E-2</v>
      </c>
      <c r="D12" s="63">
        <v>0.13665500479946346</v>
      </c>
      <c r="E12" s="109">
        <v>0.3349494699650038</v>
      </c>
      <c r="F12" s="109">
        <v>-1.2239295392599357E-2</v>
      </c>
      <c r="G12" s="109">
        <v>0.32481453181420894</v>
      </c>
      <c r="H12" s="63">
        <v>-6.4917084326079177E-2</v>
      </c>
      <c r="I12" s="109">
        <v>0.36607307651919102</v>
      </c>
      <c r="J12" s="109">
        <v>0.16954627380912779</v>
      </c>
      <c r="K12" s="109">
        <v>0.13049597674217253</v>
      </c>
      <c r="L12" s="109">
        <v>-6.5598364940111842E-2</v>
      </c>
      <c r="M12" s="109">
        <v>-5.0248192473284443E-2</v>
      </c>
      <c r="N12" s="109">
        <v>-0.22211382318844464</v>
      </c>
      <c r="O12" s="63">
        <v>-0.14049318678532793</v>
      </c>
      <c r="P12" s="63">
        <v>0.20565232807588166</v>
      </c>
      <c r="Q12" s="63">
        <v>0.14092760826330344</v>
      </c>
      <c r="R12" s="64">
        <v>-5.2791933847124037E-2</v>
      </c>
      <c r="S12" s="64"/>
      <c r="T12" s="65" t="s">
        <v>2</v>
      </c>
      <c r="U12" s="63">
        <v>4.3297457827970239E-2</v>
      </c>
      <c r="V12" s="63">
        <v>-2.4074629364126705E-2</v>
      </c>
      <c r="W12" s="63">
        <v>0.11677403012782318</v>
      </c>
      <c r="X12" s="109">
        <v>0.29130404134517363</v>
      </c>
      <c r="Y12" s="109">
        <v>-1.1004329154572234E-2</v>
      </c>
      <c r="Z12" s="109">
        <v>0.30217799159127923</v>
      </c>
      <c r="AA12" s="63">
        <v>-5.9307312998407462E-2</v>
      </c>
      <c r="AB12" s="109">
        <v>0.33244467889405332</v>
      </c>
      <c r="AC12" s="109">
        <v>0.38517182825785273</v>
      </c>
      <c r="AD12" s="109">
        <v>0.10258579392746506</v>
      </c>
      <c r="AE12" s="109">
        <v>-4.2390320652501052E-4</v>
      </c>
      <c r="AF12" s="109">
        <v>-3.7860374153090258E-2</v>
      </c>
      <c r="AG12" s="109">
        <v>-7.6243137922333962E-2</v>
      </c>
      <c r="AH12" s="63">
        <v>-4.0085473420848644E-2</v>
      </c>
      <c r="AI12" s="63">
        <v>0.14532636125453313</v>
      </c>
      <c r="AJ12" s="63">
        <v>0.11070563239375207</v>
      </c>
      <c r="AK12" s="64">
        <v>-1.6359943567744378E-2</v>
      </c>
    </row>
    <row r="13" spans="1:37" s="100" customFormat="1" ht="15.75" customHeight="1" x14ac:dyDescent="0.25">
      <c r="A13" s="65" t="s">
        <v>3</v>
      </c>
      <c r="B13" s="63">
        <v>0.11167152509203868</v>
      </c>
      <c r="C13" s="63">
        <v>-1.4344220690800723E-2</v>
      </c>
      <c r="D13" s="63">
        <v>0.27387045507297675</v>
      </c>
      <c r="E13" s="63">
        <v>0.24623312152592686</v>
      </c>
      <c r="F13" s="63">
        <v>-8.2531569981757286E-2</v>
      </c>
      <c r="G13" s="63">
        <v>0.38158820150841316</v>
      </c>
      <c r="H13" s="63">
        <v>-0.25051061664794605</v>
      </c>
      <c r="I13" s="109">
        <v>0.28768791187253867</v>
      </c>
      <c r="J13" s="109">
        <v>8.2963734718562554E-2</v>
      </c>
      <c r="K13" s="109">
        <v>9.8290401555222687E-2</v>
      </c>
      <c r="L13" s="109">
        <v>1.8610154997467564E-2</v>
      </c>
      <c r="M13" s="109">
        <v>-5.870591469945996E-2</v>
      </c>
      <c r="N13" s="109">
        <v>-7.4155969988876372E-2</v>
      </c>
      <c r="O13" s="109">
        <v>-0.16881353200377811</v>
      </c>
      <c r="P13" s="109">
        <v>4.2755727819326619E-3</v>
      </c>
      <c r="Q13" s="109">
        <v>4.3883804711002845E-2</v>
      </c>
      <c r="R13" s="64">
        <v>5.0182249249706243E-3</v>
      </c>
      <c r="S13" s="64"/>
      <c r="T13" s="65" t="s">
        <v>3</v>
      </c>
      <c r="U13" s="63">
        <v>0.10521993938291478</v>
      </c>
      <c r="V13" s="63">
        <v>-1.3594354535856987E-2</v>
      </c>
      <c r="W13" s="63">
        <v>0.25935718094575178</v>
      </c>
      <c r="X13" s="63">
        <v>0.23587173768212494</v>
      </c>
      <c r="Y13" s="63">
        <v>-7.9721494421008954E-2</v>
      </c>
      <c r="Z13" s="63">
        <v>0.37406388378915106</v>
      </c>
      <c r="AA13" s="63">
        <v>-0.23922141146198009</v>
      </c>
      <c r="AB13" s="109">
        <v>0.26397673355187801</v>
      </c>
      <c r="AC13" s="109">
        <v>8.1861267887139516E-2</v>
      </c>
      <c r="AD13" s="109">
        <v>9.6193771849797882E-2</v>
      </c>
      <c r="AE13" s="109">
        <v>1.961564761835459E-2</v>
      </c>
      <c r="AF13" s="109">
        <v>-4.9171667664988164E-2</v>
      </c>
      <c r="AG13" s="109">
        <v>-3.8244667196098356E-2</v>
      </c>
      <c r="AH13" s="109">
        <v>-0.13402564975957304</v>
      </c>
      <c r="AI13" s="109">
        <v>3.9553833887313136E-2</v>
      </c>
      <c r="AJ13" s="109">
        <v>7.1984960472451606E-2</v>
      </c>
      <c r="AK13" s="64">
        <v>-6.9875178147760517E-3</v>
      </c>
    </row>
    <row r="14" spans="1:37" s="100" customFormat="1" ht="15.75" customHeight="1" x14ac:dyDescent="0.25">
      <c r="A14" s="65" t="s">
        <v>4</v>
      </c>
      <c r="B14" s="63">
        <v>5.6956106770237415E-2</v>
      </c>
      <c r="C14" s="63">
        <v>-6.4134252985490983E-2</v>
      </c>
      <c r="D14" s="63">
        <v>0.23654897621235929</v>
      </c>
      <c r="E14" s="63">
        <v>0.3549618090742967</v>
      </c>
      <c r="F14" s="63">
        <v>5.6338153374647431E-3</v>
      </c>
      <c r="G14" s="63">
        <v>9.2436961188616801E-2</v>
      </c>
      <c r="H14" s="63">
        <v>-0.13537242523561427</v>
      </c>
      <c r="I14" s="109">
        <v>-3.9159460884465827E-2</v>
      </c>
      <c r="J14" s="109">
        <v>7.59259305622772E-2</v>
      </c>
      <c r="K14" s="109">
        <v>-2.1801482811304191E-2</v>
      </c>
      <c r="L14" s="109">
        <v>9.3255130053577023E-2</v>
      </c>
      <c r="M14" s="109">
        <v>-0.11802574454871147</v>
      </c>
      <c r="N14" s="109">
        <v>-9.6715325938648886E-2</v>
      </c>
      <c r="O14" s="109">
        <v>-0.15959596768346079</v>
      </c>
      <c r="P14" s="109">
        <v>-8.004807008466619E-2</v>
      </c>
      <c r="Q14" s="109">
        <v>6.8392515790755851E-2</v>
      </c>
      <c r="R14" s="110">
        <v>-2.330276816765733E-2</v>
      </c>
      <c r="S14" s="110"/>
      <c r="T14" s="65" t="s">
        <v>4</v>
      </c>
      <c r="U14" s="63">
        <v>0.13408707871246536</v>
      </c>
      <c r="V14" s="63">
        <v>-5.354107300020304E-2</v>
      </c>
      <c r="W14" s="63">
        <v>0.19538075138222619</v>
      </c>
      <c r="X14" s="63">
        <v>0.30352482505671879</v>
      </c>
      <c r="Y14" s="63">
        <v>6.0089933749499181E-3</v>
      </c>
      <c r="Z14" s="63">
        <v>8.2130429825050727E-2</v>
      </c>
      <c r="AA14" s="63">
        <v>-0.12144153408979091</v>
      </c>
      <c r="AB14" s="109">
        <v>-9.9404543735637715E-3</v>
      </c>
      <c r="AC14" s="109">
        <v>6.1872039413694194E-2</v>
      </c>
      <c r="AD14" s="109">
        <v>-3.9342649944693123E-2</v>
      </c>
      <c r="AE14" s="109">
        <v>8.2426155747383822E-2</v>
      </c>
      <c r="AF14" s="109">
        <v>-0.10536400394305685</v>
      </c>
      <c r="AG14" s="109">
        <v>-8.5117772032083247E-2</v>
      </c>
      <c r="AH14" s="109">
        <v>-0.13926271781901547</v>
      </c>
      <c r="AI14" s="109">
        <v>-6.7233189814035157E-2</v>
      </c>
      <c r="AJ14" s="109">
        <v>5.7227205700850339E-2</v>
      </c>
      <c r="AK14" s="110">
        <v>8.7261539531605752E-3</v>
      </c>
    </row>
    <row r="15" spans="1:37" s="100" customFormat="1" ht="15.75" customHeight="1" x14ac:dyDescent="0.25">
      <c r="A15" s="65" t="s">
        <v>5</v>
      </c>
      <c r="B15" s="63">
        <v>2.0833328285590032E-2</v>
      </c>
      <c r="C15" s="63">
        <v>-4.5918326779986335E-2</v>
      </c>
      <c r="D15" s="63">
        <v>0.34491973620921468</v>
      </c>
      <c r="E15" s="63" t="s">
        <v>1</v>
      </c>
      <c r="F15" s="63" t="s">
        <v>1</v>
      </c>
      <c r="G15" s="63">
        <v>0.36696514678205194</v>
      </c>
      <c r="H15" s="63">
        <v>-0.27901049598782851</v>
      </c>
      <c r="I15" s="109">
        <v>0.23058513506955594</v>
      </c>
      <c r="J15" s="109">
        <v>0.14424673338549324</v>
      </c>
      <c r="K15" s="109">
        <v>0.21047358414237274</v>
      </c>
      <c r="L15" s="109">
        <v>-0.12882552336544001</v>
      </c>
      <c r="M15" s="109">
        <v>-8.235801936239745E-2</v>
      </c>
      <c r="N15" s="109">
        <v>-0.25060814170709744</v>
      </c>
      <c r="O15" s="109">
        <v>-0.26614060258249633</v>
      </c>
      <c r="P15" s="109">
        <v>3.787878787878781E-2</v>
      </c>
      <c r="Q15" s="109">
        <v>0.31645867671297384</v>
      </c>
      <c r="R15" s="64">
        <v>8.0486496154534071E-2</v>
      </c>
      <c r="S15" s="64"/>
      <c r="T15" s="65" t="s">
        <v>5</v>
      </c>
      <c r="U15" s="63">
        <v>2.0833328285590032E-2</v>
      </c>
      <c r="V15" s="63">
        <v>-4.5918326779986335E-2</v>
      </c>
      <c r="W15" s="63">
        <v>0.34491973620921468</v>
      </c>
      <c r="X15" s="63" t="s">
        <v>1</v>
      </c>
      <c r="Y15" s="63" t="s">
        <v>1</v>
      </c>
      <c r="Z15" s="63">
        <v>0.36696514678205194</v>
      </c>
      <c r="AA15" s="63">
        <v>-0.27901049598782851</v>
      </c>
      <c r="AB15" s="109">
        <v>0.23058513506955594</v>
      </c>
      <c r="AC15" s="109">
        <v>0.19781925891815882</v>
      </c>
      <c r="AD15" s="109">
        <v>0.29051024150209781</v>
      </c>
      <c r="AE15" s="109">
        <v>-0.1154314540002214</v>
      </c>
      <c r="AF15" s="109">
        <v>-7.2677803776459826E-2</v>
      </c>
      <c r="AG15" s="109">
        <v>-0.21884352224582479</v>
      </c>
      <c r="AH15" s="109">
        <v>-0.22295673076923081</v>
      </c>
      <c r="AI15" s="109">
        <v>-9.5707656612528919E-2</v>
      </c>
      <c r="AJ15" s="109">
        <v>0.30767586059439794</v>
      </c>
      <c r="AK15" s="64">
        <v>9.2053629823414154E-2</v>
      </c>
    </row>
    <row r="16" spans="1:37" s="100" customFormat="1" ht="15.75" customHeight="1" x14ac:dyDescent="0.25">
      <c r="A16" s="65" t="s">
        <v>26</v>
      </c>
      <c r="B16" s="63">
        <v>0.42624930040799941</v>
      </c>
      <c r="C16" s="63">
        <v>5.8302780119963926E-2</v>
      </c>
      <c r="D16" s="63">
        <v>0.19073267245171713</v>
      </c>
      <c r="E16" s="63">
        <v>0.38966209317550932</v>
      </c>
      <c r="F16" s="63">
        <v>0.13318840106817256</v>
      </c>
      <c r="G16" s="63">
        <v>0.20770606954960705</v>
      </c>
      <c r="H16" s="63">
        <v>-4.9843657519440122E-2</v>
      </c>
      <c r="I16" s="109">
        <v>-0.29041115694951586</v>
      </c>
      <c r="J16" s="109">
        <v>0.15208106587689679</v>
      </c>
      <c r="K16" s="109">
        <v>0.23705825421578722</v>
      </c>
      <c r="L16" s="109">
        <v>-5.3206465843349864E-2</v>
      </c>
      <c r="M16" s="109">
        <v>0.1714892564403018</v>
      </c>
      <c r="N16" s="109">
        <v>-0.20311293988784682</v>
      </c>
      <c r="O16" s="109">
        <v>-0.17149856324881374</v>
      </c>
      <c r="P16" s="109">
        <v>-0.10382229980972912</v>
      </c>
      <c r="Q16" s="109">
        <v>0.19357391134453578</v>
      </c>
      <c r="R16" s="110">
        <v>0</v>
      </c>
      <c r="S16" s="110"/>
      <c r="T16" s="65" t="s">
        <v>26</v>
      </c>
      <c r="U16" s="63">
        <v>0.42624930040799941</v>
      </c>
      <c r="V16" s="63">
        <v>0.10266105120327965</v>
      </c>
      <c r="W16" s="63">
        <v>0.18305980545435113</v>
      </c>
      <c r="X16" s="63">
        <v>0.37641214921596416</v>
      </c>
      <c r="Y16" s="63">
        <v>0.12989803842113212</v>
      </c>
      <c r="Z16" s="63">
        <v>0.21081957591704495</v>
      </c>
      <c r="AA16" s="63">
        <v>-4.8628488498285057E-2</v>
      </c>
      <c r="AB16" s="109">
        <v>-0.28133034383080513</v>
      </c>
      <c r="AC16" s="109">
        <v>0.14631148385187426</v>
      </c>
      <c r="AD16" s="109">
        <v>0.22921273572159831</v>
      </c>
      <c r="AE16" s="109">
        <v>-5.1782794973671074E-2</v>
      </c>
      <c r="AF16" s="109">
        <v>0.16663087936518522</v>
      </c>
      <c r="AG16" s="109">
        <v>-0.19679435496148803</v>
      </c>
      <c r="AH16" s="109">
        <v>-0.1660082101636125</v>
      </c>
      <c r="AI16" s="109">
        <v>-0.10011291076099368</v>
      </c>
      <c r="AJ16" s="109">
        <v>0.18537600106259447</v>
      </c>
      <c r="AK16" s="110">
        <v>0</v>
      </c>
    </row>
    <row r="17" spans="1:41" s="100" customFormat="1" ht="15.75" customHeight="1" x14ac:dyDescent="0.25">
      <c r="A17" s="65" t="s">
        <v>21</v>
      </c>
      <c r="B17" s="63">
        <v>5.5897417913372882E-2</v>
      </c>
      <c r="C17" s="63">
        <v>0.14052101609938833</v>
      </c>
      <c r="D17" s="63">
        <v>0.28210109861679566</v>
      </c>
      <c r="E17" s="63">
        <v>0.23329348251830362</v>
      </c>
      <c r="F17" s="63" t="s">
        <v>1</v>
      </c>
      <c r="G17" s="63" t="s">
        <v>1</v>
      </c>
      <c r="H17" s="63">
        <v>-0.17437721418371094</v>
      </c>
      <c r="I17" s="109">
        <v>-0.13389030784543085</v>
      </c>
      <c r="J17" s="109">
        <v>0.11071228393781728</v>
      </c>
      <c r="K17" s="109">
        <v>0.11421838379476613</v>
      </c>
      <c r="L17" s="109">
        <v>9.9642881083516377E-2</v>
      </c>
      <c r="M17" s="109">
        <v>-6.5976346351299772E-2</v>
      </c>
      <c r="N17" s="109">
        <v>-0.1305582039576112</v>
      </c>
      <c r="O17" s="109">
        <v>-5.0758606184493196E-2</v>
      </c>
      <c r="P17" s="109">
        <v>4.3798552215566056E-2</v>
      </c>
      <c r="Q17" s="109">
        <v>0.11605084418287452</v>
      </c>
      <c r="R17" s="110">
        <v>2.2771573067144415E-2</v>
      </c>
      <c r="S17" s="110"/>
      <c r="T17" s="65" t="s">
        <v>21</v>
      </c>
      <c r="U17" s="63">
        <v>5.5897417913372882E-2</v>
      </c>
      <c r="V17" s="63">
        <v>0.14052101609938833</v>
      </c>
      <c r="W17" s="63">
        <v>0.28210109861679566</v>
      </c>
      <c r="X17" s="63">
        <v>0.23329348251830362</v>
      </c>
      <c r="Y17" s="63" t="s">
        <v>1</v>
      </c>
      <c r="Z17" s="63" t="s">
        <v>1</v>
      </c>
      <c r="AA17" s="63">
        <v>-0.17437721418371094</v>
      </c>
      <c r="AB17" s="109">
        <v>-6.446121318144192E-2</v>
      </c>
      <c r="AC17" s="109">
        <v>0.12723364909172988</v>
      </c>
      <c r="AD17" s="109">
        <v>0.12384000070986002</v>
      </c>
      <c r="AE17" s="109">
        <v>9.885927302412216E-2</v>
      </c>
      <c r="AF17" s="109">
        <v>-5.9712109792466751E-2</v>
      </c>
      <c r="AG17" s="109">
        <v>-0.11737493196387046</v>
      </c>
      <c r="AH17" s="109">
        <v>-4.4727890488630156E-2</v>
      </c>
      <c r="AI17" s="109">
        <v>3.8308752210643816E-2</v>
      </c>
      <c r="AJ17" s="109">
        <v>0.10266525541541367</v>
      </c>
      <c r="AK17" s="110">
        <v>2.0389590838445139E-2</v>
      </c>
    </row>
    <row r="18" spans="1:41" s="100" customFormat="1" ht="15.75" customHeight="1" x14ac:dyDescent="0.25">
      <c r="A18" s="65" t="s">
        <v>6</v>
      </c>
      <c r="B18" s="109" t="s">
        <v>1</v>
      </c>
      <c r="C18" s="109" t="s">
        <v>1</v>
      </c>
      <c r="D18" s="109">
        <v>0.18605019743728868</v>
      </c>
      <c r="E18" s="109">
        <v>0.28897255073027645</v>
      </c>
      <c r="F18" s="109">
        <v>-6.1842359655517555E-3</v>
      </c>
      <c r="G18" s="63">
        <v>0.25886608046529314</v>
      </c>
      <c r="H18" s="63">
        <v>-0.10636929822491634</v>
      </c>
      <c r="I18" s="109">
        <v>-3.6548034365422422E-2</v>
      </c>
      <c r="J18" s="109">
        <v>0.11594648797769952</v>
      </c>
      <c r="K18" s="109">
        <v>0.19278720046817363</v>
      </c>
      <c r="L18" s="109">
        <v>-1.0394704496014449E-2</v>
      </c>
      <c r="M18" s="109">
        <v>-9.4646190605269714E-2</v>
      </c>
      <c r="N18" s="109">
        <v>-2.7624622904999712E-2</v>
      </c>
      <c r="O18" s="109">
        <v>-0.12736466781964728</v>
      </c>
      <c r="P18" s="109">
        <v>-7.464176444199716E-2</v>
      </c>
      <c r="Q18" s="109">
        <v>0.10597037559074093</v>
      </c>
      <c r="R18" s="64">
        <v>-3.8801198933545326E-2</v>
      </c>
      <c r="S18" s="64"/>
      <c r="T18" s="65" t="s">
        <v>6</v>
      </c>
      <c r="U18" s="109" t="s">
        <v>1</v>
      </c>
      <c r="V18" s="109" t="s">
        <v>1</v>
      </c>
      <c r="W18" s="109">
        <v>0.17110504276176219</v>
      </c>
      <c r="X18" s="109">
        <v>0.27796104357329576</v>
      </c>
      <c r="Y18" s="109">
        <v>-9.5610472127131557E-3</v>
      </c>
      <c r="Z18" s="63">
        <v>0.23346604583854702</v>
      </c>
      <c r="AA18" s="63">
        <v>-9.2210667342416966E-2</v>
      </c>
      <c r="AB18" s="109">
        <v>-9.155798803143142E-2</v>
      </c>
      <c r="AC18" s="109">
        <v>0.12759753410065808</v>
      </c>
      <c r="AD18" s="109">
        <v>0.20452837531652485</v>
      </c>
      <c r="AE18" s="109">
        <v>-2.3525384121926667E-3</v>
      </c>
      <c r="AF18" s="109">
        <v>-9.7387606103862684E-2</v>
      </c>
      <c r="AG18" s="109">
        <v>-1.8600805318166314E-2</v>
      </c>
      <c r="AH18" s="109">
        <v>-0.12116598477051059</v>
      </c>
      <c r="AI18" s="109">
        <v>-7.4820866388595475E-2</v>
      </c>
      <c r="AJ18" s="109">
        <v>9.1873531797547536E-2</v>
      </c>
      <c r="AK18" s="64">
        <v>1.4974396269726509E-2</v>
      </c>
    </row>
    <row r="19" spans="1:41" s="100" customFormat="1" ht="15.75" customHeight="1" x14ac:dyDescent="0.25">
      <c r="A19" s="65" t="s">
        <v>12</v>
      </c>
      <c r="B19" s="63">
        <v>-2.79296823411663E-3</v>
      </c>
      <c r="C19" s="63">
        <v>-4.8860854748218566E-2</v>
      </c>
      <c r="D19" s="63">
        <v>4.1844006719643057E-2</v>
      </c>
      <c r="E19" s="63">
        <v>0.14607035123870368</v>
      </c>
      <c r="F19" s="63">
        <v>5.5271174783998234E-2</v>
      </c>
      <c r="G19" s="63" t="s">
        <v>1</v>
      </c>
      <c r="H19" s="63" t="s">
        <v>1</v>
      </c>
      <c r="I19" s="109">
        <v>5.2862419205909512E-2</v>
      </c>
      <c r="J19" s="109">
        <v>0.17167287875465906</v>
      </c>
      <c r="K19" s="109">
        <v>9.524700598802395E-2</v>
      </c>
      <c r="L19" s="109">
        <v>0.14419955578335897</v>
      </c>
      <c r="M19" s="109">
        <v>5.7339107062863971E-2</v>
      </c>
      <c r="N19" s="109">
        <v>-0.24247987572376783</v>
      </c>
      <c r="O19" s="109">
        <v>-0.28355704697986578</v>
      </c>
      <c r="P19" s="109">
        <v>0.14493884985688266</v>
      </c>
      <c r="Q19" s="109">
        <v>0.15431818181818183</v>
      </c>
      <c r="R19" s="64">
        <v>2.5595589683008466E-3</v>
      </c>
      <c r="S19" s="64"/>
      <c r="T19" s="65" t="s">
        <v>12</v>
      </c>
      <c r="U19" s="63">
        <v>-2.792967961156695E-3</v>
      </c>
      <c r="V19" s="63">
        <v>-4.8860855008568717E-2</v>
      </c>
      <c r="W19" s="63">
        <v>4.1844006719643195E-2</v>
      </c>
      <c r="X19" s="63">
        <v>0.14607035123870368</v>
      </c>
      <c r="Y19" s="63">
        <v>5.5271174783998234E-2</v>
      </c>
      <c r="Z19" s="63" t="s">
        <v>1</v>
      </c>
      <c r="AA19" s="63" t="s">
        <v>1</v>
      </c>
      <c r="AB19" s="109">
        <v>5.2862419205909512E-2</v>
      </c>
      <c r="AC19" s="109">
        <v>0.17167287875465906</v>
      </c>
      <c r="AD19" s="109">
        <v>9.524700598802395E-2</v>
      </c>
      <c r="AE19" s="109">
        <v>0.14419955578335897</v>
      </c>
      <c r="AF19" s="109">
        <v>5.7339107062863971E-2</v>
      </c>
      <c r="AG19" s="109">
        <v>-0.24247987572376783</v>
      </c>
      <c r="AH19" s="109">
        <v>-0.28355704697986578</v>
      </c>
      <c r="AI19" s="109">
        <v>0.14493884985688266</v>
      </c>
      <c r="AJ19" s="109">
        <v>0.15431818181818183</v>
      </c>
      <c r="AK19" s="64">
        <v>2.5595589683008466E-3</v>
      </c>
    </row>
    <row r="20" spans="1:41" s="100" customFormat="1" ht="15.75" customHeight="1" x14ac:dyDescent="0.25">
      <c r="A20" s="65" t="s">
        <v>51</v>
      </c>
      <c r="B20" s="63" t="s">
        <v>1</v>
      </c>
      <c r="C20" s="63" t="s">
        <v>1</v>
      </c>
      <c r="D20" s="63">
        <v>2.148037872630466E-2</v>
      </c>
      <c r="E20" s="63">
        <v>0.13381243718389293</v>
      </c>
      <c r="F20" s="63">
        <v>8.4358523431214805E-2</v>
      </c>
      <c r="G20" s="63">
        <v>8.4548142150001365E-2</v>
      </c>
      <c r="H20" s="63">
        <v>0.12573664920789843</v>
      </c>
      <c r="I20" s="63">
        <v>0.20401161206867879</v>
      </c>
      <c r="J20" s="63">
        <v>0.17365633130651026</v>
      </c>
      <c r="K20" s="109">
        <v>5.9617380760645669E-2</v>
      </c>
      <c r="L20" s="109">
        <v>4.8027590471635691E-2</v>
      </c>
      <c r="M20" s="109">
        <v>4.9783281221566084E-2</v>
      </c>
      <c r="N20" s="109">
        <v>-0.26134672838898193</v>
      </c>
      <c r="O20" s="109">
        <v>-0.15533738928219656</v>
      </c>
      <c r="P20" s="109">
        <v>3.8817581362846028E-2</v>
      </c>
      <c r="Q20" s="109">
        <v>-3.7008445179277705E-2</v>
      </c>
      <c r="R20" s="110">
        <v>5.7026412299509187E-2</v>
      </c>
      <c r="S20" s="110"/>
      <c r="T20" s="65" t="s">
        <v>51</v>
      </c>
      <c r="U20" s="63" t="s">
        <v>1</v>
      </c>
      <c r="V20" s="63" t="s">
        <v>1</v>
      </c>
      <c r="W20" s="63">
        <v>2.6697494469619699E-2</v>
      </c>
      <c r="X20" s="63">
        <v>0.17313559606322818</v>
      </c>
      <c r="Y20" s="63">
        <v>8.5945840353770925E-2</v>
      </c>
      <c r="Z20" s="63">
        <v>7.4156582207656169E-2</v>
      </c>
      <c r="AA20" s="63">
        <v>0.11166347872888766</v>
      </c>
      <c r="AB20" s="63">
        <v>5.8781921688461136E-2</v>
      </c>
      <c r="AC20" s="63">
        <v>0.17365633130651026</v>
      </c>
      <c r="AD20" s="109">
        <v>5.9617380760645669E-2</v>
      </c>
      <c r="AE20" s="109">
        <v>4.8027590471635691E-2</v>
      </c>
      <c r="AF20" s="109">
        <v>4.9783281221566084E-2</v>
      </c>
      <c r="AG20" s="109">
        <v>-0.26134672838898193</v>
      </c>
      <c r="AH20" s="109">
        <v>-0.15533738928219656</v>
      </c>
      <c r="AI20" s="109">
        <v>3.8817581362846028E-2</v>
      </c>
      <c r="AJ20" s="109">
        <v>-3.7008445179277705E-2</v>
      </c>
      <c r="AK20" s="110">
        <v>5.7026412299509187E-2</v>
      </c>
    </row>
    <row r="21" spans="1:41" s="100" customFormat="1" ht="15.75" customHeight="1" x14ac:dyDescent="0.25">
      <c r="A21" s="65" t="s">
        <v>7</v>
      </c>
      <c r="B21" s="109" t="s">
        <v>1</v>
      </c>
      <c r="C21" s="109" t="s">
        <v>1</v>
      </c>
      <c r="D21" s="109" t="s">
        <v>1</v>
      </c>
      <c r="E21" s="109" t="s">
        <v>1</v>
      </c>
      <c r="F21" s="109" t="s">
        <v>1</v>
      </c>
      <c r="G21" s="109" t="s">
        <v>1</v>
      </c>
      <c r="H21" s="63">
        <v>0.18758825192705164</v>
      </c>
      <c r="I21" s="63">
        <v>0.10708382957326802</v>
      </c>
      <c r="J21" s="63">
        <v>0.13650193767415048</v>
      </c>
      <c r="K21" s="109">
        <v>7.1354093278850325E-2</v>
      </c>
      <c r="L21" s="109">
        <v>4.6505510692584726E-2</v>
      </c>
      <c r="M21" s="109">
        <v>-0.164207615935654</v>
      </c>
      <c r="N21" s="109">
        <v>0.13214242752315644</v>
      </c>
      <c r="O21" s="109">
        <v>-0.27158263826170109</v>
      </c>
      <c r="P21" s="109">
        <v>-8.5041207789366233E-2</v>
      </c>
      <c r="Q21" s="109">
        <v>9.4738939816659984E-2</v>
      </c>
      <c r="R21" s="64">
        <v>-0.15050788218589581</v>
      </c>
      <c r="S21" s="64"/>
      <c r="T21" s="65" t="s">
        <v>7</v>
      </c>
      <c r="U21" s="109" t="s">
        <v>1</v>
      </c>
      <c r="V21" s="109" t="s">
        <v>1</v>
      </c>
      <c r="W21" s="109" t="s">
        <v>1</v>
      </c>
      <c r="X21" s="109" t="s">
        <v>1</v>
      </c>
      <c r="Y21" s="109" t="s">
        <v>1</v>
      </c>
      <c r="Z21" s="109" t="s">
        <v>1</v>
      </c>
      <c r="AA21" s="63">
        <v>0.1834241987997951</v>
      </c>
      <c r="AB21" s="63">
        <v>0.10507094728051031</v>
      </c>
      <c r="AC21" s="63">
        <v>0.13418550469114038</v>
      </c>
      <c r="AD21" s="109">
        <v>7.0286475682877977E-2</v>
      </c>
      <c r="AE21" s="109">
        <v>4.585537918871254E-2</v>
      </c>
      <c r="AF21" s="109">
        <v>-0.16201269715306024</v>
      </c>
      <c r="AG21" s="109">
        <v>0.13003462460418472</v>
      </c>
      <c r="AH21" s="109">
        <v>-0.26774911614508323</v>
      </c>
      <c r="AI21" s="109">
        <v>-8.3401881191659713E-2</v>
      </c>
      <c r="AJ21" s="109">
        <v>9.2746498107612416E-2</v>
      </c>
      <c r="AK21" s="64">
        <v>-0.14796829250874818</v>
      </c>
    </row>
    <row r="22" spans="1:41" s="100" customFormat="1" ht="15.75" customHeight="1" x14ac:dyDescent="0.25">
      <c r="A22" s="65" t="s">
        <v>8</v>
      </c>
      <c r="B22" s="109">
        <v>0.13369813444248571</v>
      </c>
      <c r="C22" s="109" t="s">
        <v>1</v>
      </c>
      <c r="D22" s="109" t="s">
        <v>1</v>
      </c>
      <c r="E22" s="109" t="s">
        <v>1</v>
      </c>
      <c r="F22" s="109" t="s">
        <v>1</v>
      </c>
      <c r="G22" s="109">
        <v>0.10714285714285705</v>
      </c>
      <c r="H22" s="63">
        <v>-3.9049235993208781E-2</v>
      </c>
      <c r="I22" s="63">
        <v>-0.15547703180212022</v>
      </c>
      <c r="J22" s="109">
        <v>7.1129707112970841E-2</v>
      </c>
      <c r="K22" s="109">
        <v>9.1796874999999917E-2</v>
      </c>
      <c r="L22" s="109">
        <v>3.0411449016100229E-2</v>
      </c>
      <c r="M22" s="109">
        <v>-6.423611111111116E-2</v>
      </c>
      <c r="N22" s="109">
        <v>-8.3487940630797772E-2</v>
      </c>
      <c r="O22" s="109">
        <v>-0.15991902834008095</v>
      </c>
      <c r="P22" s="109">
        <v>-2.4096385542168676E-2</v>
      </c>
      <c r="Q22" s="109">
        <v>5.6790123456790055E-2</v>
      </c>
      <c r="R22" s="110">
        <v>-0.10046728971962611</v>
      </c>
      <c r="S22" s="110"/>
      <c r="T22" s="65" t="s">
        <v>8</v>
      </c>
      <c r="U22" s="109">
        <v>0.12778883629013857</v>
      </c>
      <c r="V22" s="109" t="s">
        <v>1</v>
      </c>
      <c r="W22" s="109" t="s">
        <v>1</v>
      </c>
      <c r="X22" s="109" t="s">
        <v>1</v>
      </c>
      <c r="Y22" s="109" t="s">
        <v>1</v>
      </c>
      <c r="Z22" s="109">
        <v>0.1015761821366024</v>
      </c>
      <c r="AA22" s="63">
        <v>-3.0206677265500772E-2</v>
      </c>
      <c r="AB22" s="63">
        <v>-0.14754098360655737</v>
      </c>
      <c r="AC22" s="109">
        <v>6.538461538461536E-2</v>
      </c>
      <c r="AD22" s="109">
        <v>8.4837545126353844E-2</v>
      </c>
      <c r="AE22" s="109">
        <v>4.6589018302828571E-2</v>
      </c>
      <c r="AF22" s="109">
        <v>-1.7488076311605746E-2</v>
      </c>
      <c r="AG22" s="109">
        <v>-7.605177993527501E-2</v>
      </c>
      <c r="AH22" s="109">
        <v>-0.13660245183887923</v>
      </c>
      <c r="AI22" s="109">
        <v>-2.0283975659229209E-2</v>
      </c>
      <c r="AJ22" s="109">
        <v>6.2111801242236031E-2</v>
      </c>
      <c r="AK22" s="110">
        <v>-8.3820662768031143E-2</v>
      </c>
      <c r="AN22" s="111"/>
      <c r="AO22" s="111"/>
    </row>
    <row r="23" spans="1:41" s="100" customFormat="1" ht="15.75" customHeight="1" x14ac:dyDescent="0.25">
      <c r="A23" s="65" t="s">
        <v>52</v>
      </c>
      <c r="B23" s="109">
        <v>0.23329111429633867</v>
      </c>
      <c r="C23" s="109">
        <v>9.6529289926622158E-2</v>
      </c>
      <c r="D23" s="109">
        <v>0.19866064520183216</v>
      </c>
      <c r="E23" s="109">
        <v>0.19243440233922568</v>
      </c>
      <c r="F23" s="109">
        <v>1.3761195872684463E-2</v>
      </c>
      <c r="G23" s="109">
        <v>-0.10383176948479692</v>
      </c>
      <c r="H23" s="109">
        <v>9.9156131516575957E-2</v>
      </c>
      <c r="I23" s="109">
        <v>-0.1051844072658671</v>
      </c>
      <c r="J23" s="109">
        <v>-5.65795747069823E-2</v>
      </c>
      <c r="K23" s="109">
        <v>3.1040927203117578E-2</v>
      </c>
      <c r="L23" s="109">
        <v>2.6896226506176461E-2</v>
      </c>
      <c r="M23" s="109">
        <v>-7.6858784285065332E-2</v>
      </c>
      <c r="N23" s="109">
        <v>-4.7929719022669057E-2</v>
      </c>
      <c r="O23" s="63">
        <v>-0.15220802684617929</v>
      </c>
      <c r="P23" s="63">
        <v>0.15863079213933556</v>
      </c>
      <c r="Q23" s="63">
        <v>5.8865545723227893E-2</v>
      </c>
      <c r="R23" s="64">
        <v>-8.2543261416067826E-2</v>
      </c>
      <c r="S23" s="64"/>
      <c r="T23" s="65" t="s">
        <v>52</v>
      </c>
      <c r="U23" s="109">
        <v>0.21062274301784861</v>
      </c>
      <c r="V23" s="109">
        <v>8.8781596940419663E-2</v>
      </c>
      <c r="W23" s="109">
        <v>0.18519216259259497</v>
      </c>
      <c r="X23" s="109">
        <v>0.1814519787311599</v>
      </c>
      <c r="Y23" s="109">
        <v>1.3252269266173216E-2</v>
      </c>
      <c r="Z23" s="109">
        <v>-9.8218455130531679E-2</v>
      </c>
      <c r="AA23" s="109">
        <v>9.2984067777182891E-2</v>
      </c>
      <c r="AB23" s="109">
        <v>-9.9347248911224678E-2</v>
      </c>
      <c r="AC23" s="109">
        <v>-5.3150549955898505E-2</v>
      </c>
      <c r="AD23" s="109">
        <v>2.8984914232061596E-2</v>
      </c>
      <c r="AE23" s="109">
        <v>2.5202843438506262E-2</v>
      </c>
      <c r="AF23" s="109">
        <v>-7.2467887314988128E-2</v>
      </c>
      <c r="AG23" s="109">
        <v>-4.5150111873320332E-2</v>
      </c>
      <c r="AH23" s="63">
        <v>-0.14198383774696816</v>
      </c>
      <c r="AI23" s="63">
        <v>0.14619832189856885</v>
      </c>
      <c r="AJ23" s="63">
        <v>5.4867344322658815E-2</v>
      </c>
      <c r="AK23" s="64">
        <v>-7.7213736070093825E-2</v>
      </c>
      <c r="AL23" s="111"/>
      <c r="AM23" s="111"/>
      <c r="AN23" s="111"/>
      <c r="AO23" s="111"/>
    </row>
    <row r="24" spans="1:41" s="100" customFormat="1" ht="15.75" customHeight="1" x14ac:dyDescent="0.25">
      <c r="A24" s="65" t="s">
        <v>53</v>
      </c>
      <c r="B24" s="109" t="s">
        <v>1</v>
      </c>
      <c r="C24" s="109" t="s">
        <v>1</v>
      </c>
      <c r="D24" s="109" t="s">
        <v>1</v>
      </c>
      <c r="E24" s="109" t="s">
        <v>1</v>
      </c>
      <c r="F24" s="109" t="s">
        <v>1</v>
      </c>
      <c r="G24" s="109" t="s">
        <v>1</v>
      </c>
      <c r="H24" s="63" t="s">
        <v>1</v>
      </c>
      <c r="I24" s="63" t="s">
        <v>1</v>
      </c>
      <c r="J24" s="109" t="s">
        <v>1</v>
      </c>
      <c r="K24" s="109" t="s">
        <v>1</v>
      </c>
      <c r="L24" s="109" t="s">
        <v>1</v>
      </c>
      <c r="M24" s="109" t="s">
        <v>1</v>
      </c>
      <c r="N24" s="109"/>
      <c r="O24" s="109"/>
      <c r="P24" s="109"/>
      <c r="Q24" s="109"/>
      <c r="R24" s="110"/>
      <c r="S24" s="110"/>
      <c r="T24" s="65" t="s">
        <v>53</v>
      </c>
      <c r="U24" s="109" t="s">
        <v>1</v>
      </c>
      <c r="V24" s="109" t="s">
        <v>1</v>
      </c>
      <c r="W24" s="109" t="s">
        <v>1</v>
      </c>
      <c r="X24" s="109" t="s">
        <v>1</v>
      </c>
      <c r="Y24" s="109" t="s">
        <v>1</v>
      </c>
      <c r="Z24" s="109" t="s">
        <v>1</v>
      </c>
      <c r="AA24" s="63" t="s">
        <v>1</v>
      </c>
      <c r="AB24" s="63" t="s">
        <v>1</v>
      </c>
      <c r="AC24" s="109" t="s">
        <v>1</v>
      </c>
      <c r="AD24" s="109" t="s">
        <v>1</v>
      </c>
      <c r="AE24" s="109" t="s">
        <v>1</v>
      </c>
      <c r="AF24" s="109" t="s">
        <v>1</v>
      </c>
      <c r="AG24" s="109"/>
      <c r="AH24" s="109"/>
      <c r="AI24" s="109"/>
      <c r="AJ24" s="109"/>
      <c r="AK24" s="110"/>
      <c r="AL24" s="111"/>
      <c r="AM24" s="111"/>
      <c r="AN24" s="111"/>
      <c r="AO24" s="111"/>
    </row>
    <row r="25" spans="1:41" s="100" customFormat="1" ht="15.75" customHeight="1" x14ac:dyDescent="0.25">
      <c r="A25" s="65" t="s">
        <v>27</v>
      </c>
      <c r="B25" s="109">
        <v>-3.1851961647912708E-2</v>
      </c>
      <c r="C25" s="109">
        <v>-4.2387558092406311E-2</v>
      </c>
      <c r="D25" s="109">
        <v>0.10922065737968721</v>
      </c>
      <c r="E25" s="109">
        <v>0.25674688700882609</v>
      </c>
      <c r="F25" s="109">
        <v>0.13569435021256634</v>
      </c>
      <c r="G25" s="109">
        <v>0.23569783459487309</v>
      </c>
      <c r="H25" s="63">
        <v>5.3173445247285567E-2</v>
      </c>
      <c r="I25" s="63">
        <v>1.5776685224884276E-2</v>
      </c>
      <c r="J25" s="63">
        <v>6.8163208401859646E-2</v>
      </c>
      <c r="K25" s="109">
        <v>0.13535176611617644</v>
      </c>
      <c r="L25" s="109">
        <v>-6.5458411658190094E-2</v>
      </c>
      <c r="M25" s="109">
        <v>2.5828874100946409E-2</v>
      </c>
      <c r="N25" s="109">
        <v>-0.13167355876895204</v>
      </c>
      <c r="O25" s="109">
        <v>-0.22636944913184739</v>
      </c>
      <c r="P25" s="109">
        <v>2.7999111923780962E-2</v>
      </c>
      <c r="Q25" s="109">
        <v>0.14159079777415673</v>
      </c>
      <c r="R25" s="64">
        <v>-9.9469397658630138E-2</v>
      </c>
      <c r="S25" s="64"/>
      <c r="T25" s="65" t="s">
        <v>27</v>
      </c>
      <c r="U25" s="109">
        <v>-3.1851961647912708E-2</v>
      </c>
      <c r="V25" s="109">
        <v>-4.2387558092406311E-2</v>
      </c>
      <c r="W25" s="109">
        <v>0.10922065737968721</v>
      </c>
      <c r="X25" s="109">
        <v>0.25674688700882609</v>
      </c>
      <c r="Y25" s="109">
        <v>0.13569435021256634</v>
      </c>
      <c r="Z25" s="109">
        <v>0.23569783459487309</v>
      </c>
      <c r="AA25" s="63">
        <v>5.3173445247285567E-2</v>
      </c>
      <c r="AB25" s="63">
        <v>1.5776685224884276E-2</v>
      </c>
      <c r="AC25" s="63">
        <v>6.8163208401859646E-2</v>
      </c>
      <c r="AD25" s="109">
        <v>0.13535176611617644</v>
      </c>
      <c r="AE25" s="109">
        <v>-6.5458411658190094E-2</v>
      </c>
      <c r="AF25" s="109">
        <v>3.4815987744462484E-2</v>
      </c>
      <c r="AG25" s="109">
        <v>-0.13179251861725011</v>
      </c>
      <c r="AH25" s="109">
        <v>-0.22458208306474517</v>
      </c>
      <c r="AI25" s="109">
        <v>2.5672362378072397E-2</v>
      </c>
      <c r="AJ25" s="109">
        <v>0.13995050781131776</v>
      </c>
      <c r="AK25" s="64">
        <v>-9.9059767199939669E-2</v>
      </c>
    </row>
    <row r="26" spans="1:41" s="100" customFormat="1" ht="15.75" customHeight="1" x14ac:dyDescent="0.25">
      <c r="A26" s="65" t="s">
        <v>9</v>
      </c>
      <c r="B26" s="109">
        <v>7.4801241239124613E-3</v>
      </c>
      <c r="C26" s="109">
        <v>-9.6217006225266369E-2</v>
      </c>
      <c r="D26" s="63">
        <v>0.19087052042389002</v>
      </c>
      <c r="E26" s="63">
        <v>0.1606029618762852</v>
      </c>
      <c r="F26" s="63">
        <v>-1.5730062811771615E-2</v>
      </c>
      <c r="G26" s="63">
        <v>0.19736489829030754</v>
      </c>
      <c r="H26" s="63">
        <v>-7.0211696542283014E-2</v>
      </c>
      <c r="I26" s="63">
        <v>1.5379065495213801E-2</v>
      </c>
      <c r="J26" s="63">
        <v>0.18565849842836399</v>
      </c>
      <c r="K26" s="109">
        <v>0.13672656334170011</v>
      </c>
      <c r="L26" s="109">
        <v>-2.8489987492902181E-3</v>
      </c>
      <c r="M26" s="109">
        <v>4.6440471237718502E-2</v>
      </c>
      <c r="N26" s="109">
        <v>-8.2456860885215075E-2</v>
      </c>
      <c r="O26" s="109">
        <v>-0.23179275126697685</v>
      </c>
      <c r="P26" s="109">
        <v>-0.11466703594802842</v>
      </c>
      <c r="Q26" s="109">
        <v>3.8534669883688533E-2</v>
      </c>
      <c r="R26" s="64">
        <v>9.9153879451282845E-2</v>
      </c>
      <c r="S26" s="64"/>
      <c r="T26" s="65" t="s">
        <v>9</v>
      </c>
      <c r="U26" s="109">
        <v>7.4801241239124613E-3</v>
      </c>
      <c r="V26" s="109">
        <v>-9.6217006225266369E-2</v>
      </c>
      <c r="W26" s="63">
        <v>0.19087052042389002</v>
      </c>
      <c r="X26" s="63">
        <v>0.1606029618762852</v>
      </c>
      <c r="Y26" s="63">
        <v>-1.5730062811771615E-2</v>
      </c>
      <c r="Z26" s="63">
        <v>0.19736489829030754</v>
      </c>
      <c r="AA26" s="63">
        <v>-7.0211696542283014E-2</v>
      </c>
      <c r="AB26" s="63">
        <v>1.5379065495213801E-2</v>
      </c>
      <c r="AC26" s="63">
        <v>0.18565849842836399</v>
      </c>
      <c r="AD26" s="109">
        <v>0.13672656334170011</v>
      </c>
      <c r="AE26" s="109">
        <v>2.3489904567529463E-2</v>
      </c>
      <c r="AF26" s="109">
        <v>3.7525036744149858E-2</v>
      </c>
      <c r="AG26" s="109">
        <v>-8.681274100355775E-2</v>
      </c>
      <c r="AH26" s="109">
        <v>-0.22503394781419447</v>
      </c>
      <c r="AI26" s="109">
        <v>-0.10850515233887351</v>
      </c>
      <c r="AJ26" s="109">
        <v>3.4668907876049912E-2</v>
      </c>
      <c r="AK26" s="64">
        <v>0.12681533380861892</v>
      </c>
    </row>
    <row r="27" spans="1:41" s="100" customFormat="1" ht="15.75" customHeight="1" x14ac:dyDescent="0.25">
      <c r="A27" s="65" t="s">
        <v>65</v>
      </c>
      <c r="B27" s="109">
        <v>0.34779610021138735</v>
      </c>
      <c r="C27" s="109">
        <v>-3.4038586297509832E-2</v>
      </c>
      <c r="D27" s="109">
        <v>0.13904416183609911</v>
      </c>
      <c r="E27" s="109">
        <v>0.25935505053708463</v>
      </c>
      <c r="F27" s="109">
        <v>-7.6967432981019102E-2</v>
      </c>
      <c r="G27" s="109">
        <v>0.27078245800227974</v>
      </c>
      <c r="H27" s="63">
        <v>-0.16731133320801933</v>
      </c>
      <c r="I27" s="63">
        <v>6.6203030780323913E-2</v>
      </c>
      <c r="J27" s="63">
        <v>4.124782875390301E-2</v>
      </c>
      <c r="K27" s="109">
        <v>0.13763082481261843</v>
      </c>
      <c r="L27" s="109">
        <v>-9.3744409753384619E-2</v>
      </c>
      <c r="M27" s="109">
        <v>-0.10833125298679316</v>
      </c>
      <c r="N27" s="109">
        <v>-1.7988987611062424E-2</v>
      </c>
      <c r="O27" s="109">
        <v>-6.7984803593615584E-2</v>
      </c>
      <c r="P27" s="109">
        <v>-6.0146932022789208E-2</v>
      </c>
      <c r="Q27" s="109">
        <v>1.0982736218843636E-2</v>
      </c>
      <c r="R27" s="110">
        <v>-6.7207724463438964E-2</v>
      </c>
      <c r="S27" s="110"/>
      <c r="T27" s="65" t="s">
        <v>65</v>
      </c>
      <c r="U27" s="109">
        <v>0.34779610021138735</v>
      </c>
      <c r="V27" s="109">
        <v>-3.4038586297509832E-2</v>
      </c>
      <c r="W27" s="109">
        <v>0.13904416183609911</v>
      </c>
      <c r="X27" s="109">
        <v>0.25935505053708463</v>
      </c>
      <c r="Y27" s="109">
        <v>-7.6967432981019102E-2</v>
      </c>
      <c r="Z27" s="109">
        <v>0.28201651494417923</v>
      </c>
      <c r="AA27" s="63">
        <v>-0.15721384313050002</v>
      </c>
      <c r="AB27" s="63">
        <v>8.5475600793739073E-2</v>
      </c>
      <c r="AC27" s="63">
        <v>3.9679251926224214E-2</v>
      </c>
      <c r="AD27" s="109">
        <v>0.13240747095720237</v>
      </c>
      <c r="AE27" s="109">
        <v>-9.0565053451663505E-2</v>
      </c>
      <c r="AF27" s="109">
        <v>-0.10448380818643756</v>
      </c>
      <c r="AG27" s="109">
        <v>-1.7276213247013783E-2</v>
      </c>
      <c r="AH27" s="109">
        <v>-6.5241202056632114E-2</v>
      </c>
      <c r="AI27" s="109">
        <v>-5.7550485718200206E-2</v>
      </c>
      <c r="AJ27" s="109">
        <v>1.047963026746955E-2</v>
      </c>
      <c r="AK27" s="110">
        <v>-6.4160948436330217E-2</v>
      </c>
    </row>
    <row r="28" spans="1:41" s="100" customFormat="1" ht="15.75" customHeight="1" x14ac:dyDescent="0.25">
      <c r="A28" s="65" t="s">
        <v>22</v>
      </c>
      <c r="B28" s="109">
        <v>2.8192250424798344E-2</v>
      </c>
      <c r="C28" s="109">
        <v>-3.8536510134198815E-2</v>
      </c>
      <c r="D28" s="109">
        <v>0.17881232532185795</v>
      </c>
      <c r="E28" s="109">
        <v>0.38240066825465818</v>
      </c>
      <c r="F28" s="109">
        <v>-1.8547114466604474E-2</v>
      </c>
      <c r="G28" s="109">
        <v>0.19891050216557282</v>
      </c>
      <c r="H28" s="63">
        <v>-6.1842724907294817E-2</v>
      </c>
      <c r="I28" s="63">
        <v>-5.5971525989473664E-2</v>
      </c>
      <c r="J28" s="109">
        <v>6.9591465253862367E-2</v>
      </c>
      <c r="K28" s="109">
        <v>0.26187822017610718</v>
      </c>
      <c r="L28" s="109">
        <v>-7.6368263503073502E-3</v>
      </c>
      <c r="M28" s="109">
        <v>-2.9204376077242387E-2</v>
      </c>
      <c r="N28" s="109">
        <v>-0.10736119287045087</v>
      </c>
      <c r="O28" s="109">
        <v>-0.20628112547219135</v>
      </c>
      <c r="P28" s="109">
        <v>-3.1287842368034231E-3</v>
      </c>
      <c r="Q28" s="109">
        <v>7.5428966926401816E-2</v>
      </c>
      <c r="R28" s="64">
        <v>7.5504589629863492E-2</v>
      </c>
      <c r="S28" s="64"/>
      <c r="T28" s="65" t="s">
        <v>22</v>
      </c>
      <c r="U28" s="109">
        <v>2.8192250424798344E-2</v>
      </c>
      <c r="V28" s="109">
        <v>-3.8536510134198815E-2</v>
      </c>
      <c r="W28" s="109">
        <v>0.17881232532185795</v>
      </c>
      <c r="X28" s="109">
        <v>0.38240066825465818</v>
      </c>
      <c r="Y28" s="109">
        <v>-1.8547114466604474E-2</v>
      </c>
      <c r="Z28" s="109">
        <v>0.19891050216557282</v>
      </c>
      <c r="AA28" s="63">
        <v>-6.1842724907294817E-2</v>
      </c>
      <c r="AB28" s="63">
        <v>-5.5971525989473664E-2</v>
      </c>
      <c r="AC28" s="109">
        <v>6.9591465253862367E-2</v>
      </c>
      <c r="AD28" s="109">
        <v>0.26187822017610718</v>
      </c>
      <c r="AE28" s="109">
        <v>8.1487466357363387E-3</v>
      </c>
      <c r="AF28" s="109">
        <v>-2.8747094538563105E-2</v>
      </c>
      <c r="AG28" s="109">
        <v>-0.1056303775398707</v>
      </c>
      <c r="AH28" s="109">
        <v>-0.20256281322158176</v>
      </c>
      <c r="AI28" s="109">
        <v>-3.058060451687107E-3</v>
      </c>
      <c r="AJ28" s="109">
        <v>7.3718722537156278E-2</v>
      </c>
      <c r="AK28" s="64">
        <v>7.3910169238003795E-2</v>
      </c>
      <c r="AL28" s="111"/>
      <c r="AM28" s="111"/>
      <c r="AN28" s="111"/>
      <c r="AO28" s="111"/>
    </row>
    <row r="29" spans="1:41" s="100" customFormat="1" ht="15.75" customHeight="1" x14ac:dyDescent="0.25">
      <c r="A29" s="65" t="s">
        <v>10</v>
      </c>
      <c r="B29" s="63" t="s">
        <v>1</v>
      </c>
      <c r="C29" s="63" t="s">
        <v>1</v>
      </c>
      <c r="D29" s="63" t="s">
        <v>1</v>
      </c>
      <c r="E29" s="63" t="s">
        <v>1</v>
      </c>
      <c r="F29" s="63" t="s">
        <v>1</v>
      </c>
      <c r="G29" s="109">
        <v>0.28141472538683898</v>
      </c>
      <c r="H29" s="109">
        <v>-0.16533970276008494</v>
      </c>
      <c r="I29" s="63">
        <v>9.173290937996828E-2</v>
      </c>
      <c r="J29" s="109">
        <v>5.2861511577107841E-2</v>
      </c>
      <c r="K29" s="109">
        <v>-4.6196403872752388E-2</v>
      </c>
      <c r="L29" s="109">
        <v>-2.5522041763341101E-2</v>
      </c>
      <c r="M29" s="109">
        <v>-0.11428571428571421</v>
      </c>
      <c r="N29" s="109">
        <v>-1.8481182795698922E-2</v>
      </c>
      <c r="O29" s="109">
        <v>-0.15234508729887034</v>
      </c>
      <c r="P29" s="109">
        <v>7.2899838449111409E-2</v>
      </c>
      <c r="Q29" s="109">
        <v>0.32204027856201778</v>
      </c>
      <c r="R29" s="64">
        <v>-0.2712129840546697</v>
      </c>
      <c r="S29" s="64"/>
      <c r="T29" s="65" t="s">
        <v>10</v>
      </c>
      <c r="U29" s="63" t="s">
        <v>1</v>
      </c>
      <c r="V29" s="63" t="s">
        <v>1</v>
      </c>
      <c r="W29" s="63" t="s">
        <v>1</v>
      </c>
      <c r="X29" s="63" t="s">
        <v>1</v>
      </c>
      <c r="Y29" s="63" t="s">
        <v>1</v>
      </c>
      <c r="Z29" s="109">
        <v>0.24856321839080459</v>
      </c>
      <c r="AA29" s="109">
        <v>-0.13774453394706565</v>
      </c>
      <c r="AB29" s="63">
        <v>7.6738289069798488E-2</v>
      </c>
      <c r="AC29" s="109">
        <v>8.8249876053544923E-2</v>
      </c>
      <c r="AD29" s="109">
        <v>-2.3690205011389468E-2</v>
      </c>
      <c r="AE29" s="109">
        <v>-3.0564629024731737E-2</v>
      </c>
      <c r="AF29" s="109">
        <v>-9.3140794223826692E-2</v>
      </c>
      <c r="AG29" s="109">
        <v>-6.2367303609342428E-3</v>
      </c>
      <c r="AH29" s="109">
        <v>-0.11990920016023496</v>
      </c>
      <c r="AI29" s="109">
        <v>5.7350933090577989E-2</v>
      </c>
      <c r="AJ29" s="109">
        <v>0.24967714162720619</v>
      </c>
      <c r="AK29" s="64">
        <v>-0.21506487541623603</v>
      </c>
      <c r="AO29" s="111"/>
    </row>
    <row r="30" spans="1:41" s="100" customFormat="1" ht="15.75" customHeight="1" x14ac:dyDescent="0.25">
      <c r="A30" s="65" t="s">
        <v>54</v>
      </c>
      <c r="B30" s="109">
        <v>-7.6690701459547509E-3</v>
      </c>
      <c r="C30" s="109">
        <v>1.6627631719896591E-2</v>
      </c>
      <c r="D30" s="109">
        <v>0.14703985151750329</v>
      </c>
      <c r="E30" s="109">
        <v>0.21894644806884839</v>
      </c>
      <c r="F30" s="109">
        <v>0.13106516620792405</v>
      </c>
      <c r="G30" s="109">
        <v>0.13120903294390207</v>
      </c>
      <c r="H30" s="109">
        <v>-5.424459917298545E-2</v>
      </c>
      <c r="I30" s="109">
        <v>-0.16769452831660736</v>
      </c>
      <c r="J30" s="109">
        <v>9.4172126968181918E-2</v>
      </c>
      <c r="K30" s="109">
        <v>5.1068491245153058E-2</v>
      </c>
      <c r="L30" s="109">
        <v>-3.581590788777188E-3</v>
      </c>
      <c r="M30" s="109">
        <v>-6.6584760465869197E-2</v>
      </c>
      <c r="N30" s="109">
        <v>-7.1423489443446328E-2</v>
      </c>
      <c r="O30" s="109">
        <v>-0.13031194031280224</v>
      </c>
      <c r="P30" s="109">
        <v>-2.6595451792302254E-2</v>
      </c>
      <c r="Q30" s="109">
        <v>5.2187555153297913E-2</v>
      </c>
      <c r="R30" s="110">
        <v>4.4622284618393029E-2</v>
      </c>
      <c r="S30" s="110"/>
      <c r="T30" s="65" t="s">
        <v>54</v>
      </c>
      <c r="U30" s="109">
        <v>-8.9717142989230274E-3</v>
      </c>
      <c r="V30" s="109">
        <v>1.6480989809117792E-2</v>
      </c>
      <c r="W30" s="109">
        <v>0.14553549164423421</v>
      </c>
      <c r="X30" s="109">
        <v>0.21812891260253084</v>
      </c>
      <c r="Y30" s="109">
        <v>0.13231321773805566</v>
      </c>
      <c r="Z30" s="109">
        <v>0.16732909257710321</v>
      </c>
      <c r="AA30" s="109">
        <v>-5.2898742329984878E-2</v>
      </c>
      <c r="AB30" s="109">
        <v>-9.766586455978303E-2</v>
      </c>
      <c r="AC30" s="109">
        <v>8.3824768323504661E-2</v>
      </c>
      <c r="AD30" s="109">
        <v>4.5083560046638028E-2</v>
      </c>
      <c r="AE30" s="109">
        <v>-3.8304202305688836E-3</v>
      </c>
      <c r="AF30" s="109">
        <v>4.9650950087728523E-3</v>
      </c>
      <c r="AG30" s="109">
        <v>-5.9658246656760783E-2</v>
      </c>
      <c r="AH30" s="109">
        <v>-3.7173105791261742E-2</v>
      </c>
      <c r="AI30" s="109">
        <v>-1.9817010626512879E-2</v>
      </c>
      <c r="AJ30" s="109">
        <v>7.5763917957304291E-2</v>
      </c>
      <c r="AK30" s="110">
        <v>3.2295719844358022E-2</v>
      </c>
      <c r="AL30" s="111"/>
      <c r="AM30" s="111"/>
      <c r="AN30" s="111"/>
      <c r="AO30" s="111"/>
    </row>
    <row r="31" spans="1:41" s="100" customFormat="1" ht="15.75" customHeight="1" x14ac:dyDescent="0.25">
      <c r="A31" s="65" t="s">
        <v>55</v>
      </c>
      <c r="B31" s="109">
        <v>4.4562870086064583E-2</v>
      </c>
      <c r="C31" s="109">
        <v>-6.9765395606526323E-2</v>
      </c>
      <c r="D31" s="109">
        <v>0.22182845540278195</v>
      </c>
      <c r="E31" s="109">
        <v>0.25164961304724248</v>
      </c>
      <c r="F31" s="109">
        <v>0.14310700909338858</v>
      </c>
      <c r="G31" s="109">
        <v>0.3094621762783073</v>
      </c>
      <c r="H31" s="63">
        <v>-2.8976540180044703E-2</v>
      </c>
      <c r="I31" s="63">
        <v>-0.1626919058916374</v>
      </c>
      <c r="J31" s="63">
        <v>7.9591033033466596E-2</v>
      </c>
      <c r="K31" s="109">
        <v>0.32003433767569611</v>
      </c>
      <c r="L31" s="109">
        <v>0.13109172707991007</v>
      </c>
      <c r="M31" s="109">
        <v>2.1657115680987694E-2</v>
      </c>
      <c r="N31" s="109">
        <v>4.8426281084793972E-2</v>
      </c>
      <c r="O31" s="109">
        <v>-2.5611108304314009E-2</v>
      </c>
      <c r="P31" s="109">
        <v>-7.4696299417175677E-2</v>
      </c>
      <c r="Q31" s="109">
        <v>0.44108975696750063</v>
      </c>
      <c r="R31" s="110">
        <v>0.4335741669124154</v>
      </c>
      <c r="S31" s="110"/>
      <c r="T31" s="65" t="s">
        <v>55</v>
      </c>
      <c r="U31" s="109">
        <v>5.588970451813955E-2</v>
      </c>
      <c r="V31" s="109">
        <v>-4.5357119393669501E-2</v>
      </c>
      <c r="W31" s="109">
        <v>0.24340883092368054</v>
      </c>
      <c r="X31" s="109">
        <v>0.23497046151242568</v>
      </c>
      <c r="Y31" s="109">
        <v>0.1362788912629623</v>
      </c>
      <c r="Z31" s="109">
        <v>0.29836268248211223</v>
      </c>
      <c r="AA31" s="63">
        <v>-2.7823584934805922E-2</v>
      </c>
      <c r="AB31" s="63">
        <v>-0.15602449266591917</v>
      </c>
      <c r="AC31" s="63">
        <v>7.5727709850044317E-2</v>
      </c>
      <c r="AD31" s="109">
        <v>0.30558801463251772</v>
      </c>
      <c r="AE31" s="109">
        <v>0.12655910351688851</v>
      </c>
      <c r="AF31" s="109">
        <v>2.1128891433537824E-2</v>
      </c>
      <c r="AG31" s="109">
        <v>4.6828667853719447E-2</v>
      </c>
      <c r="AH31" s="109">
        <v>-2.4883082531925206E-2</v>
      </c>
      <c r="AI31" s="109">
        <v>-7.2490782326601999E-2</v>
      </c>
      <c r="AJ31" s="109">
        <v>0.68396565571210755</v>
      </c>
      <c r="AK31" s="110">
        <v>0.42393133327191901</v>
      </c>
    </row>
    <row r="32" spans="1:41" s="100" customFormat="1" ht="15.75" customHeight="1" x14ac:dyDescent="0.25">
      <c r="A32" s="65" t="s">
        <v>11</v>
      </c>
      <c r="B32" s="109">
        <v>3.8529479058681336E-2</v>
      </c>
      <c r="C32" s="109">
        <v>0.11204423924938955</v>
      </c>
      <c r="D32" s="63">
        <v>0.51572506951484764</v>
      </c>
      <c r="E32" s="63">
        <v>0.2780651130367634</v>
      </c>
      <c r="F32" s="63">
        <v>-0.20192451387003005</v>
      </c>
      <c r="G32" s="63">
        <v>0.4720212318509116</v>
      </c>
      <c r="H32" s="63">
        <v>-7.63081796169921E-2</v>
      </c>
      <c r="I32" s="63">
        <v>-5.9009277469485394E-2</v>
      </c>
      <c r="J32" s="109">
        <v>0.21259471046170705</v>
      </c>
      <c r="K32" s="109">
        <v>9.5497812479490157E-2</v>
      </c>
      <c r="L32" s="109">
        <v>0.10626677139054641</v>
      </c>
      <c r="M32" s="109">
        <v>-9.4136819091790322E-2</v>
      </c>
      <c r="N32" s="109">
        <v>-0.10748587388743736</v>
      </c>
      <c r="O32" s="109">
        <v>-0.15677420221570046</v>
      </c>
      <c r="P32" s="109">
        <v>6.1468464844280563E-2</v>
      </c>
      <c r="Q32" s="109">
        <v>0.16598740029407991</v>
      </c>
      <c r="R32" s="110">
        <v>-6.9964260439857442E-2</v>
      </c>
      <c r="S32" s="110"/>
      <c r="T32" s="65" t="s">
        <v>11</v>
      </c>
      <c r="U32" s="109">
        <v>3.2056467198195583E-2</v>
      </c>
      <c r="V32" s="109">
        <v>9.7648147763443688E-2</v>
      </c>
      <c r="W32" s="63">
        <v>0.48585116543935353</v>
      </c>
      <c r="X32" s="63">
        <v>0.26802561586282497</v>
      </c>
      <c r="Y32" s="63">
        <v>-0.2014875684845982</v>
      </c>
      <c r="Z32" s="63">
        <v>0.46355395087346968</v>
      </c>
      <c r="AA32" s="63">
        <v>-7.0245007397023648E-2</v>
      </c>
      <c r="AB32" s="63">
        <v>-5.977362771451137E-2</v>
      </c>
      <c r="AC32" s="109">
        <v>0.21080419263556985</v>
      </c>
      <c r="AD32" s="109">
        <v>9.477792674604843E-2</v>
      </c>
      <c r="AE32" s="109">
        <v>0.10422975229102756</v>
      </c>
      <c r="AF32" s="109">
        <v>-9.1953978377160808E-2</v>
      </c>
      <c r="AG32" s="109">
        <v>-0.10506443918514657</v>
      </c>
      <c r="AH32" s="109">
        <v>-0.15226447248338071</v>
      </c>
      <c r="AI32" s="109">
        <v>5.9367625221317763E-2</v>
      </c>
      <c r="AJ32" s="109">
        <v>0.16673400391034979</v>
      </c>
      <c r="AK32" s="110">
        <v>-5.3350415190189099E-2</v>
      </c>
    </row>
    <row r="33" spans="1:37" s="100" customFormat="1" ht="15.75" customHeight="1" thickBot="1" x14ac:dyDescent="0.3">
      <c r="A33" s="161" t="s">
        <v>15</v>
      </c>
      <c r="B33" s="162" t="s">
        <v>1</v>
      </c>
      <c r="C33" s="162" t="s">
        <v>1</v>
      </c>
      <c r="D33" s="162" t="s">
        <v>1</v>
      </c>
      <c r="E33" s="162" t="s">
        <v>1</v>
      </c>
      <c r="F33" s="162" t="s">
        <v>1</v>
      </c>
      <c r="G33" s="162" t="s">
        <v>1</v>
      </c>
      <c r="H33" s="162" t="s">
        <v>1</v>
      </c>
      <c r="I33" s="162" t="s">
        <v>1</v>
      </c>
      <c r="J33" s="162" t="s">
        <v>1</v>
      </c>
      <c r="K33" s="162" t="s">
        <v>1</v>
      </c>
      <c r="L33" s="162" t="s">
        <v>1</v>
      </c>
      <c r="M33" s="162" t="s">
        <v>1</v>
      </c>
      <c r="N33" s="162"/>
      <c r="O33" s="162"/>
      <c r="P33" s="162"/>
      <c r="Q33" s="162"/>
      <c r="R33" s="163"/>
      <c r="S33" s="164"/>
      <c r="T33" s="161" t="s">
        <v>15</v>
      </c>
      <c r="U33" s="162">
        <v>0.44901725258480002</v>
      </c>
      <c r="V33" s="162">
        <v>0.12636276067249638</v>
      </c>
      <c r="W33" s="162">
        <v>0.29009414808990686</v>
      </c>
      <c r="X33" s="162">
        <v>-7.1108789476677342E-2</v>
      </c>
      <c r="Y33" s="162">
        <v>-2.738164596370516E-2</v>
      </c>
      <c r="Z33" s="162">
        <v>0.2640180393058546</v>
      </c>
      <c r="AA33" s="162">
        <v>-0.44908566763762198</v>
      </c>
      <c r="AB33" s="162">
        <v>1.3538248622255392E-2</v>
      </c>
      <c r="AC33" s="162">
        <v>-5.2826901135794996E-2</v>
      </c>
      <c r="AD33" s="162">
        <v>-0.24028642070000469</v>
      </c>
      <c r="AE33" s="162">
        <v>0.1957211435591297</v>
      </c>
      <c r="AF33" s="162">
        <v>0.19530259265109454</v>
      </c>
      <c r="AG33" s="162">
        <v>-0.29611429736993661</v>
      </c>
      <c r="AH33" s="162">
        <v>-9.8636835889167648E-2</v>
      </c>
      <c r="AI33" s="162">
        <v>0.16377342284500715</v>
      </c>
      <c r="AJ33" s="162">
        <v>2.6300149751794906E-2</v>
      </c>
      <c r="AK33" s="163">
        <v>-7.0682755376529807E-2</v>
      </c>
    </row>
    <row r="34" spans="1:37" s="112" customFormat="1" ht="6" customHeight="1" thickTop="1" x14ac:dyDescent="0.3">
      <c r="A34" s="165"/>
      <c r="B34" s="166"/>
      <c r="C34" s="166"/>
      <c r="D34" s="166"/>
      <c r="E34" s="167"/>
      <c r="F34" s="166"/>
      <c r="G34" s="166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168"/>
      <c r="V34" s="168"/>
      <c r="W34" s="168"/>
      <c r="X34" s="115"/>
      <c r="Y34" s="168"/>
      <c r="Z34" s="115"/>
      <c r="AA34" s="72"/>
      <c r="AB34" s="72"/>
      <c r="AC34" s="72"/>
      <c r="AD34" s="72"/>
      <c r="AE34" s="115"/>
      <c r="AF34" s="115"/>
      <c r="AG34" s="115"/>
      <c r="AH34" s="115"/>
      <c r="AI34" s="115"/>
      <c r="AJ34" s="115"/>
      <c r="AK34" s="115"/>
    </row>
    <row r="35" spans="1:37" s="112" customFormat="1" ht="14" x14ac:dyDescent="0.3">
      <c r="A35" s="98" t="s">
        <v>73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115"/>
      <c r="V35" s="115"/>
      <c r="W35" s="115"/>
      <c r="X35" s="113"/>
      <c r="Y35" s="113"/>
      <c r="Z35" s="113"/>
      <c r="AA35" s="72"/>
      <c r="AB35" s="72"/>
      <c r="AC35" s="72"/>
      <c r="AD35" s="72"/>
      <c r="AE35" s="115"/>
      <c r="AF35" s="115"/>
      <c r="AG35" s="115"/>
      <c r="AH35" s="115"/>
      <c r="AI35" s="115"/>
      <c r="AJ35" s="115"/>
      <c r="AK35" s="115"/>
    </row>
    <row r="36" spans="1:37" s="112" customFormat="1" x14ac:dyDescent="0.25">
      <c r="B36" s="72"/>
      <c r="C36" s="72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5"/>
      <c r="V36" s="115"/>
      <c r="W36" s="114"/>
      <c r="X36" s="114"/>
      <c r="Y36" s="114"/>
      <c r="Z36" s="114"/>
      <c r="AA36" s="114"/>
      <c r="AB36" s="114"/>
      <c r="AC36" s="114"/>
      <c r="AD36" s="114"/>
    </row>
    <row r="37" spans="1:37" s="112" customFormat="1" x14ac:dyDescent="0.25">
      <c r="B37" s="72"/>
      <c r="C37" s="72"/>
      <c r="D37" s="72"/>
      <c r="E37" s="72"/>
      <c r="F37" s="72"/>
      <c r="G37" s="72"/>
      <c r="H37" s="72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5"/>
      <c r="V37" s="115"/>
      <c r="W37" s="114"/>
      <c r="X37" s="114"/>
      <c r="Y37" s="114"/>
      <c r="Z37" s="113"/>
      <c r="AA37" s="113"/>
      <c r="AB37" s="114"/>
      <c r="AC37" s="114"/>
      <c r="AD37" s="113"/>
    </row>
  </sheetData>
  <mergeCells count="2">
    <mergeCell ref="B3:P3"/>
    <mergeCell ref="U3:AI3"/>
  </mergeCells>
  <phoneticPr fontId="0" type="noConversion"/>
  <hyperlinks>
    <hyperlink ref="A35" location="Contents!A1" display="Return to Contents Page" xr:uid="{6F718372-DE26-4998-9246-111D51FAD282}"/>
  </hyperlinks>
  <pageMargins left="0.78740157480314965" right="0.78740157480314965" top="0.78740157480314965" bottom="0.78740157480314965" header="0.51181102362204722" footer="0.51181102362204722"/>
  <pageSetup paperSize="9" scale="25" orientation="portrait" horizontalDpi="4294967292" r:id="rId1"/>
  <headerFooter alignWithMargins="0">
    <oddFooter>&amp;C61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0ADEE-0644-4C80-A895-73A1504FE718}">
  <sheetPr>
    <tabColor theme="4" tint="0.39997558519241921"/>
  </sheetPr>
  <dimension ref="A1:AG61"/>
  <sheetViews>
    <sheetView showGridLines="0" zoomScaleNormal="100" workbookViewId="0">
      <pane ySplit="9" topLeftCell="A36" activePane="bottomLeft" state="frozen"/>
      <selection sqref="A1:XFD53"/>
      <selection pane="bottomLeft"/>
    </sheetView>
  </sheetViews>
  <sheetFormatPr defaultRowHeight="12.5" x14ac:dyDescent="0.25"/>
  <cols>
    <col min="1" max="33" width="12.7265625" customWidth="1"/>
  </cols>
  <sheetData>
    <row r="1" spans="1:33" s="129" customFormat="1" ht="18" customHeight="1" x14ac:dyDescent="0.25">
      <c r="A1" s="201" t="s">
        <v>101</v>
      </c>
    </row>
    <row r="2" spans="1:33" s="129" customFormat="1" ht="18" customHeight="1" x14ac:dyDescent="0.25">
      <c r="A2" s="97" t="s">
        <v>99</v>
      </c>
    </row>
    <row r="3" spans="1:33" s="129" customFormat="1" ht="18" customHeight="1" x14ac:dyDescent="0.25">
      <c r="A3" s="97" t="s">
        <v>105</v>
      </c>
    </row>
    <row r="4" spans="1:33" s="129" customFormat="1" ht="18" customHeight="1" x14ac:dyDescent="0.25">
      <c r="A4" s="97" t="s">
        <v>106</v>
      </c>
    </row>
    <row r="5" spans="1:33" s="129" customFormat="1" ht="18" customHeight="1" x14ac:dyDescent="0.25">
      <c r="A5" s="97" t="s">
        <v>108</v>
      </c>
    </row>
    <row r="6" spans="1:33" s="129" customFormat="1" ht="18" customHeight="1" x14ac:dyDescent="0.25">
      <c r="A6" s="97" t="s">
        <v>109</v>
      </c>
    </row>
    <row r="7" spans="1:33" s="129" customFormat="1" ht="18" customHeight="1" x14ac:dyDescent="0.25">
      <c r="A7" s="97" t="s">
        <v>113</v>
      </c>
    </row>
    <row r="8" spans="1:33" s="129" customFormat="1" ht="18" customHeight="1" x14ac:dyDescent="0.25">
      <c r="A8" s="97" t="s">
        <v>110</v>
      </c>
    </row>
    <row r="9" spans="1:33" s="84" customFormat="1" ht="32.15" customHeight="1" x14ac:dyDescent="0.25">
      <c r="A9" s="198" t="s">
        <v>95</v>
      </c>
      <c r="B9" s="199" t="s">
        <v>19</v>
      </c>
      <c r="C9" s="199" t="s">
        <v>20</v>
      </c>
      <c r="D9" s="199" t="s">
        <v>0</v>
      </c>
      <c r="E9" s="199" t="s">
        <v>2</v>
      </c>
      <c r="F9" s="199" t="s">
        <v>3</v>
      </c>
      <c r="G9" s="199" t="s">
        <v>4</v>
      </c>
      <c r="H9" s="199" t="s">
        <v>5</v>
      </c>
      <c r="I9" s="199" t="s">
        <v>21</v>
      </c>
      <c r="J9" s="199" t="s">
        <v>6</v>
      </c>
      <c r="K9" s="199" t="s">
        <v>7</v>
      </c>
      <c r="L9" s="199" t="s">
        <v>8</v>
      </c>
      <c r="M9" s="199" t="s">
        <v>9</v>
      </c>
      <c r="N9" s="199" t="s">
        <v>22</v>
      </c>
      <c r="O9" s="199" t="s">
        <v>10</v>
      </c>
      <c r="P9" s="199" t="s">
        <v>85</v>
      </c>
      <c r="Q9" s="200" t="s">
        <v>50</v>
      </c>
      <c r="R9" s="200" t="s">
        <v>14</v>
      </c>
      <c r="S9" s="200" t="s">
        <v>25</v>
      </c>
      <c r="T9" s="200" t="s">
        <v>26</v>
      </c>
      <c r="U9" s="200" t="s">
        <v>12</v>
      </c>
      <c r="V9" s="200" t="s">
        <v>51</v>
      </c>
      <c r="W9" s="200" t="s">
        <v>52</v>
      </c>
      <c r="X9" s="200" t="s">
        <v>53</v>
      </c>
      <c r="Y9" s="200" t="s">
        <v>27</v>
      </c>
      <c r="Z9" s="200" t="s">
        <v>65</v>
      </c>
      <c r="AA9" s="200" t="s">
        <v>54</v>
      </c>
      <c r="AB9" s="200" t="s">
        <v>55</v>
      </c>
      <c r="AC9" s="200" t="s">
        <v>15</v>
      </c>
      <c r="AD9" s="198" t="s">
        <v>57</v>
      </c>
      <c r="AE9" s="198" t="s">
        <v>96</v>
      </c>
      <c r="AF9" s="198" t="s">
        <v>97</v>
      </c>
      <c r="AG9" s="198" t="s">
        <v>98</v>
      </c>
    </row>
    <row r="10" spans="1:33" s="129" customFormat="1" ht="14.25" customHeight="1" x14ac:dyDescent="0.25">
      <c r="A10" s="85">
        <v>1979</v>
      </c>
      <c r="B10" s="54">
        <v>0.65877017820303174</v>
      </c>
      <c r="C10" s="54">
        <v>0.43398971231250216</v>
      </c>
      <c r="D10" s="54">
        <v>1.396833430190439</v>
      </c>
      <c r="E10" s="54">
        <v>0.39105790741618279</v>
      </c>
      <c r="F10" s="54">
        <v>0.41413650127002144</v>
      </c>
      <c r="G10" s="54">
        <v>0.6299635709405722</v>
      </c>
      <c r="H10" s="54"/>
      <c r="I10" s="54">
        <v>0.86697843706191269</v>
      </c>
      <c r="J10" s="54">
        <v>0.28050281833658636</v>
      </c>
      <c r="K10" s="54">
        <v>0.49282633452259567</v>
      </c>
      <c r="L10" s="54">
        <v>0.55227472525108978</v>
      </c>
      <c r="M10" s="54"/>
      <c r="N10" s="54">
        <v>0.34506745395530075</v>
      </c>
      <c r="O10" s="54"/>
      <c r="P10" s="54">
        <v>0.4469475</v>
      </c>
      <c r="Q10" s="54">
        <v>0.18617737921976302</v>
      </c>
      <c r="R10" s="54">
        <v>0.21072253344434486</v>
      </c>
      <c r="S10" s="54"/>
      <c r="T10" s="54"/>
      <c r="U10" s="54">
        <v>1.5205991424485226</v>
      </c>
      <c r="V10" s="54"/>
      <c r="W10" s="54"/>
      <c r="X10" s="54"/>
      <c r="Y10" s="54"/>
      <c r="Z10" s="54">
        <v>0.16668897372594746</v>
      </c>
      <c r="AA10" s="54">
        <v>0.88987890687314619</v>
      </c>
      <c r="AB10" s="54"/>
      <c r="AC10" s="54">
        <v>0.31122876193000004</v>
      </c>
      <c r="AD10" s="54">
        <f t="shared" ref="AD10:AD42" si="0">MEDIAN(B10:P10,Q10:AC10)</f>
        <v>0.44046860615625105</v>
      </c>
      <c r="AE10" s="180">
        <f t="shared" ref="AE10:AE44" si="1">(P10/AD10-1)*100</f>
        <v>1.4709093345578017</v>
      </c>
      <c r="AF10" s="85">
        <f>_xlfn.RANK.AVG(P10,(B10:P10,Q10:AC10),1)</f>
        <v>10</v>
      </c>
      <c r="AG10" s="85">
        <f>_xlfn.RANK.AVG(P10,(F10,G10,J10,P10,R10,U10,AC10),1)</f>
        <v>5</v>
      </c>
    </row>
    <row r="11" spans="1:33" s="129" customFormat="1" ht="14.25" customHeight="1" x14ac:dyDescent="0.25">
      <c r="A11" s="85">
        <v>1980</v>
      </c>
      <c r="B11" s="54">
        <v>0.73856521596298697</v>
      </c>
      <c r="C11" s="54">
        <v>0.56491217610400368</v>
      </c>
      <c r="D11" s="54">
        <v>2.5602103409453774</v>
      </c>
      <c r="E11" s="54">
        <v>0.65379501976184007</v>
      </c>
      <c r="F11" s="54">
        <v>0.58331592820616307</v>
      </c>
      <c r="G11" s="54">
        <v>0.74987477226984012</v>
      </c>
      <c r="H11" s="54"/>
      <c r="I11" s="54">
        <v>2.0733495830223903</v>
      </c>
      <c r="J11" s="54">
        <v>0.39424074437004847</v>
      </c>
      <c r="K11" s="54">
        <v>0.64675224028037404</v>
      </c>
      <c r="L11" s="54">
        <v>0.67811051201380412</v>
      </c>
      <c r="M11" s="54"/>
      <c r="N11" s="54">
        <v>0.49032055666445995</v>
      </c>
      <c r="O11" s="54"/>
      <c r="P11" s="54">
        <v>0.59948409999999996</v>
      </c>
      <c r="Q11" s="54">
        <v>0.27017532293297947</v>
      </c>
      <c r="R11" s="54">
        <v>0.21321811392485154</v>
      </c>
      <c r="S11" s="54"/>
      <c r="T11" s="54"/>
      <c r="U11" s="54">
        <v>1.6600788937688684</v>
      </c>
      <c r="V11" s="54"/>
      <c r="W11" s="54"/>
      <c r="X11" s="54"/>
      <c r="Y11" s="54"/>
      <c r="Z11" s="54">
        <v>0.16654347895593657</v>
      </c>
      <c r="AA11" s="54">
        <v>0.90910945301190282</v>
      </c>
      <c r="AB11" s="54"/>
      <c r="AC11" s="54">
        <v>0.36486593263448996</v>
      </c>
      <c r="AD11" s="54">
        <f t="shared" si="0"/>
        <v>0.623118170140187</v>
      </c>
      <c r="AE11" s="180">
        <f t="shared" si="1"/>
        <v>-3.7928712839283674</v>
      </c>
      <c r="AF11" s="85">
        <f>_xlfn.RANK.AVG(P11,(B11:P11,Q11:AC11),1)</f>
        <v>9</v>
      </c>
      <c r="AG11" s="85">
        <f>_xlfn.RANK.AVG(P11,(F11,G11,J11,P11,R11,U11,AC11),1)</f>
        <v>5</v>
      </c>
    </row>
    <row r="12" spans="1:33" s="129" customFormat="1" ht="14.25" customHeight="1" x14ac:dyDescent="0.25">
      <c r="A12" s="85">
        <v>1981</v>
      </c>
      <c r="B12" s="54">
        <v>0.98339018774055931</v>
      </c>
      <c r="C12" s="54">
        <v>0.73762601067420575</v>
      </c>
      <c r="D12" s="54"/>
      <c r="E12" s="54">
        <v>0.8152909311512101</v>
      </c>
      <c r="F12" s="54">
        <v>0.73581542437129943</v>
      </c>
      <c r="G12" s="54">
        <v>0.89853052239575659</v>
      </c>
      <c r="H12" s="54"/>
      <c r="I12" s="54">
        <v>2.6256932052543718</v>
      </c>
      <c r="J12" s="54">
        <v>0.54794257489513354</v>
      </c>
      <c r="K12" s="54">
        <v>0.99025134230586942</v>
      </c>
      <c r="L12" s="54">
        <v>0.89376583326467107</v>
      </c>
      <c r="M12" s="54"/>
      <c r="N12" s="54">
        <v>0.84735749292572726</v>
      </c>
      <c r="O12" s="54"/>
      <c r="P12" s="54">
        <v>0.71745490000000001</v>
      </c>
      <c r="Q12" s="54">
        <v>0.35650861440134507</v>
      </c>
      <c r="R12" s="54">
        <v>0.33573433206981951</v>
      </c>
      <c r="S12" s="54"/>
      <c r="T12" s="54"/>
      <c r="U12" s="54">
        <v>2.1308261171779024</v>
      </c>
      <c r="V12" s="54"/>
      <c r="W12" s="54"/>
      <c r="X12" s="54"/>
      <c r="Y12" s="54"/>
      <c r="Z12" s="54">
        <v>0.20118071975756552</v>
      </c>
      <c r="AA12" s="54">
        <v>1.0680338689394302</v>
      </c>
      <c r="AB12" s="54"/>
      <c r="AC12" s="54">
        <v>0.51776248617863996</v>
      </c>
      <c r="AD12" s="54">
        <f t="shared" si="0"/>
        <v>0.8152909311512101</v>
      </c>
      <c r="AE12" s="180">
        <f t="shared" si="1"/>
        <v>-12.000137302283409</v>
      </c>
      <c r="AF12" s="85">
        <f>_xlfn.RANK.AVG(P12,(B12:P12,Q12:AC12),1)</f>
        <v>6</v>
      </c>
      <c r="AG12" s="85">
        <f>_xlfn.RANK.AVG(P12,(F12,G12,J12,P12,R12,U12,AC12),1)</f>
        <v>4</v>
      </c>
    </row>
    <row r="13" spans="1:33" s="129" customFormat="1" ht="14.25" customHeight="1" x14ac:dyDescent="0.25">
      <c r="A13" s="85">
        <v>1982</v>
      </c>
      <c r="B13" s="54">
        <v>1.1939615582294243</v>
      </c>
      <c r="C13" s="54">
        <v>1.0175590207020195</v>
      </c>
      <c r="D13" s="54"/>
      <c r="E13" s="54">
        <v>0.81246106324563416</v>
      </c>
      <c r="F13" s="54">
        <v>0.9023446124413862</v>
      </c>
      <c r="G13" s="54">
        <v>1.2346255196398677</v>
      </c>
      <c r="H13" s="54"/>
      <c r="I13" s="54">
        <v>2.6487778198810688</v>
      </c>
      <c r="J13" s="54">
        <v>0.59058798490094921</v>
      </c>
      <c r="K13" s="54">
        <v>1.4059811040694066</v>
      </c>
      <c r="L13" s="54">
        <v>1.0052060490174868</v>
      </c>
      <c r="M13" s="54"/>
      <c r="N13" s="54">
        <v>0.96632057341636313</v>
      </c>
      <c r="O13" s="54"/>
      <c r="P13" s="54">
        <v>0.78392090000000003</v>
      </c>
      <c r="Q13" s="54">
        <v>0.42439421634729041</v>
      </c>
      <c r="R13" s="54">
        <v>0.45020823524711118</v>
      </c>
      <c r="S13" s="54"/>
      <c r="T13" s="54"/>
      <c r="U13" s="54">
        <v>2.1772501587263466</v>
      </c>
      <c r="V13" s="54"/>
      <c r="W13" s="54"/>
      <c r="X13" s="54"/>
      <c r="Y13" s="54"/>
      <c r="Z13" s="54">
        <v>0.24985710394993821</v>
      </c>
      <c r="AA13" s="54">
        <v>1.4640099339347055</v>
      </c>
      <c r="AB13" s="54"/>
      <c r="AC13" s="54">
        <v>0.73413261149235998</v>
      </c>
      <c r="AD13" s="54">
        <f t="shared" si="0"/>
        <v>0.96632057341636313</v>
      </c>
      <c r="AE13" s="180">
        <f t="shared" si="1"/>
        <v>-18.875689748744662</v>
      </c>
      <c r="AF13" s="85">
        <f>_xlfn.RANK.AVG(P13,(B13:P13,Q13:AC13),1)</f>
        <v>6</v>
      </c>
      <c r="AG13" s="85">
        <f>_xlfn.RANK.AVG(P13,(F13,G13,J13,P13,R13,U13,AC13),1)</f>
        <v>4</v>
      </c>
    </row>
    <row r="14" spans="1:33" s="129" customFormat="1" ht="14.25" customHeight="1" x14ac:dyDescent="0.25">
      <c r="A14" s="85">
        <v>1983</v>
      </c>
      <c r="B14" s="54">
        <v>1.1449789306974858</v>
      </c>
      <c r="C14" s="54">
        <v>1.1455337341956897</v>
      </c>
      <c r="D14" s="54"/>
      <c r="E14" s="54">
        <v>0.91455083771102408</v>
      </c>
      <c r="F14" s="54">
        <v>1.0343795366438819</v>
      </c>
      <c r="G14" s="54">
        <v>1.2401963259128459</v>
      </c>
      <c r="H14" s="54"/>
      <c r="I14" s="54">
        <v>1.8564868206700518</v>
      </c>
      <c r="J14" s="54">
        <v>0.70207687569164967</v>
      </c>
      <c r="K14" s="54"/>
      <c r="L14" s="54">
        <v>1.0397253929962227</v>
      </c>
      <c r="M14" s="54"/>
      <c r="N14" s="54">
        <v>1.1157278415137217</v>
      </c>
      <c r="O14" s="54"/>
      <c r="P14" s="54">
        <v>0.82029229999999997</v>
      </c>
      <c r="Q14" s="54">
        <v>0.5589780236899824</v>
      </c>
      <c r="R14" s="54">
        <v>0.57186883490517693</v>
      </c>
      <c r="S14" s="54"/>
      <c r="T14" s="54"/>
      <c r="U14" s="54">
        <v>2.5735732101709643</v>
      </c>
      <c r="V14" s="54"/>
      <c r="W14" s="54"/>
      <c r="X14" s="54"/>
      <c r="Y14" s="54"/>
      <c r="Z14" s="54">
        <v>0.30987004165600329</v>
      </c>
      <c r="AA14" s="54">
        <v>1.6913618711089202</v>
      </c>
      <c r="AB14" s="54"/>
      <c r="AC14" s="54">
        <v>0.91359850463683989</v>
      </c>
      <c r="AD14" s="54">
        <f t="shared" si="0"/>
        <v>1.0370524648200523</v>
      </c>
      <c r="AE14" s="180">
        <f t="shared" si="1"/>
        <v>-20.901562088053495</v>
      </c>
      <c r="AF14" s="85">
        <f>_xlfn.RANK.AVG(P14,(B14:P14,Q14:AC14),1)</f>
        <v>5</v>
      </c>
      <c r="AG14" s="85">
        <f>_xlfn.RANK.AVG(P14,(F14,G14,J14,P14,R14,U14,AC14),1)</f>
        <v>3</v>
      </c>
    </row>
    <row r="15" spans="1:33" s="129" customFormat="1" ht="14.25" customHeight="1" x14ac:dyDescent="0.25">
      <c r="A15" s="85">
        <v>1984</v>
      </c>
      <c r="B15" s="54">
        <v>1.2003794278407161</v>
      </c>
      <c r="C15" s="54">
        <v>1.2859139251826837</v>
      </c>
      <c r="D15" s="54"/>
      <c r="E15" s="54">
        <v>0.89615525813984909</v>
      </c>
      <c r="F15" s="54">
        <v>1.1315656267458252</v>
      </c>
      <c r="G15" s="54">
        <v>1.336075836603793</v>
      </c>
      <c r="H15" s="54"/>
      <c r="I15" s="54">
        <v>1.5608643162760019</v>
      </c>
      <c r="J15" s="54">
        <v>0.83369424587678576</v>
      </c>
      <c r="K15" s="54"/>
      <c r="L15" s="54">
        <v>1.2125260333794872</v>
      </c>
      <c r="M15" s="54"/>
      <c r="N15" s="54">
        <v>1.1830997594687553</v>
      </c>
      <c r="O15" s="54"/>
      <c r="P15" s="54">
        <v>0.8893378999999999</v>
      </c>
      <c r="Q15" s="54">
        <v>0.70923867649234718</v>
      </c>
      <c r="R15" s="54">
        <v>0.61552126562849696</v>
      </c>
      <c r="S15" s="54"/>
      <c r="T15" s="54"/>
      <c r="U15" s="54">
        <v>2.8172032603497432</v>
      </c>
      <c r="V15" s="54"/>
      <c r="W15" s="54"/>
      <c r="X15" s="54"/>
      <c r="Y15" s="54"/>
      <c r="Z15" s="54">
        <v>0.3633817081286973</v>
      </c>
      <c r="AA15" s="54">
        <v>1.6944471332950191</v>
      </c>
      <c r="AB15" s="54"/>
      <c r="AC15" s="54">
        <v>1.05070694189184</v>
      </c>
      <c r="AD15" s="54">
        <f t="shared" si="0"/>
        <v>1.1573326931072903</v>
      </c>
      <c r="AE15" s="180">
        <f t="shared" si="1"/>
        <v>-23.156244933145253</v>
      </c>
      <c r="AF15" s="85">
        <f>_xlfn.RANK.AVG(P15,(B15:P15,Q15:AC15),1)</f>
        <v>5</v>
      </c>
      <c r="AG15" s="85">
        <f>_xlfn.RANK.AVG(P15,(F15,G15,J15,P15,R15,U15,AC15),1)</f>
        <v>3</v>
      </c>
    </row>
    <row r="16" spans="1:33" s="129" customFormat="1" ht="14.25" customHeight="1" x14ac:dyDescent="0.25">
      <c r="A16" s="85">
        <v>1985</v>
      </c>
      <c r="B16" s="54">
        <v>1.2864408260645432</v>
      </c>
      <c r="C16" s="54">
        <v>1.3140686302271578</v>
      </c>
      <c r="D16" s="54"/>
      <c r="E16" s="54">
        <v>0.88013501233321723</v>
      </c>
      <c r="F16" s="54">
        <v>1.2437065058119976</v>
      </c>
      <c r="G16" s="54">
        <v>1.4116529993173459</v>
      </c>
      <c r="H16" s="54"/>
      <c r="I16" s="54">
        <v>1.6340946844782205</v>
      </c>
      <c r="J16" s="54">
        <v>0.82148299805939939</v>
      </c>
      <c r="K16" s="54"/>
      <c r="L16" s="54">
        <v>1.1986402332448747</v>
      </c>
      <c r="M16" s="54"/>
      <c r="N16" s="54">
        <v>1.0355095744165821</v>
      </c>
      <c r="O16" s="54"/>
      <c r="P16" s="54">
        <v>0.97772999999999999</v>
      </c>
      <c r="Q16" s="54">
        <v>0.63686262585175257</v>
      </c>
      <c r="R16" s="54">
        <v>0.61164099385554982</v>
      </c>
      <c r="S16" s="54"/>
      <c r="T16" s="54"/>
      <c r="U16" s="54">
        <v>2.8031932851197463</v>
      </c>
      <c r="V16" s="54"/>
      <c r="W16" s="54">
        <v>0.34406977673398714</v>
      </c>
      <c r="X16" s="54"/>
      <c r="Y16" s="54"/>
      <c r="Z16" s="54">
        <v>0.41192769715300698</v>
      </c>
      <c r="AA16" s="54">
        <v>1.6674887866117853</v>
      </c>
      <c r="AB16" s="54"/>
      <c r="AC16" s="54">
        <v>1.0197782253700001</v>
      </c>
      <c r="AD16" s="54">
        <f t="shared" si="0"/>
        <v>1.0355095744165821</v>
      </c>
      <c r="AE16" s="180">
        <f t="shared" si="1"/>
        <v>-5.5798203941412883</v>
      </c>
      <c r="AF16" s="85">
        <f>_xlfn.RANK.AVG(P16,(B16:P16,Q16:AC16),1)</f>
        <v>7</v>
      </c>
      <c r="AG16" s="85">
        <f>_xlfn.RANK.AVG(P16,(F16,G16,J16,P16,R16,U16,AC16),1)</f>
        <v>3</v>
      </c>
    </row>
    <row r="17" spans="1:33" s="129" customFormat="1" ht="14.25" customHeight="1" x14ac:dyDescent="0.25">
      <c r="A17" s="85">
        <v>1986</v>
      </c>
      <c r="B17" s="54">
        <v>1.134917081005052</v>
      </c>
      <c r="C17" s="54">
        <v>0.98830346808659952</v>
      </c>
      <c r="D17" s="54"/>
      <c r="E17" s="54">
        <v>0.67015135365635847</v>
      </c>
      <c r="F17" s="54">
        <v>1.0337267048122067</v>
      </c>
      <c r="G17" s="54">
        <v>1.2571238339457032</v>
      </c>
      <c r="H17" s="54"/>
      <c r="I17" s="54">
        <v>1.8210710201061442</v>
      </c>
      <c r="J17" s="54">
        <v>0.44910844968360897</v>
      </c>
      <c r="K17" s="54"/>
      <c r="L17" s="54">
        <v>0.82090953022938362</v>
      </c>
      <c r="M17" s="54"/>
      <c r="N17" s="54">
        <v>0.91266533201928968</v>
      </c>
      <c r="O17" s="54"/>
      <c r="P17" s="54">
        <v>0.87188310000000002</v>
      </c>
      <c r="Q17" s="54">
        <v>0.55978822893103708</v>
      </c>
      <c r="R17" s="54">
        <v>0.50477218645867061</v>
      </c>
      <c r="S17" s="54"/>
      <c r="T17" s="54"/>
      <c r="U17" s="54">
        <v>2.9735627141808467</v>
      </c>
      <c r="V17" s="54"/>
      <c r="W17" s="54">
        <v>0.32582197053635198</v>
      </c>
      <c r="X17" s="54"/>
      <c r="Y17" s="54"/>
      <c r="Z17" s="54">
        <v>0.46775319529495818</v>
      </c>
      <c r="AA17" s="54">
        <v>1.7374187974823083</v>
      </c>
      <c r="AB17" s="54"/>
      <c r="AC17" s="54">
        <v>0.72992138329499989</v>
      </c>
      <c r="AD17" s="54">
        <f t="shared" si="0"/>
        <v>0.87188310000000002</v>
      </c>
      <c r="AE17" s="194">
        <f t="shared" si="1"/>
        <v>0</v>
      </c>
      <c r="AF17" s="85">
        <f>_xlfn.RANK.AVG(P17,(B17:P17,Q17:AC17),1)</f>
        <v>9</v>
      </c>
      <c r="AG17" s="85">
        <f>_xlfn.RANK.AVG(P17,(F17,G17,J17,P17,R17,U17,AC17),1)</f>
        <v>4</v>
      </c>
    </row>
    <row r="18" spans="1:33" s="129" customFormat="1" ht="14.25" customHeight="1" x14ac:dyDescent="0.25">
      <c r="A18" s="85">
        <v>1987</v>
      </c>
      <c r="B18" s="54">
        <v>0.82476139865373954</v>
      </c>
      <c r="C18" s="54">
        <v>0.7004773462618209</v>
      </c>
      <c r="D18" s="54"/>
      <c r="E18" s="54">
        <v>0.52951088945677149</v>
      </c>
      <c r="F18" s="54">
        <v>0.87983706362815217</v>
      </c>
      <c r="G18" s="54">
        <v>0.85283146450435476</v>
      </c>
      <c r="H18" s="54"/>
      <c r="I18" s="54">
        <v>1.53190764975908</v>
      </c>
      <c r="J18" s="54">
        <v>0.47997916631161192</v>
      </c>
      <c r="K18" s="54"/>
      <c r="L18" s="54">
        <v>0.62366370120672099</v>
      </c>
      <c r="M18" s="54"/>
      <c r="N18" s="54">
        <v>0.66919413785256354</v>
      </c>
      <c r="O18" s="54"/>
      <c r="P18" s="54">
        <v>0.80679279999999998</v>
      </c>
      <c r="Q18" s="54">
        <v>0.51778820626108613</v>
      </c>
      <c r="R18" s="54">
        <v>0.43146208669221781</v>
      </c>
      <c r="S18" s="54"/>
      <c r="T18" s="54"/>
      <c r="U18" s="54">
        <v>2.6064973590841789</v>
      </c>
      <c r="V18" s="54"/>
      <c r="W18" s="54">
        <v>0.35152432685892493</v>
      </c>
      <c r="X18" s="54"/>
      <c r="Y18" s="54"/>
      <c r="Z18" s="54">
        <v>0.49264397242791008</v>
      </c>
      <c r="AA18" s="54">
        <v>1.3758098005679888</v>
      </c>
      <c r="AB18" s="54"/>
      <c r="AC18" s="54">
        <v>0.59567388547760991</v>
      </c>
      <c r="AD18" s="54">
        <f t="shared" si="0"/>
        <v>0.66919413785256354</v>
      </c>
      <c r="AE18" s="180">
        <f t="shared" si="1"/>
        <v>20.561845115527898</v>
      </c>
      <c r="AF18" s="85">
        <f>_xlfn.RANK.AVG(P18,(B18:P18,Q18:AC18),1)</f>
        <v>11</v>
      </c>
      <c r="AG18" s="85">
        <f>_xlfn.RANK.AVG(P18,(F18,G18,J18,P18,R18,U18,AC18),1)</f>
        <v>4</v>
      </c>
    </row>
    <row r="19" spans="1:33" s="129" customFormat="1" ht="14.25" customHeight="1" x14ac:dyDescent="0.25">
      <c r="A19" s="85">
        <v>1988</v>
      </c>
      <c r="B19" s="54">
        <v>0.75380617189853683</v>
      </c>
      <c r="C19" s="54">
        <v>0.59684179779735502</v>
      </c>
      <c r="D19" s="54"/>
      <c r="E19" s="54">
        <v>0.40377783774325937</v>
      </c>
      <c r="F19" s="54">
        <v>0.73843892167451686</v>
      </c>
      <c r="G19" s="54">
        <v>0.72558916888593417</v>
      </c>
      <c r="H19" s="54"/>
      <c r="I19" s="54">
        <v>1.4519780220246532</v>
      </c>
      <c r="J19" s="54">
        <v>0.34483051937216047</v>
      </c>
      <c r="K19" s="54"/>
      <c r="L19" s="54">
        <v>0.56633993518394343</v>
      </c>
      <c r="M19" s="54"/>
      <c r="N19" s="54">
        <v>0.60649500576455873</v>
      </c>
      <c r="O19" s="54"/>
      <c r="P19" s="54">
        <v>0.79183150000000002</v>
      </c>
      <c r="Q19" s="54">
        <v>0.55942285462513119</v>
      </c>
      <c r="R19" s="54">
        <v>0.39264181501257323</v>
      </c>
      <c r="S19" s="54"/>
      <c r="T19" s="54"/>
      <c r="U19" s="54">
        <v>2.3128323328766749</v>
      </c>
      <c r="V19" s="54"/>
      <c r="W19" s="54">
        <v>0.37358400304774508</v>
      </c>
      <c r="X19" s="54"/>
      <c r="Y19" s="54"/>
      <c r="Z19" s="54">
        <v>0.45769866428255668</v>
      </c>
      <c r="AA19" s="54">
        <v>1.1453908172088902</v>
      </c>
      <c r="AB19" s="54">
        <v>0.63415409494962471</v>
      </c>
      <c r="AC19" s="54">
        <v>0.55123415883525007</v>
      </c>
      <c r="AD19" s="54">
        <f t="shared" si="0"/>
        <v>0.60166840178095682</v>
      </c>
      <c r="AE19" s="180">
        <f t="shared" si="1"/>
        <v>31.605963958910689</v>
      </c>
      <c r="AF19" s="85">
        <f>_xlfn.RANK.AVG(P19,(B19:P19,Q19:AC19),1)</f>
        <v>15</v>
      </c>
      <c r="AG19" s="85">
        <f>_xlfn.RANK.AVG(P19,(F19,G19,J19,P19,R19,U19,AC19),1)</f>
        <v>6</v>
      </c>
    </row>
    <row r="20" spans="1:33" s="129" customFormat="1" ht="14.25" customHeight="1" x14ac:dyDescent="0.25">
      <c r="A20" s="85">
        <v>1989</v>
      </c>
      <c r="B20" s="54">
        <v>0.69952768403556376</v>
      </c>
      <c r="C20" s="54">
        <v>0.64424844795582581</v>
      </c>
      <c r="D20" s="54"/>
      <c r="E20" s="54">
        <v>0.42619956913055679</v>
      </c>
      <c r="F20" s="54">
        <v>0.7767612764743097</v>
      </c>
      <c r="G20" s="54">
        <v>0.80088249826635471</v>
      </c>
      <c r="H20" s="54"/>
      <c r="I20" s="54">
        <v>1.4714102819713617</v>
      </c>
      <c r="J20" s="54">
        <v>0.44211769596555917</v>
      </c>
      <c r="K20" s="54"/>
      <c r="L20" s="54">
        <v>0.58156014505942899</v>
      </c>
      <c r="M20" s="54"/>
      <c r="N20" s="54">
        <v>0.62196315116967704</v>
      </c>
      <c r="O20" s="54"/>
      <c r="P20" s="54">
        <v>0.75167669999999998</v>
      </c>
      <c r="Q20" s="54">
        <v>0.60907615356264255</v>
      </c>
      <c r="R20" s="54">
        <v>0.38635129669227264</v>
      </c>
      <c r="S20" s="54"/>
      <c r="T20" s="54"/>
      <c r="U20" s="54">
        <v>2.31259489222714</v>
      </c>
      <c r="V20" s="54"/>
      <c r="W20" s="54">
        <v>0.40041607049357186</v>
      </c>
      <c r="X20" s="54"/>
      <c r="Y20" s="54"/>
      <c r="Z20" s="54">
        <v>0.33547806739541414</v>
      </c>
      <c r="AA20" s="54">
        <v>1.073302321745246</v>
      </c>
      <c r="AB20" s="54">
        <v>0.56814755554841645</v>
      </c>
      <c r="AC20" s="54">
        <v>0.59143118079755996</v>
      </c>
      <c r="AD20" s="54">
        <f t="shared" si="0"/>
        <v>0.6155196523661598</v>
      </c>
      <c r="AE20" s="180">
        <f t="shared" si="1"/>
        <v>22.120666190011939</v>
      </c>
      <c r="AF20" s="85">
        <f>_xlfn.RANK.AVG(P20,(B20:P20,Q20:AC20),1)</f>
        <v>13</v>
      </c>
      <c r="AG20" s="85">
        <f>_xlfn.RANK.AVG(P20,(F20,G20,J20,P20,R20,U20,AC20),1)</f>
        <v>4</v>
      </c>
    </row>
    <row r="21" spans="1:33" s="129" customFormat="1" ht="14.25" customHeight="1" x14ac:dyDescent="0.25">
      <c r="A21" s="85">
        <v>1990</v>
      </c>
      <c r="B21" s="54">
        <v>0.79149710326911471</v>
      </c>
      <c r="C21" s="54">
        <v>0.73513720534801785</v>
      </c>
      <c r="D21" s="54"/>
      <c r="E21" s="54">
        <v>0.48843200555432126</v>
      </c>
      <c r="F21" s="54">
        <v>0.84271949411559333</v>
      </c>
      <c r="G21" s="54">
        <v>0.95215660063477947</v>
      </c>
      <c r="H21" s="54"/>
      <c r="I21" s="54">
        <v>1.5623432493921985</v>
      </c>
      <c r="J21" s="54">
        <v>0.5977099990319612</v>
      </c>
      <c r="K21" s="54"/>
      <c r="L21" s="54">
        <v>0.63587740070143139</v>
      </c>
      <c r="M21" s="54"/>
      <c r="N21" s="54">
        <v>0.61614831278128679</v>
      </c>
      <c r="O21" s="54"/>
      <c r="P21" s="54">
        <v>0.76706790000000002</v>
      </c>
      <c r="Q21" s="54">
        <v>0.59612729476399517</v>
      </c>
      <c r="R21" s="54">
        <v>0.35694642708601992</v>
      </c>
      <c r="S21" s="54"/>
      <c r="T21" s="54"/>
      <c r="U21" s="54">
        <v>1.9391923673601905</v>
      </c>
      <c r="V21" s="54"/>
      <c r="W21" s="54">
        <v>0.52223212676600261</v>
      </c>
      <c r="X21" s="54"/>
      <c r="Y21" s="54"/>
      <c r="Z21" s="54">
        <v>0.36263327495159803</v>
      </c>
      <c r="AA21" s="54">
        <v>1.1380739847425994</v>
      </c>
      <c r="AB21" s="54">
        <v>0.58186212803349879</v>
      </c>
      <c r="AC21" s="54">
        <v>0.53949702978750003</v>
      </c>
      <c r="AD21" s="54">
        <f t="shared" si="0"/>
        <v>0.62601285674135909</v>
      </c>
      <c r="AE21" s="180">
        <f t="shared" si="1"/>
        <v>22.532291747630783</v>
      </c>
      <c r="AF21" s="85">
        <f>_xlfn.RANK.AVG(P21,(B21:P21,Q21:AC21),1)</f>
        <v>12</v>
      </c>
      <c r="AG21" s="85">
        <f>_xlfn.RANK.AVG(P21,(F21,G21,J21,P21,R21,U21,AC21),1)</f>
        <v>4</v>
      </c>
    </row>
    <row r="22" spans="1:33" s="129" customFormat="1" ht="14.25" customHeight="1" x14ac:dyDescent="0.25">
      <c r="A22" s="85">
        <v>1991</v>
      </c>
      <c r="B22" s="54">
        <v>0.85164131082812011</v>
      </c>
      <c r="C22" s="54">
        <v>0.81205673048638316</v>
      </c>
      <c r="D22" s="54"/>
      <c r="E22" s="54">
        <v>0.49610294404456123</v>
      </c>
      <c r="F22" s="54">
        <v>0.83488717528227152</v>
      </c>
      <c r="G22" s="54">
        <v>1.0279946320409901</v>
      </c>
      <c r="H22" s="54"/>
      <c r="I22" s="54">
        <v>1.5315686560309882</v>
      </c>
      <c r="J22" s="54">
        <v>0.65865886140025243</v>
      </c>
      <c r="K22" s="54"/>
      <c r="L22" s="54">
        <v>0.64443976801557312</v>
      </c>
      <c r="M22" s="54"/>
      <c r="N22" s="54">
        <v>0.56412578122703061</v>
      </c>
      <c r="O22" s="54"/>
      <c r="P22" s="54">
        <v>0.77437659999999997</v>
      </c>
      <c r="Q22" s="54">
        <v>0.66276541665196553</v>
      </c>
      <c r="R22" s="54">
        <v>0.39640121565206121</v>
      </c>
      <c r="S22" s="54">
        <v>0.67556032960400292</v>
      </c>
      <c r="T22" s="54">
        <v>0.81306807716115759</v>
      </c>
      <c r="U22" s="54">
        <v>2.0097968094950396</v>
      </c>
      <c r="V22" s="54"/>
      <c r="W22" s="54">
        <v>0.50690118002916307</v>
      </c>
      <c r="X22" s="54"/>
      <c r="Y22" s="54">
        <v>0.63735470835793251</v>
      </c>
      <c r="Z22" s="54">
        <v>0.60368625701618173</v>
      </c>
      <c r="AA22" s="54">
        <v>1.2786938293191066</v>
      </c>
      <c r="AB22" s="54">
        <v>0.63007891005121519</v>
      </c>
      <c r="AC22" s="54">
        <v>0.4925011816870799</v>
      </c>
      <c r="AD22" s="54">
        <f t="shared" si="0"/>
        <v>0.66276541665196553</v>
      </c>
      <c r="AE22" s="180">
        <f t="shared" si="1"/>
        <v>16.840224390682756</v>
      </c>
      <c r="AF22" s="85">
        <f>_xlfn.RANK.AVG(P22,(B22:P22,Q22:AC22),1)</f>
        <v>13</v>
      </c>
      <c r="AG22" s="85">
        <f>_xlfn.RANK.AVG(P22,(F22,G22,J22,P22,R22,U22,AC22),1)</f>
        <v>4</v>
      </c>
    </row>
    <row r="23" spans="1:33" s="129" customFormat="1" ht="14.25" customHeight="1" x14ac:dyDescent="0.25">
      <c r="A23" s="85">
        <v>1992</v>
      </c>
      <c r="B23" s="54">
        <v>0.8224681118714402</v>
      </c>
      <c r="C23" s="54">
        <v>0.73008948132962959</v>
      </c>
      <c r="D23" s="54"/>
      <c r="E23" s="54">
        <v>0.51749808406199949</v>
      </c>
      <c r="F23" s="54">
        <v>0.83624223868554459</v>
      </c>
      <c r="G23" s="54">
        <v>1.0153410603354787</v>
      </c>
      <c r="H23" s="54"/>
      <c r="I23" s="54">
        <v>1.6117129396118444</v>
      </c>
      <c r="J23" s="54">
        <v>0.71468242462174503</v>
      </c>
      <c r="K23" s="54"/>
      <c r="L23" s="54">
        <v>0.61742174294390373</v>
      </c>
      <c r="M23" s="54"/>
      <c r="N23" s="54">
        <v>0.58629070323852217</v>
      </c>
      <c r="O23" s="54"/>
      <c r="P23" s="54">
        <v>0.80120380000000002</v>
      </c>
      <c r="Q23" s="54">
        <v>0.62177817196313279</v>
      </c>
      <c r="R23" s="54">
        <v>0.38326626361690919</v>
      </c>
      <c r="S23" s="54">
        <v>0.66573123716570692</v>
      </c>
      <c r="T23" s="54">
        <v>0.75016779493165042</v>
      </c>
      <c r="U23" s="54">
        <v>2.0747760806462905</v>
      </c>
      <c r="V23" s="54"/>
      <c r="W23" s="54">
        <v>0.48594224508774542</v>
      </c>
      <c r="X23" s="54"/>
      <c r="Y23" s="54">
        <v>0.57853686249213043</v>
      </c>
      <c r="Z23" s="54">
        <v>0.60549556627963108</v>
      </c>
      <c r="AA23" s="54">
        <v>1.3545328413140811</v>
      </c>
      <c r="AB23" s="54">
        <v>0.62104319992919554</v>
      </c>
      <c r="AC23" s="54">
        <v>0.52093340916500008</v>
      </c>
      <c r="AD23" s="54">
        <f t="shared" si="0"/>
        <v>0.66573123716570692</v>
      </c>
      <c r="AE23" s="180">
        <f t="shared" si="1"/>
        <v>20.349437621562693</v>
      </c>
      <c r="AF23" s="85">
        <f>_xlfn.RANK.AVG(P23,(B23:P23,Q23:AC23),1)</f>
        <v>15</v>
      </c>
      <c r="AG23" s="85">
        <f>_xlfn.RANK.AVG(P23,(F23,G23,J23,P23,R23,U23,AC23),1)</f>
        <v>4</v>
      </c>
    </row>
    <row r="24" spans="1:33" s="129" customFormat="1" ht="14.25" customHeight="1" x14ac:dyDescent="0.25">
      <c r="A24" s="85">
        <v>1993</v>
      </c>
      <c r="B24" s="54">
        <v>0.84828874866058057</v>
      </c>
      <c r="C24" s="54">
        <v>0.74316664675926691</v>
      </c>
      <c r="D24" s="54"/>
      <c r="E24" s="54">
        <v>0.5945064786115789</v>
      </c>
      <c r="F24" s="54">
        <v>0.89316750638260023</v>
      </c>
      <c r="G24" s="54">
        <v>1.0619541967543236</v>
      </c>
      <c r="H24" s="54"/>
      <c r="I24" s="54">
        <v>1.6985229199203942</v>
      </c>
      <c r="J24" s="54">
        <v>0.81722845990439763</v>
      </c>
      <c r="K24" s="54"/>
      <c r="L24" s="54">
        <v>0.71264305590002097</v>
      </c>
      <c r="M24" s="54"/>
      <c r="N24" s="54">
        <v>0.6518641061003646</v>
      </c>
      <c r="O24" s="54"/>
      <c r="P24" s="54">
        <v>0.78761820000000005</v>
      </c>
      <c r="Q24" s="54">
        <v>0.69507316464093272</v>
      </c>
      <c r="R24" s="54">
        <v>0.39958243064876386</v>
      </c>
      <c r="S24" s="54">
        <v>0.7521435518432551</v>
      </c>
      <c r="T24" s="54">
        <v>0.73258633377476612</v>
      </c>
      <c r="U24" s="54">
        <v>2.5856160223732649</v>
      </c>
      <c r="V24" s="54"/>
      <c r="W24" s="54">
        <v>0.58595281743538086</v>
      </c>
      <c r="X24" s="54"/>
      <c r="Y24" s="54">
        <v>0.66412846670830683</v>
      </c>
      <c r="Z24" s="54">
        <v>0.78502767836475429</v>
      </c>
      <c r="AA24" s="54">
        <v>1.5187993022876782</v>
      </c>
      <c r="AB24" s="54">
        <v>0.84464791433953967</v>
      </c>
      <c r="AC24" s="54">
        <v>0.65172440101262985</v>
      </c>
      <c r="AD24" s="54">
        <f t="shared" si="0"/>
        <v>0.7521435518432551</v>
      </c>
      <c r="AE24" s="180">
        <f t="shared" si="1"/>
        <v>4.7164730814760469</v>
      </c>
      <c r="AF24" s="85">
        <f>_xlfn.RANK.AVG(P24,(B24:P24,Q24:AC24),1)</f>
        <v>13</v>
      </c>
      <c r="AG24" s="85">
        <f>_xlfn.RANK.AVG(P24,(F24,G24,J24,P24,R24,U24,AC24),1)</f>
        <v>3</v>
      </c>
    </row>
    <row r="25" spans="1:33" s="129" customFormat="1" ht="14.25" customHeight="1" x14ac:dyDescent="0.25">
      <c r="A25" s="85">
        <v>1994</v>
      </c>
      <c r="B25" s="54">
        <v>0.8400863179438115</v>
      </c>
      <c r="C25" s="54">
        <v>0.68704659391827483</v>
      </c>
      <c r="D25" s="54"/>
      <c r="E25" s="54">
        <v>0.62894878570624368</v>
      </c>
      <c r="F25" s="54">
        <v>0.8681991529472104</v>
      </c>
      <c r="G25" s="54">
        <v>1.0213088467918494</v>
      </c>
      <c r="H25" s="54"/>
      <c r="I25" s="54">
        <v>1.6801060754506256</v>
      </c>
      <c r="J25" s="54">
        <v>0.87433208895176384</v>
      </c>
      <c r="K25" s="54"/>
      <c r="L25" s="54">
        <v>0.69310956010372604</v>
      </c>
      <c r="M25" s="54"/>
      <c r="N25" s="54">
        <v>0.72722205526576966</v>
      </c>
      <c r="O25" s="54"/>
      <c r="P25" s="54">
        <v>0.79484089999999996</v>
      </c>
      <c r="Q25" s="54">
        <v>0.71458076826829786</v>
      </c>
      <c r="R25" s="54">
        <v>0.41197163883598353</v>
      </c>
      <c r="S25" s="54">
        <v>0.77057951312352502</v>
      </c>
      <c r="T25" s="54">
        <v>0.62822071978651473</v>
      </c>
      <c r="U25" s="54">
        <v>2.5418926927493795</v>
      </c>
      <c r="V25" s="54"/>
      <c r="W25" s="54">
        <v>0.63705555098710076</v>
      </c>
      <c r="X25" s="54"/>
      <c r="Y25" s="54">
        <v>0.6485087818044728</v>
      </c>
      <c r="Z25" s="54">
        <v>0.80578731408345272</v>
      </c>
      <c r="AA25" s="54">
        <v>1.503832137519439</v>
      </c>
      <c r="AB25" s="54">
        <v>0.73162582475168392</v>
      </c>
      <c r="AC25" s="54">
        <v>0.63921579425736996</v>
      </c>
      <c r="AD25" s="54">
        <f t="shared" si="0"/>
        <v>0.73162582475168392</v>
      </c>
      <c r="AE25" s="180">
        <f t="shared" si="1"/>
        <v>8.6403559182415925</v>
      </c>
      <c r="AF25" s="85">
        <f>_xlfn.RANK.AVG(P25,(B25:P25,Q25:AC25),1)</f>
        <v>13</v>
      </c>
      <c r="AG25" s="85">
        <f>_xlfn.RANK.AVG(P25,(F25,G25,J25,P25,R25,U25,AC25),1)</f>
        <v>3</v>
      </c>
    </row>
    <row r="26" spans="1:33" s="129" customFormat="1" ht="14.25" customHeight="1" x14ac:dyDescent="0.25">
      <c r="A26" s="85">
        <v>1995</v>
      </c>
      <c r="B26" s="54">
        <v>0.89708176494395886</v>
      </c>
      <c r="C26" s="54">
        <v>0.7372396365222198</v>
      </c>
      <c r="D26" s="54"/>
      <c r="E26" s="54">
        <v>0.76316770608347206</v>
      </c>
      <c r="F26" s="54">
        <v>0.94738860200330843</v>
      </c>
      <c r="G26" s="54">
        <v>1.0809286314115898</v>
      </c>
      <c r="H26" s="54"/>
      <c r="I26" s="54">
        <v>1.7962291831306068</v>
      </c>
      <c r="J26" s="54">
        <v>1.0408256326061704</v>
      </c>
      <c r="K26" s="54"/>
      <c r="L26" s="54">
        <v>0.82350027213379717</v>
      </c>
      <c r="M26" s="54"/>
      <c r="N26" s="54">
        <v>0.84900087946395764</v>
      </c>
      <c r="O26" s="54"/>
      <c r="P26" s="54">
        <v>0.69303530000000002</v>
      </c>
      <c r="Q26" s="54">
        <v>0.72182408967232237</v>
      </c>
      <c r="R26" s="54">
        <v>0.35543941438983223</v>
      </c>
      <c r="S26" s="54">
        <v>0.85819020960365999</v>
      </c>
      <c r="T26" s="54">
        <v>0.57535131955459862</v>
      </c>
      <c r="U26" s="54">
        <v>2.5954358941089817</v>
      </c>
      <c r="V26" s="54"/>
      <c r="W26" s="54">
        <v>0.69332206546146535</v>
      </c>
      <c r="X26" s="54"/>
      <c r="Y26" s="54">
        <v>0.70692391397148002</v>
      </c>
      <c r="Z26" s="54">
        <v>0.8984280224473451</v>
      </c>
      <c r="AA26" s="54">
        <v>1.6174694317616567</v>
      </c>
      <c r="AB26" s="54">
        <v>0.79439797167623682</v>
      </c>
      <c r="AC26" s="54">
        <v>0.54924299879999994</v>
      </c>
      <c r="AD26" s="54">
        <f t="shared" si="0"/>
        <v>0.82350027213379717</v>
      </c>
      <c r="AE26" s="180">
        <f t="shared" si="1"/>
        <v>-15.842735764463722</v>
      </c>
      <c r="AF26" s="85">
        <f>_xlfn.RANK.AVG(P26,(B26:P26,Q26:AC26),1)</f>
        <v>4</v>
      </c>
      <c r="AG26" s="85">
        <f>_xlfn.RANK.AVG(P26,(F26,G26,J26,P26,R26,U26,AC26),1)</f>
        <v>3</v>
      </c>
    </row>
    <row r="27" spans="1:33" s="129" customFormat="1" ht="14.25" customHeight="1" x14ac:dyDescent="0.25">
      <c r="A27" s="85">
        <v>1996</v>
      </c>
      <c r="B27" s="54">
        <v>0.92506481270733332</v>
      </c>
      <c r="C27" s="54">
        <v>0.71208865565731994</v>
      </c>
      <c r="D27" s="54"/>
      <c r="E27" s="54">
        <v>0.80336413991538369</v>
      </c>
      <c r="F27" s="54">
        <v>0.95799595334481291</v>
      </c>
      <c r="G27" s="54">
        <v>1.0850242248326714</v>
      </c>
      <c r="H27" s="54"/>
      <c r="I27" s="54">
        <v>1.7637501307421903</v>
      </c>
      <c r="J27" s="54">
        <v>1.1029295767670699</v>
      </c>
      <c r="K27" s="54"/>
      <c r="L27" s="54">
        <v>0.81861175259958885</v>
      </c>
      <c r="M27" s="54"/>
      <c r="N27" s="54">
        <v>0.89841656993493202</v>
      </c>
      <c r="O27" s="54"/>
      <c r="P27" s="54">
        <v>0.5071367</v>
      </c>
      <c r="Q27" s="54">
        <v>0.79831582367279541</v>
      </c>
      <c r="R27" s="54">
        <v>0.3664107570142171</v>
      </c>
      <c r="S27" s="54">
        <v>0.90437954937735943</v>
      </c>
      <c r="T27" s="54">
        <v>0.58317683663296427</v>
      </c>
      <c r="U27" s="54">
        <v>2.2631147879647107</v>
      </c>
      <c r="V27" s="54"/>
      <c r="W27" s="54">
        <v>0.72878733846131727</v>
      </c>
      <c r="X27" s="54"/>
      <c r="Y27" s="54">
        <v>0.76279855403262853</v>
      </c>
      <c r="Z27" s="54">
        <v>0.88609960425914269</v>
      </c>
      <c r="AA27" s="54">
        <v>1.5030605302408966</v>
      </c>
      <c r="AB27" s="54">
        <v>0.95838818935822834</v>
      </c>
      <c r="AC27" s="54">
        <v>0.71162060126467008</v>
      </c>
      <c r="AD27" s="54">
        <f t="shared" si="0"/>
        <v>0.88609960425914269</v>
      </c>
      <c r="AE27" s="180">
        <f t="shared" si="1"/>
        <v>-42.767528891516548</v>
      </c>
      <c r="AF27" s="85">
        <f>_xlfn.RANK.AVG(P27,(B27:P27,Q27:AC27),1)</f>
        <v>2</v>
      </c>
      <c r="AG27" s="85">
        <f>_xlfn.RANK.AVG(P27,(F27,G27,J27,P27,R27,U27,AC27),1)</f>
        <v>2</v>
      </c>
    </row>
    <row r="28" spans="1:33" s="129" customFormat="1" ht="14.25" customHeight="1" x14ac:dyDescent="0.25">
      <c r="A28" s="85">
        <v>1997</v>
      </c>
      <c r="B28" s="54">
        <v>0.86684104185677757</v>
      </c>
      <c r="C28" s="54">
        <v>0.69241391348901238</v>
      </c>
      <c r="D28" s="54"/>
      <c r="E28" s="54">
        <v>0.74559868056906065</v>
      </c>
      <c r="F28" s="54">
        <v>0.87696834375514254</v>
      </c>
      <c r="G28" s="54">
        <v>1.0013498268433887</v>
      </c>
      <c r="H28" s="54">
        <v>0.87862020359926407</v>
      </c>
      <c r="I28" s="54">
        <v>1.5001805036127278</v>
      </c>
      <c r="J28" s="54">
        <v>1.0032535304501324</v>
      </c>
      <c r="K28" s="54"/>
      <c r="L28" s="54">
        <v>0.75172623303962793</v>
      </c>
      <c r="M28" s="54"/>
      <c r="N28" s="54">
        <v>0.81550040764731402</v>
      </c>
      <c r="O28" s="54"/>
      <c r="P28" s="54">
        <v>0.53490970000000004</v>
      </c>
      <c r="Q28" s="54">
        <v>0.71262180330483493</v>
      </c>
      <c r="R28" s="54">
        <v>0.35570336806718805</v>
      </c>
      <c r="S28" s="54">
        <v>0.79871417793368926</v>
      </c>
      <c r="T28" s="54">
        <v>0.76120861163294373</v>
      </c>
      <c r="U28" s="54">
        <v>2.3162888016237644</v>
      </c>
      <c r="V28" s="54"/>
      <c r="W28" s="54">
        <v>0.65832182056791522</v>
      </c>
      <c r="X28" s="54"/>
      <c r="Y28" s="54">
        <v>0.68569580509370687</v>
      </c>
      <c r="Z28" s="54">
        <v>0.78565387751133187</v>
      </c>
      <c r="AA28" s="54">
        <v>1.2467977434057671</v>
      </c>
      <c r="AB28" s="54">
        <v>0.96861450264097593</v>
      </c>
      <c r="AC28" s="54">
        <v>0.71485716060000004</v>
      </c>
      <c r="AD28" s="54">
        <f t="shared" si="0"/>
        <v>0.79218402772251051</v>
      </c>
      <c r="AE28" s="180">
        <f t="shared" si="1"/>
        <v>-32.47658608595799</v>
      </c>
      <c r="AF28" s="85">
        <f>_xlfn.RANK.AVG(P28,(B28:P28,Q28:AC28),1)</f>
        <v>2</v>
      </c>
      <c r="AG28" s="85">
        <f>_xlfn.RANK.AVG(P28,(F28,G28,J28,P28,R28,U28,AC28),1)</f>
        <v>2</v>
      </c>
    </row>
    <row r="29" spans="1:33" s="129" customFormat="1" ht="14.25" customHeight="1" x14ac:dyDescent="0.25">
      <c r="A29" s="85">
        <v>1998</v>
      </c>
      <c r="B29" s="54">
        <v>0.80737535578396558</v>
      </c>
      <c r="C29" s="54"/>
      <c r="D29" s="54"/>
      <c r="E29" s="54">
        <v>0.72269092157461157</v>
      </c>
      <c r="F29" s="54">
        <v>0.82312540470662454</v>
      </c>
      <c r="G29" s="54">
        <v>0.92827853690919593</v>
      </c>
      <c r="H29" s="54">
        <v>0.67910076213112569</v>
      </c>
      <c r="I29" s="54">
        <v>0.88880941559206561</v>
      </c>
      <c r="J29" s="54">
        <v>0.89211784324216337</v>
      </c>
      <c r="K29" s="54"/>
      <c r="L29" s="54">
        <v>0.6948884106579778</v>
      </c>
      <c r="M29" s="54"/>
      <c r="N29" s="54">
        <v>0.71798941846359565</v>
      </c>
      <c r="O29" s="54"/>
      <c r="P29" s="54">
        <v>0.56440239999999997</v>
      </c>
      <c r="Q29" s="54"/>
      <c r="R29" s="54">
        <v>0.34208382398423443</v>
      </c>
      <c r="S29" s="54">
        <v>0.82908106125200332</v>
      </c>
      <c r="T29" s="54">
        <v>0.7515708603518243</v>
      </c>
      <c r="U29" s="54">
        <v>1.7594706438010674</v>
      </c>
      <c r="V29" s="54"/>
      <c r="W29" s="54">
        <v>0.52861415815887647</v>
      </c>
      <c r="X29" s="54"/>
      <c r="Y29" s="54">
        <v>0.68508746388745301</v>
      </c>
      <c r="Z29" s="54">
        <v>0.84604928259949097</v>
      </c>
      <c r="AA29" s="54">
        <v>1.2393940044339804</v>
      </c>
      <c r="AB29" s="54">
        <v>0.8279413684087148</v>
      </c>
      <c r="AC29" s="54">
        <v>0.61773460165507998</v>
      </c>
      <c r="AD29" s="54">
        <f t="shared" si="0"/>
        <v>0.77947310806789494</v>
      </c>
      <c r="AE29" s="180">
        <f t="shared" si="1"/>
        <v>-27.591806034334866</v>
      </c>
      <c r="AF29" s="85">
        <f>_xlfn.RANK.AVG(P29,(B29:P29,Q29:AC29),1)</f>
        <v>3</v>
      </c>
      <c r="AG29" s="85">
        <f>_xlfn.RANK.AVG(P29,(F29,G29,J29,P29,R29,U29,AC29),1)</f>
        <v>2</v>
      </c>
    </row>
    <row r="30" spans="1:33" s="129" customFormat="1" ht="14.25" customHeight="1" x14ac:dyDescent="0.25">
      <c r="A30" s="85">
        <v>1999</v>
      </c>
      <c r="B30" s="54">
        <v>0.76869084997153614</v>
      </c>
      <c r="C30" s="54"/>
      <c r="D30" s="54"/>
      <c r="E30" s="54">
        <v>0.68052498386003291</v>
      </c>
      <c r="F30" s="54">
        <v>0.78213681644356026</v>
      </c>
      <c r="G30" s="54">
        <v>0.85844225140477681</v>
      </c>
      <c r="H30" s="54">
        <v>0.77010647828504619</v>
      </c>
      <c r="I30" s="54">
        <v>0.87571296951394495</v>
      </c>
      <c r="J30" s="54"/>
      <c r="K30" s="54"/>
      <c r="L30" s="54">
        <v>0.62055861024620429</v>
      </c>
      <c r="M30" s="54"/>
      <c r="N30" s="54">
        <v>0.69858853548549937</v>
      </c>
      <c r="O30" s="54"/>
      <c r="P30" s="54">
        <v>0.5466896</v>
      </c>
      <c r="Q30" s="54"/>
      <c r="R30" s="54">
        <v>0.39464415516876433</v>
      </c>
      <c r="S30" s="54">
        <v>0.75920401042431618</v>
      </c>
      <c r="T30" s="54">
        <v>0.71701490277447844</v>
      </c>
      <c r="U30" s="54">
        <v>1.9530410747797102</v>
      </c>
      <c r="V30" s="54"/>
      <c r="W30" s="54">
        <v>0.53414092370175759</v>
      </c>
      <c r="X30" s="54"/>
      <c r="Y30" s="54">
        <v>0.64740264445682238</v>
      </c>
      <c r="Z30" s="54">
        <v>0.82909891595132668</v>
      </c>
      <c r="AA30" s="54">
        <v>1.1426895514019055</v>
      </c>
      <c r="AB30" s="54">
        <v>0.79882583701078291</v>
      </c>
      <c r="AC30" s="54">
        <v>0.63089987956268001</v>
      </c>
      <c r="AD30" s="54">
        <f t="shared" si="0"/>
        <v>0.75920401042431618</v>
      </c>
      <c r="AE30" s="180">
        <f t="shared" si="1"/>
        <v>-27.991739704528527</v>
      </c>
      <c r="AF30" s="85">
        <f>_xlfn.RANK.AVG(P30,(B30:P30,Q30:AC30),1)</f>
        <v>3</v>
      </c>
      <c r="AG30" s="85">
        <f>_xlfn.RANK.AVG(P30,(F30,G30,J30,P30,R30,U30,AC30),1)</f>
        <v>2</v>
      </c>
    </row>
    <row r="31" spans="1:33" s="129" customFormat="1" ht="14.25" customHeight="1" x14ac:dyDescent="0.25">
      <c r="A31" s="85">
        <v>2000</v>
      </c>
      <c r="B31" s="54"/>
      <c r="C31" s="54"/>
      <c r="D31" s="54"/>
      <c r="E31" s="54">
        <v>0.74252112698982464</v>
      </c>
      <c r="F31" s="54">
        <v>1.0113832603081976</v>
      </c>
      <c r="G31" s="54">
        <v>1.0673249954427448</v>
      </c>
      <c r="H31" s="54">
        <v>1.1044903027740736</v>
      </c>
      <c r="I31" s="54">
        <v>0.82349960084850637</v>
      </c>
      <c r="J31" s="54"/>
      <c r="K31" s="54"/>
      <c r="L31" s="54">
        <v>0.94583104630936066</v>
      </c>
      <c r="M31" s="54"/>
      <c r="N31" s="54">
        <v>0.99608277404816037</v>
      </c>
      <c r="O31" s="54"/>
      <c r="P31" s="54">
        <v>0.59475490000000009</v>
      </c>
      <c r="Q31" s="54"/>
      <c r="R31" s="54">
        <v>0.47665809519072011</v>
      </c>
      <c r="S31" s="54">
        <v>0.83854587230760469</v>
      </c>
      <c r="T31" s="54">
        <v>0.62274452280816428</v>
      </c>
      <c r="U31" s="54">
        <v>2.4480068420012993</v>
      </c>
      <c r="V31" s="54"/>
      <c r="W31" s="54">
        <v>0.48431711844103392</v>
      </c>
      <c r="X31" s="54"/>
      <c r="Y31" s="54">
        <v>0.7556339798562568</v>
      </c>
      <c r="Z31" s="54">
        <v>0.81486785488068647</v>
      </c>
      <c r="AA31" s="54">
        <v>1.2662557605189306</v>
      </c>
      <c r="AB31" s="54">
        <v>0.92158597165168055</v>
      </c>
      <c r="AC31" s="54">
        <v>0.97118159268000004</v>
      </c>
      <c r="AD31" s="54">
        <f t="shared" si="0"/>
        <v>0.88006592197964262</v>
      </c>
      <c r="AE31" s="180">
        <f t="shared" si="1"/>
        <v>-32.419278471532756</v>
      </c>
      <c r="AF31" s="85">
        <f>_xlfn.RANK.AVG(P31,(B31:P31,Q31:AC31),1)</f>
        <v>3</v>
      </c>
      <c r="AG31" s="85">
        <f>_xlfn.RANK.AVG(P31,(F31,G31,J31,P31,R31,U31,AC31),1)</f>
        <v>2</v>
      </c>
    </row>
    <row r="32" spans="1:33" s="129" customFormat="1" ht="14.25" customHeight="1" x14ac:dyDescent="0.25">
      <c r="A32" s="85">
        <v>2001</v>
      </c>
      <c r="B32" s="54"/>
      <c r="C32" s="54"/>
      <c r="D32" s="54"/>
      <c r="E32" s="54">
        <v>0.75270832951829836</v>
      </c>
      <c r="F32" s="54">
        <v>1.1772837536861256</v>
      </c>
      <c r="G32" s="54"/>
      <c r="H32" s="54">
        <v>1.1013418430771655</v>
      </c>
      <c r="I32" s="54">
        <v>0.85701502117114514</v>
      </c>
      <c r="J32" s="54"/>
      <c r="K32" s="54"/>
      <c r="L32" s="54">
        <v>1.0485736220131916</v>
      </c>
      <c r="M32" s="54"/>
      <c r="N32" s="54">
        <v>1.0508191073331334</v>
      </c>
      <c r="O32" s="54"/>
      <c r="P32" s="54">
        <v>0.8377041999999999</v>
      </c>
      <c r="Q32" s="54"/>
      <c r="R32" s="54">
        <v>0.60696600288068769</v>
      </c>
      <c r="S32" s="54">
        <v>0.93091169330508894</v>
      </c>
      <c r="T32" s="54">
        <v>0.73529621353538721</v>
      </c>
      <c r="U32" s="54">
        <v>2.310953278211934</v>
      </c>
      <c r="V32" s="54"/>
      <c r="W32" s="54">
        <v>0.48660065061526214</v>
      </c>
      <c r="X32" s="54"/>
      <c r="Y32" s="54">
        <v>1.0342759201812315</v>
      </c>
      <c r="Z32" s="54">
        <v>0.9143436031839427</v>
      </c>
      <c r="AA32" s="54">
        <v>1.7697619140999366</v>
      </c>
      <c r="AB32" s="54">
        <v>1.0166445146810994</v>
      </c>
      <c r="AC32" s="54">
        <v>1.1858478630082199</v>
      </c>
      <c r="AD32" s="54">
        <f t="shared" si="0"/>
        <v>1.0166445146810994</v>
      </c>
      <c r="AE32" s="180">
        <f t="shared" si="1"/>
        <v>-17.601070196815982</v>
      </c>
      <c r="AF32" s="85">
        <f>_xlfn.RANK.AVG(P32,(B32:P32,Q32:AC32),1)</f>
        <v>5</v>
      </c>
      <c r="AG32" s="85">
        <f>_xlfn.RANK.AVG(P32,(F32,G32,J32,P32,R32,U32,AC32),1)</f>
        <v>2</v>
      </c>
    </row>
    <row r="33" spans="1:33" s="129" customFormat="1" ht="14.25" customHeight="1" x14ac:dyDescent="0.25">
      <c r="A33" s="85">
        <v>2002</v>
      </c>
      <c r="B33" s="54"/>
      <c r="C33" s="54"/>
      <c r="D33" s="54"/>
      <c r="E33" s="54">
        <v>0.7273049915603822</v>
      </c>
      <c r="F33" s="54">
        <v>1.0456907324985134</v>
      </c>
      <c r="G33" s="54">
        <v>1.3499945621294414</v>
      </c>
      <c r="H33" s="54">
        <v>1.0370780180139425</v>
      </c>
      <c r="I33" s="54">
        <v>1.0532823895286536</v>
      </c>
      <c r="J33" s="54"/>
      <c r="K33" s="54"/>
      <c r="L33" s="54">
        <v>0.94250406324482794</v>
      </c>
      <c r="M33" s="54">
        <v>1.3647838764140245</v>
      </c>
      <c r="N33" s="54">
        <v>0.94838629395221974</v>
      </c>
      <c r="O33" s="54"/>
      <c r="P33" s="54">
        <v>0.83955289999999994</v>
      </c>
      <c r="Q33" s="54"/>
      <c r="R33" s="54">
        <v>0.67134703626718273</v>
      </c>
      <c r="S33" s="54">
        <v>0.99471002624585325</v>
      </c>
      <c r="T33" s="54">
        <v>0.82376103214729013</v>
      </c>
      <c r="U33" s="54">
        <v>1.9495718688060104</v>
      </c>
      <c r="V33" s="54"/>
      <c r="W33" s="54">
        <v>0.53652406033767464</v>
      </c>
      <c r="X33" s="54"/>
      <c r="Y33" s="54">
        <v>0.99211878259890618</v>
      </c>
      <c r="Z33" s="54">
        <v>1.078593545718602</v>
      </c>
      <c r="AA33" s="54">
        <v>1.6003742368177967</v>
      </c>
      <c r="AB33" s="54">
        <v>1.046423365399493</v>
      </c>
      <c r="AC33" s="54">
        <v>0.88508441645000002</v>
      </c>
      <c r="AD33" s="54">
        <f t="shared" si="0"/>
        <v>0.99471002624585325</v>
      </c>
      <c r="AE33" s="180">
        <f t="shared" si="1"/>
        <v>-15.598226835154527</v>
      </c>
      <c r="AF33" s="85">
        <f>_xlfn.RANK.AVG(P33,(B33:P33,Q33:AC33),1)</f>
        <v>5</v>
      </c>
      <c r="AG33" s="85">
        <f>_xlfn.RANK.AVG(P33,(F33,G33,J33,P33,R33,U33,AC33),1)</f>
        <v>2</v>
      </c>
    </row>
    <row r="34" spans="1:33" s="129" customFormat="1" ht="14.25" customHeight="1" x14ac:dyDescent="0.25">
      <c r="A34" s="85">
        <v>2003</v>
      </c>
      <c r="B34" s="54"/>
      <c r="C34" s="54"/>
      <c r="D34" s="54"/>
      <c r="E34" s="54">
        <v>0.83553801022842911</v>
      </c>
      <c r="F34" s="54">
        <v>1.2726045298290227</v>
      </c>
      <c r="G34" s="54">
        <v>1.6858538251577344</v>
      </c>
      <c r="H34" s="54">
        <v>1.1657562801491574</v>
      </c>
      <c r="I34" s="54">
        <v>1.2246388849208119</v>
      </c>
      <c r="J34" s="54"/>
      <c r="K34" s="54"/>
      <c r="L34" s="54">
        <v>1.1704490587115708</v>
      </c>
      <c r="M34" s="54">
        <v>1.5140557410657798</v>
      </c>
      <c r="N34" s="54">
        <v>1.0737448390337594</v>
      </c>
      <c r="O34" s="54"/>
      <c r="P34" s="54">
        <v>0.86646599999999996</v>
      </c>
      <c r="Q34" s="54"/>
      <c r="R34" s="54">
        <v>1.0335701492371592</v>
      </c>
      <c r="S34" s="54">
        <v>1.0711346052762085</v>
      </c>
      <c r="T34" s="54">
        <v>1.240843711046812</v>
      </c>
      <c r="U34" s="54">
        <v>1.9293879058566958</v>
      </c>
      <c r="V34" s="54"/>
      <c r="W34" s="54">
        <v>0.74889666110771236</v>
      </c>
      <c r="X34" s="54"/>
      <c r="Y34" s="54">
        <v>0.92615898671831509</v>
      </c>
      <c r="Z34" s="54">
        <v>1.6007499864128611</v>
      </c>
      <c r="AA34" s="54">
        <v>1.6865068336889433</v>
      </c>
      <c r="AB34" s="54">
        <v>1.0215721811417784</v>
      </c>
      <c r="AC34" s="54">
        <v>1.17808854206698</v>
      </c>
      <c r="AD34" s="54">
        <f t="shared" si="0"/>
        <v>1.1704490587115708</v>
      </c>
      <c r="AE34" s="180">
        <f t="shared" si="1"/>
        <v>-25.971489869554432</v>
      </c>
      <c r="AF34" s="85">
        <f>_xlfn.RANK.AVG(P34,(B34:P34,Q34:AC34),1)</f>
        <v>3</v>
      </c>
      <c r="AG34" s="85">
        <f>_xlfn.RANK.AVG(P34,(F34,G34,J34,P34,R34,U34,AC34),1)</f>
        <v>1</v>
      </c>
    </row>
    <row r="35" spans="1:33" s="129" customFormat="1" ht="14.25" customHeight="1" x14ac:dyDescent="0.25">
      <c r="A35" s="85">
        <v>2004</v>
      </c>
      <c r="B35" s="54"/>
      <c r="C35" s="54"/>
      <c r="D35" s="54"/>
      <c r="E35" s="54">
        <v>0.79934142971996436</v>
      </c>
      <c r="F35" s="54">
        <v>1.230547881443715</v>
      </c>
      <c r="G35" s="54">
        <v>1.5641240386011428</v>
      </c>
      <c r="H35" s="54">
        <v>1.0902919875560455</v>
      </c>
      <c r="I35" s="54">
        <v>1.3691809265151518</v>
      </c>
      <c r="J35" s="54">
        <v>1.41008976294303</v>
      </c>
      <c r="K35" s="54"/>
      <c r="L35" s="54"/>
      <c r="M35" s="54">
        <v>1.3413914459251151</v>
      </c>
      <c r="N35" s="54">
        <v>1.0120067045483163</v>
      </c>
      <c r="O35" s="54"/>
      <c r="P35" s="54">
        <v>0.9510748</v>
      </c>
      <c r="Q35" s="54"/>
      <c r="R35" s="54">
        <v>0.98087262100648542</v>
      </c>
      <c r="S35" s="54">
        <v>1.0203801321446517</v>
      </c>
      <c r="T35" s="54">
        <v>1.350116718236815</v>
      </c>
      <c r="U35" s="54">
        <v>1.7535449535497463</v>
      </c>
      <c r="V35" s="54">
        <v>1.6038623016109839</v>
      </c>
      <c r="W35" s="54">
        <v>0.83012071398018017</v>
      </c>
      <c r="X35" s="54"/>
      <c r="Y35" s="54">
        <v>0.84197476659775883</v>
      </c>
      <c r="Z35" s="54">
        <v>1.5157681887924621</v>
      </c>
      <c r="AA35" s="54">
        <v>1.6535396340528365</v>
      </c>
      <c r="AB35" s="54">
        <v>0.91594092170447661</v>
      </c>
      <c r="AC35" s="54">
        <v>1.1827804859591999</v>
      </c>
      <c r="AD35" s="54">
        <f t="shared" si="0"/>
        <v>1.2066641837014576</v>
      </c>
      <c r="AE35" s="180">
        <f t="shared" si="1"/>
        <v>-21.181484223508974</v>
      </c>
      <c r="AF35" s="85">
        <f>_xlfn.RANK.AVG(P35,(B35:P35,Q35:AC35),1)</f>
        <v>5</v>
      </c>
      <c r="AG35" s="85">
        <f>_xlfn.RANK.AVG(P35,(F35,G35,J35,P35,R35,U35,AC35),1)</f>
        <v>1</v>
      </c>
    </row>
    <row r="36" spans="1:33" s="129" customFormat="1" ht="14.25" customHeight="1" x14ac:dyDescent="0.25">
      <c r="A36" s="85">
        <v>2005</v>
      </c>
      <c r="B36" s="54"/>
      <c r="C36" s="54"/>
      <c r="D36" s="54"/>
      <c r="E36" s="54">
        <v>0.90007357971673763</v>
      </c>
      <c r="F36" s="54">
        <v>1.5625280581853909</v>
      </c>
      <c r="G36" s="54">
        <v>1.8852017476165668</v>
      </c>
      <c r="H36" s="54">
        <v>1.4784940189513003</v>
      </c>
      <c r="I36" s="54">
        <v>1.7699601870777069</v>
      </c>
      <c r="J36" s="54">
        <v>1.6650335753219079</v>
      </c>
      <c r="K36" s="54"/>
      <c r="L36" s="54"/>
      <c r="M36" s="54">
        <v>1.6106473479282895</v>
      </c>
      <c r="N36" s="54">
        <v>1.2028416078661612</v>
      </c>
      <c r="O36" s="54"/>
      <c r="P36" s="54">
        <v>1.4131556000000001</v>
      </c>
      <c r="Q36" s="54"/>
      <c r="R36" s="54">
        <v>1.2868583843641455</v>
      </c>
      <c r="S36" s="54">
        <v>1.3834357199237721</v>
      </c>
      <c r="T36" s="54">
        <v>1.6348986957964111</v>
      </c>
      <c r="U36" s="54">
        <v>1.8082959266021827</v>
      </c>
      <c r="V36" s="54">
        <v>1.8558739122431842</v>
      </c>
      <c r="W36" s="54">
        <v>1.0532484991958615</v>
      </c>
      <c r="X36" s="54"/>
      <c r="Y36" s="54">
        <v>1.0627329454883867</v>
      </c>
      <c r="Z36" s="54">
        <v>1.7408194705380147</v>
      </c>
      <c r="AA36" s="54">
        <v>1.9044114696307854</v>
      </c>
      <c r="AB36" s="54">
        <v>1.2204771268227872</v>
      </c>
      <c r="AC36" s="54">
        <v>1.5380839342141002</v>
      </c>
      <c r="AD36" s="54">
        <f t="shared" si="0"/>
        <v>1.5503059961997456</v>
      </c>
      <c r="AE36" s="180">
        <f t="shared" si="1"/>
        <v>-8.8466661766090979</v>
      </c>
      <c r="AF36" s="85">
        <f>_xlfn.RANK.AVG(P36,(B36:P36,Q36:AC36),1)</f>
        <v>8</v>
      </c>
      <c r="AG36" s="85">
        <f>_xlfn.RANK.AVG(P36,(F36,G36,J36,P36,R36,U36,AC36),1)</f>
        <v>2</v>
      </c>
    </row>
    <row r="37" spans="1:33" s="129" customFormat="1" ht="14.25" customHeight="1" x14ac:dyDescent="0.25">
      <c r="A37" s="85">
        <v>2006</v>
      </c>
      <c r="B37" s="54"/>
      <c r="C37" s="54"/>
      <c r="D37" s="54"/>
      <c r="E37" s="54">
        <v>1.1594801566735282</v>
      </c>
      <c r="F37" s="54">
        <v>1.9264512433421863</v>
      </c>
      <c r="G37" s="54">
        <v>2.4515115103238356</v>
      </c>
      <c r="H37" s="54"/>
      <c r="I37" s="54">
        <v>2.1776432352085853</v>
      </c>
      <c r="J37" s="54">
        <v>2.1227429502314044</v>
      </c>
      <c r="K37" s="54"/>
      <c r="L37" s="54"/>
      <c r="M37" s="54">
        <v>1.8648372381749216</v>
      </c>
      <c r="N37" s="54">
        <v>1.6588196605708547</v>
      </c>
      <c r="O37" s="54"/>
      <c r="P37" s="54">
        <v>1.7919174999999998</v>
      </c>
      <c r="Q37" s="54"/>
      <c r="R37" s="54">
        <v>1.1990303272573011</v>
      </c>
      <c r="S37" s="54">
        <v>1.8794812498372813</v>
      </c>
      <c r="T37" s="54">
        <v>2.1078982125354773</v>
      </c>
      <c r="U37" s="54">
        <v>1.9376472419017283</v>
      </c>
      <c r="V37" s="54">
        <v>2.3070755150592648</v>
      </c>
      <c r="W37" s="54">
        <v>1.1328355257470786</v>
      </c>
      <c r="X37" s="54"/>
      <c r="Y37" s="54">
        <v>1.3747510368269071</v>
      </c>
      <c r="Z37" s="54">
        <v>2.1870500415447718</v>
      </c>
      <c r="AA37" s="54">
        <v>2.2782026012868579</v>
      </c>
      <c r="AB37" s="54">
        <v>1.3965022036917494</v>
      </c>
      <c r="AC37" s="54">
        <v>1.41124683451028</v>
      </c>
      <c r="AD37" s="54">
        <f t="shared" si="0"/>
        <v>1.8794812498372813</v>
      </c>
      <c r="AE37" s="180">
        <f t="shared" si="1"/>
        <v>-4.6589318113634981</v>
      </c>
      <c r="AF37" s="85">
        <f>_xlfn.RANK.AVG(P37,(B37:P37,Q37:AC37),1)</f>
        <v>8</v>
      </c>
      <c r="AG37" s="85">
        <f>_xlfn.RANK.AVG(P37,(F37,G37,J37,P37,R37,U37,AC37),1)</f>
        <v>3</v>
      </c>
    </row>
    <row r="38" spans="1:33" s="129" customFormat="1" ht="14.25" customHeight="1" x14ac:dyDescent="0.25">
      <c r="A38" s="85">
        <v>2007</v>
      </c>
      <c r="B38" s="54"/>
      <c r="C38" s="54"/>
      <c r="D38" s="54"/>
      <c r="E38" s="54">
        <v>1.1501910163171076</v>
      </c>
      <c r="F38" s="54">
        <v>1.778236664865674</v>
      </c>
      <c r="G38" s="54">
        <v>2.4737058718624416</v>
      </c>
      <c r="H38" s="54">
        <v>1.895233391310742</v>
      </c>
      <c r="I38" s="54"/>
      <c r="J38" s="54">
        <v>2.1088096468781159</v>
      </c>
      <c r="K38" s="54"/>
      <c r="L38" s="54">
        <v>1.9531539493404169</v>
      </c>
      <c r="M38" s="54">
        <v>1.8410577579865257</v>
      </c>
      <c r="N38" s="54">
        <v>1.6329800925654996</v>
      </c>
      <c r="O38" s="54">
        <v>2.5734978224206255</v>
      </c>
      <c r="P38" s="54">
        <v>1.4308684</v>
      </c>
      <c r="Q38" s="54"/>
      <c r="R38" s="54">
        <v>0.87583330418656369</v>
      </c>
      <c r="S38" s="54">
        <v>1.6830992329526837</v>
      </c>
      <c r="T38" s="54">
        <v>2.5102123255759361</v>
      </c>
      <c r="U38" s="54">
        <v>1.8581233652472207</v>
      </c>
      <c r="V38" s="54">
        <v>2.3668197468767267</v>
      </c>
      <c r="W38" s="54">
        <v>1.1957646522718126</v>
      </c>
      <c r="X38" s="54"/>
      <c r="Y38" s="54">
        <v>1.6114814385071639</v>
      </c>
      <c r="Z38" s="54">
        <v>2.024827379229631</v>
      </c>
      <c r="AA38" s="54">
        <v>2.4778747600061588</v>
      </c>
      <c r="AB38" s="54">
        <v>1.6054014739397946</v>
      </c>
      <c r="AC38" s="54">
        <v>1.2623451354398401</v>
      </c>
      <c r="AD38" s="54">
        <f t="shared" si="0"/>
        <v>1.8410577579865257</v>
      </c>
      <c r="AE38" s="180">
        <f t="shared" si="1"/>
        <v>-22.280091768284858</v>
      </c>
      <c r="AF38" s="85">
        <f>_xlfn.RANK.AVG(P38,(B38:P38,Q38:AC38),1)</f>
        <v>5</v>
      </c>
      <c r="AG38" s="85">
        <f>_xlfn.RANK.AVG(P38,(F38,G38,J38,P38,R38,U38,AC38),1)</f>
        <v>3</v>
      </c>
    </row>
    <row r="39" spans="1:33" s="129" customFormat="1" ht="14.25" customHeight="1" x14ac:dyDescent="0.25">
      <c r="A39" s="85">
        <v>2008</v>
      </c>
      <c r="B39" s="54"/>
      <c r="C39" s="54">
        <v>2.626764038913703</v>
      </c>
      <c r="D39" s="54"/>
      <c r="E39" s="54">
        <v>1.7467747085664829</v>
      </c>
      <c r="F39" s="54">
        <v>2.8496600782945571</v>
      </c>
      <c r="G39" s="54">
        <v>3.1219377752464634</v>
      </c>
      <c r="H39" s="54">
        <v>3.0214590601409115</v>
      </c>
      <c r="I39" s="54">
        <v>2.8916438142185901</v>
      </c>
      <c r="J39" s="54">
        <v>3.0336198097329579</v>
      </c>
      <c r="K39" s="54">
        <v>1.9377786701152526</v>
      </c>
      <c r="L39" s="54">
        <v>2.5092711093241711</v>
      </c>
      <c r="M39" s="54">
        <v>2.5709315200475453</v>
      </c>
      <c r="N39" s="54">
        <v>2.2833065784459081</v>
      </c>
      <c r="O39" s="54">
        <v>3.5942092004557145</v>
      </c>
      <c r="P39" s="54">
        <v>2.0941531000000002</v>
      </c>
      <c r="Q39" s="54"/>
      <c r="R39" s="54">
        <v>1.5742762861969279</v>
      </c>
      <c r="S39" s="54">
        <v>2.8815402000953276</v>
      </c>
      <c r="T39" s="54">
        <v>3.5332298635851616</v>
      </c>
      <c r="U39" s="54"/>
      <c r="V39" s="54">
        <v>2.3439464781464219</v>
      </c>
      <c r="W39" s="54">
        <v>1.1242269511826515</v>
      </c>
      <c r="X39" s="54"/>
      <c r="Y39" s="54">
        <v>2.4949842046659381</v>
      </c>
      <c r="Z39" s="54">
        <v>3.0274584919944738</v>
      </c>
      <c r="AA39" s="54">
        <v>3.4973432479189066</v>
      </c>
      <c r="AB39" s="54">
        <v>2.2780797709468539</v>
      </c>
      <c r="AC39" s="54">
        <v>1.7424204421481</v>
      </c>
      <c r="AD39" s="54">
        <f t="shared" si="0"/>
        <v>2.5709315200475453</v>
      </c>
      <c r="AE39" s="180">
        <f t="shared" si="1"/>
        <v>-18.544967702551951</v>
      </c>
      <c r="AF39" s="85">
        <f>_xlfn.RANK.AVG(P39,(B39:P39,Q39:AC39),1)</f>
        <v>6</v>
      </c>
      <c r="AG39" s="85">
        <f>_xlfn.RANK.AVG(P39,(F39,G39,J39,P39,R39,U39,AC39),1)</f>
        <v>3</v>
      </c>
    </row>
    <row r="40" spans="1:33" s="129" customFormat="1" ht="14.25" customHeight="1" x14ac:dyDescent="0.25">
      <c r="A40" s="85">
        <v>2009</v>
      </c>
      <c r="B40" s="54">
        <v>3.1798265178945448</v>
      </c>
      <c r="C40" s="54">
        <v>2.3014494190995025</v>
      </c>
      <c r="D40" s="54">
        <v>4.1476304404245079</v>
      </c>
      <c r="E40" s="54">
        <v>1.8349518248362933</v>
      </c>
      <c r="F40" s="54">
        <v>2.4209807890416797</v>
      </c>
      <c r="G40" s="54">
        <v>3.0629147863535335</v>
      </c>
      <c r="H40" s="54">
        <v>2.4326837839856115</v>
      </c>
      <c r="I40" s="54">
        <v>2.6660388302338558</v>
      </c>
      <c r="J40" s="54">
        <v>3.0752910933095801</v>
      </c>
      <c r="K40" s="54">
        <v>2.5608528284449905</v>
      </c>
      <c r="L40" s="54">
        <v>2.7174826478105354</v>
      </c>
      <c r="M40" s="54">
        <v>2.6694057466855972</v>
      </c>
      <c r="N40" s="54">
        <v>2.3921030364702105</v>
      </c>
      <c r="O40" s="54">
        <v>3.1397860813594525</v>
      </c>
      <c r="P40" s="54">
        <v>1.9470493000000002</v>
      </c>
      <c r="Q40" s="54"/>
      <c r="R40" s="54">
        <v>0.90661341496813075</v>
      </c>
      <c r="S40" s="54">
        <v>2.9122622904429405</v>
      </c>
      <c r="T40" s="54">
        <v>3.3717339374314603</v>
      </c>
      <c r="U40" s="54">
        <v>2.9691245422353267</v>
      </c>
      <c r="V40" s="54">
        <v>2.6441032139108556</v>
      </c>
      <c r="W40" s="54">
        <v>1.2865375471485883</v>
      </c>
      <c r="X40" s="54"/>
      <c r="Y40" s="54">
        <v>2.3860809204642712</v>
      </c>
      <c r="Z40" s="54">
        <v>2.8492830509675149</v>
      </c>
      <c r="AA40" s="54">
        <v>3.8838935023359999</v>
      </c>
      <c r="AB40" s="54">
        <v>2.1853025877714698</v>
      </c>
      <c r="AC40" s="54">
        <v>1.1281157284327901</v>
      </c>
      <c r="AD40" s="54">
        <f t="shared" si="0"/>
        <v>2.6550710220723559</v>
      </c>
      <c r="AE40" s="180">
        <f t="shared" si="1"/>
        <v>-26.666771479420738</v>
      </c>
      <c r="AF40" s="85">
        <f>_xlfn.RANK.AVG(P40,(B40:P40,Q40:AC40),1)</f>
        <v>5</v>
      </c>
      <c r="AG40" s="85">
        <f>_xlfn.RANK.AVG(P40,(F40,G40,J40,P40,R40,U40,AC40),1)</f>
        <v>3</v>
      </c>
    </row>
    <row r="41" spans="1:33" s="129" customFormat="1" ht="14.25" customHeight="1" x14ac:dyDescent="0.25">
      <c r="A41" s="85">
        <v>2010</v>
      </c>
      <c r="B41" s="54">
        <v>3.0147353412842373</v>
      </c>
      <c r="C41" s="54">
        <v>1.9757705772648051</v>
      </c>
      <c r="D41" s="54">
        <v>3.2085739427880395</v>
      </c>
      <c r="E41" s="54">
        <v>1.9504957308435542</v>
      </c>
      <c r="F41" s="54">
        <v>2.6977040123532645</v>
      </c>
      <c r="G41" s="54">
        <v>3.0142841079770823</v>
      </c>
      <c r="H41" s="54">
        <v>2.8812230719058824</v>
      </c>
      <c r="I41" s="54">
        <v>2.4005338105951233</v>
      </c>
      <c r="J41" s="54">
        <v>2.6888515304517879</v>
      </c>
      <c r="K41" s="54">
        <v>2.5032634359653909</v>
      </c>
      <c r="L41" s="54">
        <v>2.2295635062275365</v>
      </c>
      <c r="M41" s="54">
        <v>2.6086892896342277</v>
      </c>
      <c r="N41" s="54">
        <v>2.1734243834273652</v>
      </c>
      <c r="O41" s="54">
        <v>3.6265079684073953</v>
      </c>
      <c r="P41" s="54">
        <v>1.8306671000000001</v>
      </c>
      <c r="Q41" s="54"/>
      <c r="R41" s="54">
        <v>0.84899396423073392</v>
      </c>
      <c r="S41" s="54">
        <v>2.9536182377892501</v>
      </c>
      <c r="T41" s="54">
        <v>2.3791981491781851</v>
      </c>
      <c r="U41" s="54">
        <v>3.3649427376620387</v>
      </c>
      <c r="V41" s="54">
        <v>3.3975119259393241</v>
      </c>
      <c r="W41" s="54">
        <v>1.3503336759328899</v>
      </c>
      <c r="X41" s="54"/>
      <c r="Y41" s="54">
        <v>2.5318233095040181</v>
      </c>
      <c r="Z41" s="54">
        <v>2.9767010419721456</v>
      </c>
      <c r="AA41" s="54">
        <v>3.6853504023208976</v>
      </c>
      <c r="AB41" s="54">
        <v>1.9214804611902594</v>
      </c>
      <c r="AC41" s="54">
        <v>1.1543232510010097</v>
      </c>
      <c r="AD41" s="54">
        <f t="shared" si="0"/>
        <v>2.5702562995691229</v>
      </c>
      <c r="AE41" s="180">
        <f t="shared" si="1"/>
        <v>-28.774920216832356</v>
      </c>
      <c r="AF41" s="193">
        <f>_xlfn.RANK.AVG(P41,(B41:P41,Q41:AC41),1)</f>
        <v>4</v>
      </c>
      <c r="AG41" s="193">
        <f>_xlfn.RANK.AVG(P41,(F41,G41,J41,P41,R41,U41,AC41),1)</f>
        <v>3</v>
      </c>
    </row>
    <row r="42" spans="1:33" s="129" customFormat="1" ht="14.25" customHeight="1" x14ac:dyDescent="0.25">
      <c r="A42" s="173">
        <v>2011</v>
      </c>
      <c r="B42" s="50">
        <v>3.1082479928534594</v>
      </c>
      <c r="C42" s="50">
        <v>2.3593715115007408</v>
      </c>
      <c r="D42" s="50">
        <v>3.7944387305467586</v>
      </c>
      <c r="E42" s="50">
        <v>2.817128444968545</v>
      </c>
      <c r="F42" s="50">
        <v>3.2117555361165637</v>
      </c>
      <c r="G42" s="50">
        <v>3.3894280077901273</v>
      </c>
      <c r="H42" s="50">
        <v>3.4909940070890513</v>
      </c>
      <c r="I42" s="50">
        <v>2.7371758500637613</v>
      </c>
      <c r="J42" s="54">
        <v>3.2108989639807017</v>
      </c>
      <c r="K42" s="50">
        <v>3.124779387143481</v>
      </c>
      <c r="L42" s="50">
        <v>2.4027423113445043</v>
      </c>
      <c r="M42" s="50">
        <v>3.1286926476717842</v>
      </c>
      <c r="N42" s="50">
        <v>2.3514913841355276</v>
      </c>
      <c r="O42" s="50">
        <v>4.2201850571944117</v>
      </c>
      <c r="P42" s="50">
        <v>2.2165794000000001</v>
      </c>
      <c r="Q42" s="54"/>
      <c r="R42" s="90">
        <v>0.9158922671027625</v>
      </c>
      <c r="S42" s="90">
        <v>3.167049903945343</v>
      </c>
      <c r="T42" s="90">
        <v>2.7173707491498775</v>
      </c>
      <c r="U42" s="50">
        <v>4.1824272888340435</v>
      </c>
      <c r="V42" s="50">
        <v>3.7494848260456499</v>
      </c>
      <c r="W42" s="90">
        <v>1.3921570187533814</v>
      </c>
      <c r="X42" s="90"/>
      <c r="Y42" s="90">
        <v>2.651724898780814</v>
      </c>
      <c r="Z42" s="50">
        <v>3.1305130936244261</v>
      </c>
      <c r="AA42" s="90">
        <v>4.5228397015109083</v>
      </c>
      <c r="AB42" s="50">
        <v>1.7857480766492728</v>
      </c>
      <c r="AC42" s="50">
        <v>1.0534073842566301</v>
      </c>
      <c r="AD42" s="50">
        <f t="shared" si="0"/>
        <v>3.1165136899984702</v>
      </c>
      <c r="AE42" s="180">
        <f t="shared" si="1"/>
        <v>-28.876314353649192</v>
      </c>
      <c r="AF42" s="193">
        <f>_xlfn.RANK.AVG(P42,(B42:P42,Q42:AC42),1)</f>
        <v>5</v>
      </c>
      <c r="AG42" s="193">
        <f>_xlfn.RANK.AVG(P42,(F42,G42,J42,P42,R42,U42,AC42),1)</f>
        <v>3</v>
      </c>
    </row>
    <row r="43" spans="1:33" s="129" customFormat="1" ht="14.25" customHeight="1" x14ac:dyDescent="0.25">
      <c r="A43" s="173">
        <v>2012</v>
      </c>
      <c r="B43" s="50">
        <v>3.0222417130634853</v>
      </c>
      <c r="C43" s="50">
        <v>2.3400878535126557</v>
      </c>
      <c r="D43" s="50">
        <v>3.8640593355413495</v>
      </c>
      <c r="E43" s="50">
        <v>2.8870908110403408</v>
      </c>
      <c r="F43" s="50">
        <v>3.2270739423857862</v>
      </c>
      <c r="G43" s="50">
        <v>2.8161535419621968</v>
      </c>
      <c r="H43" s="50">
        <v>4.2127867561101189</v>
      </c>
      <c r="I43" s="50">
        <v>2.8765114239122367</v>
      </c>
      <c r="J43" s="50">
        <v>3.3141024881710148</v>
      </c>
      <c r="K43" s="50">
        <v>3.12736316395265</v>
      </c>
      <c r="L43" s="50">
        <v>2.4374225302618822</v>
      </c>
      <c r="M43" s="50">
        <v>3.3256598564046245</v>
      </c>
      <c r="N43" s="50">
        <v>2.7747237668139637</v>
      </c>
      <c r="O43" s="50">
        <v>3.9958319519487047</v>
      </c>
      <c r="P43" s="50">
        <v>2.4266622</v>
      </c>
      <c r="Q43" s="54"/>
      <c r="R43" s="50">
        <v>0.71519646016360328</v>
      </c>
      <c r="S43" s="50">
        <v>3.0808359570433455</v>
      </c>
      <c r="T43" s="50">
        <v>3.0195936163626835</v>
      </c>
      <c r="U43" s="50">
        <v>4.6278257347935021</v>
      </c>
      <c r="V43" s="50">
        <v>4.0886627290474147</v>
      </c>
      <c r="W43" s="50">
        <v>1.43931627366641</v>
      </c>
      <c r="X43" s="50"/>
      <c r="Y43" s="50">
        <v>2.7742475567972722</v>
      </c>
      <c r="Z43" s="50">
        <v>3.3149514197175969</v>
      </c>
      <c r="AA43" s="90">
        <v>4.5251689501333328</v>
      </c>
      <c r="AB43" s="50">
        <v>2.2006410368303211</v>
      </c>
      <c r="AC43" s="50">
        <v>0.80958884322964997</v>
      </c>
      <c r="AD43" s="50">
        <f t="shared" ref="AD43:AD50" si="2">MEDIAN(B43:P43,Q43:AC43)</f>
        <v>3.0209176647130844</v>
      </c>
      <c r="AE43" s="180">
        <f t="shared" si="1"/>
        <v>-19.67135588150909</v>
      </c>
      <c r="AF43" s="193">
        <f>_xlfn.RANK.AVG(P43,(B43:P43,Q43:AC43),1)</f>
        <v>6</v>
      </c>
      <c r="AG43" s="193">
        <f>_xlfn.RANK.AVG(P43,(F43,G43,J43,P43,R43,U43,AC43),1)</f>
        <v>3</v>
      </c>
    </row>
    <row r="44" spans="1:33" s="129" customFormat="1" ht="14.25" customHeight="1" x14ac:dyDescent="0.25">
      <c r="A44" s="173">
        <v>2013</v>
      </c>
      <c r="B44" s="90">
        <v>3.1269057104913678</v>
      </c>
      <c r="C44" s="90">
        <v>2.5540504648074371</v>
      </c>
      <c r="D44" s="90">
        <v>3.7924288645062125</v>
      </c>
      <c r="E44" s="90">
        <v>3.5606051527224438</v>
      </c>
      <c r="F44" s="90">
        <v>3.3185455086321385</v>
      </c>
      <c r="G44" s="90">
        <v>3.194134948207171</v>
      </c>
      <c r="H44" s="90">
        <v>3.9048074369189911</v>
      </c>
      <c r="I44" s="90">
        <v>3.3121258751660028</v>
      </c>
      <c r="J44" s="90">
        <v>3.3615884979335302</v>
      </c>
      <c r="K44" s="90">
        <v>3.4272722443559096</v>
      </c>
      <c r="L44" s="90">
        <v>2.6730411686586986</v>
      </c>
      <c r="M44" s="50">
        <v>3.5666463107569717</v>
      </c>
      <c r="N44" s="50">
        <v>2.9311835962815405</v>
      </c>
      <c r="O44" s="50">
        <v>4.0829111008751733</v>
      </c>
      <c r="P44" s="50">
        <v>2.6795926000000003</v>
      </c>
      <c r="Q44" s="54"/>
      <c r="R44" s="90">
        <v>0.83673916893203892</v>
      </c>
      <c r="S44" s="90">
        <v>3.0293987730061351</v>
      </c>
      <c r="T44" s="90">
        <v>2.9198769875929189</v>
      </c>
      <c r="U44" s="90">
        <v>4.3915654009303475</v>
      </c>
      <c r="V44" s="50">
        <v>4.3021427932115959</v>
      </c>
      <c r="W44" s="90">
        <v>1.5147560918032785</v>
      </c>
      <c r="X44" s="90"/>
      <c r="Y44" s="90">
        <v>2.7057768506329114</v>
      </c>
      <c r="Z44" s="50">
        <v>3.1589842443559095</v>
      </c>
      <c r="AA44" s="90">
        <v>4.6234304207119745</v>
      </c>
      <c r="AB44" s="50">
        <v>2.3646022215223099</v>
      </c>
      <c r="AC44" s="50">
        <v>0.98174598400000002</v>
      </c>
      <c r="AD44" s="50">
        <f t="shared" si="2"/>
        <v>3.1765595962815403</v>
      </c>
      <c r="AE44" s="180">
        <f t="shared" si="1"/>
        <v>-15.644818906067004</v>
      </c>
      <c r="AF44" s="193">
        <f>_xlfn.RANK.AVG(P44,(B44:P44,Q44:AC44),1)</f>
        <v>7</v>
      </c>
      <c r="AG44" s="193">
        <f>_xlfn.RANK.AVG(P44,(F44,G44,J44,P44,R44,U44,AC44),1)</f>
        <v>3</v>
      </c>
    </row>
    <row r="45" spans="1:33" s="129" customFormat="1" ht="14.25" customHeight="1" x14ac:dyDescent="0.25">
      <c r="A45" s="173">
        <v>2014</v>
      </c>
      <c r="B45" s="50">
        <v>2.7862427055702916</v>
      </c>
      <c r="C45" s="50">
        <v>2.3933832891246682</v>
      </c>
      <c r="D45" s="50">
        <v>2.8401692471614166</v>
      </c>
      <c r="E45" s="50">
        <v>3.2448473063660472</v>
      </c>
      <c r="F45" s="50">
        <v>3.1789107640583554</v>
      </c>
      <c r="G45" s="50">
        <v>2.7066492267904509</v>
      </c>
      <c r="H45" s="50">
        <v>3.4297512599469493</v>
      </c>
      <c r="I45" s="50">
        <v>2.9498506196286471</v>
      </c>
      <c r="J45" s="50">
        <v>3.0873324164456233</v>
      </c>
      <c r="K45" s="50">
        <v>2.7203099469496017</v>
      </c>
      <c r="L45" s="50">
        <v>2.487572944297082</v>
      </c>
      <c r="M45" s="50">
        <v>3.5050238486737397</v>
      </c>
      <c r="N45" s="50">
        <v>2.696545172413793</v>
      </c>
      <c r="O45" s="50">
        <v>3.3340758017492709</v>
      </c>
      <c r="P45" s="50">
        <v>2.4331934</v>
      </c>
      <c r="Q45" s="54"/>
      <c r="R45" s="90">
        <v>0.92441348371040744</v>
      </c>
      <c r="S45" s="50">
        <v>2.5980699489353505</v>
      </c>
      <c r="T45" s="50">
        <v>3.1052630257674574</v>
      </c>
      <c r="U45" s="90">
        <v>4.0606974151613633</v>
      </c>
      <c r="V45" s="50">
        <v>4.3892424866864683</v>
      </c>
      <c r="W45" s="90">
        <v>1.3480093428689883</v>
      </c>
      <c r="X45" s="50"/>
      <c r="Y45" s="50">
        <v>2.6606590007292321</v>
      </c>
      <c r="Z45" s="50">
        <v>2.679496844827586</v>
      </c>
      <c r="AA45" s="90">
        <v>4.4646010928961744</v>
      </c>
      <c r="AB45" s="50">
        <v>1.992950871265418</v>
      </c>
      <c r="AC45" s="50">
        <v>1.1129757760000001</v>
      </c>
      <c r="AD45" s="50">
        <f t="shared" si="2"/>
        <v>2.7532763262599467</v>
      </c>
      <c r="AE45" s="180">
        <f t="shared" ref="AE45:AE50" si="3">(P45/AD45-1)*100</f>
        <v>-11.625528582332588</v>
      </c>
      <c r="AF45" s="193">
        <f>_xlfn.RANK.AVG(P45,(B45:P45,Q45:AC45),1)</f>
        <v>6</v>
      </c>
      <c r="AG45" s="193">
        <f>_xlfn.RANK.AVG(P45,(F45,G45,J45,P45,R45,U45,AC45),1)</f>
        <v>3</v>
      </c>
    </row>
    <row r="46" spans="1:33" s="129" customFormat="1" ht="14.25" customHeight="1" x14ac:dyDescent="0.25">
      <c r="A46" s="173">
        <v>2015</v>
      </c>
      <c r="B46" s="90">
        <v>2.7448401775804663</v>
      </c>
      <c r="C46" s="90">
        <v>2.1289478357380687</v>
      </c>
      <c r="D46" s="90">
        <v>2.4171408603122679</v>
      </c>
      <c r="E46" s="90">
        <v>2.7026359824639288</v>
      </c>
      <c r="F46" s="90">
        <v>2.7566304692563817</v>
      </c>
      <c r="G46" s="90">
        <v>2.2327123758046619</v>
      </c>
      <c r="H46" s="90">
        <v>2.4156625971143173</v>
      </c>
      <c r="I46" s="90">
        <v>2.3475340162042175</v>
      </c>
      <c r="J46" s="90">
        <v>2.7318993975582688</v>
      </c>
      <c r="K46" s="90">
        <v>2.771697003329634</v>
      </c>
      <c r="L46" s="90">
        <v>2.0723307436182021</v>
      </c>
      <c r="M46" s="50">
        <v>2.8859342537180916</v>
      </c>
      <c r="N46" s="50">
        <v>2.1745047063263043</v>
      </c>
      <c r="O46" s="50">
        <v>2.9053304069284609</v>
      </c>
      <c r="P46" s="50">
        <v>2.1775513000000002</v>
      </c>
      <c r="Q46" s="54"/>
      <c r="R46" s="90">
        <v>0.63286049906103281</v>
      </c>
      <c r="S46" s="90">
        <v>2.2046871060870976</v>
      </c>
      <c r="T46" s="90">
        <v>2.2389959349785453</v>
      </c>
      <c r="U46" s="90">
        <v>2.89917191451381</v>
      </c>
      <c r="V46" s="50">
        <v>3.2515675558136636</v>
      </c>
      <c r="W46" s="90">
        <v>1.1663132715481173</v>
      </c>
      <c r="X46" s="90"/>
      <c r="Y46" s="90">
        <v>2.0821985385676394</v>
      </c>
      <c r="Z46" s="50">
        <v>2.3742165629300773</v>
      </c>
      <c r="AA46" s="90">
        <v>4.3023274428274423</v>
      </c>
      <c r="AB46" s="50">
        <v>1.8070050982739629</v>
      </c>
      <c r="AC46" s="50">
        <v>0.84406698420000004</v>
      </c>
      <c r="AD46" s="50">
        <f t="shared" si="2"/>
        <v>2.3608752895671472</v>
      </c>
      <c r="AE46" s="180">
        <f t="shared" si="3"/>
        <v>-7.7650857026318576</v>
      </c>
      <c r="AF46" s="193">
        <f>_xlfn.RANK.AVG(P46,(B46:P46,Q46:AC46),1)</f>
        <v>9</v>
      </c>
      <c r="AG46" s="193">
        <f>_xlfn.RANK.AVG(P46,(F46,G46,J46,P46,R46,U46,AC46),1)</f>
        <v>3</v>
      </c>
    </row>
    <row r="47" spans="1:33" s="129" customFormat="1" ht="14.25" customHeight="1" x14ac:dyDescent="0.25">
      <c r="A47" s="173">
        <v>2016</v>
      </c>
      <c r="B47" s="50">
        <v>2.847452175663717</v>
      </c>
      <c r="C47" s="50">
        <v>2.0057820796460177</v>
      </c>
      <c r="D47" s="50">
        <v>2.231098234987372</v>
      </c>
      <c r="E47" s="50">
        <v>2.9296580926991154</v>
      </c>
      <c r="F47" s="50">
        <v>2.6957548851769912</v>
      </c>
      <c r="G47" s="50">
        <v>2.1702022745575222</v>
      </c>
      <c r="H47" s="50">
        <v>2.1197190265486725</v>
      </c>
      <c r="I47" s="50">
        <v>2.5324204519911508</v>
      </c>
      <c r="J47" s="50">
        <v>2.7112426048672567</v>
      </c>
      <c r="K47" s="50">
        <v>2.2919359513274338</v>
      </c>
      <c r="L47" s="50">
        <v>2.0205365044247787</v>
      </c>
      <c r="M47" s="50">
        <v>2.5256079242256635</v>
      </c>
      <c r="N47" s="50">
        <v>1.9581847151548673</v>
      </c>
      <c r="O47" s="50">
        <v>2.8540971248246847</v>
      </c>
      <c r="P47" s="50">
        <v>1.8459876000000002</v>
      </c>
      <c r="Q47" s="54"/>
      <c r="R47" s="90">
        <v>0.81497333094339641</v>
      </c>
      <c r="S47" s="50">
        <v>2.2299902817875004</v>
      </c>
      <c r="T47" s="50">
        <v>2.0982190436162842</v>
      </c>
      <c r="U47" s="90">
        <v>2.617265148938908</v>
      </c>
      <c r="V47" s="50">
        <v>3.0333275087046316</v>
      </c>
      <c r="W47" s="90">
        <v>1.131471264926931</v>
      </c>
      <c r="X47" s="50"/>
      <c r="Y47" s="50">
        <v>1.7486499209178501</v>
      </c>
      <c r="Z47" s="50">
        <v>2.5062056917035398</v>
      </c>
      <c r="AA47" s="90">
        <v>4.5838560913705582</v>
      </c>
      <c r="AB47" s="50">
        <v>1.7989111350099272</v>
      </c>
      <c r="AC47" s="50">
        <v>0.8620196753999998</v>
      </c>
      <c r="AD47" s="50">
        <f t="shared" si="2"/>
        <v>2.230544258387436</v>
      </c>
      <c r="AE47" s="180">
        <f t="shared" si="3"/>
        <v>-17.240485452884478</v>
      </c>
      <c r="AF47" s="193">
        <f>_xlfn.RANK.AVG(P47,(B47:P47,Q47:AC47),1)</f>
        <v>6</v>
      </c>
      <c r="AG47" s="193">
        <f>_xlfn.RANK.AVG(P47,(F47,G47,J47,P47,R47,U47,AC47),1)</f>
        <v>3</v>
      </c>
    </row>
    <row r="48" spans="1:33" s="129" customFormat="1" ht="14.25" customHeight="1" x14ac:dyDescent="0.25">
      <c r="A48" s="173">
        <v>2017</v>
      </c>
      <c r="B48" s="50">
        <v>2.6350816967233275</v>
      </c>
      <c r="C48" s="50">
        <v>2.1321238117844161</v>
      </c>
      <c r="D48" s="50">
        <v>2.7069059166718921</v>
      </c>
      <c r="E48" s="50">
        <v>3.5834206427761162</v>
      </c>
      <c r="F48" s="50">
        <v>2.9928088610976444</v>
      </c>
      <c r="G48" s="50">
        <v>2.1618467020745187</v>
      </c>
      <c r="H48" s="50">
        <v>2.0470985348783106</v>
      </c>
      <c r="I48" s="50">
        <v>2.808108750188433</v>
      </c>
      <c r="J48" s="50">
        <v>2.6788340181313379</v>
      </c>
      <c r="K48" s="50">
        <v>2.243535956826864</v>
      </c>
      <c r="L48" s="50">
        <v>2.1140658378153172</v>
      </c>
      <c r="M48" s="50">
        <v>2.4045641328458616</v>
      </c>
      <c r="N48" s="50">
        <v>2.0848514613327458</v>
      </c>
      <c r="O48" s="50">
        <v>3.1659402760959074</v>
      </c>
      <c r="P48" s="50">
        <v>1.9555795</v>
      </c>
      <c r="Q48" s="54"/>
      <c r="R48" s="50">
        <v>0.93345445770908275</v>
      </c>
      <c r="S48" s="50">
        <v>2.2958083099634088</v>
      </c>
      <c r="T48" s="50">
        <v>2.0295693811054054</v>
      </c>
      <c r="U48" s="90">
        <v>3.0458093598768441</v>
      </c>
      <c r="V48" s="50">
        <v>3.3897985443436651</v>
      </c>
      <c r="W48" s="50">
        <v>1.3877188243027825</v>
      </c>
      <c r="X48" s="90"/>
      <c r="Y48" s="50">
        <v>1.9615216970579215</v>
      </c>
      <c r="Z48" s="50">
        <v>2.5224722813511158</v>
      </c>
      <c r="AA48" s="50">
        <v>4.7098729256717347</v>
      </c>
      <c r="AB48" s="50">
        <v>1.4483015346697474</v>
      </c>
      <c r="AC48" s="50">
        <v>1.0513441026088801</v>
      </c>
      <c r="AD48" s="50">
        <f t="shared" si="2"/>
        <v>2.2696721333951366</v>
      </c>
      <c r="AE48" s="180">
        <f t="shared" si="3"/>
        <v>-13.838678669649729</v>
      </c>
      <c r="AF48" s="193">
        <f>_xlfn.RANK.AVG(P48,(B48:P48,Q48:AC48),1)</f>
        <v>5</v>
      </c>
      <c r="AG48" s="193">
        <f>_xlfn.RANK.AVG(P48,(F48,G48,J48,P48,R48,U48,AC48),1)</f>
        <v>3</v>
      </c>
    </row>
    <row r="49" spans="1:33" s="129" customFormat="1" ht="14.25" customHeight="1" x14ac:dyDescent="0.25">
      <c r="A49" s="173">
        <v>2018</v>
      </c>
      <c r="B49" s="50">
        <v>2.8199147822274697</v>
      </c>
      <c r="C49" s="50">
        <v>2.3719871820908751</v>
      </c>
      <c r="D49" s="50">
        <v>3.1361289676277897</v>
      </c>
      <c r="E49" s="50">
        <v>4.0230785406227474</v>
      </c>
      <c r="F49" s="50">
        <v>3.2428691057578996</v>
      </c>
      <c r="G49" s="50">
        <v>2.3102286785462471</v>
      </c>
      <c r="H49" s="50">
        <v>2.7058305765972772</v>
      </c>
      <c r="I49" s="50">
        <v>3.1298199820794741</v>
      </c>
      <c r="J49" s="50">
        <v>2.9565136572564579</v>
      </c>
      <c r="K49" s="50">
        <v>2.4780736143944848</v>
      </c>
      <c r="L49" s="50">
        <v>2.2696060918809731</v>
      </c>
      <c r="M49" s="50">
        <v>2.5147771709071076</v>
      </c>
      <c r="N49" s="50">
        <v>2.2627021536619081</v>
      </c>
      <c r="O49" s="50">
        <v>3.7567371686175521</v>
      </c>
      <c r="P49" s="50">
        <v>2.2816410999999999</v>
      </c>
      <c r="Q49" s="54"/>
      <c r="R49" s="50">
        <v>0.83758416406393488</v>
      </c>
      <c r="S49" s="50">
        <v>2.4196269183393686</v>
      </c>
      <c r="T49" s="50">
        <v>2.3592883817867998</v>
      </c>
      <c r="U49" s="90">
        <v>3.4480483676784575</v>
      </c>
      <c r="V49" s="50">
        <v>3.2388294849216401</v>
      </c>
      <c r="W49" s="50">
        <v>1.3759347516549969</v>
      </c>
      <c r="X49" s="90"/>
      <c r="Y49" s="50">
        <v>2.259193916060259</v>
      </c>
      <c r="Z49" s="50">
        <v>2.5764143633424972</v>
      </c>
      <c r="AA49" s="50">
        <v>4.9259471506459578</v>
      </c>
      <c r="AB49" s="50">
        <v>1.7751498021082532</v>
      </c>
      <c r="AC49" s="50">
        <v>1.0417288238323199</v>
      </c>
      <c r="AD49" s="50">
        <f t="shared" si="2"/>
        <v>2.4964253926507962</v>
      </c>
      <c r="AE49" s="180">
        <f t="shared" si="3"/>
        <v>-8.6036736079955656</v>
      </c>
      <c r="AF49" s="193">
        <f>_xlfn.RANK.AVG(P49,(B49:P49,Q49:AC49),1)</f>
        <v>8</v>
      </c>
      <c r="AG49" s="193">
        <f>_xlfn.RANK.AVG(P49,(F49,G49,J49,P49,R49,U49,AC49),1)</f>
        <v>3</v>
      </c>
    </row>
    <row r="50" spans="1:33" s="129" customFormat="1" ht="14.25" customHeight="1" x14ac:dyDescent="0.25">
      <c r="A50" s="173">
        <v>2019</v>
      </c>
      <c r="B50" s="50">
        <v>2.4691930384530827</v>
      </c>
      <c r="C50" s="50">
        <v>2.0642205846063306</v>
      </c>
      <c r="D50" s="50">
        <v>2.5885791646943446</v>
      </c>
      <c r="E50" s="50">
        <v>3.9229258040551818</v>
      </c>
      <c r="F50" s="50">
        <v>3.1922691718538481</v>
      </c>
      <c r="G50" s="50">
        <v>2.2705256563247325</v>
      </c>
      <c r="H50" s="50">
        <v>2.9292736423437935</v>
      </c>
      <c r="I50" s="50">
        <v>3.16592597145369</v>
      </c>
      <c r="J50" s="50">
        <v>2.9747491792927487</v>
      </c>
      <c r="K50" s="50">
        <v>2.0930776359816612</v>
      </c>
      <c r="L50" s="50">
        <v>2.0613244675873381</v>
      </c>
      <c r="M50" s="50">
        <v>2.8091028116801908</v>
      </c>
      <c r="N50" s="50">
        <v>2.4088553520928229</v>
      </c>
      <c r="O50" s="50">
        <v>2.8324955519234849</v>
      </c>
      <c r="P50" s="50">
        <v>2.1599146</v>
      </c>
      <c r="Q50" s="54"/>
      <c r="R50" s="50">
        <v>0.78105638415592404</v>
      </c>
      <c r="S50" s="50">
        <v>2.5623739326234687</v>
      </c>
      <c r="T50" s="50">
        <v>2.2929122186824715</v>
      </c>
      <c r="U50" s="90">
        <v>3.659134840282853</v>
      </c>
      <c r="V50" s="50">
        <v>3.3782439240964082</v>
      </c>
      <c r="W50" s="50">
        <v>1.2637552689100862</v>
      </c>
      <c r="X50" s="90"/>
      <c r="Y50" s="50">
        <v>2.0009655178540013</v>
      </c>
      <c r="Z50" s="50">
        <v>2.3901890503055694</v>
      </c>
      <c r="AA50" s="50">
        <v>5.2298123240179972</v>
      </c>
      <c r="AB50" s="50">
        <v>2.2524002830394463</v>
      </c>
      <c r="AC50" s="50">
        <v>1.00974831998519</v>
      </c>
      <c r="AD50" s="50">
        <f t="shared" si="2"/>
        <v>2.4390241952729528</v>
      </c>
      <c r="AE50" s="180">
        <f t="shared" si="3"/>
        <v>-11.443494320962133</v>
      </c>
      <c r="AF50" s="193">
        <f>_xlfn.RANK.AVG(P50,(B50:P50,Q50:AC50),1)</f>
        <v>8</v>
      </c>
      <c r="AG50" s="193">
        <f>_xlfn.RANK.AVG(P50,(F50,G50,J50,P50,R50,U50,AC50),1)</f>
        <v>3</v>
      </c>
    </row>
    <row r="51" spans="1:33" s="129" customFormat="1" ht="14.25" customHeight="1" x14ac:dyDescent="0.25">
      <c r="A51" s="173">
        <v>2020</v>
      </c>
      <c r="B51" s="234">
        <v>2.2836965657392043</v>
      </c>
      <c r="C51" s="234">
        <v>1.7653645306712444</v>
      </c>
      <c r="D51" s="234">
        <v>2.2679884752733082</v>
      </c>
      <c r="E51" s="234" t="s">
        <v>111</v>
      </c>
      <c r="F51" s="234">
        <v>2.9458135994254291</v>
      </c>
      <c r="G51" s="234">
        <v>2.058513134543642</v>
      </c>
      <c r="H51" s="234" t="s">
        <v>111</v>
      </c>
      <c r="I51" s="234">
        <v>3.3823664687881991</v>
      </c>
      <c r="J51" s="234" t="s">
        <v>111</v>
      </c>
      <c r="K51" s="234">
        <v>1.8488436231448884</v>
      </c>
      <c r="L51" s="234">
        <v>2.0213952531019901</v>
      </c>
      <c r="M51" s="234">
        <v>2.3338046883238679</v>
      </c>
      <c r="N51" s="234">
        <v>2.0173799180302132</v>
      </c>
      <c r="O51" s="234">
        <v>2.9691105768573016</v>
      </c>
      <c r="P51" s="234">
        <v>1.9848991</v>
      </c>
      <c r="Q51" s="234"/>
      <c r="R51" s="234">
        <v>0.7331705650777357</v>
      </c>
      <c r="S51" s="234">
        <v>2.2705491555182</v>
      </c>
      <c r="T51" s="234">
        <v>1.7908131023666405</v>
      </c>
      <c r="U51" s="234" t="s">
        <v>111</v>
      </c>
      <c r="V51" s="234">
        <v>3.1065150724319737</v>
      </c>
      <c r="W51" s="234">
        <v>1.2995926998424912</v>
      </c>
      <c r="X51" s="234"/>
      <c r="Y51" s="234">
        <v>1.6073831816103279</v>
      </c>
      <c r="Z51" s="234">
        <v>2.35961857210002</v>
      </c>
      <c r="AA51" s="234">
        <v>5.0631970680755742</v>
      </c>
      <c r="AB51" s="234">
        <v>1.5568947796195569</v>
      </c>
      <c r="AC51" s="50">
        <v>0.84682580252750994</v>
      </c>
      <c r="AD51" s="50">
        <f>MEDIAN(B51:P51,Q51:AC51)</f>
        <v>2.0399541938228163</v>
      </c>
      <c r="AE51" s="180">
        <f>(P51/AD51-1)*100</f>
        <v>-2.6988397087311378</v>
      </c>
      <c r="AF51" s="193">
        <f>_xlfn.RANK.AVG(P51,(B51:P51,Q51:AC51),1)</f>
        <v>9</v>
      </c>
      <c r="AG51" s="193">
        <f>_xlfn.RANK.AVG(P51,(F51,G51,J51,P51,R51,U51,AC51),1)</f>
        <v>3</v>
      </c>
    </row>
    <row r="52" spans="1:33" s="129" customFormat="1" ht="14.25" customHeight="1" x14ac:dyDescent="0.25">
      <c r="A52" s="173">
        <v>2021</v>
      </c>
      <c r="B52" s="234">
        <v>3.4339823909339731</v>
      </c>
      <c r="C52" s="234">
        <v>3.0422461271875907</v>
      </c>
      <c r="D52" s="234">
        <v>4.8181165836778863</v>
      </c>
      <c r="E52" s="234">
        <v>5.4315718863422813</v>
      </c>
      <c r="F52" s="234">
        <v>3.6917783683514371</v>
      </c>
      <c r="G52" s="234">
        <v>2.7915148516823538</v>
      </c>
      <c r="H52" s="234">
        <v>3.5817439444983608</v>
      </c>
      <c r="I52" s="234">
        <v>3.582596220727881</v>
      </c>
      <c r="J52" s="234">
        <v>3.3604939638515083</v>
      </c>
      <c r="K52" s="234">
        <v>3.4662786992400485</v>
      </c>
      <c r="L52" s="234">
        <v>3.0435366211051837</v>
      </c>
      <c r="M52" s="234">
        <v>2.504688865387414</v>
      </c>
      <c r="N52" s="234">
        <v>2.4902352475347627</v>
      </c>
      <c r="O52" s="234">
        <v>5.357589372371006</v>
      </c>
      <c r="P52" s="234">
        <v>2.7843144</v>
      </c>
      <c r="Q52" s="234" t="s">
        <v>111</v>
      </c>
      <c r="R52" s="234">
        <v>0.89012714402216753</v>
      </c>
      <c r="S52" s="234">
        <v>2.6468308608205247</v>
      </c>
      <c r="T52" s="234">
        <v>2.9865237976488967</v>
      </c>
      <c r="U52" s="234" t="s">
        <v>111</v>
      </c>
      <c r="V52" s="234">
        <v>3.3796021344333034</v>
      </c>
      <c r="W52" s="234">
        <v>1.6387074637237953</v>
      </c>
      <c r="X52" s="234" t="s">
        <v>111</v>
      </c>
      <c r="Y52" s="234">
        <v>3.0819431575550902</v>
      </c>
      <c r="Z52" s="234">
        <v>2.8576204670927585</v>
      </c>
      <c r="AA52" s="234">
        <v>4.8237913889986297</v>
      </c>
      <c r="AB52" s="234">
        <v>1.6076505308591766</v>
      </c>
      <c r="AC52" s="50">
        <v>1.3210785630219402</v>
      </c>
      <c r="AD52" s="50">
        <f>MEDIAN(B52:P52,Q52:AC52)</f>
        <v>3.0435366211051837</v>
      </c>
      <c r="AE52" s="180">
        <f>(P52/AD52-1)*100</f>
        <v>-8.5171382301637557</v>
      </c>
      <c r="AF52" s="193">
        <f>_xlfn.RANK.AVG(P52,(B52:P52,Q52:AC52),1)</f>
        <v>8</v>
      </c>
      <c r="AG52" s="193">
        <f>_xlfn.RANK.AVG(P52,(F52,G52,J52,P52,R52,U52,AC52),1)</f>
        <v>3</v>
      </c>
    </row>
    <row r="53" spans="1:33" s="129" customFormat="1" ht="14.25" customHeight="1" x14ac:dyDescent="0.25">
      <c r="A53" s="244">
        <v>2022</v>
      </c>
      <c r="B53" s="234">
        <v>8.9562451829495551</v>
      </c>
      <c r="C53" s="234">
        <v>7.7006457680521407</v>
      </c>
      <c r="D53" s="234">
        <v>13.132088637740532</v>
      </c>
      <c r="E53" s="234">
        <v>14.778761445153991</v>
      </c>
      <c r="F53" s="234">
        <v>6.9182657378558758</v>
      </c>
      <c r="G53" s="234">
        <v>6.3817247043779437</v>
      </c>
      <c r="H53" s="234">
        <v>9.2375370104823666</v>
      </c>
      <c r="I53" s="234">
        <v>7.2401859558248667</v>
      </c>
      <c r="J53" s="234">
        <v>8.8417599204206727</v>
      </c>
      <c r="K53" s="234">
        <v>8.6787854159957707</v>
      </c>
      <c r="L53" s="234">
        <v>7.1072447292436234</v>
      </c>
      <c r="M53" s="234">
        <v>8.7222826051560958</v>
      </c>
      <c r="N53" s="234">
        <v>9.4499712702087599</v>
      </c>
      <c r="O53" s="234">
        <v>16.746762947925838</v>
      </c>
      <c r="P53" s="234">
        <v>4.9581799000000002</v>
      </c>
      <c r="Q53" s="234" t="s">
        <v>111</v>
      </c>
      <c r="R53" s="234">
        <v>1.4959027393218476</v>
      </c>
      <c r="S53" s="234">
        <v>7.6813322054660755</v>
      </c>
      <c r="T53" s="234">
        <v>10.393971309610759</v>
      </c>
      <c r="U53" s="234">
        <v>5.4353635874465391</v>
      </c>
      <c r="V53" s="234">
        <v>6.4727742562026425</v>
      </c>
      <c r="W53" s="234">
        <v>2.3624095303651105</v>
      </c>
      <c r="X53" s="234" t="s">
        <v>111</v>
      </c>
      <c r="Y53" s="234">
        <v>8.2333398414650212</v>
      </c>
      <c r="Z53" s="234">
        <v>7.5898541041422787</v>
      </c>
      <c r="AA53" s="234">
        <v>9.0259777595715569</v>
      </c>
      <c r="AB53" s="234">
        <v>7.11395849748292</v>
      </c>
      <c r="AC53" s="50">
        <v>2.11689843652705</v>
      </c>
      <c r="AD53" s="50">
        <f>MEDIAN(B53:P53,Q53:AC53)</f>
        <v>7.6909889867591081</v>
      </c>
      <c r="AE53" s="180">
        <f>(P53/AD53-1)*100</f>
        <v>-35.532609544285435</v>
      </c>
      <c r="AF53" s="193">
        <f>_xlfn.RANK.AVG(P53,(B53:P53,Q53:AC53),1)</f>
        <v>4</v>
      </c>
      <c r="AG53" s="193">
        <f>_xlfn.RANK.AVG(P53,(F53,G53,J53,P53,R53,U53,AC53),1)</f>
        <v>3</v>
      </c>
    </row>
    <row r="54" spans="1:33" x14ac:dyDescent="0.25">
      <c r="A54" s="173">
        <v>2023</v>
      </c>
      <c r="B54" s="241">
        <v>6.7885164625051191</v>
      </c>
      <c r="C54" s="241">
        <v>5.7935788661322523</v>
      </c>
      <c r="D54" s="241">
        <v>6.5278493074495696</v>
      </c>
      <c r="E54" s="241">
        <v>8.7117314938571457</v>
      </c>
      <c r="F54" s="241">
        <v>7.7945107604315282</v>
      </c>
      <c r="G54" s="241">
        <v>7.3985545864031153</v>
      </c>
      <c r="H54" s="241">
        <v>5.6792275778790016</v>
      </c>
      <c r="I54" s="241">
        <v>7.4281344077753744</v>
      </c>
      <c r="J54" s="241">
        <v>6.9675720985454603</v>
      </c>
      <c r="K54" s="241">
        <v>7.8041173257567067</v>
      </c>
      <c r="L54" s="241">
        <v>7.4786404691408306</v>
      </c>
      <c r="M54" s="241">
        <v>6.7418575681882178</v>
      </c>
      <c r="N54" s="241">
        <v>6.6151857763942825</v>
      </c>
      <c r="O54" s="241">
        <v>14.455282417991278</v>
      </c>
      <c r="P54" s="241">
        <v>5.8562384000000005</v>
      </c>
      <c r="Q54" s="50"/>
      <c r="R54" s="50">
        <v>1.0714665637968728</v>
      </c>
      <c r="S54" s="241">
        <v>7.1666170680584527</v>
      </c>
      <c r="T54" s="241">
        <v>9.9322320180680528</v>
      </c>
      <c r="U54" s="241">
        <v>4.390606596581927</v>
      </c>
      <c r="V54" s="241">
        <v>5.8783296304325159</v>
      </c>
      <c r="W54" s="241">
        <v>2.0397879366274791</v>
      </c>
      <c r="X54" s="50"/>
      <c r="Y54" s="241">
        <v>7.4705928502683534</v>
      </c>
      <c r="Z54" s="241">
        <v>8.8119760099846314</v>
      </c>
      <c r="AA54" s="241">
        <v>11.249316935274091</v>
      </c>
      <c r="AB54" s="241">
        <v>2.8668300423639117</v>
      </c>
      <c r="AC54" s="50">
        <v>1.2187928804327401</v>
      </c>
      <c r="AD54" s="241">
        <f>MEDIAN(B54:P54,Q54:AC54)</f>
        <v>6.8780442805252893</v>
      </c>
      <c r="AE54" s="180">
        <f>(P54/AD54-1)*100</f>
        <v>-14.856052663377906</v>
      </c>
      <c r="AF54" s="193">
        <f>_xlfn.RANK.AVG(P54,(B54:P54,Q54:AC54),1)</f>
        <v>8</v>
      </c>
      <c r="AG54" s="193">
        <f>_xlfn.RANK.AVG(P54,(F54,G54,J54,P54,R54,U54,AC54),1)</f>
        <v>4</v>
      </c>
    </row>
    <row r="55" spans="1:33" x14ac:dyDescent="0.25">
      <c r="A55" s="173">
        <v>2024</v>
      </c>
      <c r="B55" s="50">
        <v>5.9523179413043481</v>
      </c>
      <c r="C55" s="50">
        <v>4.6560481499999993</v>
      </c>
      <c r="D55" s="50">
        <v>5.8752667547826087</v>
      </c>
      <c r="E55" s="50">
        <v>7.226329076086957</v>
      </c>
      <c r="F55" s="50">
        <v>6.3831056673913045</v>
      </c>
      <c r="G55" s="50">
        <v>5.8812893608695651</v>
      </c>
      <c r="H55" s="50">
        <v>4.0639017391304355</v>
      </c>
      <c r="I55" s="50">
        <v>6.5694256239130437</v>
      </c>
      <c r="J55" s="50">
        <v>5.1149771739130436</v>
      </c>
      <c r="K55" s="50" t="s">
        <v>111</v>
      </c>
      <c r="L55" s="50">
        <v>6.384130434782608</v>
      </c>
      <c r="M55" s="50">
        <v>5.269722052173913</v>
      </c>
      <c r="N55" s="50">
        <v>3.7837368456521743</v>
      </c>
      <c r="O55" s="50">
        <v>9.1836329233680232</v>
      </c>
      <c r="P55" s="50">
        <v>5.7732184999999996</v>
      </c>
      <c r="Q55" s="54" t="s">
        <v>111</v>
      </c>
      <c r="R55" s="50">
        <v>0.93029284817518265</v>
      </c>
      <c r="S55" s="50">
        <v>6.2788713436692518</v>
      </c>
      <c r="T55" s="50">
        <v>5.8614884930530113</v>
      </c>
      <c r="U55" s="50" t="s">
        <v>111</v>
      </c>
      <c r="V55" s="50">
        <v>4.8264663043717411</v>
      </c>
      <c r="W55" s="50">
        <v>2.3994127890909089</v>
      </c>
      <c r="X55" s="50" t="s">
        <v>111</v>
      </c>
      <c r="Y55" s="50">
        <v>5.3056376668341709</v>
      </c>
      <c r="Z55" s="50">
        <v>7.5462242021739128</v>
      </c>
      <c r="AA55" s="50">
        <v>9.8546662500000011</v>
      </c>
      <c r="AB55" s="50">
        <v>3.2438511702710939</v>
      </c>
      <c r="AC55" s="50" t="s">
        <v>111</v>
      </c>
      <c r="AD55" s="50">
        <f>MEDIAN(B55:P55,Q55:AC55)</f>
        <v>5.8614884930530113</v>
      </c>
      <c r="AE55" s="180">
        <f>(P55/AD55-1)*100</f>
        <v>-1.5059313544269259</v>
      </c>
      <c r="AF55" s="193">
        <f>_xlfn.RANK.AVG(P55,(B55:P55,Q55:AC55),1)</f>
        <v>11</v>
      </c>
      <c r="AG55" s="193">
        <f>_xlfn.RANK.AVG(P55,(F55,G55,J55,P55,R55,U55,AC55),1)</f>
        <v>3</v>
      </c>
    </row>
    <row r="60" spans="1:33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33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</sheetData>
  <conditionalFormatting sqref="C48:C50">
    <cfRule type="expression" dxfId="0" priority="1">
      <formula>#REF!=1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E6B43-428C-4516-AE9E-7681CC116F79}">
  <sheetPr>
    <tabColor theme="4" tint="0.39997558519241921"/>
  </sheetPr>
  <dimension ref="A1:AC49"/>
  <sheetViews>
    <sheetView showGridLines="0" zoomScaleNormal="100" workbookViewId="0"/>
  </sheetViews>
  <sheetFormatPr defaultRowHeight="12.5" x14ac:dyDescent="0.25"/>
  <cols>
    <col min="1" max="29" width="12.7265625" customWidth="1"/>
  </cols>
  <sheetData>
    <row r="1" spans="1:29" s="129" customFormat="1" ht="18" customHeight="1" x14ac:dyDescent="0.25">
      <c r="A1" s="201" t="s">
        <v>103</v>
      </c>
    </row>
    <row r="2" spans="1:29" s="129" customFormat="1" ht="18" customHeight="1" x14ac:dyDescent="0.25">
      <c r="A2" s="202" t="s">
        <v>128</v>
      </c>
    </row>
    <row r="3" spans="1:29" s="129" customFormat="1" ht="18" customHeight="1" x14ac:dyDescent="0.25">
      <c r="A3" s="202" t="s">
        <v>109</v>
      </c>
    </row>
    <row r="4" spans="1:29" s="129" customFormat="1" ht="18" customHeight="1" x14ac:dyDescent="0.25">
      <c r="A4" s="97" t="s">
        <v>110</v>
      </c>
    </row>
    <row r="5" spans="1:29" s="84" customFormat="1" ht="32.15" customHeight="1" x14ac:dyDescent="0.25">
      <c r="A5" s="203" t="s">
        <v>102</v>
      </c>
      <c r="B5" s="237" t="s">
        <v>19</v>
      </c>
      <c r="C5" s="237" t="s">
        <v>20</v>
      </c>
      <c r="D5" s="237" t="s">
        <v>0</v>
      </c>
      <c r="E5" s="237" t="s">
        <v>2</v>
      </c>
      <c r="F5" s="237" t="s">
        <v>3</v>
      </c>
      <c r="G5" s="237" t="s">
        <v>4</v>
      </c>
      <c r="H5" s="237" t="s">
        <v>5</v>
      </c>
      <c r="I5" s="237" t="s">
        <v>21</v>
      </c>
      <c r="J5" s="237" t="s">
        <v>6</v>
      </c>
      <c r="K5" s="237" t="s">
        <v>7</v>
      </c>
      <c r="L5" s="237" t="s">
        <v>8</v>
      </c>
      <c r="M5" s="237" t="s">
        <v>9</v>
      </c>
      <c r="N5" s="237" t="s">
        <v>22</v>
      </c>
      <c r="O5" s="237" t="s">
        <v>10</v>
      </c>
      <c r="P5" s="237" t="s">
        <v>85</v>
      </c>
      <c r="Q5" s="237" t="s">
        <v>50</v>
      </c>
      <c r="R5" s="237" t="s">
        <v>14</v>
      </c>
      <c r="S5" s="237" t="s">
        <v>25</v>
      </c>
      <c r="T5" s="237" t="s">
        <v>26</v>
      </c>
      <c r="U5" s="237" t="s">
        <v>12</v>
      </c>
      <c r="V5" s="237" t="s">
        <v>51</v>
      </c>
      <c r="W5" s="237" t="s">
        <v>52</v>
      </c>
      <c r="X5" s="237" t="s">
        <v>53</v>
      </c>
      <c r="Y5" s="237" t="s">
        <v>27</v>
      </c>
      <c r="Z5" s="237" t="s">
        <v>65</v>
      </c>
      <c r="AA5" s="237" t="s">
        <v>54</v>
      </c>
      <c r="AB5" s="237" t="s">
        <v>55</v>
      </c>
      <c r="AC5" s="237" t="s">
        <v>15</v>
      </c>
    </row>
    <row r="6" spans="1:29" s="129" customFormat="1" ht="14.25" customHeight="1" x14ac:dyDescent="0.25">
      <c r="A6" s="242" t="s">
        <v>46</v>
      </c>
      <c r="B6" s="195" t="str">
        <f>IF(OR('5.7.1 (excl. taxes)'!B33=0,'5.7.1 (excl. taxes)'!B34=0,(ISERROR('5.7.1 (excl. taxes)'!B34/'5.7.1 (excl. taxes)'!B33-1))),"",('5.7.1 (excl. taxes)'!B34/'5.7.1 (excl. taxes)'!B33-1))</f>
        <v/>
      </c>
      <c r="C6" s="195" t="str">
        <f>IF(OR('5.7.1 (excl. taxes)'!C33=0,'5.7.1 (excl. taxes)'!C34=0,(ISERROR('5.7.1 (excl. taxes)'!C34/'5.7.1 (excl. taxes)'!C33-1))),"",('5.7.1 (excl. taxes)'!C34/'5.7.1 (excl. taxes)'!C33-1))</f>
        <v/>
      </c>
      <c r="D6" s="195" t="str">
        <f>IF(OR('5.7.1 (excl. taxes)'!D33=0,'5.7.1 (excl. taxes)'!D34=0,(ISERROR('5.7.1 (excl. taxes)'!D34/'5.7.1 (excl. taxes)'!D33-1))),"",('5.7.1 (excl. taxes)'!D34/'5.7.1 (excl. taxes)'!D33-1))</f>
        <v/>
      </c>
      <c r="E6" s="195">
        <f>IF(OR('5.7.1 (excl. taxes)'!E33=0,'5.7.1 (excl. taxes)'!E34=0,(ISERROR('5.7.1 (excl. taxes)'!E34/'5.7.1 (excl. taxes)'!E33-1))),"",('5.7.1 (excl. taxes)'!E34/'5.7.1 (excl. taxes)'!E33-1))</f>
        <v>0.14789901870132249</v>
      </c>
      <c r="F6" s="195">
        <f>IF(OR('5.7.1 (excl. taxes)'!F33=0,'5.7.1 (excl. taxes)'!F34=0,(ISERROR('5.7.1 (excl. taxes)'!F34/'5.7.1 (excl. taxes)'!F33-1))),"",('5.7.1 (excl. taxes)'!F34/'5.7.1 (excl. taxes)'!F33-1))</f>
        <v>0.22410303807202836</v>
      </c>
      <c r="G6" s="195">
        <f>IF(OR('5.7.1 (excl. taxes)'!G33=0,'5.7.1 (excl. taxes)'!G34=0,(ISERROR('5.7.1 (excl. taxes)'!G34/'5.7.1 (excl. taxes)'!G33-1))),"",('5.7.1 (excl. taxes)'!G34/'5.7.1 (excl. taxes)'!G33-1))</f>
        <v>0.16385384729460561</v>
      </c>
      <c r="H6" s="195">
        <f>IF(OR('5.7.1 (excl. taxes)'!H33=0,'5.7.1 (excl. taxes)'!H34=0,(ISERROR('5.7.1 (excl. taxes)'!H34/'5.7.1 (excl. taxes)'!H33-1))),"",('5.7.1 (excl. taxes)'!H34/'5.7.1 (excl. taxes)'!H33-1))</f>
        <v>0.12407770669138318</v>
      </c>
      <c r="I6" s="195">
        <f>IF(OR('5.7.1 (excl. taxes)'!I33=0,'5.7.1 (excl. taxes)'!I34=0,(ISERROR('5.7.1 (excl. taxes)'!I34/'5.7.1 (excl. taxes)'!I33-1))),"",('5.7.1 (excl. taxes)'!I34/'5.7.1 (excl. taxes)'!I33-1))</f>
        <v>0.16268808545146252</v>
      </c>
      <c r="J6" s="195" t="str">
        <f>IF(OR('5.7.1 (excl. taxes)'!J33=0,'5.7.1 (excl. taxes)'!J34=0,(ISERROR('5.7.1 (excl. taxes)'!J34/'5.7.1 (excl. taxes)'!J33-1))),"",('5.7.1 (excl. taxes)'!J34/'5.7.1 (excl. taxes)'!J33-1))</f>
        <v/>
      </c>
      <c r="K6" s="195" t="str">
        <f>IF(OR('5.7.1 (excl. taxes)'!K33=0,'5.7.1 (excl. taxes)'!K34=0,(ISERROR('5.7.1 (excl. taxes)'!K34/'5.7.1 (excl. taxes)'!K33-1))),"",('5.7.1 (excl. taxes)'!K34/'5.7.1 (excl. taxes)'!K33-1))</f>
        <v/>
      </c>
      <c r="L6" s="195">
        <f>IF(OR('5.7.1 (excl. taxes)'!L33=0,'5.7.1 (excl. taxes)'!L34=0,(ISERROR('5.7.1 (excl. taxes)'!L34/'5.7.1 (excl. taxes)'!L33-1))),"",('5.7.1 (excl. taxes)'!L34/'5.7.1 (excl. taxes)'!L33-1))</f>
        <v>0.24835736033873901</v>
      </c>
      <c r="M6" s="195">
        <f>IF(OR('5.7.1 (excl. taxes)'!M33=0,'5.7.1 (excl. taxes)'!M34=0,(ISERROR('5.7.1 (excl. taxes)'!M34/'5.7.1 (excl. taxes)'!M33-1))),"",('5.7.1 (excl. taxes)'!M34/'5.7.1 (excl. taxes)'!M33-1))</f>
        <v>0.10937399483643362</v>
      </c>
      <c r="N6" s="195">
        <f>IF(OR('5.7.1 (excl. taxes)'!N33=0,'5.7.1 (excl. taxes)'!N34=0,(ISERROR('5.7.1 (excl. taxes)'!N34/'5.7.1 (excl. taxes)'!N33-1))),"",('5.7.1 (excl. taxes)'!N34/'5.7.1 (excl. taxes)'!N33-1))</f>
        <v>0.13218089072031147</v>
      </c>
      <c r="O6" s="195" t="str">
        <f>IF(OR('5.7.1 (excl. taxes)'!O33=0,'5.7.1 (excl. taxes)'!O34=0,(ISERROR('5.7.1 (excl. taxes)'!O34/'5.7.1 (excl. taxes)'!O33-1))),"",('5.7.1 (excl. taxes)'!O34/'5.7.1 (excl. taxes)'!O33-1))</f>
        <v/>
      </c>
      <c r="P6" s="195">
        <f>IF(OR('5.7.1 (excl. taxes)'!P33=0,'5.7.1 (excl. taxes)'!P34=0,(ISERROR('5.7.1 (excl. taxes)'!P34/'5.7.1 (excl. taxes)'!P33-1))),"",('5.7.1 (excl. taxes)'!P34/'5.7.1 (excl. taxes)'!P33-1))</f>
        <v>3.8529479058681426E-2</v>
      </c>
      <c r="Q6" s="195" t="str">
        <f>IF(OR('5.7.1 (excl. taxes)'!Q33=0,'5.7.1 (excl. taxes)'!Q34=0,(ISERROR('5.7.1 (excl. taxes)'!Q34/'5.7.1 (excl. taxes)'!Q33-1))),"",('5.7.1 (excl. taxes)'!Q34/'5.7.1 (excl. taxes)'!Q33-1))</f>
        <v/>
      </c>
      <c r="R6" s="195" t="str">
        <f>IF(OR('5.7.1 (excl. taxes)'!R33=0,'5.7.1 (excl. taxes)'!R34=0,(ISERROR('5.7.1 (excl. taxes)'!R34/'5.7.1 (excl. taxes)'!R33-1))),"",('5.7.1 (excl. taxes)'!R34/'5.7.1 (excl. taxes)'!R33-1))</f>
        <v/>
      </c>
      <c r="S6" s="195">
        <f>IF(OR('5.7.1 (excl. taxes)'!S33=0,'5.7.1 (excl. taxes)'!S34=0,(ISERROR('5.7.1 (excl. taxes)'!S34/'5.7.1 (excl. taxes)'!S33-1))),"",('5.7.1 (excl. taxes)'!S34/'5.7.1 (excl. taxes)'!S33-1))</f>
        <v>7.6831013073016097E-2</v>
      </c>
      <c r="T6" s="195">
        <f>IF(OR('5.7.1 (excl. taxes)'!T33=0,'5.7.1 (excl. taxes)'!T34=0,(ISERROR('5.7.1 (excl. taxes)'!T34/'5.7.1 (excl. taxes)'!T33-1))),"",('5.7.1 (excl. taxes)'!T34/'5.7.1 (excl. taxes)'!T33-1))</f>
        <v>0.50631513584991561</v>
      </c>
      <c r="U6" s="195">
        <f>IF(OR('5.7.1 (excl. taxes)'!U33=0,'5.7.1 (excl. taxes)'!U34=0,(ISERROR('5.7.1 (excl. taxes)'!U34/'5.7.1 (excl. taxes)'!U33-1))),"",('5.7.1 (excl. taxes)'!U34/'5.7.1 (excl. taxes)'!U33-1))</f>
        <v>-1.0353023553728469E-2</v>
      </c>
      <c r="V6" s="195" t="str">
        <f>IF(OR('5.7.1 (excl. taxes)'!V33=0,'5.7.1 (excl. taxes)'!V34=0,(ISERROR('5.7.1 (excl. taxes)'!V34/'5.7.1 (excl. taxes)'!V33-1))),"",('5.7.1 (excl. taxes)'!V34/'5.7.1 (excl. taxes)'!V33-1))</f>
        <v/>
      </c>
      <c r="W6" s="195">
        <f>IF(OR('5.7.1 (excl. taxes)'!W33=0,'5.7.1 (excl. taxes)'!W34=0,(ISERROR('5.7.1 (excl. taxes)'!W34/'5.7.1 (excl. taxes)'!W33-1))),"",('5.7.1 (excl. taxes)'!W34/'5.7.1 (excl. taxes)'!W33-1))</f>
        <v>0.421966830000853</v>
      </c>
      <c r="X6" s="195" t="str">
        <f>IF(OR('5.7.1 (excl. taxes)'!X33=0,'5.7.1 (excl. taxes)'!X34=0,(ISERROR('5.7.1 (excl. taxes)'!X34/'5.7.1 (excl. taxes)'!X33-1))),"",('5.7.1 (excl. taxes)'!X34/'5.7.1 (excl. taxes)'!X33-1))</f>
        <v/>
      </c>
      <c r="Y6" s="195">
        <f>IF(OR('5.7.1 (excl. taxes)'!Y33=0,'5.7.1 (excl. taxes)'!Y34=0,(ISERROR('5.7.1 (excl. taxes)'!Y34/'5.7.1 (excl. taxes)'!Y33-1))),"",('5.7.1 (excl. taxes)'!Y34/'5.7.1 (excl. taxes)'!Y33-1))</f>
        <v>-6.648376891707064E-2</v>
      </c>
      <c r="Z6" s="195">
        <f>IF(OR('5.7.1 (excl. taxes)'!Z33=0,'5.7.1 (excl. taxes)'!Z34=0,(ISERROR('5.7.1 (excl. taxes)'!Z34/'5.7.1 (excl. taxes)'!Z33-1))),"",('5.7.1 (excl. taxes)'!Z34/'5.7.1 (excl. taxes)'!Z33-1))</f>
        <v>0.48410862717185799</v>
      </c>
      <c r="AA6" s="195">
        <f>IF(OR('5.7.1 (excl. taxes)'!AA33=0,'5.7.1 (excl. taxes)'!AA34=0,(ISERROR('5.7.1 (excl. taxes)'!AA34/'5.7.1 (excl. taxes)'!AA33-1))),"",('5.7.1 (excl. taxes)'!AA34/'5.7.1 (excl. taxes)'!AA33-1))</f>
        <v>5.5205464860607734E-2</v>
      </c>
      <c r="AB6" s="195">
        <f>IF(OR('5.7.1 (excl. taxes)'!AB33=0,'5.7.1 (excl. taxes)'!AB34=0,(ISERROR('5.7.1 (excl. taxes)'!AB34/'5.7.1 (excl. taxes)'!AB33-1))),"",('5.7.1 (excl. taxes)'!AB34/'5.7.1 (excl. taxes)'!AB33-1))</f>
        <v>-3.4221220463152568E-2</v>
      </c>
      <c r="AC6" s="195" t="str">
        <f>IF(OR('5.7.1 (excl. taxes)'!AC33=0,'5.7.1 (excl. taxes)'!AC34=0,(ISERROR('5.7.1 (excl. taxes)'!AC34/'5.7.1 (excl. taxes)'!AC33-1))),"",('5.7.1 (excl. taxes)'!AC34/'5.7.1 (excl. taxes)'!AC33-1))</f>
        <v/>
      </c>
    </row>
    <row r="7" spans="1:29" s="129" customFormat="1" ht="14.25" customHeight="1" x14ac:dyDescent="0.25">
      <c r="A7" s="242" t="s">
        <v>45</v>
      </c>
      <c r="B7" s="195" t="str">
        <f>IF(OR('5.7.1 (excl. taxes)'!B34=0,'5.7.1 (excl. taxes)'!B35=0,(ISERROR('5.7.1 (excl. taxes)'!B35/'5.7.1 (excl. taxes)'!B34-1))),"",('5.7.1 (excl. taxes)'!B35/'5.7.1 (excl. taxes)'!B34-1))</f>
        <v/>
      </c>
      <c r="C7" s="195" t="str">
        <f>IF(OR('5.7.1 (excl. taxes)'!C34=0,'5.7.1 (excl. taxes)'!C35=0,(ISERROR('5.7.1 (excl. taxes)'!C35/'5.7.1 (excl. taxes)'!C34-1))),"",('5.7.1 (excl. taxes)'!C35/'5.7.1 (excl. taxes)'!C34-1))</f>
        <v/>
      </c>
      <c r="D7" s="195" t="str">
        <f>IF(OR('5.7.1 (excl. taxes)'!D34=0,'5.7.1 (excl. taxes)'!D35=0,(ISERROR('5.7.1 (excl. taxes)'!D35/'5.7.1 (excl. taxes)'!D34-1))),"",('5.7.1 (excl. taxes)'!D35/'5.7.1 (excl. taxes)'!D34-1))</f>
        <v/>
      </c>
      <c r="E7" s="195">
        <f>IF(OR('5.7.1 (excl. taxes)'!E34=0,'5.7.1 (excl. taxes)'!E35=0,(ISERROR('5.7.1 (excl. taxes)'!E35/'5.7.1 (excl. taxes)'!E34-1))),"",('5.7.1 (excl. taxes)'!E35/'5.7.1 (excl. taxes)'!E34-1))</f>
        <v>-4.7219371468563809E-2</v>
      </c>
      <c r="F7" s="195">
        <f>IF(OR('5.7.1 (excl. taxes)'!F34=0,'5.7.1 (excl. taxes)'!F35=0,(ISERROR('5.7.1 (excl. taxes)'!F35/'5.7.1 (excl. taxes)'!F34-1))),"",('5.7.1 (excl. taxes)'!F35/'5.7.1 (excl. taxes)'!F34-1))</f>
        <v>-3.3782774306312158E-2</v>
      </c>
      <c r="G7" s="195">
        <f>IF(OR('5.7.1 (excl. taxes)'!G34=0,'5.7.1 (excl. taxes)'!G35=0,(ISERROR('5.7.1 (excl. taxes)'!G35/'5.7.1 (excl. taxes)'!G34-1))),"",('5.7.1 (excl. taxes)'!G35/'5.7.1 (excl. taxes)'!G34-1))</f>
        <v>-8.2590875350158743E-2</v>
      </c>
      <c r="H7" s="195">
        <f>IF(OR('5.7.1 (excl. taxes)'!H34=0,'5.7.1 (excl. taxes)'!H35=0,(ISERROR('5.7.1 (excl. taxes)'!H35/'5.7.1 (excl. taxes)'!H34-1))),"",('5.7.1 (excl. taxes)'!H35/'5.7.1 (excl. taxes)'!H34-1))</f>
        <v>-6.4734193482926305E-2</v>
      </c>
      <c r="I7" s="195">
        <f>IF(OR('5.7.1 (excl. taxes)'!I34=0,'5.7.1 (excl. taxes)'!I35=0,(ISERROR('5.7.1 (excl. taxes)'!I35/'5.7.1 (excl. taxes)'!I34-1))),"",('5.7.1 (excl. taxes)'!I35/'5.7.1 (excl. taxes)'!I34-1))</f>
        <v>0.1180282966465549</v>
      </c>
      <c r="J7" s="195" t="str">
        <f>IF(OR('5.7.1 (excl. taxes)'!J34=0,'5.7.1 (excl. taxes)'!J35=0,(ISERROR('5.7.1 (excl. taxes)'!J35/'5.7.1 (excl. taxes)'!J34-1))),"",('5.7.1 (excl. taxes)'!J35/'5.7.1 (excl. taxes)'!J34-1))</f>
        <v/>
      </c>
      <c r="K7" s="195" t="str">
        <f>IF(OR('5.7.1 (excl. taxes)'!K34=0,'5.7.1 (excl. taxes)'!K35=0,(ISERROR('5.7.1 (excl. taxes)'!K35/'5.7.1 (excl. taxes)'!K34-1))),"",('5.7.1 (excl. taxes)'!K35/'5.7.1 (excl. taxes)'!K34-1))</f>
        <v/>
      </c>
      <c r="L7" s="195" t="str">
        <f>IF(OR('5.7.1 (excl. taxes)'!L34=0,'5.7.1 (excl. taxes)'!L35=0,(ISERROR('5.7.1 (excl. taxes)'!L35/'5.7.1 (excl. taxes)'!L34-1))),"",('5.7.1 (excl. taxes)'!L35/'5.7.1 (excl. taxes)'!L34-1))</f>
        <v/>
      </c>
      <c r="M7" s="195">
        <f>IF(OR('5.7.1 (excl. taxes)'!M34=0,'5.7.1 (excl. taxes)'!M35=0,(ISERROR('5.7.1 (excl. taxes)'!M35/'5.7.1 (excl. taxes)'!M34-1))),"",('5.7.1 (excl. taxes)'!M35/'5.7.1 (excl. taxes)'!M34-1))</f>
        <v>-0.11404091042191233</v>
      </c>
      <c r="N7" s="195">
        <f>IF(OR('5.7.1 (excl. taxes)'!N34=0,'5.7.1 (excl. taxes)'!N35=0,(ISERROR('5.7.1 (excl. taxes)'!N35/'5.7.1 (excl. taxes)'!N34-1))),"",('5.7.1 (excl. taxes)'!N35/'5.7.1 (excl. taxes)'!N34-1))</f>
        <v>-5.7497956908458714E-2</v>
      </c>
      <c r="O7" s="195" t="str">
        <f>IF(OR('5.7.1 (excl. taxes)'!O34=0,'5.7.1 (excl. taxes)'!O35=0,(ISERROR('5.7.1 (excl. taxes)'!O35/'5.7.1 (excl. taxes)'!O34-1))),"",('5.7.1 (excl. taxes)'!O35/'5.7.1 (excl. taxes)'!O34-1))</f>
        <v/>
      </c>
      <c r="P7" s="195">
        <f>IF(OR('5.7.1 (excl. taxes)'!P34=0,'5.7.1 (excl. taxes)'!P35=0,(ISERROR('5.7.1 (excl. taxes)'!P35/'5.7.1 (excl. taxes)'!P34-1))),"",('5.7.1 (excl. taxes)'!P35/'5.7.1 (excl. taxes)'!P34-1))</f>
        <v>0.11204423924938944</v>
      </c>
      <c r="Q7" s="195" t="str">
        <f>IF(OR('5.7.1 (excl. taxes)'!Q34=0,'5.7.1 (excl. taxes)'!Q35=0,(ISERROR('5.7.1 (excl. taxes)'!Q35/'5.7.1 (excl. taxes)'!Q34-1))),"",('5.7.1 (excl. taxes)'!Q35/'5.7.1 (excl. taxes)'!Q34-1))</f>
        <v/>
      </c>
      <c r="R7" s="195" t="str">
        <f>IF(OR('5.7.1 (excl. taxes)'!R34=0,'5.7.1 (excl. taxes)'!R35=0,(ISERROR('5.7.1 (excl. taxes)'!R35/'5.7.1 (excl. taxes)'!R34-1))),"",('5.7.1 (excl. taxes)'!R35/'5.7.1 (excl. taxes)'!R34-1))</f>
        <v/>
      </c>
      <c r="S7" s="195">
        <f>IF(OR('5.7.1 (excl. taxes)'!S34=0,'5.7.1 (excl. taxes)'!S35=0,(ISERROR('5.7.1 (excl. taxes)'!S35/'5.7.1 (excl. taxes)'!S34-1))),"",('5.7.1 (excl. taxes)'!S35/'5.7.1 (excl. taxes)'!S34-1))</f>
        <v>-4.7383842218848837E-2</v>
      </c>
      <c r="T7" s="195">
        <f>IF(OR('5.7.1 (excl. taxes)'!T34=0,'5.7.1 (excl. taxes)'!T35=0,(ISERROR('5.7.1 (excl. taxes)'!T35/'5.7.1 (excl. taxes)'!T34-1))),"",('5.7.1 (excl. taxes)'!T35/'5.7.1 (excl. taxes)'!T34-1))</f>
        <v>4.4292439305027465E-2</v>
      </c>
      <c r="U7" s="195">
        <f>IF(OR('5.7.1 (excl. taxes)'!U34=0,'5.7.1 (excl. taxes)'!U35=0,(ISERROR('5.7.1 (excl. taxes)'!U35/'5.7.1 (excl. taxes)'!U34-1))),"",('5.7.1 (excl. taxes)'!U35/'5.7.1 (excl. taxes)'!U34-1))</f>
        <v>-9.1139242291913836E-2</v>
      </c>
      <c r="V7" s="195" t="str">
        <f>IF(OR('5.7.1 (excl. taxes)'!V34=0,'5.7.1 (excl. taxes)'!V35=0,(ISERROR('5.7.1 (excl. taxes)'!V35/'5.7.1 (excl. taxes)'!V34-1))),"",('5.7.1 (excl. taxes)'!V35/'5.7.1 (excl. taxes)'!V34-1))</f>
        <v/>
      </c>
      <c r="W7" s="195">
        <f>IF(OR('5.7.1 (excl. taxes)'!W34=0,'5.7.1 (excl. taxes)'!W35=0,(ISERROR('5.7.1 (excl. taxes)'!W35/'5.7.1 (excl. taxes)'!W34-1))),"",('5.7.1 (excl. taxes)'!W35/'5.7.1 (excl. taxes)'!W34-1))</f>
        <v>0.11634600312631305</v>
      </c>
      <c r="X7" s="195" t="str">
        <f>IF(OR('5.7.1 (excl. taxes)'!X34=0,'5.7.1 (excl. taxes)'!X35=0,(ISERROR('5.7.1 (excl. taxes)'!X35/'5.7.1 (excl. taxes)'!X34-1))),"",('5.7.1 (excl. taxes)'!X35/'5.7.1 (excl. taxes)'!X34-1))</f>
        <v/>
      </c>
      <c r="Y7" s="195">
        <f>IF(OR('5.7.1 (excl. taxes)'!Y34=0,'5.7.1 (excl. taxes)'!Y35=0,(ISERROR('5.7.1 (excl. taxes)'!Y35/'5.7.1 (excl. taxes)'!Y34-1))),"",('5.7.1 (excl. taxes)'!Y35/'5.7.1 (excl. taxes)'!Y34-1))</f>
        <v>-9.0896078673110448E-2</v>
      </c>
      <c r="Z7" s="195">
        <f>IF(OR('5.7.1 (excl. taxes)'!Z34=0,'5.7.1 (excl. taxes)'!Z35=0,(ISERROR('5.7.1 (excl. taxes)'!Z35/'5.7.1 (excl. taxes)'!Z34-1))),"",('5.7.1 (excl. taxes)'!Z35/'5.7.1 (excl. taxes)'!Z34-1))</f>
        <v>-5.3088738617350084E-2</v>
      </c>
      <c r="AA7" s="195">
        <f>IF(OR('5.7.1 (excl. taxes)'!AA34=0,'5.7.1 (excl. taxes)'!AA35=0,(ISERROR('5.7.1 (excl. taxes)'!AA35/'5.7.1 (excl. taxes)'!AA34-1))),"",('5.7.1 (excl. taxes)'!AA35/'5.7.1 (excl. taxes)'!AA34-1))</f>
        <v>-1.940617865104155E-2</v>
      </c>
      <c r="AB7" s="195">
        <f>IF(OR('5.7.1 (excl. taxes)'!AB34=0,'5.7.1 (excl. taxes)'!AB35=0,(ISERROR('5.7.1 (excl. taxes)'!AB35/'5.7.1 (excl. taxes)'!AB34-1))),"",('5.7.1 (excl. taxes)'!AB35/'5.7.1 (excl. taxes)'!AB34-1))</f>
        <v>-0.12632490164021837</v>
      </c>
      <c r="AC7" s="195" t="str">
        <f>IF(OR('5.7.1 (excl. taxes)'!AC34=0,'5.7.1 (excl. taxes)'!AC35=0,(ISERROR('5.7.1 (excl. taxes)'!AC35/'5.7.1 (excl. taxes)'!AC34-1))),"",('5.7.1 (excl. taxes)'!AC35/'5.7.1 (excl. taxes)'!AC34-1))</f>
        <v/>
      </c>
    </row>
    <row r="8" spans="1:29" s="129" customFormat="1" ht="14.25" customHeight="1" x14ac:dyDescent="0.25">
      <c r="A8" s="242" t="s">
        <v>34</v>
      </c>
      <c r="B8" s="195" t="str">
        <f>IF(OR('5.7.1 (excl. taxes)'!B35=0,'5.7.1 (excl. taxes)'!B36=0,(ISERROR('5.7.1 (excl. taxes)'!B36/'5.7.1 (excl. taxes)'!B35-1))),"",('5.7.1 (excl. taxes)'!B36/'5.7.1 (excl. taxes)'!B35-1))</f>
        <v/>
      </c>
      <c r="C8" s="195" t="str">
        <f>IF(OR('5.7.1 (excl. taxes)'!C35=0,'5.7.1 (excl. taxes)'!C36=0,(ISERROR('5.7.1 (excl. taxes)'!C36/'5.7.1 (excl. taxes)'!C35-1))),"",('5.7.1 (excl. taxes)'!C36/'5.7.1 (excl. taxes)'!C35-1))</f>
        <v/>
      </c>
      <c r="D8" s="195" t="str">
        <f>IF(OR('5.7.1 (excl. taxes)'!D35=0,'5.7.1 (excl. taxes)'!D36=0,(ISERROR('5.7.1 (excl. taxes)'!D36/'5.7.1 (excl. taxes)'!D35-1))),"",('5.7.1 (excl. taxes)'!D36/'5.7.1 (excl. taxes)'!D35-1))</f>
        <v/>
      </c>
      <c r="E8" s="195">
        <f>IF(OR('5.7.1 (excl. taxes)'!E35=0,'5.7.1 (excl. taxes)'!E36=0,(ISERROR('5.7.1 (excl. taxes)'!E36/'5.7.1 (excl. taxes)'!E35-1))),"",('5.7.1 (excl. taxes)'!E36/'5.7.1 (excl. taxes)'!E35-1))</f>
        <v>0.14606448159103835</v>
      </c>
      <c r="F8" s="195">
        <f>IF(OR('5.7.1 (excl. taxes)'!F35=0,'5.7.1 (excl. taxes)'!F36=0,(ISERROR('5.7.1 (excl. taxes)'!F36/'5.7.1 (excl. taxes)'!F35-1))),"",('5.7.1 (excl. taxes)'!F36/'5.7.1 (excl. taxes)'!F35-1))</f>
        <v>0.28441583113859914</v>
      </c>
      <c r="G8" s="195">
        <f>IF(OR('5.7.1 (excl. taxes)'!G35=0,'5.7.1 (excl. taxes)'!G36=0,(ISERROR('5.7.1 (excl. taxes)'!G36/'5.7.1 (excl. taxes)'!G35-1))),"",('5.7.1 (excl. taxes)'!G36/'5.7.1 (excl. taxes)'!G35-1))</f>
        <v>0.24678539697695934</v>
      </c>
      <c r="H8" s="195">
        <f>IF(OR('5.7.1 (excl. taxes)'!H35=0,'5.7.1 (excl. taxes)'!H36=0,(ISERROR('5.7.1 (excl. taxes)'!H36/'5.7.1 (excl. taxes)'!H35-1))),"",('5.7.1 (excl. taxes)'!H36/'5.7.1 (excl. taxes)'!H35-1))</f>
        <v>0.35605327364225858</v>
      </c>
      <c r="I8" s="195">
        <f>IF(OR('5.7.1 (excl. taxes)'!I35=0,'5.7.1 (excl. taxes)'!I36=0,(ISERROR('5.7.1 (excl. taxes)'!I36/'5.7.1 (excl. taxes)'!I35-1))),"",('5.7.1 (excl. taxes)'!I36/'5.7.1 (excl. taxes)'!I35-1))</f>
        <v>0.29271460973577912</v>
      </c>
      <c r="J8" s="195">
        <f>IF(OR('5.7.1 (excl. taxes)'!J35=0,'5.7.1 (excl. taxes)'!J36=0,(ISERROR('5.7.1 (excl. taxes)'!J36/'5.7.1 (excl. taxes)'!J35-1))),"",('5.7.1 (excl. taxes)'!J36/'5.7.1 (excl. taxes)'!J35-1))</f>
        <v>0.19586857835261129</v>
      </c>
      <c r="K8" s="195" t="str">
        <f>IF(OR('5.7.1 (excl. taxes)'!K35=0,'5.7.1 (excl. taxes)'!K36=0,(ISERROR('5.7.1 (excl. taxes)'!K36/'5.7.1 (excl. taxes)'!K35-1))),"",('5.7.1 (excl. taxes)'!K36/'5.7.1 (excl. taxes)'!K35-1))</f>
        <v/>
      </c>
      <c r="L8" s="195" t="str">
        <f>IF(OR('5.7.1 (excl. taxes)'!L35=0,'5.7.1 (excl. taxes)'!L36=0,(ISERROR('5.7.1 (excl. taxes)'!L36/'5.7.1 (excl. taxes)'!L35-1))),"",('5.7.1 (excl. taxes)'!L36/'5.7.1 (excl. taxes)'!L35-1))</f>
        <v/>
      </c>
      <c r="M8" s="195">
        <f>IF(OR('5.7.1 (excl. taxes)'!M35=0,'5.7.1 (excl. taxes)'!M36=0,(ISERROR('5.7.1 (excl. taxes)'!M36/'5.7.1 (excl. taxes)'!M35-1))),"",('5.7.1 (excl. taxes)'!M36/'5.7.1 (excl. taxes)'!M35-1))</f>
        <v>0.20072880501893842</v>
      </c>
      <c r="N8" s="195">
        <f>IF(OR('5.7.1 (excl. taxes)'!N35=0,'5.7.1 (excl. taxes)'!N36=0,(ISERROR('5.7.1 (excl. taxes)'!N36/'5.7.1 (excl. taxes)'!N35-1))),"",('5.7.1 (excl. taxes)'!N36/'5.7.1 (excl. taxes)'!N35-1))</f>
        <v>0.18857078956114148</v>
      </c>
      <c r="O8" s="195" t="str">
        <f>IF(OR('5.7.1 (excl. taxes)'!O35=0,'5.7.1 (excl. taxes)'!O36=0,(ISERROR('5.7.1 (excl. taxes)'!O36/'5.7.1 (excl. taxes)'!O35-1))),"",('5.7.1 (excl. taxes)'!O36/'5.7.1 (excl. taxes)'!O35-1))</f>
        <v/>
      </c>
      <c r="P8" s="195">
        <f>IF(OR('5.7.1 (excl. taxes)'!P35=0,'5.7.1 (excl. taxes)'!P36=0,(ISERROR('5.7.1 (excl. taxes)'!P36/'5.7.1 (excl. taxes)'!P35-1))),"",('5.7.1 (excl. taxes)'!P36/'5.7.1 (excl. taxes)'!P35-1))</f>
        <v>0.51572506951484764</v>
      </c>
      <c r="Q8" s="195" t="str">
        <f>IF(OR('5.7.1 (excl. taxes)'!Q35=0,'5.7.1 (excl. taxes)'!Q36=0,(ISERROR('5.7.1 (excl. taxes)'!Q36/'5.7.1 (excl. taxes)'!Q35-1))),"",('5.7.1 (excl. taxes)'!Q36/'5.7.1 (excl. taxes)'!Q35-1))</f>
        <v/>
      </c>
      <c r="R8" s="195">
        <f>IF(OR('5.7.1 (excl. taxes)'!R35=0,'5.7.1 (excl. taxes)'!R36=0,(ISERROR('5.7.1 (excl. taxes)'!R36/'5.7.1 (excl. taxes)'!R35-1))),"",('5.7.1 (excl. taxes)'!R36/'5.7.1 (excl. taxes)'!R35-1))</f>
        <v>0.31195259894570659</v>
      </c>
      <c r="S8" s="195">
        <f>IF(OR('5.7.1 (excl. taxes)'!S35=0,'5.7.1 (excl. taxes)'!S36=0,(ISERROR('5.7.1 (excl. taxes)'!S36/'5.7.1 (excl. taxes)'!S35-1))),"",('5.7.1 (excl. taxes)'!S36/'5.7.1 (excl. taxes)'!S35-1))</f>
        <v>0.35580425014356587</v>
      </c>
      <c r="T8" s="195">
        <f>IF(OR('5.7.1 (excl. taxes)'!T35=0,'5.7.1 (excl. taxes)'!T36=0,(ISERROR('5.7.1 (excl. taxes)'!T36/'5.7.1 (excl. taxes)'!T35-1))),"",('5.7.1 (excl. taxes)'!T36/'5.7.1 (excl. taxes)'!T35-1))</f>
        <v>0.21878500750680452</v>
      </c>
      <c r="U8" s="195">
        <f>IF(OR('5.7.1 (excl. taxes)'!U35=0,'5.7.1 (excl. taxes)'!U36=0,(ISERROR('5.7.1 (excl. taxes)'!U36/'5.7.1 (excl. taxes)'!U35-1))),"",('5.7.1 (excl. taxes)'!U36/'5.7.1 (excl. taxes)'!U35-1))</f>
        <v>3.1223022222271801E-2</v>
      </c>
      <c r="V8" s="195">
        <f>IF(OR('5.7.1 (excl. taxes)'!V35=0,'5.7.1 (excl. taxes)'!V36=0,(ISERROR('5.7.1 (excl. taxes)'!V36/'5.7.1 (excl. taxes)'!V35-1))),"",('5.7.1 (excl. taxes)'!V36/'5.7.1 (excl. taxes)'!V35-1))</f>
        <v>0.15124806730631701</v>
      </c>
      <c r="W8" s="195">
        <f>IF(OR('5.7.1 (excl. taxes)'!W35=0,'5.7.1 (excl. taxes)'!W36=0,(ISERROR('5.7.1 (excl. taxes)'!W36/'5.7.1 (excl. taxes)'!W35-1))),"",('5.7.1 (excl. taxes)'!W36/'5.7.1 (excl. taxes)'!W35-1))</f>
        <v>0.28320804511109876</v>
      </c>
      <c r="X8" s="195" t="str">
        <f>IF(OR('5.7.1 (excl. taxes)'!X35=0,'5.7.1 (excl. taxes)'!X36=0,(ISERROR('5.7.1 (excl. taxes)'!X36/'5.7.1 (excl. taxes)'!X35-1))),"",('5.7.1 (excl. taxes)'!X36/'5.7.1 (excl. taxes)'!X35-1))</f>
        <v/>
      </c>
      <c r="Y8" s="195">
        <f>IF(OR('5.7.1 (excl. taxes)'!Y35=0,'5.7.1 (excl. taxes)'!Y36=0,(ISERROR('5.7.1 (excl. taxes)'!Y36/'5.7.1 (excl. taxes)'!Y35-1))),"",('5.7.1 (excl. taxes)'!Y36/'5.7.1 (excl. taxes)'!Y35-1))</f>
        <v>0.2621909677681491</v>
      </c>
      <c r="Z8" s="195">
        <f>IF(OR('5.7.1 (excl. taxes)'!Z35=0,'5.7.1 (excl. taxes)'!Z36=0,(ISERROR('5.7.1 (excl. taxes)'!Z36/'5.7.1 (excl. taxes)'!Z35-1))),"",('5.7.1 (excl. taxes)'!Z36/'5.7.1 (excl. taxes)'!Z35-1))</f>
        <v>0.14847341658808655</v>
      </c>
      <c r="AA8" s="195">
        <f>IF(OR('5.7.1 (excl. taxes)'!AA35=0,'5.7.1 (excl. taxes)'!AA36=0,(ISERROR('5.7.1 (excl. taxes)'!AA36/'5.7.1 (excl. taxes)'!AA35-1))),"",('5.7.1 (excl. taxes)'!AA36/'5.7.1 (excl. taxes)'!AA35-1))</f>
        <v>0.1532305452086089</v>
      </c>
      <c r="AB8" s="195">
        <f>IF(OR('5.7.1 (excl. taxes)'!AB35=0,'5.7.1 (excl. taxes)'!AB36=0,(ISERROR('5.7.1 (excl. taxes)'!AB36/'5.7.1 (excl. taxes)'!AB35-1))),"",('5.7.1 (excl. taxes)'!AB36/'5.7.1 (excl. taxes)'!AB35-1))</f>
        <v>0.30935819257735253</v>
      </c>
      <c r="AC8" s="195" t="str">
        <f>IF(OR('5.7.1 (excl. taxes)'!AC35=0,'5.7.1 (excl. taxes)'!AC36=0,(ISERROR('5.7.1 (excl. taxes)'!AC36/'5.7.1 (excl. taxes)'!AC35-1))),"",('5.7.1 (excl. taxes)'!AC36/'5.7.1 (excl. taxes)'!AC35-1))</f>
        <v/>
      </c>
    </row>
    <row r="9" spans="1:29" s="129" customFormat="1" ht="14.25" customHeight="1" x14ac:dyDescent="0.25">
      <c r="A9" s="242" t="s">
        <v>35</v>
      </c>
      <c r="B9" s="195" t="str">
        <f>IF(OR('5.7.1 (excl. taxes)'!B36=0,'5.7.1 (excl. taxes)'!B37=0,(ISERROR('5.7.1 (excl. taxes)'!B37/'5.7.1 (excl. taxes)'!B36-1))),"",('5.7.1 (excl. taxes)'!B37/'5.7.1 (excl. taxes)'!B36-1))</f>
        <v/>
      </c>
      <c r="C9" s="195" t="str">
        <f>IF(OR('5.7.1 (excl. taxes)'!C36=0,'5.7.1 (excl. taxes)'!C37=0,(ISERROR('5.7.1 (excl. taxes)'!C37/'5.7.1 (excl. taxes)'!C36-1))),"",('5.7.1 (excl. taxes)'!C37/'5.7.1 (excl. taxes)'!C36-1))</f>
        <v/>
      </c>
      <c r="D9" s="195" t="str">
        <f>IF(OR('5.7.1 (excl. taxes)'!D36=0,'5.7.1 (excl. taxes)'!D37=0,(ISERROR('5.7.1 (excl. taxes)'!D37/'5.7.1 (excl. taxes)'!D36-1))),"",('5.7.1 (excl. taxes)'!D37/'5.7.1 (excl. taxes)'!D36-1))</f>
        <v/>
      </c>
      <c r="E9" s="195">
        <f>IF(OR('5.7.1 (excl. taxes)'!E36=0,'5.7.1 (excl. taxes)'!E37=0,(ISERROR('5.7.1 (excl. taxes)'!E37/'5.7.1 (excl. taxes)'!E36-1))),"",('5.7.1 (excl. taxes)'!E37/'5.7.1 (excl. taxes)'!E36-1))</f>
        <v>0.33174668288568765</v>
      </c>
      <c r="F9" s="195">
        <f>IF(OR('5.7.1 (excl. taxes)'!F36=0,'5.7.1 (excl. taxes)'!F37=0,(ISERROR('5.7.1 (excl. taxes)'!F37/'5.7.1 (excl. taxes)'!F36-1))),"",('5.7.1 (excl. taxes)'!F37/'5.7.1 (excl. taxes)'!F36-1))</f>
        <v>0.24324318113549093</v>
      </c>
      <c r="G9" s="195">
        <f>IF(OR('5.7.1 (excl. taxes)'!G36=0,'5.7.1 (excl. taxes)'!G37=0,(ISERROR('5.7.1 (excl. taxes)'!G37/'5.7.1 (excl. taxes)'!G36-1))),"",('5.7.1 (excl. taxes)'!G37/'5.7.1 (excl. taxes)'!G36-1))</f>
        <v>0.35171100874611372</v>
      </c>
      <c r="H9" s="195" t="str">
        <f>IF(OR('5.7.1 (excl. taxes)'!H36=0,'5.7.1 (excl. taxes)'!H37=0,(ISERROR('5.7.1 (excl. taxes)'!H37/'5.7.1 (excl. taxes)'!H36-1))),"",('5.7.1 (excl. taxes)'!H37/'5.7.1 (excl. taxes)'!H36-1))</f>
        <v/>
      </c>
      <c r="I9" s="195">
        <f>IF(OR('5.7.1 (excl. taxes)'!I36=0,'5.7.1 (excl. taxes)'!I37=0,(ISERROR('5.7.1 (excl. taxes)'!I37/'5.7.1 (excl. taxes)'!I36-1))),"",('5.7.1 (excl. taxes)'!I37/'5.7.1 (excl. taxes)'!I36-1))</f>
        <v>0.23033458668015783</v>
      </c>
      <c r="J9" s="195">
        <f>IF(OR('5.7.1 (excl. taxes)'!J36=0,'5.7.1 (excl. taxes)'!J37=0,(ISERROR('5.7.1 (excl. taxes)'!J37/'5.7.1 (excl. taxes)'!J36-1))),"",('5.7.1 (excl. taxes)'!J37/'5.7.1 (excl. taxes)'!J36-1))</f>
        <v>0.28588007065971577</v>
      </c>
      <c r="K9" s="195" t="str">
        <f>IF(OR('5.7.1 (excl. taxes)'!K36=0,'5.7.1 (excl. taxes)'!K37=0,(ISERROR('5.7.1 (excl. taxes)'!K37/'5.7.1 (excl. taxes)'!K36-1))),"",('5.7.1 (excl. taxes)'!K37/'5.7.1 (excl. taxes)'!K36-1))</f>
        <v/>
      </c>
      <c r="L9" s="195" t="str">
        <f>IF(OR('5.7.1 (excl. taxes)'!L36=0,'5.7.1 (excl. taxes)'!L37=0,(ISERROR('5.7.1 (excl. taxes)'!L37/'5.7.1 (excl. taxes)'!L36-1))),"",('5.7.1 (excl. taxes)'!L37/'5.7.1 (excl. taxes)'!L36-1))</f>
        <v/>
      </c>
      <c r="M9" s="195">
        <f>IF(OR('5.7.1 (excl. taxes)'!M36=0,'5.7.1 (excl. taxes)'!M37=0,(ISERROR('5.7.1 (excl. taxes)'!M37/'5.7.1 (excl. taxes)'!M36-1))),"",('5.7.1 (excl. taxes)'!M37/'5.7.1 (excl. taxes)'!M36-1))</f>
        <v>0.1578184638453517</v>
      </c>
      <c r="N9" s="195">
        <f>IF(OR('5.7.1 (excl. taxes)'!N36=0,'5.7.1 (excl. taxes)'!N37=0,(ISERROR('5.7.1 (excl. taxes)'!N37/'5.7.1 (excl. taxes)'!N36-1))),"",('5.7.1 (excl. taxes)'!N37/'5.7.1 (excl. taxes)'!N36-1))</f>
        <v>0.3790840371024391</v>
      </c>
      <c r="O9" s="195" t="str">
        <f>IF(OR('5.7.1 (excl. taxes)'!O36=0,'5.7.1 (excl. taxes)'!O37=0,(ISERROR('5.7.1 (excl. taxes)'!O37/'5.7.1 (excl. taxes)'!O36-1))),"",('5.7.1 (excl. taxes)'!O37/'5.7.1 (excl. taxes)'!O36-1))</f>
        <v/>
      </c>
      <c r="P9" s="195">
        <f>IF(OR('5.7.1 (excl. taxes)'!P36=0,'5.7.1 (excl. taxes)'!P37=0,(ISERROR('5.7.1 (excl. taxes)'!P37/'5.7.1 (excl. taxes)'!P36-1))),"",('5.7.1 (excl. taxes)'!P37/'5.7.1 (excl. taxes)'!P36-1))</f>
        <v>0.27806511303676329</v>
      </c>
      <c r="Q9" s="195" t="str">
        <f>IF(OR('5.7.1 (excl. taxes)'!Q36=0,'5.7.1 (excl. taxes)'!Q37=0,(ISERROR('5.7.1 (excl. taxes)'!Q37/'5.7.1 (excl. taxes)'!Q36-1))),"",('5.7.1 (excl. taxes)'!Q37/'5.7.1 (excl. taxes)'!Q36-1))</f>
        <v/>
      </c>
      <c r="R9" s="195">
        <f>IF(OR('5.7.1 (excl. taxes)'!R36=0,'5.7.1 (excl. taxes)'!R37=0,(ISERROR('5.7.1 (excl. taxes)'!R37/'5.7.1 (excl. taxes)'!R36-1))),"",('5.7.1 (excl. taxes)'!R37/'5.7.1 (excl. taxes)'!R36-1))</f>
        <v>-6.8249978532208044E-2</v>
      </c>
      <c r="S9" s="195">
        <f>IF(OR('5.7.1 (excl. taxes)'!S36=0,'5.7.1 (excl. taxes)'!S37=0,(ISERROR('5.7.1 (excl. taxes)'!S37/'5.7.1 (excl. taxes)'!S36-1))),"",('5.7.1 (excl. taxes)'!S37/'5.7.1 (excl. taxes)'!S36-1))</f>
        <v>0.3585605914099439</v>
      </c>
      <c r="T9" s="195">
        <f>IF(OR('5.7.1 (excl. taxes)'!T36=0,'5.7.1 (excl. taxes)'!T37=0,(ISERROR('5.7.1 (excl. taxes)'!T37/'5.7.1 (excl. taxes)'!T36-1))),"",('5.7.1 (excl. taxes)'!T37/'5.7.1 (excl. taxes)'!T36-1))</f>
        <v>0.30172576808808271</v>
      </c>
      <c r="U9" s="195">
        <f>IF(OR('5.7.1 (excl. taxes)'!U36=0,'5.7.1 (excl. taxes)'!U37=0,(ISERROR('5.7.1 (excl. taxes)'!U37/'5.7.1 (excl. taxes)'!U36-1))),"",('5.7.1 (excl. taxes)'!U37/'5.7.1 (excl. taxes)'!U36-1))</f>
        <v>7.1532160968032832E-2</v>
      </c>
      <c r="V9" s="195">
        <f>IF(OR('5.7.1 (excl. taxes)'!V36=0,'5.7.1 (excl. taxes)'!V37=0,(ISERROR('5.7.1 (excl. taxes)'!V37/'5.7.1 (excl. taxes)'!V36-1))),"",('5.7.1 (excl. taxes)'!V37/'5.7.1 (excl. taxes)'!V36-1))</f>
        <v>0.2014517851218367</v>
      </c>
      <c r="W9" s="195">
        <f>IF(OR('5.7.1 (excl. taxes)'!W36=0,'5.7.1 (excl. taxes)'!W37=0,(ISERROR('5.7.1 (excl. taxes)'!W37/'5.7.1 (excl. taxes)'!W36-1))),"",('5.7.1 (excl. taxes)'!W37/'5.7.1 (excl. taxes)'!W36-1))</f>
        <v>8.5561504476474814E-2</v>
      </c>
      <c r="X9" s="195" t="str">
        <f>IF(OR('5.7.1 (excl. taxes)'!X36=0,'5.7.1 (excl. taxes)'!X37=0,(ISERROR('5.7.1 (excl. taxes)'!X37/'5.7.1 (excl. taxes)'!X36-1))),"",('5.7.1 (excl. taxes)'!X37/'5.7.1 (excl. taxes)'!X36-1))</f>
        <v/>
      </c>
      <c r="Y9" s="195">
        <f>IF(OR('5.7.1 (excl. taxes)'!Y36=0,'5.7.1 (excl. taxes)'!Y37=0,(ISERROR('5.7.1 (excl. taxes)'!Y37/'5.7.1 (excl. taxes)'!Y36-1))),"",('5.7.1 (excl. taxes)'!Y37/'5.7.1 (excl. taxes)'!Y36-1))</f>
        <v>0.29359971633807791</v>
      </c>
      <c r="Z9" s="195">
        <f>IF(OR('5.7.1 (excl. taxes)'!Z36=0,'5.7.1 (excl. taxes)'!Z37=0,(ISERROR('5.7.1 (excl. taxes)'!Z37/'5.7.1 (excl. taxes)'!Z36-1))),"",('5.7.1 (excl. taxes)'!Z37/'5.7.1 (excl. taxes)'!Z36-1))</f>
        <v>0.25633362824741712</v>
      </c>
      <c r="AA9" s="195">
        <f>IF(OR('5.7.1 (excl. taxes)'!AA36=0,'5.7.1 (excl. taxes)'!AA37=0,(ISERROR('5.7.1 (excl. taxes)'!AA37/'5.7.1 (excl. taxes)'!AA36-1))),"",('5.7.1 (excl. taxes)'!AA37/'5.7.1 (excl. taxes)'!AA36-1))</f>
        <v>0.19707932415622809</v>
      </c>
      <c r="AB9" s="195">
        <f>IF(OR('5.7.1 (excl. taxes)'!AB36=0,'5.7.1 (excl. taxes)'!AB37=0,(ISERROR('5.7.1 (excl. taxes)'!AB37/'5.7.1 (excl. taxes)'!AB36-1))),"",('5.7.1 (excl. taxes)'!AB37/'5.7.1 (excl. taxes)'!AB36-1))</f>
        <v>0.15968003398530284</v>
      </c>
      <c r="AC9" s="195">
        <f>IF(OR('5.7.1 (excl. taxes)'!AC36=0,'5.7.1 (excl. taxes)'!AC37=0,(ISERROR('5.7.1 (excl. taxes)'!AC37/'5.7.1 (excl. taxes)'!AC36-1))),"",('5.7.1 (excl. taxes)'!AC37/'5.7.1 (excl. taxes)'!AC36-1))</f>
        <v>-8.246435508646599E-2</v>
      </c>
    </row>
    <row r="10" spans="1:29" s="129" customFormat="1" ht="14.25" customHeight="1" x14ac:dyDescent="0.25">
      <c r="A10" s="242" t="s">
        <v>36</v>
      </c>
      <c r="B10" s="195" t="str">
        <f>IF(OR('5.7.1 (excl. taxes)'!B37=0,'5.7.1 (excl. taxes)'!B38=0,(ISERROR('5.7.1 (excl. taxes)'!B38/'5.7.1 (excl. taxes)'!B37-1))),"",('5.7.1 (excl. taxes)'!B38/'5.7.1 (excl. taxes)'!B37-1))</f>
        <v/>
      </c>
      <c r="C10" s="195" t="str">
        <f>IF(OR('5.7.1 (excl. taxes)'!C37=0,'5.7.1 (excl. taxes)'!C38=0,(ISERROR('5.7.1 (excl. taxes)'!C38/'5.7.1 (excl. taxes)'!C37-1))),"",('5.7.1 (excl. taxes)'!C38/'5.7.1 (excl. taxes)'!C37-1))</f>
        <v/>
      </c>
      <c r="D10" s="195" t="str">
        <f>IF(OR('5.7.1 (excl. taxes)'!D37=0,'5.7.1 (excl. taxes)'!D38=0,(ISERROR('5.7.1 (excl. taxes)'!D38/'5.7.1 (excl. taxes)'!D37-1))),"",('5.7.1 (excl. taxes)'!D38/'5.7.1 (excl. taxes)'!D37-1))</f>
        <v/>
      </c>
      <c r="E10" s="195">
        <f>IF(OR('5.7.1 (excl. taxes)'!E37=0,'5.7.1 (excl. taxes)'!E38=0,(ISERROR('5.7.1 (excl. taxes)'!E38/'5.7.1 (excl. taxes)'!E37-1))),"",('5.7.1 (excl. taxes)'!E38/'5.7.1 (excl. taxes)'!E37-1))</f>
        <v>-9.2501733277385867E-3</v>
      </c>
      <c r="F10" s="195">
        <f>IF(OR('5.7.1 (excl. taxes)'!F37=0,'5.7.1 (excl. taxes)'!F38=0,(ISERROR('5.7.1 (excl. taxes)'!F38/'5.7.1 (excl. taxes)'!F37-1))),"",('5.7.1 (excl. taxes)'!F38/'5.7.1 (excl. taxes)'!F37-1))</f>
        <v>-7.9755163595889966E-2</v>
      </c>
      <c r="G10" s="195">
        <f>IF(OR('5.7.1 (excl. taxes)'!G37=0,'5.7.1 (excl. taxes)'!G38=0,(ISERROR('5.7.1 (excl. taxes)'!G38/'5.7.1 (excl. taxes)'!G37-1))),"",('5.7.1 (excl. taxes)'!G38/'5.7.1 (excl. taxes)'!G37-1))</f>
        <v>8.6770242974629763E-3</v>
      </c>
      <c r="H10" s="195" t="str">
        <f>IF(OR('5.7.1 (excl. taxes)'!H37=0,'5.7.1 (excl. taxes)'!H38=0,(ISERROR('5.7.1 (excl. taxes)'!H38/'5.7.1 (excl. taxes)'!H37-1))),"",('5.7.1 (excl. taxes)'!H38/'5.7.1 (excl. taxes)'!H37-1))</f>
        <v/>
      </c>
      <c r="I10" s="195" t="str">
        <f>IF(OR('5.7.1 (excl. taxes)'!I37=0,'5.7.1 (excl. taxes)'!I38=0,(ISERROR('5.7.1 (excl. taxes)'!I38/'5.7.1 (excl. taxes)'!I37-1))),"",('5.7.1 (excl. taxes)'!I38/'5.7.1 (excl. taxes)'!I37-1))</f>
        <v/>
      </c>
      <c r="J10" s="195">
        <f>IF(OR('5.7.1 (excl. taxes)'!J37=0,'5.7.1 (excl. taxes)'!J38=0,(ISERROR('5.7.1 (excl. taxes)'!J38/'5.7.1 (excl. taxes)'!J37-1))),"",('5.7.1 (excl. taxes)'!J38/'5.7.1 (excl. taxes)'!J37-1))</f>
        <v>-3.1767903212519544E-3</v>
      </c>
      <c r="K10" s="195" t="str">
        <f>IF(OR('5.7.1 (excl. taxes)'!K37=0,'5.7.1 (excl. taxes)'!K38=0,(ISERROR('5.7.1 (excl. taxes)'!K38/'5.7.1 (excl. taxes)'!K37-1))),"",('5.7.1 (excl. taxes)'!K38/'5.7.1 (excl. taxes)'!K37-1))</f>
        <v/>
      </c>
      <c r="L10" s="195" t="str">
        <f>IF(OR('5.7.1 (excl. taxes)'!L37=0,'5.7.1 (excl. taxes)'!L38=0,(ISERROR('5.7.1 (excl. taxes)'!L38/'5.7.1 (excl. taxes)'!L37-1))),"",('5.7.1 (excl. taxes)'!L38/'5.7.1 (excl. taxes)'!L37-1))</f>
        <v/>
      </c>
      <c r="M10" s="195">
        <f>IF(OR('5.7.1 (excl. taxes)'!M37=0,'5.7.1 (excl. taxes)'!M38=0,(ISERROR('5.7.1 (excl. taxes)'!M38/'5.7.1 (excl. taxes)'!M37-1))),"",('5.7.1 (excl. taxes)'!M38/'5.7.1 (excl. taxes)'!M37-1))</f>
        <v>-1.2751504368106903E-2</v>
      </c>
      <c r="N10" s="195">
        <f>IF(OR('5.7.1 (excl. taxes)'!N37=0,'5.7.1 (excl. taxes)'!N38=0,(ISERROR('5.7.1 (excl. taxes)'!N38/'5.7.1 (excl. taxes)'!N37-1))),"",('5.7.1 (excl. taxes)'!N38/'5.7.1 (excl. taxes)'!N37-1))</f>
        <v>-1.5577080872349214E-2</v>
      </c>
      <c r="O10" s="195" t="str">
        <f>IF(OR('5.7.1 (excl. taxes)'!O37=0,'5.7.1 (excl. taxes)'!O38=0,(ISERROR('5.7.1 (excl. taxes)'!O38/'5.7.1 (excl. taxes)'!O37-1))),"",('5.7.1 (excl. taxes)'!O38/'5.7.1 (excl. taxes)'!O37-1))</f>
        <v/>
      </c>
      <c r="P10" s="195">
        <f>IF(OR('5.7.1 (excl. taxes)'!P37=0,'5.7.1 (excl. taxes)'!P38=0,(ISERROR('5.7.1 (excl. taxes)'!P38/'5.7.1 (excl. taxes)'!P37-1))),"",('5.7.1 (excl. taxes)'!P38/'5.7.1 (excl. taxes)'!P37-1))</f>
        <v>-0.20192451387002996</v>
      </c>
      <c r="Q10" s="195" t="str">
        <f>IF(OR('5.7.1 (excl. taxes)'!Q37=0,'5.7.1 (excl. taxes)'!Q38=0,(ISERROR('5.7.1 (excl. taxes)'!Q38/'5.7.1 (excl. taxes)'!Q37-1))),"",('5.7.1 (excl. taxes)'!Q38/'5.7.1 (excl. taxes)'!Q37-1))</f>
        <v/>
      </c>
      <c r="R10" s="195">
        <f>IF(OR('5.7.1 (excl. taxes)'!R37=0,'5.7.1 (excl. taxes)'!R38=0,(ISERROR('5.7.1 (excl. taxes)'!R38/'5.7.1 (excl. taxes)'!R37-1))),"",('5.7.1 (excl. taxes)'!R38/'5.7.1 (excl. taxes)'!R37-1))</f>
        <v>-0.26954866421938473</v>
      </c>
      <c r="S10" s="195">
        <f>IF(OR('5.7.1 (excl. taxes)'!S37=0,'5.7.1 (excl. taxes)'!S38=0,(ISERROR('5.7.1 (excl. taxes)'!S38/'5.7.1 (excl. taxes)'!S37-1))),"",('5.7.1 (excl. taxes)'!S38/'5.7.1 (excl. taxes)'!S37-1))</f>
        <v>-0.10448735091217298</v>
      </c>
      <c r="T10" s="195">
        <f>IF(OR('5.7.1 (excl. taxes)'!T37=0,'5.7.1 (excl. taxes)'!T38=0,(ISERROR('5.7.1 (excl. taxes)'!T38/'5.7.1 (excl. taxes)'!T37-1))),"",('5.7.1 (excl. taxes)'!T38/'5.7.1 (excl. taxes)'!T37-1))</f>
        <v>0.19432820336384493</v>
      </c>
      <c r="U10" s="195">
        <f>IF(OR('5.7.1 (excl. taxes)'!U37=0,'5.7.1 (excl. taxes)'!U38=0,(ISERROR('5.7.1 (excl. taxes)'!U38/'5.7.1 (excl. taxes)'!U37-1))),"",('5.7.1 (excl. taxes)'!U38/'5.7.1 (excl. taxes)'!U37-1))</f>
        <v>-4.1041462519492478E-2</v>
      </c>
      <c r="V10" s="195">
        <f>IF(OR('5.7.1 (excl. taxes)'!V37=0,'5.7.1 (excl. taxes)'!V38=0,(ISERROR('5.7.1 (excl. taxes)'!V38/'5.7.1 (excl. taxes)'!V37-1))),"",('5.7.1 (excl. taxes)'!V38/'5.7.1 (excl. taxes)'!V37-1))</f>
        <v>2.4396545785259072E-2</v>
      </c>
      <c r="W10" s="195">
        <f>IF(OR('5.7.1 (excl. taxes)'!W37=0,'5.7.1 (excl. taxes)'!W38=0,(ISERROR('5.7.1 (excl. taxes)'!W38/'5.7.1 (excl. taxes)'!W37-1))),"",('5.7.1 (excl. taxes)'!W38/'5.7.1 (excl. taxes)'!W37-1))</f>
        <v>5.6080271365140044E-2</v>
      </c>
      <c r="X10" s="195" t="str">
        <f>IF(OR('5.7.1 (excl. taxes)'!X37=0,'5.7.1 (excl. taxes)'!X38=0,(ISERROR('5.7.1 (excl. taxes)'!X38/'5.7.1 (excl. taxes)'!X37-1))),"",('5.7.1 (excl. taxes)'!X38/'5.7.1 (excl. taxes)'!X37-1))</f>
        <v/>
      </c>
      <c r="Y10" s="195">
        <f>IF(OR('5.7.1 (excl. taxes)'!Y37=0,'5.7.1 (excl. taxes)'!Y38=0,(ISERROR('5.7.1 (excl. taxes)'!Y38/'5.7.1 (excl. taxes)'!Y37-1))),"",('5.7.1 (excl. taxes)'!Y38/'5.7.1 (excl. taxes)'!Y37-1))</f>
        <v>0.1721987438734065</v>
      </c>
      <c r="Z10" s="195">
        <f>IF(OR('5.7.1 (excl. taxes)'!Z37=0,'5.7.1 (excl. taxes)'!Z38=0,(ISERROR('5.7.1 (excl. taxes)'!Z38/'5.7.1 (excl. taxes)'!Z37-1))),"",('5.7.1 (excl. taxes)'!Z38/'5.7.1 (excl. taxes)'!Z37-1))</f>
        <v>-7.4174188625587445E-2</v>
      </c>
      <c r="AA10" s="195">
        <f>IF(OR('5.7.1 (excl. taxes)'!AA37=0,'5.7.1 (excl. taxes)'!AA38=0,(ISERROR('5.7.1 (excl. taxes)'!AA38/'5.7.1 (excl. taxes)'!AA37-1))),"",('5.7.1 (excl. taxes)'!AA38/'5.7.1 (excl. taxes)'!AA37-1))</f>
        <v>8.6445784167643369E-2</v>
      </c>
      <c r="AB10" s="195">
        <f>IF(OR('5.7.1 (excl. taxes)'!AB37=0,'5.7.1 (excl. taxes)'!AB38=0,(ISERROR('5.7.1 (excl. taxes)'!AB38/'5.7.1 (excl. taxes)'!AB37-1))),"",('5.7.1 (excl. taxes)'!AB38/'5.7.1 (excl. taxes)'!AB37-1))</f>
        <v>0.15649558954651388</v>
      </c>
      <c r="AC10" s="195">
        <f>IF(OR('5.7.1 (excl. taxes)'!AC37=0,'5.7.1 (excl. taxes)'!AC38=0,(ISERROR('5.7.1 (excl. taxes)'!AC38/'5.7.1 (excl. taxes)'!AC37-1))),"",('5.7.1 (excl. taxes)'!AC38/'5.7.1 (excl. taxes)'!AC37-1))</f>
        <v>-0.10551074087766554</v>
      </c>
    </row>
    <row r="11" spans="1:29" s="129" customFormat="1" ht="14.25" customHeight="1" x14ac:dyDescent="0.25">
      <c r="A11" s="242" t="s">
        <v>37</v>
      </c>
      <c r="B11" s="195" t="str">
        <f>IF(OR('5.7.1 (excl. taxes)'!B38=0,'5.7.1 (excl. taxes)'!B39=0,(ISERROR('5.7.1 (excl. taxes)'!B39/'5.7.1 (excl. taxes)'!B38-1))),"",('5.7.1 (excl. taxes)'!B39/'5.7.1 (excl. taxes)'!B38-1))</f>
        <v/>
      </c>
      <c r="C11" s="195" t="str">
        <f>IF(OR('5.7.1 (excl. taxes)'!C38=0,'5.7.1 (excl. taxes)'!C39=0,(ISERROR('5.7.1 (excl. taxes)'!C39/'5.7.1 (excl. taxes)'!C38-1))),"",('5.7.1 (excl. taxes)'!C39/'5.7.1 (excl. taxes)'!C38-1))</f>
        <v/>
      </c>
      <c r="D11" s="195" t="str">
        <f>IF(OR('5.7.1 (excl. taxes)'!D38=0,'5.7.1 (excl. taxes)'!D39=0,(ISERROR('5.7.1 (excl. taxes)'!D39/'5.7.1 (excl. taxes)'!D38-1))),"",('5.7.1 (excl. taxes)'!D39/'5.7.1 (excl. taxes)'!D38-1))</f>
        <v/>
      </c>
      <c r="E11" s="195">
        <f>IF(OR('5.7.1 (excl. taxes)'!E38=0,'5.7.1 (excl. taxes)'!E39=0,(ISERROR('5.7.1 (excl. taxes)'!E39/'5.7.1 (excl. taxes)'!E38-1))),"",('5.7.1 (excl. taxes)'!E39/'5.7.1 (excl. taxes)'!E38-1))</f>
        <v>0.54508243821051017</v>
      </c>
      <c r="F11" s="195">
        <f>IF(OR('5.7.1 (excl. taxes)'!F38=0,'5.7.1 (excl. taxes)'!F39=0,(ISERROR('5.7.1 (excl. taxes)'!F39/'5.7.1 (excl. taxes)'!F38-1))),"",('5.7.1 (excl. taxes)'!F39/'5.7.1 (excl. taxes)'!F38-1))</f>
        <v>0.61129548002939416</v>
      </c>
      <c r="G11" s="195">
        <f>IF(OR('5.7.1 (excl. taxes)'!G38=0,'5.7.1 (excl. taxes)'!G39=0,(ISERROR('5.7.1 (excl. taxes)'!G39/'5.7.1 (excl. taxes)'!G38-1))),"",('5.7.1 (excl. taxes)'!G39/'5.7.1 (excl. taxes)'!G38-1))</f>
        <v>0.27406902857048321</v>
      </c>
      <c r="H11" s="195">
        <f>IF(OR('5.7.1 (excl. taxes)'!H38=0,'5.7.1 (excl. taxes)'!H39=0,(ISERROR('5.7.1 (excl. taxes)'!H39/'5.7.1 (excl. taxes)'!H38-1))),"",('5.7.1 (excl. taxes)'!H39/'5.7.1 (excl. taxes)'!H38-1))</f>
        <v>0.5942411493981079</v>
      </c>
      <c r="I11" s="195" t="str">
        <f>IF(OR('5.7.1 (excl. taxes)'!I38=0,'5.7.1 (excl. taxes)'!I39=0,(ISERROR('5.7.1 (excl. taxes)'!I39/'5.7.1 (excl. taxes)'!I38-1))),"",('5.7.1 (excl. taxes)'!I39/'5.7.1 (excl. taxes)'!I38-1))</f>
        <v/>
      </c>
      <c r="J11" s="195">
        <f>IF(OR('5.7.1 (excl. taxes)'!J38=0,'5.7.1 (excl. taxes)'!J39=0,(ISERROR('5.7.1 (excl. taxes)'!J39/'5.7.1 (excl. taxes)'!J38-1))),"",('5.7.1 (excl. taxes)'!J39/'5.7.1 (excl. taxes)'!J38-1))</f>
        <v>0.4681691861594075</v>
      </c>
      <c r="K11" s="195" t="str">
        <f>IF(OR('5.7.1 (excl. taxes)'!K38=0,'5.7.1 (excl. taxes)'!K39=0,(ISERROR('5.7.1 (excl. taxes)'!K39/'5.7.1 (excl. taxes)'!K38-1))),"",('5.7.1 (excl. taxes)'!K39/'5.7.1 (excl. taxes)'!K38-1))</f>
        <v/>
      </c>
      <c r="L11" s="195">
        <f>IF(OR('5.7.1 (excl. taxes)'!L38=0,'5.7.1 (excl. taxes)'!L39=0,(ISERROR('5.7.1 (excl. taxes)'!L39/'5.7.1 (excl. taxes)'!L38-1))),"",('5.7.1 (excl. taxes)'!L39/'5.7.1 (excl. taxes)'!L38-1))</f>
        <v>0.29121997387747078</v>
      </c>
      <c r="M11" s="195">
        <f>IF(OR('5.7.1 (excl. taxes)'!M38=0,'5.7.1 (excl. taxes)'!M39=0,(ISERROR('5.7.1 (excl. taxes)'!M39/'5.7.1 (excl. taxes)'!M38-1))),"",('5.7.1 (excl. taxes)'!M39/'5.7.1 (excl. taxes)'!M38-1))</f>
        <v>0.39644262049619061</v>
      </c>
      <c r="N11" s="195">
        <f>IF(OR('5.7.1 (excl. taxes)'!N38=0,'5.7.1 (excl. taxes)'!N39=0,(ISERROR('5.7.1 (excl. taxes)'!N39/'5.7.1 (excl. taxes)'!N38-1))),"",('5.7.1 (excl. taxes)'!N39/'5.7.1 (excl. taxes)'!N38-1))</f>
        <v>0.39824520142110886</v>
      </c>
      <c r="O11" s="195">
        <f>IF(OR('5.7.1 (excl. taxes)'!O38=0,'5.7.1 (excl. taxes)'!O39=0,(ISERROR('5.7.1 (excl. taxes)'!O39/'5.7.1 (excl. taxes)'!O38-1))),"",('5.7.1 (excl. taxes)'!O39/'5.7.1 (excl. taxes)'!O38-1))</f>
        <v>0.43337135128007676</v>
      </c>
      <c r="P11" s="195">
        <f>IF(OR('5.7.1 (excl. taxes)'!P38=0,'5.7.1 (excl. taxes)'!P39=0,(ISERROR('5.7.1 (excl. taxes)'!P39/'5.7.1 (excl. taxes)'!P38-1))),"",('5.7.1 (excl. taxes)'!P39/'5.7.1 (excl. taxes)'!P38-1))</f>
        <v>0.4720212318509116</v>
      </c>
      <c r="Q11" s="195" t="str">
        <f>IF(OR('5.7.1 (excl. taxes)'!Q38=0,'5.7.1 (excl. taxes)'!Q39=0,(ISERROR('5.7.1 (excl. taxes)'!Q39/'5.7.1 (excl. taxes)'!Q38-1))),"",('5.7.1 (excl. taxes)'!Q39/'5.7.1 (excl. taxes)'!Q38-1))</f>
        <v/>
      </c>
      <c r="R11" s="195">
        <f>IF(OR('5.7.1 (excl. taxes)'!R38=0,'5.7.1 (excl. taxes)'!R39=0,(ISERROR('5.7.1 (excl. taxes)'!R39/'5.7.1 (excl. taxes)'!R38-1))),"",('5.7.1 (excl. taxes)'!R39/'5.7.1 (excl. taxes)'!R38-1))</f>
        <v>0.79746103231462806</v>
      </c>
      <c r="S11" s="195">
        <f>IF(OR('5.7.1 (excl. taxes)'!S38=0,'5.7.1 (excl. taxes)'!S39=0,(ISERROR('5.7.1 (excl. taxes)'!S39/'5.7.1 (excl. taxes)'!S38-1))),"",('5.7.1 (excl. taxes)'!S39/'5.7.1 (excl. taxes)'!S38-1))</f>
        <v>0.65394826119685145</v>
      </c>
      <c r="T11" s="195">
        <f>IF(OR('5.7.1 (excl. taxes)'!T38=0,'5.7.1 (excl. taxes)'!T39=0,(ISERROR('5.7.1 (excl. taxes)'!T39/'5.7.1 (excl. taxes)'!T38-1))),"",('5.7.1 (excl. taxes)'!T39/'5.7.1 (excl. taxes)'!T38-1))</f>
        <v>0.40392287380629122</v>
      </c>
      <c r="U11" s="195" t="str">
        <f>IF(OR('5.7.1 (excl. taxes)'!U38=0,'5.7.1 (excl. taxes)'!U39=0,(ISERROR('5.7.1 (excl. taxes)'!U39/'5.7.1 (excl. taxes)'!U38-1))),"",('5.7.1 (excl. taxes)'!U39/'5.7.1 (excl. taxes)'!U38-1))</f>
        <v/>
      </c>
      <c r="V11" s="195">
        <f>IF(OR('5.7.1 (excl. taxes)'!V38=0,'5.7.1 (excl. taxes)'!V39=0,(ISERROR('5.7.1 (excl. taxes)'!V39/'5.7.1 (excl. taxes)'!V38-1))),"",('5.7.1 (excl. taxes)'!V39/'5.7.1 (excl. taxes)'!V38-1))</f>
        <v>-8.3471231414722347E-5</v>
      </c>
      <c r="W11" s="195">
        <f>IF(OR('5.7.1 (excl. taxes)'!W38=0,'5.7.1 (excl. taxes)'!W39=0,(ISERROR('5.7.1 (excl. taxes)'!W39/'5.7.1 (excl. taxes)'!W38-1))),"",('5.7.1 (excl. taxes)'!W39/'5.7.1 (excl. taxes)'!W38-1))</f>
        <v>-6.5678200074962167E-2</v>
      </c>
      <c r="X11" s="195" t="str">
        <f>IF(OR('5.7.1 (excl. taxes)'!X38=0,'5.7.1 (excl. taxes)'!X39=0,(ISERROR('5.7.1 (excl. taxes)'!X39/'5.7.1 (excl. taxes)'!X38-1))),"",('5.7.1 (excl. taxes)'!X39/'5.7.1 (excl. taxes)'!X38-1))</f>
        <v/>
      </c>
      <c r="Y11" s="195">
        <f>IF(OR('5.7.1 (excl. taxes)'!Y38=0,'5.7.1 (excl. taxes)'!Y39=0,(ISERROR('5.7.1 (excl. taxes)'!Y39/'5.7.1 (excl. taxes)'!Y38-1))),"",('5.7.1 (excl. taxes)'!Y39/'5.7.1 (excl. taxes)'!Y38-1))</f>
        <v>0.54825500626133739</v>
      </c>
      <c r="Z11" s="195">
        <f>IF(OR('5.7.1 (excl. taxes)'!Z38=0,'5.7.1 (excl. taxes)'!Z39=0,(ISERROR('5.7.1 (excl. taxes)'!Z39/'5.7.1 (excl. taxes)'!Z38-1))),"",('5.7.1 (excl. taxes)'!Z39/'5.7.1 (excl. taxes)'!Z38-1))</f>
        <v>0.48206681878445945</v>
      </c>
      <c r="AA11" s="195">
        <f>IF(OR('5.7.1 (excl. taxes)'!AA38=0,'5.7.1 (excl. taxes)'!AA39=0,(ISERROR('5.7.1 (excl. taxes)'!AA39/'5.7.1 (excl. taxes)'!AA38-1))),"",('5.7.1 (excl. taxes)'!AA39/'5.7.1 (excl. taxes)'!AA38-1))</f>
        <v>0.36775547397744357</v>
      </c>
      <c r="AB11" s="195">
        <f>IF(OR('5.7.1 (excl. taxes)'!AB38=0,'5.7.1 (excl. taxes)'!AB39=0,(ISERROR('5.7.1 (excl. taxes)'!AB39/'5.7.1 (excl. taxes)'!AB38-1))),"",('5.7.1 (excl. taxes)'!AB39/'5.7.1 (excl. taxes)'!AB38-1))</f>
        <v>0.43114027605550298</v>
      </c>
      <c r="AC11" s="195">
        <f>IF(OR('5.7.1 (excl. taxes)'!AC38=0,'5.7.1 (excl. taxes)'!AC39=0,(ISERROR('5.7.1 (excl. taxes)'!AC39/'5.7.1 (excl. taxes)'!AC38-1))),"",('5.7.1 (excl. taxes)'!AC39/'5.7.1 (excl. taxes)'!AC38-1))</f>
        <v>0.38030431870835923</v>
      </c>
    </row>
    <row r="12" spans="1:29" s="129" customFormat="1" ht="14.25" customHeight="1" x14ac:dyDescent="0.25">
      <c r="A12" s="242" t="s">
        <v>38</v>
      </c>
      <c r="B12" s="195" t="str">
        <f>IF(OR('5.7.1 (excl. taxes)'!B39=0,'5.7.1 (excl. taxes)'!B40=0,(ISERROR('5.7.1 (excl. taxes)'!B40/'5.7.1 (excl. taxes)'!B39-1))),"",('5.7.1 (excl. taxes)'!B40/'5.7.1 (excl. taxes)'!B39-1))</f>
        <v/>
      </c>
      <c r="C12" s="195">
        <f>IF(OR('5.7.1 (excl. taxes)'!C39=0,'5.7.1 (excl. taxes)'!C40=0,(ISERROR('5.7.1 (excl. taxes)'!C40/'5.7.1 (excl. taxes)'!C39-1))),"",('5.7.1 (excl. taxes)'!C40/'5.7.1 (excl. taxes)'!C39-1))</f>
        <v>-0.18243635295166083</v>
      </c>
      <c r="D12" s="195" t="str">
        <f>IF(OR('5.7.1 (excl. taxes)'!D39=0,'5.7.1 (excl. taxes)'!D40=0,(ISERROR('5.7.1 (excl. taxes)'!D40/'5.7.1 (excl. taxes)'!D39-1))),"",('5.7.1 (excl. taxes)'!D40/'5.7.1 (excl. taxes)'!D39-1))</f>
        <v/>
      </c>
      <c r="E12" s="195">
        <f>IF(OR('5.7.1 (excl. taxes)'!E39=0,'5.7.1 (excl. taxes)'!E40=0,(ISERROR('5.7.1 (excl. taxes)'!E40/'5.7.1 (excl. taxes)'!E39-1))),"",('5.7.1 (excl. taxes)'!E40/'5.7.1 (excl. taxes)'!E39-1))</f>
        <v>4.4215477395125102E-2</v>
      </c>
      <c r="F12" s="195">
        <f>IF(OR('5.7.1 (excl. taxes)'!F39=0,'5.7.1 (excl. taxes)'!F40=0,(ISERROR('5.7.1 (excl. taxes)'!F40/'5.7.1 (excl. taxes)'!F39-1))),"",('5.7.1 (excl. taxes)'!F40/'5.7.1 (excl. taxes)'!F39-1))</f>
        <v>-0.16303848447974578</v>
      </c>
      <c r="G12" s="195">
        <f>IF(OR('5.7.1 (excl. taxes)'!G39=0,'5.7.1 (excl. taxes)'!G40=0,(ISERROR('5.7.1 (excl. taxes)'!G40/'5.7.1 (excl. taxes)'!G39-1))),"",('5.7.1 (excl. taxes)'!G40/'5.7.1 (excl. taxes)'!G39-1))</f>
        <v>-3.4462633614809945E-2</v>
      </c>
      <c r="H12" s="195">
        <f>IF(OR('5.7.1 (excl. taxes)'!H39=0,'5.7.1 (excl. taxes)'!H40=0,(ISERROR('5.7.1 (excl. taxes)'!H40/'5.7.1 (excl. taxes)'!H39-1))),"",('5.7.1 (excl. taxes)'!H40/'5.7.1 (excl. taxes)'!H39-1))</f>
        <v>-0.19486455531449143</v>
      </c>
      <c r="I12" s="195">
        <f>IF(OR('5.7.1 (excl. taxes)'!I39=0,'5.7.1 (excl. taxes)'!I40=0,(ISERROR('5.7.1 (excl. taxes)'!I40/'5.7.1 (excl. taxes)'!I39-1))),"",('5.7.1 (excl. taxes)'!I40/'5.7.1 (excl. taxes)'!I39-1))</f>
        <v>-7.8019631213016361E-2</v>
      </c>
      <c r="J12" s="195">
        <f>IF(OR('5.7.1 (excl. taxes)'!J39=0,'5.7.1 (excl. taxes)'!J40=0,(ISERROR('5.7.1 (excl. taxes)'!J40/'5.7.1 (excl. taxes)'!J39-1))),"",('5.7.1 (excl. taxes)'!J40/'5.7.1 (excl. taxes)'!J39-1))</f>
        <v>-2.0745815931340061E-3</v>
      </c>
      <c r="K12" s="195">
        <f>IF(OR('5.7.1 (excl. taxes)'!K39=0,'5.7.1 (excl. taxes)'!K40=0,(ISERROR('5.7.1 (excl. taxes)'!K40/'5.7.1 (excl. taxes)'!K39-1))),"",('5.7.1 (excl. taxes)'!K40/'5.7.1 (excl. taxes)'!K39-1))</f>
        <v>0.32619045075922593</v>
      </c>
      <c r="L12" s="195">
        <f>IF(OR('5.7.1 (excl. taxes)'!L39=0,'5.7.1 (excl. taxes)'!L40=0,(ISERROR('5.7.1 (excl. taxes)'!L40/'5.7.1 (excl. taxes)'!L39-1))),"",('5.7.1 (excl. taxes)'!L40/'5.7.1 (excl. taxes)'!L39-1))</f>
        <v>7.310233560130408E-2</v>
      </c>
      <c r="M12" s="195">
        <f>IF(OR('5.7.1 (excl. taxes)'!M39=0,'5.7.1 (excl. taxes)'!M40=0,(ISERROR('5.7.1 (excl. taxes)'!M40/'5.7.1 (excl. taxes)'!M39-1))),"",('5.7.1 (excl. taxes)'!M40/'5.7.1 (excl. taxes)'!M39-1))</f>
        <v>3.8302936453255221E-2</v>
      </c>
      <c r="N12" s="195">
        <f>IF(OR('5.7.1 (excl. taxes)'!N39=0,'5.7.1 (excl. taxes)'!N40=0,(ISERROR('5.7.1 (excl. taxes)'!N40/'5.7.1 (excl. taxes)'!N39-1))),"",('5.7.1 (excl. taxes)'!N40/'5.7.1 (excl. taxes)'!N39-1))</f>
        <v>4.764864212774822E-2</v>
      </c>
      <c r="O12" s="195">
        <f>IF(OR('5.7.1 (excl. taxes)'!O39=0,'5.7.1 (excl. taxes)'!O40=0,(ISERROR('5.7.1 (excl. taxes)'!O40/'5.7.1 (excl. taxes)'!O39-1))),"",('5.7.1 (excl. taxes)'!O40/'5.7.1 (excl. taxes)'!O39-1))</f>
        <v>-0.15438922573201019</v>
      </c>
      <c r="P12" s="195">
        <f>IF(OR('5.7.1 (excl. taxes)'!P39=0,'5.7.1 (excl. taxes)'!P40=0,(ISERROR('5.7.1 (excl. taxes)'!P40/'5.7.1 (excl. taxes)'!P39-1))),"",('5.7.1 (excl. taxes)'!P40/'5.7.1 (excl. taxes)'!P39-1))</f>
        <v>-7.6308179616992211E-2</v>
      </c>
      <c r="Q12" s="195" t="str">
        <f>IF(OR('5.7.1 (excl. taxes)'!Q39=0,'5.7.1 (excl. taxes)'!Q40=0,(ISERROR('5.7.1 (excl. taxes)'!Q40/'5.7.1 (excl. taxes)'!Q39-1))),"",('5.7.1 (excl. taxes)'!Q40/'5.7.1 (excl. taxes)'!Q39-1))</f>
        <v/>
      </c>
      <c r="R12" s="195">
        <f>IF(OR('5.7.1 (excl. taxes)'!R39=0,'5.7.1 (excl. taxes)'!R40=0,(ISERROR('5.7.1 (excl. taxes)'!R40/'5.7.1 (excl. taxes)'!R39-1))),"",('5.7.1 (excl. taxes)'!R40/'5.7.1 (excl. taxes)'!R39-1))</f>
        <v>-0.42410779330426673</v>
      </c>
      <c r="S12" s="195">
        <f>IF(OR('5.7.1 (excl. taxes)'!S39=0,'5.7.1 (excl. taxes)'!S40=0,(ISERROR('5.7.1 (excl. taxes)'!S40/'5.7.1 (excl. taxes)'!S39-1))),"",('5.7.1 (excl. taxes)'!S40/'5.7.1 (excl. taxes)'!S39-1))</f>
        <v>9.1560346786525582E-3</v>
      </c>
      <c r="T12" s="195">
        <f>IF(OR('5.7.1 (excl. taxes)'!T39=0,'5.7.1 (excl. taxes)'!T40=0,(ISERROR('5.7.1 (excl. taxes)'!T40/'5.7.1 (excl. taxes)'!T39-1))),"",('5.7.1 (excl. taxes)'!T40/'5.7.1 (excl. taxes)'!T39-1))</f>
        <v>-4.6926632342569441E-2</v>
      </c>
      <c r="U12" s="195" t="str">
        <f>IF(OR('5.7.1 (excl. taxes)'!U39=0,'5.7.1 (excl. taxes)'!U40=0,(ISERROR('5.7.1 (excl. taxes)'!U40/'5.7.1 (excl. taxes)'!U39-1))),"",('5.7.1 (excl. taxes)'!U40/'5.7.1 (excl. taxes)'!U39-1))</f>
        <v/>
      </c>
      <c r="V12" s="195">
        <f>IF(OR('5.7.1 (excl. taxes)'!V39=0,'5.7.1 (excl. taxes)'!V40=0,(ISERROR('5.7.1 (excl. taxes)'!V40/'5.7.1 (excl. taxes)'!V39-1))),"",('5.7.1 (excl. taxes)'!V40/'5.7.1 (excl. taxes)'!V39-1))</f>
        <v>0.14233683323697899</v>
      </c>
      <c r="W12" s="195">
        <f>IF(OR('5.7.1 (excl. taxes)'!W39=0,'5.7.1 (excl. taxes)'!W40=0,(ISERROR('5.7.1 (excl. taxes)'!W40/'5.7.1 (excl. taxes)'!W39-1))),"",('5.7.1 (excl. taxes)'!W40/'5.7.1 (excl. taxes)'!W39-1))</f>
        <v>0.15083756261391557</v>
      </c>
      <c r="X12" s="195" t="str">
        <f>IF(OR('5.7.1 (excl. taxes)'!X39=0,'5.7.1 (excl. taxes)'!X40=0,(ISERROR('5.7.1 (excl. taxes)'!X40/'5.7.1 (excl. taxes)'!X39-1))),"",('5.7.1 (excl. taxes)'!X40/'5.7.1 (excl. taxes)'!X39-1))</f>
        <v/>
      </c>
      <c r="Y12" s="195">
        <f>IF(OR('5.7.1 (excl. taxes)'!Y39=0,'5.7.1 (excl. taxes)'!Y40=0,(ISERROR('5.7.1 (excl. taxes)'!Y40/'5.7.1 (excl. taxes)'!Y39-1))),"",('5.7.1 (excl. taxes)'!Y40/'5.7.1 (excl. taxes)'!Y39-1))</f>
        <v>-4.3648887234638112E-2</v>
      </c>
      <c r="Z12" s="195">
        <f>IF(OR('5.7.1 (excl. taxes)'!Z39=0,'5.7.1 (excl. taxes)'!Z40=0,(ISERROR('5.7.1 (excl. taxes)'!Z40/'5.7.1 (excl. taxes)'!Z39-1))),"",('5.7.1 (excl. taxes)'!Z40/'5.7.1 (excl. taxes)'!Z39-1))</f>
        <v>-7.0129098563372794E-2</v>
      </c>
      <c r="AA12" s="195">
        <f>IF(OR('5.7.1 (excl. taxes)'!AA39=0,'5.7.1 (excl. taxes)'!AA40=0,(ISERROR('5.7.1 (excl. taxes)'!AA40/'5.7.1 (excl. taxes)'!AA39-1))),"",('5.7.1 (excl. taxes)'!AA40/'5.7.1 (excl. taxes)'!AA39-1))</f>
        <v>0.10894873859941678</v>
      </c>
      <c r="AB12" s="195">
        <f>IF(OR('5.7.1 (excl. taxes)'!AB39=0,'5.7.1 (excl. taxes)'!AB40=0,(ISERROR('5.7.1 (excl. taxes)'!AB40/'5.7.1 (excl. taxes)'!AB39-1))),"",('5.7.1 (excl. taxes)'!AB40/'5.7.1 (excl. taxes)'!AB39-1))</f>
        <v>-4.1863700252291469E-2</v>
      </c>
      <c r="AC12" s="195">
        <f>IF(OR('5.7.1 (excl. taxes)'!AC39=0,'5.7.1 (excl. taxes)'!AC40=0,(ISERROR('5.7.1 (excl. taxes)'!AC40/'5.7.1 (excl. taxes)'!AC39-1))),"",('5.7.1 (excl. taxes)'!AC40/'5.7.1 (excl. taxes)'!AC39-1))</f>
        <v>-0.35255825681084163</v>
      </c>
    </row>
    <row r="13" spans="1:29" s="129" customFormat="1" ht="14.25" customHeight="1" x14ac:dyDescent="0.25">
      <c r="A13" s="242" t="s">
        <v>41</v>
      </c>
      <c r="B13" s="195">
        <f>IF(OR('5.7.1 (excl. taxes)'!B40=0,'5.7.1 (excl. taxes)'!B41=0,(ISERROR('5.7.1 (excl. taxes)'!B41/'5.7.1 (excl. taxes)'!B40-1))),"",('5.7.1 (excl. taxes)'!B41/'5.7.1 (excl. taxes)'!B40-1))</f>
        <v>7.6312035652497112E-3</v>
      </c>
      <c r="C13" s="195">
        <f>IF(OR('5.7.1 (excl. taxes)'!C40=0,'5.7.1 (excl. taxes)'!C41=0,(ISERROR('5.7.1 (excl. taxes)'!C41/'5.7.1 (excl. taxes)'!C40-1))),"",('5.7.1 (excl. taxes)'!C41/'5.7.1 (excl. taxes)'!C40-1))</f>
        <v>-7.1866821023046978E-2</v>
      </c>
      <c r="D13" s="195">
        <f>IF(OR('5.7.1 (excl. taxes)'!D40=0,'5.7.1 (excl. taxes)'!D41=0,(ISERROR('5.7.1 (excl. taxes)'!D41/'5.7.1 (excl. taxes)'!D40-1))),"",('5.7.1 (excl. taxes)'!D41/'5.7.1 (excl. taxes)'!D40-1))</f>
        <v>0.24380511240608049</v>
      </c>
      <c r="E13" s="195">
        <f>IF(OR('5.7.1 (excl. taxes)'!E40=0,'5.7.1 (excl. taxes)'!E41=0,(ISERROR('5.7.1 (excl. taxes)'!E41/'5.7.1 (excl. taxes)'!E40-1))),"",('5.7.1 (excl. taxes)'!E41/'5.7.1 (excl. taxes)'!E40-1))</f>
        <v>7.3134581546596911E-2</v>
      </c>
      <c r="F13" s="195">
        <f>IF(OR('5.7.1 (excl. taxes)'!F40=0,'5.7.1 (excl. taxes)'!F41=0,(ISERROR('5.7.1 (excl. taxes)'!F41/'5.7.1 (excl. taxes)'!F40-1))),"",('5.7.1 (excl. taxes)'!F41/'5.7.1 (excl. taxes)'!F40-1))</f>
        <v>0.11460574087202491</v>
      </c>
      <c r="G13" s="195">
        <f>IF(OR('5.7.1 (excl. taxes)'!G40=0,'5.7.1 (excl. taxes)'!G41=0,(ISERROR('5.7.1 (excl. taxes)'!G41/'5.7.1 (excl. taxes)'!G40-1))),"",('5.7.1 (excl. taxes)'!G41/'5.7.1 (excl. taxes)'!G40-1))</f>
        <v>-1.2998770295470252E-2</v>
      </c>
      <c r="H13" s="195">
        <f>IF(OR('5.7.1 (excl. taxes)'!H40=0,'5.7.1 (excl. taxes)'!H41=0,(ISERROR('5.7.1 (excl. taxes)'!H41/'5.7.1 (excl. taxes)'!H40-1))),"",('5.7.1 (excl. taxes)'!H41/'5.7.1 (excl. taxes)'!H40-1))</f>
        <v>0.18438043237391177</v>
      </c>
      <c r="I13" s="195">
        <f>IF(OR('5.7.1 (excl. taxes)'!I40=0,'5.7.1 (excl. taxes)'!I41=0,(ISERROR('5.7.1 (excl. taxes)'!I41/'5.7.1 (excl. taxes)'!I40-1))),"",('5.7.1 (excl. taxes)'!I41/'5.7.1 (excl. taxes)'!I40-1))</f>
        <v>-0.16641007400167973</v>
      </c>
      <c r="J13" s="195">
        <f>IF(OR('5.7.1 (excl. taxes)'!J40=0,'5.7.1 (excl. taxes)'!J41=0,(ISERROR('5.7.1 (excl. taxes)'!J41/'5.7.1 (excl. taxes)'!J40-1))),"",('5.7.1 (excl. taxes)'!J41/'5.7.1 (excl. taxes)'!J40-1))</f>
        <v>-0.13208847387352307</v>
      </c>
      <c r="K13" s="195">
        <f>IF(OR('5.7.1 (excl. taxes)'!K40=0,'5.7.1 (excl. taxes)'!K41=0,(ISERROR('5.7.1 (excl. taxes)'!K41/'5.7.1 (excl. taxes)'!K40-1))),"",('5.7.1 (excl. taxes)'!K41/'5.7.1 (excl. taxes)'!K40-1))</f>
        <v>-2.2200473131781417E-2</v>
      </c>
      <c r="L13" s="195">
        <f>IF(OR('5.7.1 (excl. taxes)'!L40=0,'5.7.1 (excl. taxes)'!L41=0,(ISERROR('5.7.1 (excl. taxes)'!L41/'5.7.1 (excl. taxes)'!L40-1))),"",('5.7.1 (excl. taxes)'!L41/'5.7.1 (excl. taxes)'!L40-1))</f>
        <v>-0.1871862825911933</v>
      </c>
      <c r="M13" s="195">
        <f>IF(OR('5.7.1 (excl. taxes)'!M40=0,'5.7.1 (excl. taxes)'!M41=0,(ISERROR('5.7.1 (excl. taxes)'!M41/'5.7.1 (excl. taxes)'!M40-1))),"",('5.7.1 (excl. taxes)'!M41/'5.7.1 (excl. taxes)'!M40-1))</f>
        <v>-2.274530843681466E-2</v>
      </c>
      <c r="N13" s="195">
        <f>IF(OR('5.7.1 (excl. taxes)'!N40=0,'5.7.1 (excl. taxes)'!N41=0,(ISERROR('5.7.1 (excl. taxes)'!N41/'5.7.1 (excl. taxes)'!N40-1))),"",('5.7.1 (excl. taxes)'!N41/'5.7.1 (excl. taxes)'!N40-1))</f>
        <v>-9.1416903749065859E-2</v>
      </c>
      <c r="O13" s="195">
        <f>IF(OR('5.7.1 (excl. taxes)'!O40=0,'5.7.1 (excl. taxes)'!O41=0,(ISERROR('5.7.1 (excl. taxes)'!O41/'5.7.1 (excl. taxes)'!O40-1))),"",('5.7.1 (excl. taxes)'!O41/'5.7.1 (excl. taxes)'!O40-1))</f>
        <v>0.17110226560951958</v>
      </c>
      <c r="P13" s="195">
        <f>IF(OR('5.7.1 (excl. taxes)'!P40=0,'5.7.1 (excl. taxes)'!P41=0,(ISERROR('5.7.1 (excl. taxes)'!P41/'5.7.1 (excl. taxes)'!P40-1))),"",('5.7.1 (excl. taxes)'!P41/'5.7.1 (excl. taxes)'!P40-1))</f>
        <v>-5.9009277469485255E-2</v>
      </c>
      <c r="Q13" s="195" t="str">
        <f>IF(OR('5.7.1 (excl. taxes)'!Q40=0,'5.7.1 (excl. taxes)'!Q41=0,(ISERROR('5.7.1 (excl. taxes)'!Q41/'5.7.1 (excl. taxes)'!Q40-1))),"",('5.7.1 (excl. taxes)'!Q41/'5.7.1 (excl. taxes)'!Q40-1))</f>
        <v/>
      </c>
      <c r="R13" s="195">
        <f>IF(OR('5.7.1 (excl. taxes)'!R40=0,'5.7.1 (excl. taxes)'!R41=0,(ISERROR('5.7.1 (excl. taxes)'!R41/'5.7.1 (excl. taxes)'!R40-1))),"",('5.7.1 (excl. taxes)'!R41/'5.7.1 (excl. taxes)'!R40-1))</f>
        <v>-6.355459756727988E-2</v>
      </c>
      <c r="S13" s="195">
        <f>IF(OR('5.7.1 (excl. taxes)'!S40=0,'5.7.1 (excl. taxes)'!S41=0,(ISERROR('5.7.1 (excl. taxes)'!S41/'5.7.1 (excl. taxes)'!S40-1))),"",('5.7.1 (excl. taxes)'!S41/'5.7.1 (excl. taxes)'!S40-1))</f>
        <v>1.4427093748089259E-2</v>
      </c>
      <c r="T13" s="195">
        <f>IF(OR('5.7.1 (excl. taxes)'!T40=0,'5.7.1 (excl. taxes)'!T41=0,(ISERROR('5.7.1 (excl. taxes)'!T41/'5.7.1 (excl. taxes)'!T40-1))),"",('5.7.1 (excl. taxes)'!T41/'5.7.1 (excl. taxes)'!T40-1))</f>
        <v>-0.30328560110114544</v>
      </c>
      <c r="U13" s="195">
        <f>IF(OR('5.7.1 (excl. taxes)'!U40=0,'5.7.1 (excl. taxes)'!U41=0,(ISERROR('5.7.1 (excl. taxes)'!U41/'5.7.1 (excl. taxes)'!U40-1))),"",('5.7.1 (excl. taxes)'!U41/'5.7.1 (excl. taxes)'!U40-1))</f>
        <v>0.13331141546818293</v>
      </c>
      <c r="V13" s="195">
        <f>IF(OR('5.7.1 (excl. taxes)'!V40=0,'5.7.1 (excl. taxes)'!V41=0,(ISERROR('5.7.1 (excl. taxes)'!V41/'5.7.1 (excl. taxes)'!V40-1))),"",('5.7.1 (excl. taxes)'!V41/'5.7.1 (excl. taxes)'!V40-1))</f>
        <v>0.2817457695027219</v>
      </c>
      <c r="W13" s="195">
        <f>IF(OR('5.7.1 (excl. taxes)'!W40=0,'5.7.1 (excl. taxes)'!W41=0,(ISERROR('5.7.1 (excl. taxes)'!W41/'5.7.1 (excl. taxes)'!W40-1))),"",('5.7.1 (excl. taxes)'!W41/'5.7.1 (excl. taxes)'!W40-1))</f>
        <v>4.285599056956535E-2</v>
      </c>
      <c r="X13" s="195" t="str">
        <f>IF(OR('5.7.1 (excl. taxes)'!X40=0,'5.7.1 (excl. taxes)'!X41=0,(ISERROR('5.7.1 (excl. taxes)'!X41/'5.7.1 (excl. taxes)'!X40-1))),"",('5.7.1 (excl. taxes)'!X41/'5.7.1 (excl. taxes)'!X40-1))</f>
        <v/>
      </c>
      <c r="Y13" s="195">
        <f>IF(OR('5.7.1 (excl. taxes)'!Y40=0,'5.7.1 (excl. taxes)'!Y41=0,(ISERROR('5.7.1 (excl. taxes)'!Y41/'5.7.1 (excl. taxes)'!Y40-1))),"",('5.7.1 (excl. taxes)'!Y41/'5.7.1 (excl. taxes)'!Y40-1))</f>
        <v>6.108023738414925E-2</v>
      </c>
      <c r="Z13" s="195">
        <f>IF(OR('5.7.1 (excl. taxes)'!Z40=0,'5.7.1 (excl. taxes)'!Z41=0,(ISERROR('5.7.1 (excl. taxes)'!Z41/'5.7.1 (excl. taxes)'!Z40-1))),"",('5.7.1 (excl. taxes)'!Z41/'5.7.1 (excl. taxes)'!Z40-1))</f>
        <v>2.617037261920041E-2</v>
      </c>
      <c r="AA13" s="195">
        <f>IF(OR('5.7.1 (excl. taxes)'!AA40=0,'5.7.1 (excl. taxes)'!AA41=0,(ISERROR('5.7.1 (excl. taxes)'!AA41/'5.7.1 (excl. taxes)'!AA40-1))),"",('5.7.1 (excl. taxes)'!AA41/'5.7.1 (excl. taxes)'!AA40-1))</f>
        <v>-0.1247606467778265</v>
      </c>
      <c r="AB13" s="195">
        <f>IF(OR('5.7.1 (excl. taxes)'!AB40=0,'5.7.1 (excl. taxes)'!AB41=0,(ISERROR('5.7.1 (excl. taxes)'!AB41/'5.7.1 (excl. taxes)'!AB40-1))),"",('5.7.1 (excl. taxes)'!AB41/'5.7.1 (excl. taxes)'!AB40-1))</f>
        <v>-0.12767194761962586</v>
      </c>
      <c r="AC13" s="195">
        <f>IF(OR('5.7.1 (excl. taxes)'!AC40=0,'5.7.1 (excl. taxes)'!AC41=0,(ISERROR('5.7.1 (excl. taxes)'!AC41/'5.7.1 (excl. taxes)'!AC40-1))),"",('5.7.1 (excl. taxes)'!AC41/'5.7.1 (excl. taxes)'!AC40-1))</f>
        <v>2.323123586321052E-2</v>
      </c>
    </row>
    <row r="14" spans="1:29" s="129" customFormat="1" ht="14.25" customHeight="1" x14ac:dyDescent="0.25">
      <c r="A14" s="242" t="s">
        <v>43</v>
      </c>
      <c r="B14" s="195">
        <f>IF(OR('5.7.1 (excl. taxes)'!B41=0,'5.7.1 (excl. taxes)'!B42=0,(ISERROR('5.7.1 (excl. taxes)'!B42/'5.7.1 (excl. taxes)'!B41-1))),"",('5.7.1 (excl. taxes)'!B42/'5.7.1 (excl. taxes)'!B41-1))</f>
        <v>3.6576408547992045E-2</v>
      </c>
      <c r="C14" s="195">
        <f>IF(OR('5.7.1 (excl. taxes)'!C41=0,'5.7.1 (excl. taxes)'!C42=0,(ISERROR('5.7.1 (excl. taxes)'!C42/'5.7.1 (excl. taxes)'!C41-1))),"",('5.7.1 (excl. taxes)'!C42/'5.7.1 (excl. taxes)'!C41-1))</f>
        <v>0.19032819987533101</v>
      </c>
      <c r="D14" s="195">
        <f>IF(OR('5.7.1 (excl. taxes)'!D41=0,'5.7.1 (excl. taxes)'!D42=0,(ISERROR('5.7.1 (excl. taxes)'!D42/'5.7.1 (excl. taxes)'!D41-1))),"",('5.7.1 (excl. taxes)'!D42/'5.7.1 (excl. taxes)'!D41-1))</f>
        <v>0.24180945090510941</v>
      </c>
      <c r="E14" s="195">
        <f>IF(OR('5.7.1 (excl. taxes)'!E41=0,'5.7.1 (excl. taxes)'!E42=0,(ISERROR('5.7.1 (excl. taxes)'!E42/'5.7.1 (excl. taxes)'!E41-1))),"",('5.7.1 (excl. taxes)'!E42/'5.7.1 (excl. taxes)'!E41-1))</f>
        <v>0.18100481693670178</v>
      </c>
      <c r="F14" s="195">
        <f>IF(OR('5.7.1 (excl. taxes)'!F41=0,'5.7.1 (excl. taxes)'!F42=0,(ISERROR('5.7.1 (excl. taxes)'!F42/'5.7.1 (excl. taxes)'!F41-1))),"",('5.7.1 (excl. taxes)'!F42/'5.7.1 (excl. taxes)'!F41-1))</f>
        <v>0.19915063906011365</v>
      </c>
      <c r="G14" s="195">
        <f>IF(OR('5.7.1 (excl. taxes)'!G41=0,'5.7.1 (excl. taxes)'!G42=0,(ISERROR('5.7.1 (excl. taxes)'!G42/'5.7.1 (excl. taxes)'!G41-1))),"",('5.7.1 (excl. taxes)'!G42/'5.7.1 (excl. taxes)'!G41-1))</f>
        <v>0.13904955381460771</v>
      </c>
      <c r="H14" s="195">
        <f>IF(OR('5.7.1 (excl. taxes)'!H41=0,'5.7.1 (excl. taxes)'!H42=0,(ISERROR('5.7.1 (excl. taxes)'!H42/'5.7.1 (excl. taxes)'!H41-1))),"",('5.7.1 (excl. taxes)'!H42/'5.7.1 (excl. taxes)'!H41-1))</f>
        <v>0.15744565569008406</v>
      </c>
      <c r="I14" s="195">
        <f>IF(OR('5.7.1 (excl. taxes)'!I41=0,'5.7.1 (excl. taxes)'!I42=0,(ISERROR('5.7.1 (excl. taxes)'!I42/'5.7.1 (excl. taxes)'!I41-1))),"",('5.7.1 (excl. taxes)'!I42/'5.7.1 (excl. taxes)'!I41-1))</f>
        <v>0.12352438530609011</v>
      </c>
      <c r="J14" s="195">
        <f>IF(OR('5.7.1 (excl. taxes)'!J41=0,'5.7.1 (excl. taxes)'!J42=0,(ISERROR('5.7.1 (excl. taxes)'!J42/'5.7.1 (excl. taxes)'!J41-1))),"",('5.7.1 (excl. taxes)'!J42/'5.7.1 (excl. taxes)'!J41-1))</f>
        <v>0.19032819987533101</v>
      </c>
      <c r="K14" s="195">
        <f>IF(OR('5.7.1 (excl. taxes)'!K41=0,'5.7.1 (excl. taxes)'!K42=0,(ISERROR('5.7.1 (excl. taxes)'!K42/'5.7.1 (excl. taxes)'!K41-1))),"",('5.7.1 (excl. taxes)'!K42/'5.7.1 (excl. taxes)'!K41-1))</f>
        <v>0.25274117482045066</v>
      </c>
      <c r="L14" s="195">
        <f>IF(OR('5.7.1 (excl. taxes)'!L41=0,'5.7.1 (excl. taxes)'!L42=0,(ISERROR('5.7.1 (excl. taxes)'!L42/'5.7.1 (excl. taxes)'!L41-1))),"",('5.7.1 (excl. taxes)'!L42/'5.7.1 (excl. taxes)'!L41-1))</f>
        <v>8.3485222204103149E-2</v>
      </c>
      <c r="M14" s="195">
        <f>IF(OR('5.7.1 (excl. taxes)'!M41=0,'5.7.1 (excl. taxes)'!M42=0,(ISERROR('5.7.1 (excl. taxes)'!M42/'5.7.1 (excl. taxes)'!M41-1))),"",('5.7.1 (excl. taxes)'!M42/'5.7.1 (excl. taxes)'!M41-1))</f>
        <v>0.19933510675411559</v>
      </c>
      <c r="N14" s="195">
        <f>IF(OR('5.7.1 (excl. taxes)'!N41=0,'5.7.1 (excl. taxes)'!N42=0,(ISERROR('5.7.1 (excl. taxes)'!N42/'5.7.1 (excl. taxes)'!N41-1))),"",('5.7.1 (excl. taxes)'!N42/'5.7.1 (excl. taxes)'!N41-1))</f>
        <v>8.1929236676438144E-2</v>
      </c>
      <c r="O14" s="195">
        <f>IF(OR('5.7.1 (excl. taxes)'!O41=0,'5.7.1 (excl. taxes)'!O42=0,(ISERROR('5.7.1 (excl. taxes)'!O42/'5.7.1 (excl. taxes)'!O41-1))),"",('5.7.1 (excl. taxes)'!O42/'5.7.1 (excl. taxes)'!O41-1))</f>
        <v>0.12586283416043864</v>
      </c>
      <c r="P14" s="195">
        <f>IF(OR('5.7.1 (excl. taxes)'!P41=0,'5.7.1 (excl. taxes)'!P42=0,(ISERROR('5.7.1 (excl. taxes)'!P42/'5.7.1 (excl. taxes)'!P41-1))),"",('5.7.1 (excl. taxes)'!P42/'5.7.1 (excl. taxes)'!P41-1))</f>
        <v>0.21259471046170697</v>
      </c>
      <c r="Q14" s="195" t="str">
        <f>IF(OR('5.7.1 (excl. taxes)'!Q41=0,'5.7.1 (excl. taxes)'!Q42=0,(ISERROR('5.7.1 (excl. taxes)'!Q42/'5.7.1 (excl. taxes)'!Q41-1))),"",('5.7.1 (excl. taxes)'!Q42/'5.7.1 (excl. taxes)'!Q41-1))</f>
        <v/>
      </c>
      <c r="R14" s="195">
        <f>IF(OR('5.7.1 (excl. taxes)'!R41=0,'5.7.1 (excl. taxes)'!R42=0,(ISERROR('5.7.1 (excl. taxes)'!R42/'5.7.1 (excl. taxes)'!R41-1))),"",('5.7.1 (excl. taxes)'!R42/'5.7.1 (excl. taxes)'!R41-1))</f>
        <v>7.879714778967184E-2</v>
      </c>
      <c r="S14" s="195">
        <f>IF(OR('5.7.1 (excl. taxes)'!S41=0,'5.7.1 (excl. taxes)'!S42=0,(ISERROR('5.7.1 (excl. taxes)'!S42/'5.7.1 (excl. taxes)'!S41-1))),"",('5.7.1 (excl. taxes)'!S42/'5.7.1 (excl. taxes)'!S41-1))</f>
        <v>7.3429491549579673E-2</v>
      </c>
      <c r="T14" s="195">
        <f>IF(OR('5.7.1 (excl. taxes)'!T41=0,'5.7.1 (excl. taxes)'!T42=0,(ISERROR('5.7.1 (excl. taxes)'!T42/'5.7.1 (excl. taxes)'!T41-1))),"",('5.7.1 (excl. taxes)'!T42/'5.7.1 (excl. taxes)'!T41-1))</f>
        <v>0.14788578768570093</v>
      </c>
      <c r="U14" s="195">
        <f>IF(OR('5.7.1 (excl. taxes)'!U41=0,'5.7.1 (excl. taxes)'!U42=0,(ISERROR('5.7.1 (excl. taxes)'!U42/'5.7.1 (excl. taxes)'!U41-1))),"",('5.7.1 (excl. taxes)'!U42/'5.7.1 (excl. taxes)'!U41-1))</f>
        <v>0.24294159363317802</v>
      </c>
      <c r="V14" s="195">
        <f>IF(OR('5.7.1 (excl. taxes)'!V41=0,'5.7.1 (excl. taxes)'!V42=0,(ISERROR('5.7.1 (excl. taxes)'!V42/'5.7.1 (excl. taxes)'!V41-1))),"",('5.7.1 (excl. taxes)'!V42/'5.7.1 (excl. taxes)'!V41-1))</f>
        <v>0.1035972522771984</v>
      </c>
      <c r="W14" s="195">
        <f>IF(OR('5.7.1 (excl. taxes)'!W41=0,'5.7.1 (excl. taxes)'!W42=0,(ISERROR('5.7.1 (excl. taxes)'!W42/'5.7.1 (excl. taxes)'!W41-1))),"",('5.7.1 (excl. taxes)'!W42/'5.7.1 (excl. taxes)'!W41-1))</f>
        <v>2.9388106592732388E-2</v>
      </c>
      <c r="X14" s="195" t="str">
        <f>IF(OR('5.7.1 (excl. taxes)'!X41=0,'5.7.1 (excl. taxes)'!X42=0,(ISERROR('5.7.1 (excl. taxes)'!X42/'5.7.1 (excl. taxes)'!X41-1))),"",('5.7.1 (excl. taxes)'!X42/'5.7.1 (excl. taxes)'!X41-1))</f>
        <v/>
      </c>
      <c r="Y14" s="195">
        <f>IF(OR('5.7.1 (excl. taxes)'!Y41=0,'5.7.1 (excl. taxes)'!Y42=0,(ISERROR('5.7.1 (excl. taxes)'!Y42/'5.7.1 (excl. taxes)'!Y41-1))),"",('5.7.1 (excl. taxes)'!Y42/'5.7.1 (excl. taxes)'!Y41-1))</f>
        <v>4.7357802903033042E-2</v>
      </c>
      <c r="Z14" s="195">
        <f>IF(OR('5.7.1 (excl. taxes)'!Z41=0,'5.7.1 (excl. taxes)'!Z42=0,(ISERROR('5.7.1 (excl. taxes)'!Z42/'5.7.1 (excl. taxes)'!Z41-1))),"",('5.7.1 (excl. taxes)'!Z42/'5.7.1 (excl. taxes)'!Z41-1))</f>
        <v>5.3258655431890567E-2</v>
      </c>
      <c r="AA14" s="195">
        <f>IF(OR('5.7.1 (excl. taxes)'!AA41=0,'5.7.1 (excl. taxes)'!AA42=0,(ISERROR('5.7.1 (excl. taxes)'!AA42/'5.7.1 (excl. taxes)'!AA41-1))),"",('5.7.1 (excl. taxes)'!AA42/'5.7.1 (excl. taxes)'!AA41-1))</f>
        <v>0.23896484797057416</v>
      </c>
      <c r="AB14" s="195">
        <f>IF(OR('5.7.1 (excl. taxes)'!AB41=0,'5.7.1 (excl. taxes)'!AB42=0,(ISERROR('5.7.1 (excl. taxes)'!AB42/'5.7.1 (excl. taxes)'!AB41-1))),"",('5.7.1 (excl. taxes)'!AB42/'5.7.1 (excl. taxes)'!AB41-1))</f>
        <v>-6.730181583053263E-2</v>
      </c>
      <c r="AC14" s="195">
        <f>IF(OR('5.7.1 (excl. taxes)'!AC41=0,'5.7.1 (excl. taxes)'!AC42=0,(ISERROR('5.7.1 (excl. taxes)'!AC42/'5.7.1 (excl. taxes)'!AC41-1))),"",('5.7.1 (excl. taxes)'!AC42/'5.7.1 (excl. taxes)'!AC41-1))</f>
        <v>-8.742426929100422E-2</v>
      </c>
    </row>
    <row r="15" spans="1:29" s="129" customFormat="1" ht="14.25" customHeight="1" x14ac:dyDescent="0.25">
      <c r="A15" s="242" t="s">
        <v>44</v>
      </c>
      <c r="B15" s="195">
        <f>IF(OR('5.7.1 (excl. taxes)'!B42=0,'5.7.1 (excl. taxes)'!B43=0,(ISERROR('5.7.1 (excl. taxes)'!B43/'5.7.1 (excl. taxes)'!B42-1))),"",('5.7.1 (excl. taxes)'!B43/'5.7.1 (excl. taxes)'!B42-1))</f>
        <v>-0.12940275909904941</v>
      </c>
      <c r="C15" s="195">
        <f>IF(OR('5.7.1 (excl. taxes)'!C42=0,'5.7.1 (excl. taxes)'!C43=0,(ISERROR('5.7.1 (excl. taxes)'!C43/'5.7.1 (excl. taxes)'!C42-1))),"",('5.7.1 (excl. taxes)'!C43/'5.7.1 (excl. taxes)'!C42-1))</f>
        <v>-1.1666542168019323E-2</v>
      </c>
      <c r="D15" s="195">
        <f>IF(OR('5.7.1 (excl. taxes)'!D42=0,'5.7.1 (excl. taxes)'!D43=0,(ISERROR('5.7.1 (excl. taxes)'!D43/'5.7.1 (excl. taxes)'!D42-1))),"",('5.7.1 (excl. taxes)'!D43/'5.7.1 (excl. taxes)'!D42-1))</f>
        <v>5.1262826518216897E-3</v>
      </c>
      <c r="E15" s="195">
        <f>IF(OR('5.7.1 (excl. taxes)'!E42=0,'5.7.1 (excl. taxes)'!E43=0,(ISERROR('5.7.1 (excl. taxes)'!E43/'5.7.1 (excl. taxes)'!E42-1))),"",('5.7.1 (excl. taxes)'!E43/'5.7.1 (excl. taxes)'!E42-1))</f>
        <v>5.4796760741570472E-2</v>
      </c>
      <c r="F15" s="195">
        <f>IF(OR('5.7.1 (excl. taxes)'!F42=0,'5.7.1 (excl. taxes)'!F43=0,(ISERROR('5.7.1 (excl. taxes)'!F43/'5.7.1 (excl. taxes)'!F42-1))),"",('5.7.1 (excl. taxes)'!F43/'5.7.1 (excl. taxes)'!F42-1))</f>
        <v>6.7348159216338299E-3</v>
      </c>
      <c r="G15" s="195">
        <f>IF(OR('5.7.1 (excl. taxes)'!G42=0,'5.7.1 (excl. taxes)'!G43=0,(ISERROR('5.7.1 (excl. taxes)'!G43/'5.7.1 (excl. taxes)'!G42-1))),"",('5.7.1 (excl. taxes)'!G43/'5.7.1 (excl. taxes)'!G42-1))</f>
        <v>-0.18112090282964921</v>
      </c>
      <c r="H15" s="195">
        <f>IF(OR('5.7.1 (excl. taxes)'!H42=0,'5.7.1 (excl. taxes)'!H43=0,(ISERROR('5.7.1 (excl. taxes)'!H43/'5.7.1 (excl. taxes)'!H42-1))),"",('5.7.1 (excl. taxes)'!H43/'5.7.1 (excl. taxes)'!H42-1))</f>
        <v>0.13191609187908981</v>
      </c>
      <c r="I15" s="195">
        <f>IF(OR('5.7.1 (excl. taxes)'!I42=0,'5.7.1 (excl. taxes)'!I43=0,(ISERROR('5.7.1 (excl. taxes)'!I43/'5.7.1 (excl. taxes)'!I42-1))),"",('5.7.1 (excl. taxes)'!I43/'5.7.1 (excl. taxes)'!I42-1))</f>
        <v>4.1907675646119857E-2</v>
      </c>
      <c r="J15" s="195">
        <f>IF(OR('5.7.1 (excl. taxes)'!J42=0,'5.7.1 (excl. taxes)'!J43=0,(ISERROR('5.7.1 (excl. taxes)'!J43/'5.7.1 (excl. taxes)'!J42-1))),"",('5.7.1 (excl. taxes)'!J43/'5.7.1 (excl. taxes)'!J42-1))</f>
        <v>9.7254082836906841E-2</v>
      </c>
      <c r="K15" s="195">
        <f>IF(OR('5.7.1 (excl. taxes)'!K42=0,'5.7.1 (excl. taxes)'!K43=0,(ISERROR('5.7.1 (excl. taxes)'!K43/'5.7.1 (excl. taxes)'!K42-1))),"",('5.7.1 (excl. taxes)'!K43/'5.7.1 (excl. taxes)'!K42-1))</f>
        <v>1.8251981451167243E-3</v>
      </c>
      <c r="L15" s="195">
        <f>IF(OR('5.7.1 (excl. taxes)'!L42=0,'5.7.1 (excl. taxes)'!L43=0,(ISERROR('5.7.1 (excl. taxes)'!L43/'5.7.1 (excl. taxes)'!L42-1))),"",('5.7.1 (excl. taxes)'!L43/'5.7.1 (excl. taxes)'!L42-1))</f>
        <v>2.0941281218780139E-2</v>
      </c>
      <c r="M15" s="195">
        <f>IF(OR('5.7.1 (excl. taxes)'!M42=0,'5.7.1 (excl. taxes)'!M43=0,(ISERROR('5.7.1 (excl. taxes)'!M43/'5.7.1 (excl. taxes)'!M42-1))),"",('5.7.1 (excl. taxes)'!M43/'5.7.1 (excl. taxes)'!M42-1))</f>
        <v>6.2955116054436822E-2</v>
      </c>
      <c r="N15" s="195">
        <f>IF(OR('5.7.1 (excl. taxes)'!N42=0,'5.7.1 (excl. taxes)'!N43=0,(ISERROR('5.7.1 (excl. taxes)'!N43/'5.7.1 (excl. taxes)'!N42-1))),"",('5.7.1 (excl. taxes)'!N43/'5.7.1 (excl. taxes)'!N42-1))</f>
        <v>0.17998466230146448</v>
      </c>
      <c r="O15" s="195">
        <f>IF(OR('5.7.1 (excl. taxes)'!O42=0,'5.7.1 (excl. taxes)'!O43=0,(ISERROR('5.7.1 (excl. taxes)'!O43/'5.7.1 (excl. taxes)'!O42-1))),"",('5.7.1 (excl. taxes)'!O43/'5.7.1 (excl. taxes)'!O42-1))</f>
        <v>-7.4988719529322068E-2</v>
      </c>
      <c r="P15" s="195">
        <f>IF(OR('5.7.1 (excl. taxes)'!P42=0,'5.7.1 (excl. taxes)'!P43=0,(ISERROR('5.7.1 (excl. taxes)'!P43/'5.7.1 (excl. taxes)'!P42-1))),"",('5.7.1 (excl. taxes)'!P43/'5.7.1 (excl. taxes)'!P42-1))</f>
        <v>9.5497812479490074E-2</v>
      </c>
      <c r="Q15" s="195" t="str">
        <f>IF(OR('5.7.1 (excl. taxes)'!Q42=0,'5.7.1 (excl. taxes)'!Q43=0,(ISERROR('5.7.1 (excl. taxes)'!Q43/'5.7.1 (excl. taxes)'!Q42-1))),"",('5.7.1 (excl. taxes)'!Q43/'5.7.1 (excl. taxes)'!Q42-1))</f>
        <v/>
      </c>
      <c r="R15" s="195">
        <f>IF(OR('5.7.1 (excl. taxes)'!R42=0,'5.7.1 (excl. taxes)'!R43=0,(ISERROR('5.7.1 (excl. taxes)'!R43/'5.7.1 (excl. taxes)'!R42-1))),"",('5.7.1 (excl. taxes)'!R43/'5.7.1 (excl. taxes)'!R42-1))</f>
        <v>-0.21912599783598929</v>
      </c>
      <c r="S15" s="195">
        <f>IF(OR('5.7.1 (excl. taxes)'!S42=0,'5.7.1 (excl. taxes)'!S43=0,(ISERROR('5.7.1 (excl. taxes)'!S43/'5.7.1 (excl. taxes)'!S42-1))),"",('5.7.1 (excl. taxes)'!S43/'5.7.1 (excl. taxes)'!S42-1))</f>
        <v>-2.5182133904802506E-2</v>
      </c>
      <c r="T15" s="195">
        <f>IF(OR('5.7.1 (excl. taxes)'!T42=0,'5.7.1 (excl. taxes)'!T43=0,(ISERROR('5.7.1 (excl. taxes)'!T43/'5.7.1 (excl. taxes)'!T42-1))),"",('5.7.1 (excl. taxes)'!T43/'5.7.1 (excl. taxes)'!T42-1))</f>
        <v>0.11831127244071205</v>
      </c>
      <c r="U15" s="195">
        <f>IF(OR('5.7.1 (excl. taxes)'!U42=0,'5.7.1 (excl. taxes)'!U43=0,(ISERROR('5.7.1 (excl. taxes)'!U43/'5.7.1 (excl. taxes)'!U42-1))),"",('5.7.1 (excl. taxes)'!U43/'5.7.1 (excl. taxes)'!U42-1))</f>
        <v>0.10649281271393596</v>
      </c>
      <c r="V15" s="195">
        <f>IF(OR('5.7.1 (excl. taxes)'!V42=0,'5.7.1 (excl. taxes)'!V43=0,(ISERROR('5.7.1 (excl. taxes)'!V43/'5.7.1 (excl. taxes)'!V42-1))),"",('5.7.1 (excl. taxes)'!V43/'5.7.1 (excl. taxes)'!V42-1))</f>
        <v>9.0459868151933298E-2</v>
      </c>
      <c r="W15" s="195">
        <f>IF(OR('5.7.1 (excl. taxes)'!W42=0,'5.7.1 (excl. taxes)'!W43=0,(ISERROR('5.7.1 (excl. taxes)'!W43/'5.7.1 (excl. taxes)'!W42-1))),"",('5.7.1 (excl. taxes)'!W43/'5.7.1 (excl. taxes)'!W42-1))</f>
        <v>3.3637101110602252E-2</v>
      </c>
      <c r="X15" s="195" t="str">
        <f>IF(OR('5.7.1 (excl. taxes)'!X42=0,'5.7.1 (excl. taxes)'!X43=0,(ISERROR('5.7.1 (excl. taxes)'!X43/'5.7.1 (excl. taxes)'!X42-1))),"",('5.7.1 (excl. taxes)'!X43/'5.7.1 (excl. taxes)'!X42-1))</f>
        <v/>
      </c>
      <c r="Y15" s="195">
        <f>IF(OR('5.7.1 (excl. taxes)'!Y42=0,'5.7.1 (excl. taxes)'!Y43=0,(ISERROR('5.7.1 (excl. taxes)'!Y43/'5.7.1 (excl. taxes)'!Y42-1))),"",('5.7.1 (excl. taxes)'!Y43/'5.7.1 (excl. taxes)'!Y42-1))</f>
        <v>4.6204890285862721E-2</v>
      </c>
      <c r="Z15" s="195">
        <f>IF(OR('5.7.1 (excl. taxes)'!Z42=0,'5.7.1 (excl. taxes)'!Z43=0,(ISERROR('5.7.1 (excl. taxes)'!Z43/'5.7.1 (excl. taxes)'!Z42-1))),"",('5.7.1 (excl. taxes)'!Z43/'5.7.1 (excl. taxes)'!Z42-1))</f>
        <v>6.380069263174315E-2</v>
      </c>
      <c r="AA15" s="195">
        <f>IF(OR('5.7.1 (excl. taxes)'!AA42=0,'5.7.1 (excl. taxes)'!AA43=0,(ISERROR('5.7.1 (excl. taxes)'!AA43/'5.7.1 (excl. taxes)'!AA42-1))),"",('5.7.1 (excl. taxes)'!AA43/'5.7.1 (excl. taxes)'!AA42-1))</f>
        <v>6.1947558150774462E-3</v>
      </c>
      <c r="AB15" s="195">
        <f>IF(OR('5.7.1 (excl. taxes)'!AB42=0,'5.7.1 (excl. taxes)'!AB43=0,(ISERROR('5.7.1 (excl. taxes)'!AB43/'5.7.1 (excl. taxes)'!AB42-1))),"",('5.7.1 (excl. taxes)'!AB43/'5.7.1 (excl. taxes)'!AB42-1))</f>
        <v>0.24597144745207644</v>
      </c>
      <c r="AC15" s="195">
        <f>IF(OR('5.7.1 (excl. taxes)'!AC42=0,'5.7.1 (excl. taxes)'!AC43=0,(ISERROR('5.7.1 (excl. taxes)'!AC43/'5.7.1 (excl. taxes)'!AC42-1))),"",('5.7.1 (excl. taxes)'!AC43/'5.7.1 (excl. taxes)'!AC42-1))</f>
        <v>-0.23145702666498602</v>
      </c>
    </row>
    <row r="16" spans="1:29" s="129" customFormat="1" ht="14.25" customHeight="1" x14ac:dyDescent="0.25">
      <c r="A16" s="242" t="s">
        <v>66</v>
      </c>
      <c r="B16" s="195">
        <f>IF(OR('5.7.1 (excl. taxes)'!B43=0,'5.7.1 (excl. taxes)'!B44=0,(ISERROR('5.7.1 (excl. taxes)'!B44/'5.7.1 (excl. taxes)'!B43-1))),"",('5.7.1 (excl. taxes)'!B44/'5.7.1 (excl. taxes)'!B43-1))</f>
        <v>2.5240506841862853E-2</v>
      </c>
      <c r="C16" s="195">
        <f>IF(OR('5.7.1 (excl. taxes)'!C43=0,'5.7.1 (excl. taxes)'!C44=0,(ISERROR('5.7.1 (excl. taxes)'!C44/'5.7.1 (excl. taxes)'!C43-1))),"",('5.7.1 (excl. taxes)'!C44/'5.7.1 (excl. taxes)'!C43-1))</f>
        <v>9.8642271192166842E-2</v>
      </c>
      <c r="D16" s="195">
        <f>IF(OR('5.7.1 (excl. taxes)'!D43=0,'5.7.1 (excl. taxes)'!D44=0,(ISERROR('5.7.1 (excl. taxes)'!D44/'5.7.1 (excl. taxes)'!D43-1))),"",('5.7.1 (excl. taxes)'!D44/'5.7.1 (excl. taxes)'!D43-1))</f>
        <v>-1.0359834510598742E-2</v>
      </c>
      <c r="E16" s="195">
        <f>IF(OR('5.7.1 (excl. taxes)'!E43=0,'5.7.1 (excl. taxes)'!E44=0,(ISERROR('5.7.1 (excl. taxes)'!E44/'5.7.1 (excl. taxes)'!E43-1))),"",('5.7.1 (excl. taxes)'!E44/'5.7.1 (excl. taxes)'!E43-1))</f>
        <v>0.20430742364500709</v>
      </c>
      <c r="F16" s="195">
        <f>IF(OR('5.7.1 (excl. taxes)'!F43=0,'5.7.1 (excl. taxes)'!F44=0,(ISERROR('5.7.1 (excl. taxes)'!F44/'5.7.1 (excl. taxes)'!F43-1))),"",('5.7.1 (excl. taxes)'!F44/'5.7.1 (excl. taxes)'!F43-1))</f>
        <v>2.7241967647838372E-2</v>
      </c>
      <c r="G16" s="195">
        <f>IF(OR('5.7.1 (excl. taxes)'!G43=0,'5.7.1 (excl. taxes)'!G44=0,(ISERROR('5.7.1 (excl. taxes)'!G44/'5.7.1 (excl. taxes)'!G43-1))),"",('5.7.1 (excl. taxes)'!G44/'5.7.1 (excl. taxes)'!G43-1))</f>
        <v>0.14556616195980188</v>
      </c>
      <c r="H16" s="195">
        <f>IF(OR('5.7.1 (excl. taxes)'!H43=0,'5.7.1 (excl. taxes)'!H44=0,(ISERROR('5.7.1 (excl. taxes)'!H44/'5.7.1 (excl. taxes)'!H43-1))),"",('5.7.1 (excl. taxes)'!H44/'5.7.1 (excl. taxes)'!H43-1))</f>
        <v>-8.7140801665679057E-2</v>
      </c>
      <c r="I16" s="195">
        <f>IF(OR('5.7.1 (excl. taxes)'!I43=0,'5.7.1 (excl. taxes)'!I44=0,(ISERROR('5.7.1 (excl. taxes)'!I44/'5.7.1 (excl. taxes)'!I43-1))),"",('5.7.1 (excl. taxes)'!I44/'5.7.1 (excl. taxes)'!I43-1))</f>
        <v>0.15225955971277072</v>
      </c>
      <c r="J16" s="195">
        <f>IF(OR('5.7.1 (excl. taxes)'!J43=0,'5.7.1 (excl. taxes)'!J44=0,(ISERROR('5.7.1 (excl. taxes)'!J44/'5.7.1 (excl. taxes)'!J43-1))),"",('5.7.1 (excl. taxes)'!J44/'5.7.1 (excl. taxes)'!J43-1))</f>
        <v>1.5340899899527916E-2</v>
      </c>
      <c r="K16" s="195">
        <f>IF(OR('5.7.1 (excl. taxes)'!K43=0,'5.7.1 (excl. taxes)'!K44=0,(ISERROR('5.7.1 (excl. taxes)'!K44/'5.7.1 (excl. taxes)'!K43-1))),"",('5.7.1 (excl. taxes)'!K44/'5.7.1 (excl. taxes)'!K43-1))</f>
        <v>9.6579625741280761E-2</v>
      </c>
      <c r="L16" s="195">
        <f>IF(OR('5.7.1 (excl. taxes)'!L43=0,'5.7.1 (excl. taxes)'!L44=0,(ISERROR('5.7.1 (excl. taxes)'!L44/'5.7.1 (excl. taxes)'!L43-1))),"",('5.7.1 (excl. taxes)'!L44/'5.7.1 (excl. taxes)'!L43-1))</f>
        <v>7.9715481262790044E-2</v>
      </c>
      <c r="M16" s="195">
        <f>IF(OR('5.7.1 (excl. taxes)'!M43=0,'5.7.1 (excl. taxes)'!M44=0,(ISERROR('5.7.1 (excl. taxes)'!M44/'5.7.1 (excl. taxes)'!M43-1))),"",('5.7.1 (excl. taxes)'!M44/'5.7.1 (excl. taxes)'!M43-1))</f>
        <v>4.4863558372846279E-2</v>
      </c>
      <c r="N16" s="195">
        <f>IF(OR('5.7.1 (excl. taxes)'!N43=0,'5.7.1 (excl. taxes)'!N44=0,(ISERROR('5.7.1 (excl. taxes)'!N44/'5.7.1 (excl. taxes)'!N43-1))),"",('5.7.1 (excl. taxes)'!N44/'5.7.1 (excl. taxes)'!N43-1))</f>
        <v>3.984663859058668E-2</v>
      </c>
      <c r="O16" s="195">
        <f>IF(OR('5.7.1 (excl. taxes)'!O43=0,'5.7.1 (excl. taxes)'!O44=0,(ISERROR('5.7.1 (excl. taxes)'!O44/'5.7.1 (excl. taxes)'!O43-1))),"",('5.7.1 (excl. taxes)'!O44/'5.7.1 (excl. taxes)'!O43-1))</f>
        <v>2.7107421853132641E-2</v>
      </c>
      <c r="P16" s="195">
        <f>IF(OR('5.7.1 (excl. taxes)'!P43=0,'5.7.1 (excl. taxes)'!P44=0,(ISERROR('5.7.1 (excl. taxes)'!P44/'5.7.1 (excl. taxes)'!P43-1))),"",('5.7.1 (excl. taxes)'!P44/'5.7.1 (excl. taxes)'!P43-1))</f>
        <v>0.1062667713905463</v>
      </c>
      <c r="Q16" s="195" t="str">
        <f>IF(OR('5.7.1 (excl. taxes)'!Q43=0,'5.7.1 (excl. taxes)'!Q44=0,(ISERROR('5.7.1 (excl. taxes)'!Q44/'5.7.1 (excl. taxes)'!Q43-1))),"",('5.7.1 (excl. taxes)'!Q44/'5.7.1 (excl. taxes)'!Q43-1))</f>
        <v/>
      </c>
      <c r="R16" s="195">
        <f>IF(OR('5.7.1 (excl. taxes)'!R43=0,'5.7.1 (excl. taxes)'!R44=0,(ISERROR('5.7.1 (excl. taxes)'!R44/'5.7.1 (excl. taxes)'!R43-1))),"",('5.7.1 (excl. taxes)'!R44/'5.7.1 (excl. taxes)'!R43-1))</f>
        <v>0.16994310729758411</v>
      </c>
      <c r="S16" s="195">
        <f>IF(OR('5.7.1 (excl. taxes)'!S43=0,'5.7.1 (excl. taxes)'!S44=0,(ISERROR('5.7.1 (excl. taxes)'!S44/'5.7.1 (excl. taxes)'!S43-1))),"",('5.7.1 (excl. taxes)'!S44/'5.7.1 (excl. taxes)'!S43-1))</f>
        <v>-1.7681105456802459E-2</v>
      </c>
      <c r="T16" s="195">
        <f>IF(OR('5.7.1 (excl. taxes)'!T43=0,'5.7.1 (excl. taxes)'!T44=0,(ISERROR('5.7.1 (excl. taxes)'!T44/'5.7.1 (excl. taxes)'!T43-1))),"",('5.7.1 (excl. taxes)'!T44/'5.7.1 (excl. taxes)'!T43-1))</f>
        <v>-3.4475031865854544E-2</v>
      </c>
      <c r="U16" s="195">
        <f>IF(OR('5.7.1 (excl. taxes)'!U43=0,'5.7.1 (excl. taxes)'!U44=0,(ISERROR('5.7.1 (excl. taxes)'!U44/'5.7.1 (excl. taxes)'!U43-1))),"",('5.7.1 (excl. taxes)'!U44/'5.7.1 (excl. taxes)'!U43-1))</f>
        <v>-5.1052124129668974E-2</v>
      </c>
      <c r="V16" s="195">
        <f>IF(OR('5.7.1 (excl. taxes)'!V43=0,'5.7.1 (excl. taxes)'!V44=0,(ISERROR('5.7.1 (excl. taxes)'!V44/'5.7.1 (excl. taxes)'!V43-1))),"",('5.7.1 (excl. taxes)'!V44/'5.7.1 (excl. taxes)'!V43-1))</f>
        <v>5.2212686228075844E-2</v>
      </c>
      <c r="W16" s="195">
        <f>IF(OR('5.7.1 (excl. taxes)'!W43=0,'5.7.1 (excl. taxes)'!W44=0,(ISERROR('5.7.1 (excl. taxes)'!W44/'5.7.1 (excl. taxes)'!W43-1))),"",('5.7.1 (excl. taxes)'!W44/'5.7.1 (excl. taxes)'!W43-1))</f>
        <v>5.4223823999989262E-2</v>
      </c>
      <c r="X16" s="195" t="str">
        <f>IF(OR('5.7.1 (excl. taxes)'!X43=0,'5.7.1 (excl. taxes)'!X44=0,(ISERROR('5.7.1 (excl. taxes)'!X44/'5.7.1 (excl. taxes)'!X43-1))),"",('5.7.1 (excl. taxes)'!X44/'5.7.1 (excl. taxes)'!X43-1))</f>
        <v/>
      </c>
      <c r="Y16" s="195">
        <f>IF(OR('5.7.1 (excl. taxes)'!Y43=0,'5.7.1 (excl. taxes)'!Y44=0,(ISERROR('5.7.1 (excl. taxes)'!Y44/'5.7.1 (excl. taxes)'!Y43-1))),"",('5.7.1 (excl. taxes)'!Y44/'5.7.1 (excl. taxes)'!Y43-1))</f>
        <v>-2.4680820569382367E-2</v>
      </c>
      <c r="Z16" s="195">
        <f>IF(OR('5.7.1 (excl. taxes)'!Z43=0,'5.7.1 (excl. taxes)'!Z44=0,(ISERROR('5.7.1 (excl. taxes)'!Z44/'5.7.1 (excl. taxes)'!Z43-1))),"",('5.7.1 (excl. taxes)'!Z44/'5.7.1 (excl. taxes)'!Z43-1))</f>
        <v>-5.0381096110153067E-2</v>
      </c>
      <c r="AA16" s="195">
        <f>IF(OR('5.7.1 (excl. taxes)'!AA43=0,'5.7.1 (excl. taxes)'!AA44=0,(ISERROR('5.7.1 (excl. taxes)'!AA44/'5.7.1 (excl. taxes)'!AA43-1))),"",('5.7.1 (excl. taxes)'!AA44/'5.7.1 (excl. taxes)'!AA43-1))</f>
        <v>2.2020363849767355E-2</v>
      </c>
      <c r="AB16" s="195">
        <f>IF(OR('5.7.1 (excl. taxes)'!AB43=0,'5.7.1 (excl. taxes)'!AB44=0,(ISERROR('5.7.1 (excl. taxes)'!AB44/'5.7.1 (excl. taxes)'!AB43-1))),"",('5.7.1 (excl. taxes)'!AB44/'5.7.1 (excl. taxes)'!AB43-1))</f>
        <v>7.8829293936862443E-2</v>
      </c>
      <c r="AC16" s="195">
        <f>IF(OR('5.7.1 (excl. taxes)'!AC43=0,'5.7.1 (excl. taxes)'!AC44=0,(ISERROR('5.7.1 (excl. taxes)'!AC44/'5.7.1 (excl. taxes)'!AC43-1))),"",('5.7.1 (excl. taxes)'!AC44/'5.7.1 (excl. taxes)'!AC43-1))</f>
        <v>0.21264762009759508</v>
      </c>
    </row>
    <row r="17" spans="1:29" s="129" customFormat="1" ht="14.25" customHeight="1" x14ac:dyDescent="0.25">
      <c r="A17" s="242" t="s">
        <v>81</v>
      </c>
      <c r="B17" s="195">
        <f>IF(OR('5.7.1 (excl. taxes)'!B44=0,'5.7.1 (excl. taxes)'!B45=0,(ISERROR('5.7.1 (excl. taxes)'!B45/'5.7.1 (excl. taxes)'!B44-1))),"",('5.7.1 (excl. taxes)'!B45/'5.7.1 (excl. taxes)'!B44-1))</f>
        <v>-0.14844020426971583</v>
      </c>
      <c r="C17" s="195">
        <f>IF(OR('5.7.1 (excl. taxes)'!C44=0,'5.7.1 (excl. taxes)'!C45=0,(ISERROR('5.7.1 (excl. taxes)'!C45/'5.7.1 (excl. taxes)'!C44-1))),"",('5.7.1 (excl. taxes)'!C45/'5.7.1 (excl. taxes)'!C44-1))</f>
        <v>-7.71486184697594E-2</v>
      </c>
      <c r="D17" s="195">
        <f>IF(OR('5.7.1 (excl. taxes)'!D44=0,'5.7.1 (excl. taxes)'!D45=0,(ISERROR('5.7.1 (excl. taxes)'!D45/'5.7.1 (excl. taxes)'!D44-1))),"",('5.7.1 (excl. taxes)'!D45/'5.7.1 (excl. taxes)'!D44-1))</f>
        <v>-0.245620739639687</v>
      </c>
      <c r="E17" s="195">
        <f>IF(OR('5.7.1 (excl. taxes)'!E44=0,'5.7.1 (excl. taxes)'!E45=0,(ISERROR('5.7.1 (excl. taxes)'!E45/'5.7.1 (excl. taxes)'!E44-1))),"",('5.7.1 (excl. taxes)'!E45/'5.7.1 (excl. taxes)'!E44-1))</f>
        <v>-0.10041443878886902</v>
      </c>
      <c r="F17" s="195">
        <f>IF(OR('5.7.1 (excl. taxes)'!F44=0,'5.7.1 (excl. taxes)'!F45=0,(ISERROR('5.7.1 (excl. taxes)'!F45/'5.7.1 (excl. taxes)'!F44-1))),"",('5.7.1 (excl. taxes)'!F45/'5.7.1 (excl. taxes)'!F44-1))</f>
        <v>-4.0063299983927769E-2</v>
      </c>
      <c r="G17" s="195">
        <f>IF(OR('5.7.1 (excl. taxes)'!G44=0,'5.7.1 (excl. taxes)'!G45=0,(ISERROR('5.7.1 (excl. taxes)'!G45/'5.7.1 (excl. taxes)'!G44-1))),"",('5.7.1 (excl. taxes)'!G45/'5.7.1 (excl. taxes)'!G44-1))</f>
        <v>-0.16461195516956251</v>
      </c>
      <c r="H17" s="195">
        <f>IF(OR('5.7.1 (excl. taxes)'!H44=0,'5.7.1 (excl. taxes)'!H45=0,(ISERROR('5.7.1 (excl. taxes)'!H45/'5.7.1 (excl. taxes)'!H44-1))),"",('5.7.1 (excl. taxes)'!H45/'5.7.1 (excl. taxes)'!H44-1))</f>
        <v>-0.13082821259116062</v>
      </c>
      <c r="I17" s="195">
        <f>IF(OR('5.7.1 (excl. taxes)'!I44=0,'5.7.1 (excl. taxes)'!I45=0,(ISERROR('5.7.1 (excl. taxes)'!I45/'5.7.1 (excl. taxes)'!I44-1))),"",('5.7.1 (excl. taxes)'!I45/'5.7.1 (excl. taxes)'!I44-1))</f>
        <v>-0.11531182568620479</v>
      </c>
      <c r="J17" s="195">
        <f>IF(OR('5.7.1 (excl. taxes)'!J44=0,'5.7.1 (excl. taxes)'!J45=0,(ISERROR('5.7.1 (excl. taxes)'!J45/'5.7.1 (excl. taxes)'!J44-1))),"",('5.7.1 (excl. taxes)'!J45/'5.7.1 (excl. taxes)'!J44-1))</f>
        <v>-9.8001342694250315E-2</v>
      </c>
      <c r="K17" s="195">
        <f>IF(OR('5.7.1 (excl. taxes)'!K44=0,'5.7.1 (excl. taxes)'!K45=0,(ISERROR('5.7.1 (excl. taxes)'!K45/'5.7.1 (excl. taxes)'!K44-1))),"",('5.7.1 (excl. taxes)'!K45/'5.7.1 (excl. taxes)'!K44-1))</f>
        <v>-0.20835448280695745</v>
      </c>
      <c r="L17" s="195">
        <f>IF(OR('5.7.1 (excl. taxes)'!L44=0,'5.7.1 (excl. taxes)'!L45=0,(ISERROR('5.7.1 (excl. taxes)'!L45/'5.7.1 (excl. taxes)'!L44-1))),"",('5.7.1 (excl. taxes)'!L45/'5.7.1 (excl. taxes)'!L44-1))</f>
        <v>-0.11366351032341426</v>
      </c>
      <c r="M17" s="195">
        <f>IF(OR('5.7.1 (excl. taxes)'!M44=0,'5.7.1 (excl. taxes)'!M45=0,(ISERROR('5.7.1 (excl. taxes)'!M45/'5.7.1 (excl. taxes)'!M44-1))),"",('5.7.1 (excl. taxes)'!M45/'5.7.1 (excl. taxes)'!M44-1))</f>
        <v>-8.8329065212717772E-3</v>
      </c>
      <c r="N17" s="195">
        <f>IF(OR('5.7.1 (excl. taxes)'!N44=0,'5.7.1 (excl. taxes)'!N45=0,(ISERROR('5.7.1 (excl. taxes)'!N45/'5.7.1 (excl. taxes)'!N44-1))),"",('5.7.1 (excl. taxes)'!N45/'5.7.1 (excl. taxes)'!N44-1))</f>
        <v>-8.0482164659319566E-2</v>
      </c>
      <c r="O17" s="195">
        <f>IF(OR('5.7.1 (excl. taxes)'!O44=0,'5.7.1 (excl. taxes)'!O45=0,(ISERROR('5.7.1 (excl. taxes)'!O45/'5.7.1 (excl. taxes)'!O44-1))),"",('5.7.1 (excl. taxes)'!O45/'5.7.1 (excl. taxes)'!O44-1))</f>
        <v>-0.20244741123490229</v>
      </c>
      <c r="P17" s="195">
        <f>IF(OR('5.7.1 (excl. taxes)'!P44=0,'5.7.1 (excl. taxes)'!P45=0,(ISERROR('5.7.1 (excl. taxes)'!P45/'5.7.1 (excl. taxes)'!P44-1))),"",('5.7.1 (excl. taxes)'!P45/'5.7.1 (excl. taxes)'!P44-1))</f>
        <v>-9.4136819091790169E-2</v>
      </c>
      <c r="Q17" s="195" t="str">
        <f>IF(OR('5.7.1 (excl. taxes)'!Q44=0,'5.7.1 (excl. taxes)'!Q45=0,(ISERROR('5.7.1 (excl. taxes)'!Q45/'5.7.1 (excl. taxes)'!Q44-1))),"",('5.7.1 (excl. taxes)'!Q45/'5.7.1 (excl. taxes)'!Q44-1))</f>
        <v/>
      </c>
      <c r="R17" s="195">
        <f>IF(OR('5.7.1 (excl. taxes)'!R44=0,'5.7.1 (excl. taxes)'!R45=0,(ISERROR('5.7.1 (excl. taxes)'!R45/'5.7.1 (excl. taxes)'!R44-1))),"",('5.7.1 (excl. taxes)'!R45/'5.7.1 (excl. taxes)'!R44-1))</f>
        <v>0.10473406348570813</v>
      </c>
      <c r="S17" s="195">
        <f>IF(OR('5.7.1 (excl. taxes)'!S44=0,'5.7.1 (excl. taxes)'!S45=0,(ISERROR('5.7.1 (excl. taxes)'!S45/'5.7.1 (excl. taxes)'!S44-1))),"",('5.7.1 (excl. taxes)'!S45/'5.7.1 (excl. taxes)'!S44-1))</f>
        <v>-0.14361426945570721</v>
      </c>
      <c r="T17" s="195">
        <f>IF(OR('5.7.1 (excl. taxes)'!T44=0,'5.7.1 (excl. taxes)'!T45=0,(ISERROR('5.7.1 (excl. taxes)'!T45/'5.7.1 (excl. taxes)'!T44-1))),"",('5.7.1 (excl. taxes)'!T45/'5.7.1 (excl. taxes)'!T44-1))</f>
        <v>6.7919900248605058E-2</v>
      </c>
      <c r="U17" s="195">
        <f>IF(OR('5.7.1 (excl. taxes)'!U44=0,'5.7.1 (excl. taxes)'!U45=0,(ISERROR('5.7.1 (excl. taxes)'!U45/'5.7.1 (excl. taxes)'!U44-1))),"",('5.7.1 (excl. taxes)'!U45/'5.7.1 (excl. taxes)'!U44-1))</f>
        <v>-7.5341696083790599E-2</v>
      </c>
      <c r="V17" s="195">
        <f>IF(OR('5.7.1 (excl. taxes)'!V44=0,'5.7.1 (excl. taxes)'!V45=0,(ISERROR('5.7.1 (excl. taxes)'!V45/'5.7.1 (excl. taxes)'!V44-1))),"",('5.7.1 (excl. taxes)'!V45/'5.7.1 (excl. taxes)'!V44-1))</f>
        <v>0.16308004530161835</v>
      </c>
      <c r="W17" s="195">
        <f>IF(OR('5.7.1 (excl. taxes)'!W44=0,'5.7.1 (excl. taxes)'!W45=0,(ISERROR('5.7.1 (excl. taxes)'!W45/'5.7.1 (excl. taxes)'!W44-1))),"",('5.7.1 (excl. taxes)'!W45/'5.7.1 (excl. taxes)'!W44-1))</f>
        <v>-0.11429441868063639</v>
      </c>
      <c r="X17" s="195" t="str">
        <f>IF(OR('5.7.1 (excl. taxes)'!X44=0,'5.7.1 (excl. taxes)'!X45=0,(ISERROR('5.7.1 (excl. taxes)'!X45/'5.7.1 (excl. taxes)'!X44-1))),"",('5.7.1 (excl. taxes)'!X45/'5.7.1 (excl. taxes)'!X44-1))</f>
        <v/>
      </c>
      <c r="Y17" s="195">
        <f>IF(OR('5.7.1 (excl. taxes)'!Y44=0,'5.7.1 (excl. taxes)'!Y45=0,(ISERROR('5.7.1 (excl. taxes)'!Y45/'5.7.1 (excl. taxes)'!Y44-1))),"",('5.7.1 (excl. taxes)'!Y45/'5.7.1 (excl. taxes)'!Y44-1))</f>
        <v>-2.5214568806224635E-2</v>
      </c>
      <c r="Z17" s="195">
        <f>IF(OR('5.7.1 (excl. taxes)'!Z44=0,'5.7.1 (excl. taxes)'!Z45=0,(ISERROR('5.7.1 (excl. taxes)'!Z45/'5.7.1 (excl. taxes)'!Z44-1))),"",('5.7.1 (excl. taxes)'!Z45/'5.7.1 (excl. taxes)'!Z44-1))</f>
        <v>-0.15542953028416484</v>
      </c>
      <c r="AA17" s="195">
        <f>IF(OR('5.7.1 (excl. taxes)'!AA44=0,'5.7.1 (excl. taxes)'!AA45=0,(ISERROR('5.7.1 (excl. taxes)'!AA45/'5.7.1 (excl. taxes)'!AA44-1))),"",('5.7.1 (excl. taxes)'!AA45/'5.7.1 (excl. taxes)'!AA44-1))</f>
        <v>-0.10310367534456877</v>
      </c>
      <c r="AB17" s="195">
        <f>IF(OR('5.7.1 (excl. taxes)'!AB44=0,'5.7.1 (excl. taxes)'!AB45=0,(ISERROR('5.7.1 (excl. taxes)'!AB45/'5.7.1 (excl. taxes)'!AB44-1))),"",('5.7.1 (excl. taxes)'!AB45/'5.7.1 (excl. taxes)'!AB44-1))</f>
        <v>-0.15673689408621594</v>
      </c>
      <c r="AC17" s="195">
        <f>IF(OR('5.7.1 (excl. taxes)'!AC44=0,'5.7.1 (excl. taxes)'!AC45=0,(ISERROR('5.7.1 (excl. taxes)'!AC45/'5.7.1 (excl. taxes)'!AC44-1))),"",('5.7.1 (excl. taxes)'!AC45/'5.7.1 (excl. taxes)'!AC44-1))</f>
        <v>0.13366980271752249</v>
      </c>
    </row>
    <row r="18" spans="1:29" s="129" customFormat="1" ht="14.25" customHeight="1" x14ac:dyDescent="0.25">
      <c r="A18" s="242" t="s">
        <v>82</v>
      </c>
      <c r="B18" s="195">
        <f>IF(OR('5.7.1 (excl. taxes)'!B45=0,'5.7.1 (excl. taxes)'!B46=0,(ISERROR('5.7.1 (excl. taxes)'!B46/'5.7.1 (excl. taxes)'!B45-1))),"",('5.7.1 (excl. taxes)'!B46/'5.7.1 (excl. taxes)'!B45-1))</f>
        <v>-4.6580838356366505E-2</v>
      </c>
      <c r="C18" s="195">
        <f>IF(OR('5.7.1 (excl. taxes)'!C45=0,'5.7.1 (excl. taxes)'!C46=0,(ISERROR('5.7.1 (excl. taxes)'!C46/'5.7.1 (excl. taxes)'!C45-1))),"",('5.7.1 (excl. taxes)'!C46/'5.7.1 (excl. taxes)'!C45-1))</f>
        <v>-0.11356721994254548</v>
      </c>
      <c r="D18" s="195">
        <f>IF(OR('5.7.1 (excl. taxes)'!D45=0,'5.7.1 (excl. taxes)'!D46=0,(ISERROR('5.7.1 (excl. taxes)'!D46/'5.7.1 (excl. taxes)'!D45-1))),"",('5.7.1 (excl. taxes)'!D46/'5.7.1 (excl. taxes)'!D45-1))</f>
        <v>-0.13162117451770161</v>
      </c>
      <c r="E18" s="195">
        <f>IF(OR('5.7.1 (excl. taxes)'!E45=0,'5.7.1 (excl. taxes)'!E46=0,(ISERROR('5.7.1 (excl. taxes)'!E46/'5.7.1 (excl. taxes)'!E45-1))),"",('5.7.1 (excl. taxes)'!E46/'5.7.1 (excl. taxes)'!E45-1))</f>
        <v>-0.2986227640812662</v>
      </c>
      <c r="F18" s="195">
        <f>IF(OR('5.7.1 (excl. taxes)'!F45=0,'5.7.1 (excl. taxes)'!F46=0,(ISERROR('5.7.1 (excl. taxes)'!F46/'5.7.1 (excl. taxes)'!F45-1))),"",('5.7.1 (excl. taxes)'!F46/'5.7.1 (excl. taxes)'!F45-1))</f>
        <v>-0.16521729525684381</v>
      </c>
      <c r="G18" s="195">
        <f>IF(OR('5.7.1 (excl. taxes)'!G45=0,'5.7.1 (excl. taxes)'!G46=0,(ISERROR('5.7.1 (excl. taxes)'!G46/'5.7.1 (excl. taxes)'!G45-1))),"",('5.7.1 (excl. taxes)'!G46/'5.7.1 (excl. taxes)'!G45-1))</f>
        <v>-0.18555782731901904</v>
      </c>
      <c r="H18" s="195">
        <f>IF(OR('5.7.1 (excl. taxes)'!H45=0,'5.7.1 (excl. taxes)'!H46=0,(ISERROR('5.7.1 (excl. taxes)'!H46/'5.7.1 (excl. taxes)'!H45-1))),"",('5.7.1 (excl. taxes)'!H46/'5.7.1 (excl. taxes)'!H45-1))</f>
        <v>-0.32431452588106768</v>
      </c>
      <c r="I18" s="195">
        <f>IF(OR('5.7.1 (excl. taxes)'!I45=0,'5.7.1 (excl. taxes)'!I46=0,(ISERROR('5.7.1 (excl. taxes)'!I46/'5.7.1 (excl. taxes)'!I45-1))),"",('5.7.1 (excl. taxes)'!I46/'5.7.1 (excl. taxes)'!I45-1))</f>
        <v>-0.21607209142095696</v>
      </c>
      <c r="J18" s="195">
        <f>IF(OR('5.7.1 (excl. taxes)'!J45=0,'5.7.1 (excl. taxes)'!J46=0,(ISERROR('5.7.1 (excl. taxes)'!J46/'5.7.1 (excl. taxes)'!J45-1))),"",('5.7.1 (excl. taxes)'!J46/'5.7.1 (excl. taxes)'!J45-1))</f>
        <v>-0.12326253558360345</v>
      </c>
      <c r="K18" s="195">
        <f>IF(OR('5.7.1 (excl. taxes)'!K45=0,'5.7.1 (excl. taxes)'!K46=0,(ISERROR('5.7.1 (excl. taxes)'!K46/'5.7.1 (excl. taxes)'!K45-1))),"",('5.7.1 (excl. taxes)'!K46/'5.7.1 (excl. taxes)'!K45-1))</f>
        <v>2.0790637696187719E-2</v>
      </c>
      <c r="L18" s="195">
        <f>IF(OR('5.7.1 (excl. taxes)'!L45=0,'5.7.1 (excl. taxes)'!L46=0,(ISERROR('5.7.1 (excl. taxes)'!L46/'5.7.1 (excl. taxes)'!L45-1))),"",('5.7.1 (excl. taxes)'!L46/'5.7.1 (excl. taxes)'!L45-1))</f>
        <v>-0.17363142057442371</v>
      </c>
      <c r="M18" s="195">
        <f>IF(OR('5.7.1 (excl. taxes)'!M45=0,'5.7.1 (excl. taxes)'!M46=0,(ISERROR('5.7.1 (excl. taxes)'!M46/'5.7.1 (excl. taxes)'!M45-1))),"",('5.7.1 (excl. taxes)'!M46/'5.7.1 (excl. taxes)'!M45-1))</f>
        <v>-0.17270175260560505</v>
      </c>
      <c r="N18" s="195">
        <f>IF(OR('5.7.1 (excl. taxes)'!N45=0,'5.7.1 (excl. taxes)'!N46=0,(ISERROR('5.7.1 (excl. taxes)'!N46/'5.7.1 (excl. taxes)'!N45-1))),"",('5.7.1 (excl. taxes)'!N46/'5.7.1 (excl. taxes)'!N45-1))</f>
        <v>-0.19515662074814399</v>
      </c>
      <c r="O18" s="195">
        <f>IF(OR('5.7.1 (excl. taxes)'!O45=0,'5.7.1 (excl. taxes)'!O46=0,(ISERROR('5.7.1 (excl. taxes)'!O46/'5.7.1 (excl. taxes)'!O45-1))),"",('5.7.1 (excl. taxes)'!O46/'5.7.1 (excl. taxes)'!O45-1))</f>
        <v>-0.13933181528936156</v>
      </c>
      <c r="P18" s="195">
        <f>IF(OR('5.7.1 (excl. taxes)'!P45=0,'5.7.1 (excl. taxes)'!P46=0,(ISERROR('5.7.1 (excl. taxes)'!P46/'5.7.1 (excl. taxes)'!P45-1))),"",('5.7.1 (excl. taxes)'!P46/'5.7.1 (excl. taxes)'!P45-1))</f>
        <v>-0.10748587388743736</v>
      </c>
      <c r="Q18" s="195" t="str">
        <f>IF(OR('5.7.1 (excl. taxes)'!Q45=0,'5.7.1 (excl. taxes)'!Q46=0,(ISERROR('5.7.1 (excl. taxes)'!Q46/'5.7.1 (excl. taxes)'!Q45-1))),"",('5.7.1 (excl. taxes)'!Q46/'5.7.1 (excl. taxes)'!Q45-1))</f>
        <v/>
      </c>
      <c r="R18" s="195">
        <f>IF(OR('5.7.1 (excl. taxes)'!R45=0,'5.7.1 (excl. taxes)'!R46=0,(ISERROR('5.7.1 (excl. taxes)'!R46/'5.7.1 (excl. taxes)'!R45-1))),"",('5.7.1 (excl. taxes)'!R46/'5.7.1 (excl. taxes)'!R45-1))</f>
        <v>-0.31536340442849375</v>
      </c>
      <c r="S18" s="195">
        <f>IF(OR('5.7.1 (excl. taxes)'!S45=0,'5.7.1 (excl. taxes)'!S46=0,(ISERROR('5.7.1 (excl. taxes)'!S46/'5.7.1 (excl. taxes)'!S45-1))),"",('5.7.1 (excl. taxes)'!S46/'5.7.1 (excl. taxes)'!S45-1))</f>
        <v>-0.15358327332949673</v>
      </c>
      <c r="T18" s="195">
        <f>IF(OR('5.7.1 (excl. taxes)'!T45=0,'5.7.1 (excl. taxes)'!T46=0,(ISERROR('5.7.1 (excl. taxes)'!T46/'5.7.1 (excl. taxes)'!T45-1))),"",('5.7.1 (excl. taxes)'!T46/'5.7.1 (excl. taxes)'!T45-1))</f>
        <v>-0.28463953375547102</v>
      </c>
      <c r="U18" s="195">
        <f>IF(OR('5.7.1 (excl. taxes)'!U45=0,'5.7.1 (excl. taxes)'!U46=0,(ISERROR('5.7.1 (excl. taxes)'!U46/'5.7.1 (excl. taxes)'!U45-1))),"",('5.7.1 (excl. taxes)'!U46/'5.7.1 (excl. taxes)'!U45-1))</f>
        <v>-0.28604088950602025</v>
      </c>
      <c r="V18" s="195">
        <f>IF(OR('5.7.1 (excl. taxes)'!V45=0,'5.7.1 (excl. taxes)'!V46=0,(ISERROR('5.7.1 (excl. taxes)'!V46/'5.7.1 (excl. taxes)'!V45-1))),"",('5.7.1 (excl. taxes)'!V46/'5.7.1 (excl. taxes)'!V45-1))</f>
        <v>-0.25919619030473284</v>
      </c>
      <c r="W18" s="195">
        <f>IF(OR('5.7.1 (excl. taxes)'!W45=0,'5.7.1 (excl. taxes)'!W46=0,(ISERROR('5.7.1 (excl. taxes)'!W46/'5.7.1 (excl. taxes)'!W45-1))),"",('5.7.1 (excl. taxes)'!W46/'5.7.1 (excl. taxes)'!W45-1))</f>
        <v>-0.13730710252359801</v>
      </c>
      <c r="X18" s="195" t="str">
        <f>IF(OR('5.7.1 (excl. taxes)'!X45=0,'5.7.1 (excl. taxes)'!X46=0,(ISERROR('5.7.1 (excl. taxes)'!X46/'5.7.1 (excl. taxes)'!X45-1))),"",('5.7.1 (excl. taxes)'!X46/'5.7.1 (excl. taxes)'!X45-1))</f>
        <v/>
      </c>
      <c r="Y18" s="195">
        <f>IF(OR('5.7.1 (excl. taxes)'!Y45=0,'5.7.1 (excl. taxes)'!Y46=0,(ISERROR('5.7.1 (excl. taxes)'!Y46/'5.7.1 (excl. taxes)'!Y45-1))),"",('5.7.1 (excl. taxes)'!Y46/'5.7.1 (excl. taxes)'!Y45-1))</f>
        <v>-0.21730524799079598</v>
      </c>
      <c r="Z18" s="195">
        <f>IF(OR('5.7.1 (excl. taxes)'!Z45=0,'5.7.1 (excl. taxes)'!Z46=0,(ISERROR('5.7.1 (excl. taxes)'!Z46/'5.7.1 (excl. taxes)'!Z45-1))),"",('5.7.1 (excl. taxes)'!Z46/'5.7.1 (excl. taxes)'!Z45-1))</f>
        <v>-0.11457461252976575</v>
      </c>
      <c r="AA18" s="195">
        <f>IF(OR('5.7.1 (excl. taxes)'!AA45=0,'5.7.1 (excl. taxes)'!AA46=0,(ISERROR('5.7.1 (excl. taxes)'!AA46/'5.7.1 (excl. taxes)'!AA45-1))),"",('5.7.1 (excl. taxes)'!AA46/'5.7.1 (excl. taxes)'!AA45-1))</f>
        <v>-4.8403638626715928E-2</v>
      </c>
      <c r="AB18" s="195">
        <f>IF(OR('5.7.1 (excl. taxes)'!AB45=0,'5.7.1 (excl. taxes)'!AB46=0,(ISERROR('5.7.1 (excl. taxes)'!AB46/'5.7.1 (excl. taxes)'!AB45-1))),"",('5.7.1 (excl. taxes)'!AB46/'5.7.1 (excl. taxes)'!AB45-1))</f>
        <v>-9.1917980665840782E-2</v>
      </c>
      <c r="AC18" s="195">
        <f>IF(OR('5.7.1 (excl. taxes)'!AC45=0,'5.7.1 (excl. taxes)'!AC46=0,(ISERROR('5.7.1 (excl. taxes)'!AC46/'5.7.1 (excl. taxes)'!AC45-1))),"",('5.7.1 (excl. taxes)'!AC46/'5.7.1 (excl. taxes)'!AC45-1))</f>
        <v>-0.24161243901143092</v>
      </c>
    </row>
    <row r="19" spans="1:29" s="129" customFormat="1" ht="14.25" customHeight="1" x14ac:dyDescent="0.25">
      <c r="A19" s="242" t="s">
        <v>83</v>
      </c>
      <c r="B19" s="195">
        <f>IF(OR('5.7.1 (excl. taxes)'!B46=0,'5.7.1 (excl. taxes)'!B47=0,(ISERROR('5.7.1 (excl. taxes)'!B47/'5.7.1 (excl. taxes)'!B46-1))),"",('5.7.1 (excl. taxes)'!B47/'5.7.1 (excl. taxes)'!B46-1))</f>
        <v>4.2504545954618722E-2</v>
      </c>
      <c r="C19" s="195">
        <f>IF(OR('5.7.1 (excl. taxes)'!C46=0,'5.7.1 (excl. taxes)'!C47=0,(ISERROR('5.7.1 (excl. taxes)'!C47/'5.7.1 (excl. taxes)'!C46-1))),"",('5.7.1 (excl. taxes)'!C47/'5.7.1 (excl. taxes)'!C46-1))</f>
        <v>-6.4125130850220091E-2</v>
      </c>
      <c r="D19" s="195">
        <f>IF(OR('5.7.1 (excl. taxes)'!D46=0,'5.7.1 (excl. taxes)'!D47=0,(ISERROR('5.7.1 (excl. taxes)'!D47/'5.7.1 (excl. taxes)'!D46-1))),"",('5.7.1 (excl. taxes)'!D47/'5.7.1 (excl. taxes)'!D46-1))</f>
        <v>-0.13323785544175593</v>
      </c>
      <c r="E19" s="195">
        <f>IF(OR('5.7.1 (excl. taxes)'!E46=0,'5.7.1 (excl. taxes)'!E47=0,(ISERROR('5.7.1 (excl. taxes)'!E47/'5.7.1 (excl. taxes)'!E46-1))),"",('5.7.1 (excl. taxes)'!E47/'5.7.1 (excl. taxes)'!E46-1))</f>
        <v>-2.938691056829168E-2</v>
      </c>
      <c r="F19" s="195">
        <f>IF(OR('5.7.1 (excl. taxes)'!F46=0,'5.7.1 (excl. taxes)'!F47=0,(ISERROR('5.7.1 (excl. taxes)'!F47/'5.7.1 (excl. taxes)'!F46-1))),"",('5.7.1 (excl. taxes)'!F47/'5.7.1 (excl. taxes)'!F46-1))</f>
        <v>-6.1368155328229368E-2</v>
      </c>
      <c r="G19" s="195">
        <f>IF(OR('5.7.1 (excl. taxes)'!G46=0,'5.7.1 (excl. taxes)'!G47=0,(ISERROR('5.7.1 (excl. taxes)'!G47/'5.7.1 (excl. taxes)'!G46-1))),"",('5.7.1 (excl. taxes)'!G47/'5.7.1 (excl. taxes)'!G46-1))</f>
        <v>-5.0959059734772882E-2</v>
      </c>
      <c r="H19" s="195">
        <f>IF(OR('5.7.1 (excl. taxes)'!H46=0,'5.7.1 (excl. taxes)'!H47=0,(ISERROR('5.7.1 (excl. taxes)'!H47/'5.7.1 (excl. taxes)'!H46-1))),"",('5.7.1 (excl. taxes)'!H47/'5.7.1 (excl. taxes)'!H46-1))</f>
        <v>-0.17127645065218189</v>
      </c>
      <c r="I19" s="195">
        <f>IF(OR('5.7.1 (excl. taxes)'!I46=0,'5.7.1 (excl. taxes)'!I47=0,(ISERROR('5.7.1 (excl. taxes)'!I47/'5.7.1 (excl. taxes)'!I46-1))),"",('5.7.1 (excl. taxes)'!I47/'5.7.1 (excl. taxes)'!I46-1))</f>
        <v>7.1947432762947461E-2</v>
      </c>
      <c r="J19" s="195">
        <f>IF(OR('5.7.1 (excl. taxes)'!J46=0,'5.7.1 (excl. taxes)'!J47=0,(ISERROR('5.7.1 (excl. taxes)'!J47/'5.7.1 (excl. taxes)'!J46-1))),"",('5.7.1 (excl. taxes)'!J47/'5.7.1 (excl. taxes)'!J46-1))</f>
        <v>-1.456130109431597E-2</v>
      </c>
      <c r="K19" s="195">
        <f>IF(OR('5.7.1 (excl. taxes)'!K46=0,'5.7.1 (excl. taxes)'!K47=0,(ISERROR('5.7.1 (excl. taxes)'!K47/'5.7.1 (excl. taxes)'!K46-1))),"",('5.7.1 (excl. taxes)'!K47/'5.7.1 (excl. taxes)'!K46-1))</f>
        <v>-0.17742196454710368</v>
      </c>
      <c r="L19" s="195">
        <f>IF(OR('5.7.1 (excl. taxes)'!L46=0,'5.7.1 (excl. taxes)'!L47=0,(ISERROR('5.7.1 (excl. taxes)'!L47/'5.7.1 (excl. taxes)'!L46-1))),"",('5.7.1 (excl. taxes)'!L47/'5.7.1 (excl. taxes)'!L46-1))</f>
        <v>-5.1323881627019619E-2</v>
      </c>
      <c r="M19" s="195">
        <f>IF(OR('5.7.1 (excl. taxes)'!M46=0,'5.7.1 (excl. taxes)'!M47=0,(ISERROR('5.7.1 (excl. taxes)'!M47/'5.7.1 (excl. taxes)'!M46-1))),"",('5.7.1 (excl. taxes)'!M47/'5.7.1 (excl. taxes)'!M46-1))</f>
        <v>-0.13248853929635818</v>
      </c>
      <c r="N19" s="195">
        <f>IF(OR('5.7.1 (excl. taxes)'!N46=0,'5.7.1 (excl. taxes)'!N47=0,(ISERROR('5.7.1 (excl. taxes)'!N47/'5.7.1 (excl. taxes)'!N46-1))),"",('5.7.1 (excl. taxes)'!N47/'5.7.1 (excl. taxes)'!N46-1))</f>
        <v>-0.10367909003034326</v>
      </c>
      <c r="O19" s="195">
        <f>IF(OR('5.7.1 (excl. taxes)'!O46=0,'5.7.1 (excl. taxes)'!O47=0,(ISERROR('5.7.1 (excl. taxes)'!O47/'5.7.1 (excl. taxes)'!O46-1))),"",('5.7.1 (excl. taxes)'!O47/'5.7.1 (excl. taxes)'!O46-1))</f>
        <v>-5.383948331125421E-2</v>
      </c>
      <c r="P19" s="195">
        <f>IF(OR('5.7.1 (excl. taxes)'!P46=0,'5.7.1 (excl. taxes)'!P47=0,(ISERROR('5.7.1 (excl. taxes)'!P47/'5.7.1 (excl. taxes)'!P46-1))),"",('5.7.1 (excl. taxes)'!P47/'5.7.1 (excl. taxes)'!P46-1))</f>
        <v>-0.15677420221570049</v>
      </c>
      <c r="Q19" s="195" t="str">
        <f>IF(OR('5.7.1 (excl. taxes)'!Q46=0,'5.7.1 (excl. taxes)'!Q47=0,(ISERROR('5.7.1 (excl. taxes)'!Q47/'5.7.1 (excl. taxes)'!Q46-1))),"",('5.7.1 (excl. taxes)'!Q47/'5.7.1 (excl. taxes)'!Q46-1))</f>
        <v/>
      </c>
      <c r="R19" s="195">
        <f>IF(OR('5.7.1 (excl. taxes)'!R46=0,'5.7.1 (excl. taxes)'!R47=0,(ISERROR('5.7.1 (excl. taxes)'!R47/'5.7.1 (excl. taxes)'!R46-1))),"",('5.7.1 (excl. taxes)'!R47/'5.7.1 (excl. taxes)'!R46-1))</f>
        <v>0.28776151782595871</v>
      </c>
      <c r="S19" s="195">
        <f>IF(OR('5.7.1 (excl. taxes)'!S46=0,'5.7.1 (excl. taxes)'!S47=0,(ISERROR('5.7.1 (excl. taxes)'!S47/'5.7.1 (excl. taxes)'!S46-1))),"",('5.7.1 (excl. taxes)'!S47/'5.7.1 (excl. taxes)'!S46-1))</f>
        <v>6.8186583983533833E-3</v>
      </c>
      <c r="T19" s="195">
        <f>IF(OR('5.7.1 (excl. taxes)'!T46=0,'5.7.1 (excl. taxes)'!T47=0,(ISERROR('5.7.1 (excl. taxes)'!T47/'5.7.1 (excl. taxes)'!T46-1))),"",('5.7.1 (excl. taxes)'!T47/'5.7.1 (excl. taxes)'!T46-1))</f>
        <v>-6.9044311640793388E-2</v>
      </c>
      <c r="U19" s="195">
        <f>IF(OR('5.7.1 (excl. taxes)'!U46=0,'5.7.1 (excl. taxes)'!U47=0,(ISERROR('5.7.1 (excl. taxes)'!U47/'5.7.1 (excl. taxes)'!U46-1))),"",('5.7.1 (excl. taxes)'!U47/'5.7.1 (excl. taxes)'!U46-1))</f>
        <v>-9.7236995213572097E-2</v>
      </c>
      <c r="V19" s="195">
        <f>IF(OR('5.7.1 (excl. taxes)'!V46=0,'5.7.1 (excl. taxes)'!V47=0,(ISERROR('5.7.1 (excl. taxes)'!V47/'5.7.1 (excl. taxes)'!V46-1))),"",('5.7.1 (excl. taxes)'!V47/'5.7.1 (excl. taxes)'!V46-1))</f>
        <v>-6.7118410847355148E-2</v>
      </c>
      <c r="W19" s="195">
        <f>IF(OR('5.7.1 (excl. taxes)'!W46=0,'5.7.1 (excl. taxes)'!W47=0,(ISERROR('5.7.1 (excl. taxes)'!W47/'5.7.1 (excl. taxes)'!W46-1))),"",('5.7.1 (excl. taxes)'!W47/'5.7.1 (excl. taxes)'!W46-1))</f>
        <v>-4.1433729459510515E-2</v>
      </c>
      <c r="X19" s="195" t="str">
        <f>IF(OR('5.7.1 (excl. taxes)'!X46=0,'5.7.1 (excl. taxes)'!X47=0,(ISERROR('5.7.1 (excl. taxes)'!X47/'5.7.1 (excl. taxes)'!X46-1))),"",('5.7.1 (excl. taxes)'!X47/'5.7.1 (excl. taxes)'!X46-1))</f>
        <v/>
      </c>
      <c r="Y19" s="195">
        <f>IF(OR('5.7.1 (excl. taxes)'!Y46=0,'5.7.1 (excl. taxes)'!Y47=0,(ISERROR('5.7.1 (excl. taxes)'!Y47/'5.7.1 (excl. taxes)'!Y46-1))),"",('5.7.1 (excl. taxes)'!Y47/'5.7.1 (excl. taxes)'!Y46-1))</f>
        <v>-0.16212638328466045</v>
      </c>
      <c r="Z19" s="195">
        <f>IF(OR('5.7.1 (excl. taxes)'!Z46=0,'5.7.1 (excl. taxes)'!Z47=0,(ISERROR('5.7.1 (excl. taxes)'!Z47/'5.7.1 (excl. taxes)'!Z46-1))),"",('5.7.1 (excl. taxes)'!Z47/'5.7.1 (excl. taxes)'!Z46-1))</f>
        <v>5.2494448296316332E-2</v>
      </c>
      <c r="AA19" s="195">
        <f>IF(OR('5.7.1 (excl. taxes)'!AA46=0,'5.7.1 (excl. taxes)'!AA47=0,(ISERROR('5.7.1 (excl. taxes)'!AA47/'5.7.1 (excl. taxes)'!AA46-1))),"",('5.7.1 (excl. taxes)'!AA47/'5.7.1 (excl. taxes)'!AA46-1))</f>
        <v>-3.7628376964030097E-2</v>
      </c>
      <c r="AB19" s="195">
        <f>IF(OR('5.7.1 (excl. taxes)'!AB46=0,'5.7.1 (excl. taxes)'!AB47=0,(ISERROR('5.7.1 (excl. taxes)'!AB47/'5.7.1 (excl. taxes)'!AB46-1))),"",('5.7.1 (excl. taxes)'!AB47/'5.7.1 (excl. taxes)'!AB46-1))</f>
        <v>-5.2224737770475427E-3</v>
      </c>
      <c r="AC19" s="195">
        <f>IF(OR('5.7.1 (excl. taxes)'!AC46=0,'5.7.1 (excl. taxes)'!AC47=0,(ISERROR('5.7.1 (excl. taxes)'!AC47/'5.7.1 (excl. taxes)'!AC46-1))),"",('5.7.1 (excl. taxes)'!AC47/'5.7.1 (excl. taxes)'!AC46-1))</f>
        <v>2.1269273098052821E-2</v>
      </c>
    </row>
    <row r="20" spans="1:29" s="129" customFormat="1" ht="14.25" customHeight="1" x14ac:dyDescent="0.25">
      <c r="A20" s="242" t="s">
        <v>84</v>
      </c>
      <c r="B20" s="195">
        <f>IF(OR('5.7.1 (excl. taxes)'!B47=0,'5.7.1 (excl. taxes)'!B48=0,(ISERROR('5.7.1 (excl. taxes)'!B48/'5.7.1 (excl. taxes)'!B47-1))),"",('5.7.1 (excl. taxes)'!B48/'5.7.1 (excl. taxes)'!B47-1))</f>
        <v>-1.9379150209731133E-2</v>
      </c>
      <c r="C20" s="195">
        <f>IF(OR('5.7.1 (excl. taxes)'!C47=0,'5.7.1 (excl. taxes)'!C48=0,(ISERROR('5.7.1 (excl. taxes)'!C48/'5.7.1 (excl. taxes)'!C47-1))),"",('5.7.1 (excl. taxes)'!C48/'5.7.1 (excl. taxes)'!C47-1))</f>
        <v>7.1010251020265702E-2</v>
      </c>
      <c r="D20" s="195">
        <f>IF(OR('5.7.1 (excl. taxes)'!D47=0,'5.7.1 (excl. taxes)'!D48=0,(ISERROR('5.7.1 (excl. taxes)'!D48/'5.7.1 (excl. taxes)'!D47-1))),"",('5.7.1 (excl. taxes)'!D48/'5.7.1 (excl. taxes)'!D47-1))</f>
        <v>0.24976569812417315</v>
      </c>
      <c r="E20" s="195">
        <f>IF(OR('5.7.1 (excl. taxes)'!E47=0,'5.7.1 (excl. taxes)'!E48=0,(ISERROR('5.7.1 (excl. taxes)'!E48/'5.7.1 (excl. taxes)'!E47-1))),"",('5.7.1 (excl. taxes)'!E48/'5.7.1 (excl. taxes)'!E47-1))</f>
        <v>0.28757840686287905</v>
      </c>
      <c r="F20" s="195">
        <f>IF(OR('5.7.1 (excl. taxes)'!F47=0,'5.7.1 (excl. taxes)'!F48=0,(ISERROR('5.7.1 (excl. taxes)'!F48/'5.7.1 (excl. taxes)'!F47-1))),"",('5.7.1 (excl. taxes)'!F48/'5.7.1 (excl. taxes)'!F47-1))</f>
        <v>7.2517766475445944E-2</v>
      </c>
      <c r="G20" s="195">
        <f>IF(OR('5.7.1 (excl. taxes)'!G47=0,'5.7.1 (excl. taxes)'!G48=0,(ISERROR('5.7.1 (excl. taxes)'!G48/'5.7.1 (excl. taxes)'!G47-1))),"",('5.7.1 (excl. taxes)'!G48/'5.7.1 (excl. taxes)'!G47-1))</f>
        <v>-1.7535808020879839E-2</v>
      </c>
      <c r="H20" s="195">
        <f>IF(OR('5.7.1 (excl. taxes)'!H47=0,'5.7.1 (excl. taxes)'!H48=0,(ISERROR('5.7.1 (excl. taxes)'!H48/'5.7.1 (excl. taxes)'!H47-1))),"",('5.7.1 (excl. taxes)'!H48/'5.7.1 (excl. taxes)'!H47-1))</f>
        <v>0.10840437586716778</v>
      </c>
      <c r="I20" s="195">
        <f>IF(OR('5.7.1 (excl. taxes)'!I47=0,'5.7.1 (excl. taxes)'!I48=0,(ISERROR('5.7.1 (excl. taxes)'!I48/'5.7.1 (excl. taxes)'!I47-1))),"",('5.7.1 (excl. taxes)'!I48/'5.7.1 (excl. taxes)'!I47-1))</f>
        <v>0.11472639802584195</v>
      </c>
      <c r="J20" s="195">
        <f>IF(OR('5.7.1 (excl. taxes)'!J47=0,'5.7.1 (excl. taxes)'!J48=0,(ISERROR('5.7.1 (excl. taxes)'!J48/'5.7.1 (excl. taxes)'!J47-1))),"",('5.7.1 (excl. taxes)'!J48/'5.7.1 (excl. taxes)'!J47-1))</f>
        <v>-1.1762134927649992E-2</v>
      </c>
      <c r="K20" s="195">
        <f>IF(OR('5.7.1 (excl. taxes)'!K47=0,'5.7.1 (excl. taxes)'!K48=0,(ISERROR('5.7.1 (excl. taxes)'!K48/'5.7.1 (excl. taxes)'!K47-1))),"",('5.7.1 (excl. taxes)'!K48/'5.7.1 (excl. taxes)'!K47-1))</f>
        <v>-2.2868237728310481E-2</v>
      </c>
      <c r="L20" s="195">
        <f>IF(OR('5.7.1 (excl. taxes)'!L47=0,'5.7.1 (excl. taxes)'!L48=0,(ISERROR('5.7.1 (excl. taxes)'!L48/'5.7.1 (excl. taxes)'!L47-1))),"",('5.7.1 (excl. taxes)'!L48/'5.7.1 (excl. taxes)'!L47-1))</f>
        <v>4.2217886445497843E-2</v>
      </c>
      <c r="M20" s="195">
        <f>IF(OR('5.7.1 (excl. taxes)'!M47=0,'5.7.1 (excl. taxes)'!M48=0,(ISERROR('5.7.1 (excl. taxes)'!M48/'5.7.1 (excl. taxes)'!M47-1))),"",('5.7.1 (excl. taxes)'!M48/'5.7.1 (excl. taxes)'!M47-1))</f>
        <v>-5.4507190131281025E-2</v>
      </c>
      <c r="N20" s="195">
        <f>IF(OR('5.7.1 (excl. taxes)'!N47=0,'5.7.1 (excl. taxes)'!N48=0,(ISERROR('5.7.1 (excl. taxes)'!N48/'5.7.1 (excl. taxes)'!N47-1))),"",('5.7.1 (excl. taxes)'!N48/'5.7.1 (excl. taxes)'!N47-1))</f>
        <v>6.461027109554407E-2</v>
      </c>
      <c r="O20" s="195">
        <f>IF(OR('5.7.1 (excl. taxes)'!O47=0,'5.7.1 (excl. taxes)'!O48=0,(ISERROR('5.7.1 (excl. taxes)'!O48/'5.7.1 (excl. taxes)'!O47-1))),"",('5.7.1 (excl. taxes)'!O48/'5.7.1 (excl. taxes)'!O47-1))</f>
        <v>0.12557385533221477</v>
      </c>
      <c r="P20" s="195">
        <f>IF(OR('5.7.1 (excl. taxes)'!P47=0,'5.7.1 (excl. taxes)'!P48=0,(ISERROR('5.7.1 (excl. taxes)'!P48/'5.7.1 (excl. taxes)'!P47-1))),"",('5.7.1 (excl. taxes)'!P48/'5.7.1 (excl. taxes)'!P47-1))</f>
        <v>6.1468464844280479E-2</v>
      </c>
      <c r="Q20" s="195" t="str">
        <f>IF(OR('5.7.1 (excl. taxes)'!Q47=0,'5.7.1 (excl. taxes)'!Q48=0,(ISERROR('5.7.1 (excl. taxes)'!Q48/'5.7.1 (excl. taxes)'!Q47-1))),"",('5.7.1 (excl. taxes)'!Q48/'5.7.1 (excl. taxes)'!Q47-1))</f>
        <v/>
      </c>
      <c r="R20" s="195">
        <f>IF(OR('5.7.1 (excl. taxes)'!R47=0,'5.7.1 (excl. taxes)'!R48=0,(ISERROR('5.7.1 (excl. taxes)'!R48/'5.7.1 (excl. taxes)'!R47-1))),"",('5.7.1 (excl. taxes)'!R48/'5.7.1 (excl. taxes)'!R47-1))</f>
        <v>0.14538037291175554</v>
      </c>
      <c r="S20" s="195">
        <f>IF(OR('5.7.1 (excl. taxes)'!S47=0,'5.7.1 (excl. taxes)'!S48=0,(ISERROR('5.7.1 (excl. taxes)'!S48/'5.7.1 (excl. taxes)'!S47-1))),"",('5.7.1 (excl. taxes)'!S48/'5.7.1 (excl. taxes)'!S47-1))</f>
        <v>2.6384063016577919E-2</v>
      </c>
      <c r="T20" s="195">
        <f>IF(OR('5.7.1 (excl. taxes)'!T47=0,'5.7.1 (excl. taxes)'!T48=0,(ISERROR('5.7.1 (excl. taxes)'!T48/'5.7.1 (excl. taxes)'!T47-1))),"",('5.7.1 (excl. taxes)'!T48/'5.7.1 (excl. taxes)'!T47-1))</f>
        <v>-3.6705257526169044E-2</v>
      </c>
      <c r="U20" s="195">
        <f>IF(OR('5.7.1 (excl. taxes)'!U47=0,'5.7.1 (excl. taxes)'!U48=0,(ISERROR('5.7.1 (excl. taxes)'!U48/'5.7.1 (excl. taxes)'!U47-1))),"",('5.7.1 (excl. taxes)'!U48/'5.7.1 (excl. taxes)'!U47-1))</f>
        <v>0.16373740777149637</v>
      </c>
      <c r="V20" s="195">
        <f>IF(OR('5.7.1 (excl. taxes)'!V47=0,'5.7.1 (excl. taxes)'!V48=0,(ISERROR('5.7.1 (excl. taxes)'!V48/'5.7.1 (excl. taxes)'!V47-1))),"",('5.7.1 (excl. taxes)'!V48/'5.7.1 (excl. taxes)'!V47-1))</f>
        <v>0.11751814949624828</v>
      </c>
      <c r="W20" s="195">
        <f>IF(OR('5.7.1 (excl. taxes)'!W47=0,'5.7.1 (excl. taxes)'!W48=0,(ISERROR('5.7.1 (excl. taxes)'!W48/'5.7.1 (excl. taxes)'!W47-1))),"",('5.7.1 (excl. taxes)'!W48/'5.7.1 (excl. taxes)'!W47-1))</f>
        <v>0.23977606736461232</v>
      </c>
      <c r="X20" s="195" t="str">
        <f>IF(OR('5.7.1 (excl. taxes)'!X47=0,'5.7.1 (excl. taxes)'!X48=0,(ISERROR('5.7.1 (excl. taxes)'!X48/'5.7.1 (excl. taxes)'!X47-1))),"",('5.7.1 (excl. taxes)'!X48/'5.7.1 (excl. taxes)'!X47-1))</f>
        <v/>
      </c>
      <c r="Y20" s="195">
        <f>IF(OR('5.7.1 (excl. taxes)'!Y47=0,'5.7.1 (excl. taxes)'!Y48=0,(ISERROR('5.7.1 (excl. taxes)'!Y48/'5.7.1 (excl. taxes)'!Y47-1))),"",('5.7.1 (excl. taxes)'!Y48/'5.7.1 (excl. taxes)'!Y47-1))</f>
        <v>0.12427959882698159</v>
      </c>
      <c r="Z20" s="195">
        <f>IF(OR('5.7.1 (excl. taxes)'!Z47=0,'5.7.1 (excl. taxes)'!Z48=0,(ISERROR('5.7.1 (excl. taxes)'!Z48/'5.7.1 (excl. taxes)'!Z47-1))),"",('5.7.1 (excl. taxes)'!Z48/'5.7.1 (excl. taxes)'!Z47-1))</f>
        <v>3.7176454364395983E-3</v>
      </c>
      <c r="AA20" s="195">
        <f>IF(OR('5.7.1 (excl. taxes)'!AA47=0,'5.7.1 (excl. taxes)'!AA48=0,(ISERROR('5.7.1 (excl. taxes)'!AA48/'5.7.1 (excl. taxes)'!AA47-1))),"",('5.7.1 (excl. taxes)'!AA48/'5.7.1 (excl. taxes)'!AA47-1))</f>
        <v>2.0385844346015647E-2</v>
      </c>
      <c r="AB20" s="195">
        <f>IF(OR('5.7.1 (excl. taxes)'!AB47=0,'5.7.1 (excl. taxes)'!AB48=0,(ISERROR('5.7.1 (excl. taxes)'!AB48/'5.7.1 (excl. taxes)'!AB47-1))),"",('5.7.1 (excl. taxes)'!AB48/'5.7.1 (excl. taxes)'!AB47-1))</f>
        <v>-0.19681545053366145</v>
      </c>
      <c r="AC20" s="195">
        <f>IF(OR('5.7.1 (excl. taxes)'!AC47=0,'5.7.1 (excl. taxes)'!AC48=0,(ISERROR('5.7.1 (excl. taxes)'!AC48/'5.7.1 (excl. taxes)'!AC47-1))),"",('5.7.1 (excl. taxes)'!AC48/'5.7.1 (excl. taxes)'!AC47-1))</f>
        <v>0.21962889318161904</v>
      </c>
    </row>
    <row r="21" spans="1:29" s="129" customFormat="1" ht="14.25" customHeight="1" x14ac:dyDescent="0.25">
      <c r="A21" s="242" t="s">
        <v>88</v>
      </c>
      <c r="B21" s="195">
        <f>IF(OR('5.7.1 (excl. taxes)'!B48=0,'5.7.1 (excl. taxes)'!B49=0,(ISERROR('5.7.1 (excl. taxes)'!B49/'5.7.1 (excl. taxes)'!B48-1))),"",('5.7.1 (excl. taxes)'!B49/'5.7.1 (excl. taxes)'!B48-1))</f>
        <v>7.9898210922729307E-2</v>
      </c>
      <c r="C21" s="195">
        <f>IF(OR('5.7.1 (excl. taxes)'!C48=0,'5.7.1 (excl. taxes)'!C49=0,(ISERROR('5.7.1 (excl. taxes)'!C49/'5.7.1 (excl. taxes)'!C48-1))),"",('5.7.1 (excl. taxes)'!C49/'5.7.1 (excl. taxes)'!C48-1))</f>
        <v>0.10896107336275929</v>
      </c>
      <c r="D21" s="195">
        <f>IF(OR('5.7.1 (excl. taxes)'!D48=0,'5.7.1 (excl. taxes)'!D49=0,(ISERROR('5.7.1 (excl. taxes)'!D49/'5.7.1 (excl. taxes)'!D48-1))),"",('5.7.1 (excl. taxes)'!D49/'5.7.1 (excl. taxes)'!D48-1))</f>
        <v>0.26538635442481429</v>
      </c>
      <c r="E21" s="195">
        <f>IF(OR('5.7.1 (excl. taxes)'!E48=0,'5.7.1 (excl. taxes)'!E49=0,(ISERROR('5.7.1 (excl. taxes)'!E49/'5.7.1 (excl. taxes)'!E48-1))),"",('5.7.1 (excl. taxes)'!E49/'5.7.1 (excl. taxes)'!E48-1))</f>
        <v>0.15324036576086897</v>
      </c>
      <c r="F21" s="195">
        <f>IF(OR('5.7.1 (excl. taxes)'!F48=0,'5.7.1 (excl. taxes)'!F49=0,(ISERROR('5.7.1 (excl. taxes)'!F49/'5.7.1 (excl. taxes)'!F48-1))),"",('5.7.1 (excl. taxes)'!F49/'5.7.1 (excl. taxes)'!F48-1))</f>
        <v>5.5149276814537407E-2</v>
      </c>
      <c r="G21" s="195">
        <f>IF(OR('5.7.1 (excl. taxes)'!G48=0,'5.7.1 (excl. taxes)'!G49=0,(ISERROR('5.7.1 (excl. taxes)'!G49/'5.7.1 (excl. taxes)'!G48-1))),"",('5.7.1 (excl. taxes)'!G49/'5.7.1 (excl. taxes)'!G48-1))</f>
        <v>7.9922483041850567E-2</v>
      </c>
      <c r="H21" s="195">
        <f>IF(OR('5.7.1 (excl. taxes)'!H48=0,'5.7.1 (excl. taxes)'!H49=0,(ISERROR('5.7.1 (excl. taxes)'!H49/'5.7.1 (excl. taxes)'!H48-1))),"",('5.7.1 (excl. taxes)'!H49/'5.7.1 (excl. taxes)'!H48-1))</f>
        <v>0.33066574500068602</v>
      </c>
      <c r="I21" s="195">
        <f>IF(OR('5.7.1 (excl. taxes)'!I48=0,'5.7.1 (excl. taxes)'!I49=0,(ISERROR('5.7.1 (excl. taxes)'!I49/'5.7.1 (excl. taxes)'!I48-1))),"",('5.7.1 (excl. taxes)'!I49/'5.7.1 (excl. taxes)'!I48-1))</f>
        <v>0.12809513454788202</v>
      </c>
      <c r="J21" s="195">
        <f>IF(OR('5.7.1 (excl. taxes)'!J48=0,'5.7.1 (excl. taxes)'!J49=0,(ISERROR('5.7.1 (excl. taxes)'!J49/'5.7.1 (excl. taxes)'!J48-1))),"",('5.7.1 (excl. taxes)'!J49/'5.7.1 (excl. taxes)'!J48-1))</f>
        <v>0.11790587871601677</v>
      </c>
      <c r="K21" s="195">
        <f>IF(OR('5.7.1 (excl. taxes)'!K48=0,'5.7.1 (excl. taxes)'!K49=0,(ISERROR('5.7.1 (excl. taxes)'!K49/'5.7.1 (excl. taxes)'!K48-1))),"",('5.7.1 (excl. taxes)'!K49/'5.7.1 (excl. taxes)'!K48-1))</f>
        <v>0.10655323459880006</v>
      </c>
      <c r="L21" s="195">
        <f>IF(OR('5.7.1 (excl. taxes)'!L48=0,'5.7.1 (excl. taxes)'!L49=0,(ISERROR('5.7.1 (excl. taxes)'!L49/'5.7.1 (excl. taxes)'!L48-1))),"",('5.7.1 (excl. taxes)'!L49/'5.7.1 (excl. taxes)'!L48-1))</f>
        <v>6.8194879044878753E-2</v>
      </c>
      <c r="M21" s="195">
        <f>IF(OR('5.7.1 (excl. taxes)'!M48=0,'5.7.1 (excl. taxes)'!M49=0,(ISERROR('5.7.1 (excl. taxes)'!M49/'5.7.1 (excl. taxes)'!M48-1))),"",('5.7.1 (excl. taxes)'!M49/'5.7.1 (excl. taxes)'!M48-1))</f>
        <v>4.9742414748900954E-2</v>
      </c>
      <c r="N21" s="195">
        <f>IF(OR('5.7.1 (excl. taxes)'!N48=0,'5.7.1 (excl. taxes)'!N49=0,(ISERROR('5.7.1 (excl. taxes)'!N49/'5.7.1 (excl. taxes)'!N48-1))),"",('5.7.1 (excl. taxes)'!N49/'5.7.1 (excl. taxes)'!N48-1))</f>
        <v>8.7034870736353076E-2</v>
      </c>
      <c r="O21" s="195">
        <f>IF(OR('5.7.1 (excl. taxes)'!O48=0,'5.7.1 (excl. taxes)'!O49=0,(ISERROR('5.7.1 (excl. taxes)'!O49/'5.7.1 (excl. taxes)'!O48-1))),"",('5.7.1 (excl. taxes)'!O49/'5.7.1 (excl. taxes)'!O48-1))</f>
        <v>0.25532146456121074</v>
      </c>
      <c r="P21" s="195">
        <f>IF(OR('5.7.1 (excl. taxes)'!P48=0,'5.7.1 (excl. taxes)'!P49=0,(ISERROR('5.7.1 (excl. taxes)'!P49/'5.7.1 (excl. taxes)'!P48-1))),"",('5.7.1 (excl. taxes)'!P49/'5.7.1 (excl. taxes)'!P48-1))</f>
        <v>0.16598740029407999</v>
      </c>
      <c r="Q21" s="195" t="str">
        <f>IF(OR('5.7.1 (excl. taxes)'!Q48=0,'5.7.1 (excl. taxes)'!Q49=0,(ISERROR('5.7.1 (excl. taxes)'!Q49/'5.7.1 (excl. taxes)'!Q48-1))),"",('5.7.1 (excl. taxes)'!Q49/'5.7.1 (excl. taxes)'!Q48-1))</f>
        <v/>
      </c>
      <c r="R21" s="195">
        <f>IF(OR('5.7.1 (excl. taxes)'!R48=0,'5.7.1 (excl. taxes)'!R49=0,(ISERROR('5.7.1 (excl. taxes)'!R49/'5.7.1 (excl. taxes)'!R48-1))),"",('5.7.1 (excl. taxes)'!R49/'5.7.1 (excl. taxes)'!R48-1))</f>
        <v>-0.14543316032340858</v>
      </c>
      <c r="S21" s="195">
        <f>IF(OR('5.7.1 (excl. taxes)'!S48=0,'5.7.1 (excl. taxes)'!S49=0,(ISERROR('5.7.1 (excl. taxes)'!S49/'5.7.1 (excl. taxes)'!S48-1))),"",('5.7.1 (excl. taxes)'!S49/'5.7.1 (excl. taxes)'!S48-1))</f>
        <v>5.462288381313285E-2</v>
      </c>
      <c r="T21" s="195">
        <f>IF(OR('5.7.1 (excl. taxes)'!T48=0,'5.7.1 (excl. taxes)'!T49=0,(ISERROR('5.7.1 (excl. taxes)'!T49/'5.7.1 (excl. taxes)'!T48-1))),"",('5.7.1 (excl. taxes)'!T49/'5.7.1 (excl. taxes)'!T48-1))</f>
        <v>0.17049702440354486</v>
      </c>
      <c r="U21" s="195">
        <f>IF(OR('5.7.1 (excl. taxes)'!U48=0,'5.7.1 (excl. taxes)'!U49=0,(ISERROR('5.7.1 (excl. taxes)'!U49/'5.7.1 (excl. taxes)'!U48-1))),"",('5.7.1 (excl. taxes)'!U49/'5.7.1 (excl. taxes)'!U48-1))</f>
        <v>0.13206309400069527</v>
      </c>
      <c r="V21" s="195">
        <f>IF(OR('5.7.1 (excl. taxes)'!V48=0,'5.7.1 (excl. taxes)'!V49=0,(ISERROR('5.7.1 (excl. taxes)'!V49/'5.7.1 (excl. taxes)'!V48-1))),"",('5.7.1 (excl. taxes)'!V49/'5.7.1 (excl. taxes)'!V48-1))</f>
        <v>-4.4536292480842898E-2</v>
      </c>
      <c r="W21" s="195">
        <f>IF(OR('5.7.1 (excl. taxes)'!W48=0,'5.7.1 (excl. taxes)'!W49=0,(ISERROR('5.7.1 (excl. taxes)'!W49/'5.7.1 (excl. taxes)'!W48-1))),"",('5.7.1 (excl. taxes)'!W49/'5.7.1 (excl. taxes)'!W48-1))</f>
        <v>-4.7336306884546708E-3</v>
      </c>
      <c r="X21" s="195" t="str">
        <f>IF(OR('5.7.1 (excl. taxes)'!X48=0,'5.7.1 (excl. taxes)'!X49=0,(ISERROR('5.7.1 (excl. taxes)'!X49/'5.7.1 (excl. taxes)'!X48-1))),"",('5.7.1 (excl. taxes)'!X49/'5.7.1 (excl. taxes)'!X48-1))</f>
        <v/>
      </c>
      <c r="Y21" s="195">
        <f>IF(OR('5.7.1 (excl. taxes)'!Y48=0,'5.7.1 (excl. taxes)'!Y49=0,(ISERROR('5.7.1 (excl. taxes)'!Y49/'5.7.1 (excl. taxes)'!Y48-1))),"",('5.7.1 (excl. taxes)'!Y49/'5.7.1 (excl. taxes)'!Y48-1))</f>
        <v>0.15341303828457087</v>
      </c>
      <c r="Z21" s="195">
        <f>IF(OR('5.7.1 (excl. taxes)'!Z48=0,'5.7.1 (excl. taxes)'!Z49=0,(ISERROR('5.7.1 (excl. taxes)'!Z49/'5.7.1 (excl. taxes)'!Z48-1))),"",('5.7.1 (excl. taxes)'!Z49/'5.7.1 (excl. taxes)'!Z48-1))</f>
        <v>2.1893143833780826E-2</v>
      </c>
      <c r="AA21" s="195">
        <f>IF(OR('5.7.1 (excl. taxes)'!AA48=0,'5.7.1 (excl. taxes)'!AA49=0,(ISERROR('5.7.1 (excl. taxes)'!AA49/'5.7.1 (excl. taxes)'!AA48-1))),"",('5.7.1 (excl. taxes)'!AA49/'5.7.1 (excl. taxes)'!AA48-1))</f>
        <v>2.2955508924758838E-2</v>
      </c>
      <c r="AB21" s="195">
        <f>IF(OR('5.7.1 (excl. taxes)'!AB48=0,'5.7.1 (excl. taxes)'!AB49=0,(ISERROR('5.7.1 (excl. taxes)'!AB49/'5.7.1 (excl. taxes)'!AB48-1))),"",('5.7.1 (excl. taxes)'!AB49/'5.7.1 (excl. taxes)'!AB48-1))</f>
        <v>4.8899356377295922E-2</v>
      </c>
      <c r="AC21" s="195">
        <f>IF(OR('5.7.1 (excl. taxes)'!AC48=0,'5.7.1 (excl. taxes)'!AC49=0,(ISERROR('5.7.1 (excl. taxes)'!AC49/'5.7.1 (excl. taxes)'!AC48-1))),"",('5.7.1 (excl. taxes)'!AC49/'5.7.1 (excl. taxes)'!AC48-1))</f>
        <v>-9.145700967647219E-3</v>
      </c>
    </row>
    <row r="22" spans="1:29" s="129" customFormat="1" ht="14.25" customHeight="1" x14ac:dyDescent="0.25">
      <c r="A22" s="242" t="s">
        <v>90</v>
      </c>
      <c r="B22" s="195">
        <f>IF(OR('5.7.1 (excl. taxes)'!B49=0,'5.7.1 (excl. taxes)'!B50=0,(ISERROR('5.7.1 (excl. taxes)'!B50/'5.7.1 (excl. taxes)'!B49-1))),"",('5.7.1 (excl. taxes)'!B50/'5.7.1 (excl. taxes)'!B49-1))</f>
        <v>-0.14800956423060962</v>
      </c>
      <c r="C22" s="195">
        <f>IF(OR('5.7.1 (excl. taxes)'!C49=0,'5.7.1 (excl. taxes)'!C50=0,(ISERROR('5.7.1 (excl. taxes)'!C50/'5.7.1 (excl. taxes)'!C49-1))),"",('5.7.1 (excl. taxes)'!C50/'5.7.1 (excl. taxes)'!C49-1))</f>
        <v>-0.13004498162725664</v>
      </c>
      <c r="D22" s="195">
        <f>IF(OR('5.7.1 (excl. taxes)'!D49=0,'5.7.1 (excl. taxes)'!D50=0,(ISERROR('5.7.1 (excl. taxes)'!D50/'5.7.1 (excl. taxes)'!D49-1))),"",('5.7.1 (excl. taxes)'!D50/'5.7.1 (excl. taxes)'!D49-1))</f>
        <v>-0.27372653135820024</v>
      </c>
      <c r="E22" s="195">
        <f>IF(OR('5.7.1 (excl. taxes)'!E49=0,'5.7.1 (excl. taxes)'!E50=0,(ISERROR('5.7.1 (excl. taxes)'!E50/'5.7.1 (excl. taxes)'!E49-1))),"",('5.7.1 (excl. taxes)'!E50/'5.7.1 (excl. taxes)'!E49-1))</f>
        <v>-6.1010437734739575E-2</v>
      </c>
      <c r="F22" s="195">
        <f>IF(OR('5.7.1 (excl. taxes)'!F49=0,'5.7.1 (excl. taxes)'!F50=0,(ISERROR('5.7.1 (excl. taxes)'!F50/'5.7.1 (excl. taxes)'!F49-1))),"",('5.7.1 (excl. taxes)'!F50/'5.7.1 (excl. taxes)'!F49-1))</f>
        <v>-3.7018720461386989E-3</v>
      </c>
      <c r="G22" s="195">
        <f>IF(OR('5.7.1 (excl. taxes)'!G49=0,'5.7.1 (excl. taxes)'!G50=0,(ISERROR('5.7.1 (excl. taxes)'!G50/'5.7.1 (excl. taxes)'!G49-1))),"",('5.7.1 (excl. taxes)'!G50/'5.7.1 (excl. taxes)'!G49-1))</f>
        <v>-1.4383618286997413E-2</v>
      </c>
      <c r="H22" s="195">
        <f>IF(OR('5.7.1 (excl. taxes)'!H49=0,'5.7.1 (excl. taxes)'!H50=0,(ISERROR('5.7.1 (excl. taxes)'!H50/'5.7.1 (excl. taxes)'!H49-1))),"",('5.7.1 (excl. taxes)'!H50/'5.7.1 (excl. taxes)'!H49-1))</f>
        <v>7.1111594497258013E-2</v>
      </c>
      <c r="I22" s="195">
        <f>IF(OR('5.7.1 (excl. taxes)'!I49=0,'5.7.1 (excl. taxes)'!I50=0,(ISERROR('5.7.1 (excl. taxes)'!I50/'5.7.1 (excl. taxes)'!I49-1))),"",('5.7.1 (excl. taxes)'!I50/'5.7.1 (excl. taxes)'!I49-1))</f>
        <v>1.3897438175605181E-2</v>
      </c>
      <c r="J22" s="195">
        <f>IF(OR('5.7.1 (excl. taxes)'!J49=0,'5.7.1 (excl. taxes)'!J50=0,(ISERROR('5.7.1 (excl. taxes)'!J50/'5.7.1 (excl. taxes)'!J49-1))),"",('5.7.1 (excl. taxes)'!J50/'5.7.1 (excl. taxes)'!J49-1))</f>
        <v>-4.7141094216975654E-2</v>
      </c>
      <c r="K22" s="195">
        <f>IF(OR('5.7.1 (excl. taxes)'!K49=0,'5.7.1 (excl. taxes)'!K50=0,(ISERROR('5.7.1 (excl. taxes)'!K50/'5.7.1 (excl. taxes)'!K49-1))),"",('5.7.1 (excl. taxes)'!K50/'5.7.1 (excl. taxes)'!K49-1))</f>
        <v>-0.1578785481696745</v>
      </c>
      <c r="L22" s="195">
        <f>IF(OR('5.7.1 (excl. taxes)'!L49=0,'5.7.1 (excl. taxes)'!L50=0,(ISERROR('5.7.1 (excl. taxes)'!L50/'5.7.1 (excl. taxes)'!L49-1))),"",('5.7.1 (excl. taxes)'!L50/'5.7.1 (excl. taxes)'!L49-1))</f>
        <v>-0.10827213570927496</v>
      </c>
      <c r="M22" s="195">
        <f>IF(OR('5.7.1 (excl. taxes)'!M49=0,'5.7.1 (excl. taxes)'!M50=0,(ISERROR('5.7.1 (excl. taxes)'!M50/'5.7.1 (excl. taxes)'!M49-1))),"",('5.7.1 (excl. taxes)'!M50/'5.7.1 (excl. taxes)'!M49-1))</f>
        <v>8.9617009196315989E-2</v>
      </c>
      <c r="N22" s="195">
        <f>IF(OR('5.7.1 (excl. taxes)'!N49=0,'5.7.1 (excl. taxes)'!N50=0,(ISERROR('5.7.1 (excl. taxes)'!N50/'5.7.1 (excl. taxes)'!N49-1))),"",('5.7.1 (excl. taxes)'!N50/'5.7.1 (excl. taxes)'!N49-1))</f>
        <v>6.6172913763840713E-2</v>
      </c>
      <c r="O22" s="195">
        <f>IF(OR('5.7.1 (excl. taxes)'!O49=0,'5.7.1 (excl. taxes)'!O50=0,(ISERROR('5.7.1 (excl. taxes)'!O50/'5.7.1 (excl. taxes)'!O49-1))),"",('5.7.1 (excl. taxes)'!O50/'5.7.1 (excl. taxes)'!O49-1))</f>
        <v>-0.29995608011661945</v>
      </c>
      <c r="P22" s="195">
        <f>IF(OR('5.7.1 (excl. taxes)'!P49=0,'5.7.1 (excl. taxes)'!P50=0,(ISERROR('5.7.1 (excl. taxes)'!P50/'5.7.1 (excl. taxes)'!P49-1))),"",('5.7.1 (excl. taxes)'!P50/'5.7.1 (excl. taxes)'!P49-1))</f>
        <v>-6.9964260439857373E-2</v>
      </c>
      <c r="Q22" s="195" t="str">
        <f>IF(OR('5.7.1 (excl. taxes)'!Q49=0,'5.7.1 (excl. taxes)'!Q50=0,(ISERROR('5.7.1 (excl. taxes)'!Q50/'5.7.1 (excl. taxes)'!Q49-1))),"",('5.7.1 (excl. taxes)'!Q50/'5.7.1 (excl. taxes)'!Q49-1))</f>
        <v/>
      </c>
      <c r="R22" s="195">
        <f>IF(OR('5.7.1 (excl. taxes)'!R49=0,'5.7.1 (excl. taxes)'!R50=0,(ISERROR('5.7.1 (excl. taxes)'!R50/'5.7.1 (excl. taxes)'!R49-1))),"",('5.7.1 (excl. taxes)'!R50/'5.7.1 (excl. taxes)'!R49-1))</f>
        <v>-6.7489131819296277E-2</v>
      </c>
      <c r="S22" s="195">
        <f>IF(OR('5.7.1 (excl. taxes)'!S49=0,'5.7.1 (excl. taxes)'!S50=0,(ISERROR('5.7.1 (excl. taxes)'!S50/'5.7.1 (excl. taxes)'!S49-1))),"",('5.7.1 (excl. taxes)'!S50/'5.7.1 (excl. taxes)'!S49-1))</f>
        <v>6.2124498364347858E-2</v>
      </c>
      <c r="T22" s="195">
        <f>IF(OR('5.7.1 (excl. taxes)'!T49=0,'5.7.1 (excl. taxes)'!T50=0,(ISERROR('5.7.1 (excl. taxes)'!T50/'5.7.1 (excl. taxes)'!T49-1))),"",('5.7.1 (excl. taxes)'!T50/'5.7.1 (excl. taxes)'!T49-1))</f>
        <v>-2.8133976167025287E-2</v>
      </c>
      <c r="U22" s="195">
        <f>IF(OR('5.7.1 (excl. taxes)'!U49=0,'5.7.1 (excl. taxes)'!U50=0,(ISERROR('5.7.1 (excl. taxes)'!U50/'5.7.1 (excl. taxes)'!U49-1))),"",('5.7.1 (excl. taxes)'!U50/'5.7.1 (excl. taxes)'!U49-1))</f>
        <v>6.1219115886856912E-2</v>
      </c>
      <c r="V22" s="195">
        <f>IF(OR('5.7.1 (excl. taxes)'!V49=0,'5.7.1 (excl. taxes)'!V50=0,(ISERROR('5.7.1 (excl. taxes)'!V50/'5.7.1 (excl. taxes)'!V49-1))),"",('5.7.1 (excl. taxes)'!V50/'5.7.1 (excl. taxes)'!V49-1))</f>
        <v>4.304469865542826E-2</v>
      </c>
      <c r="W22" s="195">
        <f>IF(OR('5.7.1 (excl. taxes)'!W49=0,'5.7.1 (excl. taxes)'!W50=0,(ISERROR('5.7.1 (excl. taxes)'!W50/'5.7.1 (excl. taxes)'!W49-1))),"",('5.7.1 (excl. taxes)'!W50/'5.7.1 (excl. taxes)'!W49-1))</f>
        <v>-8.6834251814566277E-2</v>
      </c>
      <c r="X22" s="195" t="str">
        <f>IF(OR('5.7.1 (excl. taxes)'!X49=0,'5.7.1 (excl. taxes)'!X50=0,(ISERROR('5.7.1 (excl. taxes)'!X50/'5.7.1 (excl. taxes)'!X49-1))),"",('5.7.1 (excl. taxes)'!X50/'5.7.1 (excl. taxes)'!X49-1))</f>
        <v/>
      </c>
      <c r="Y22" s="195">
        <f>IF(OR('5.7.1 (excl. taxes)'!Y49=0,'5.7.1 (excl. taxes)'!Y50=0,(ISERROR('5.7.1 (excl. taxes)'!Y50/'5.7.1 (excl. taxes)'!Y49-1))),"",('5.7.1 (excl. taxes)'!Y50/'5.7.1 (excl. taxes)'!Y49-1))</f>
        <v>-0.11470382213496899</v>
      </c>
      <c r="Z22" s="195">
        <f>IF(OR('5.7.1 (excl. taxes)'!Z49=0,'5.7.1 (excl. taxes)'!Z50=0,(ISERROR('5.7.1 (excl. taxes)'!Z50/'5.7.1 (excl. taxes)'!Z49-1))),"",('5.7.1 (excl. taxes)'!Z50/'5.7.1 (excl. taxes)'!Z49-1))</f>
        <v>-7.5301148935604911E-2</v>
      </c>
      <c r="AA22" s="195">
        <f>IF(OR('5.7.1 (excl. taxes)'!AA49=0,'5.7.1 (excl. taxes)'!AA50=0,(ISERROR('5.7.1 (excl. taxes)'!AA50/'5.7.1 (excl. taxes)'!AA49-1))),"",('5.7.1 (excl. taxes)'!AA50/'5.7.1 (excl. taxes)'!AA49-1))</f>
        <v>7.4364168728670244E-2</v>
      </c>
      <c r="AB22" s="195">
        <f>IF(OR('5.7.1 (excl. taxes)'!AB49=0,'5.7.1 (excl. taxes)'!AB50=0,(ISERROR('5.7.1 (excl. taxes)'!AB50/'5.7.1 (excl. taxes)'!AB49-1))),"",('5.7.1 (excl. taxes)'!AB50/'5.7.1 (excl. taxes)'!AB49-1))</f>
        <v>0.2774434521746576</v>
      </c>
      <c r="AC22" s="195">
        <f>IF(OR('5.7.1 (excl. taxes)'!AC49=0,'5.7.1 (excl. taxes)'!AC50=0,(ISERROR('5.7.1 (excl. taxes)'!AC50/'5.7.1 (excl. taxes)'!AC49-1))),"",('5.7.1 (excl. taxes)'!AC50/'5.7.1 (excl. taxes)'!AC49-1))</f>
        <v>-2.8706521067025315E-2</v>
      </c>
    </row>
    <row r="23" spans="1:29" s="129" customFormat="1" ht="14.25" customHeight="1" x14ac:dyDescent="0.25">
      <c r="A23" s="242" t="s">
        <v>112</v>
      </c>
      <c r="B23" s="195">
        <f>IF(OR('5.7.1 (excl. taxes)'!B50=0,'5.7.1 (excl. taxes)'!B51=0,(ISERROR('5.7.1 (excl. taxes)'!B51/'5.7.1 (excl. taxes)'!B50-1))),"",('5.7.1 (excl. taxes)'!B51/'5.7.1 (excl. taxes)'!B50-1))</f>
        <v>-9.2865339091982912E-2</v>
      </c>
      <c r="C23" s="195">
        <f>IF(OR('5.7.1 (excl. taxes)'!C50=0,'5.7.1 (excl. taxes)'!C51=0,(ISERROR('5.7.1 (excl. taxes)'!C51/'5.7.1 (excl. taxes)'!C50-1))),"",('5.7.1 (excl. taxes)'!C51/'5.7.1 (excl. taxes)'!C50-1))</f>
        <v>-0.15441443713229941</v>
      </c>
      <c r="D23" s="195">
        <f>IF(OR('5.7.1 (excl. taxes)'!D50=0,'5.7.1 (excl. taxes)'!D51=0,(ISERROR('5.7.1 (excl. taxes)'!D51/'5.7.1 (excl. taxes)'!D50-1))),"",('5.7.1 (excl. taxes)'!D51/'5.7.1 (excl. taxes)'!D50-1))</f>
        <v>-0.17830611234602955</v>
      </c>
      <c r="E23" s="195" t="str">
        <f>IF(OR('5.7.1 (excl. taxes)'!E50=0,'5.7.1 (excl. taxes)'!E51=0,(ISERROR('5.7.1 (excl. taxes)'!E51/'5.7.1 (excl. taxes)'!E50-1))),"",('5.7.1 (excl. taxes)'!E51/'5.7.1 (excl. taxes)'!E50-1))</f>
        <v/>
      </c>
      <c r="F23" s="195">
        <f>IF(OR('5.7.1 (excl. taxes)'!F50=0,'5.7.1 (excl. taxes)'!F51=0,(ISERROR('5.7.1 (excl. taxes)'!F51/'5.7.1 (excl. taxes)'!F50-1))),"",('5.7.1 (excl. taxes)'!F51/'5.7.1 (excl. taxes)'!F50-1))</f>
        <v>-9.396504301479458E-2</v>
      </c>
      <c r="G23" s="195">
        <f>IF(OR('5.7.1 (excl. taxes)'!G50=0,'5.7.1 (excl. taxes)'!G51=0,(ISERROR('5.7.1 (excl. taxes)'!G51/'5.7.1 (excl. taxes)'!G50-1))),"",('5.7.1 (excl. taxes)'!G51/'5.7.1 (excl. taxes)'!G50-1))</f>
        <v>-0.11604971893216198</v>
      </c>
      <c r="H23" s="195" t="str">
        <f>IF(OR('5.7.1 (excl. taxes)'!H50=0,'5.7.1 (excl. taxes)'!H51=0,(ISERROR('5.7.1 (excl. taxes)'!H51/'5.7.1 (excl. taxes)'!H50-1))),"",('5.7.1 (excl. taxes)'!H51/'5.7.1 (excl. taxes)'!H50-1))</f>
        <v/>
      </c>
      <c r="I23" s="195">
        <f>IF(OR('5.7.1 (excl. taxes)'!I50=0,'5.7.1 (excl. taxes)'!I51=0,(ISERROR('5.7.1 (excl. taxes)'!I51/'5.7.1 (excl. taxes)'!I50-1))),"",('5.7.1 (excl. taxes)'!I51/'5.7.1 (excl. taxes)'!I50-1))</f>
        <v>5.1006700135800997E-2</v>
      </c>
      <c r="J23" s="195" t="str">
        <f>IF(OR('5.7.1 (excl. taxes)'!J50=0,'5.7.1 (excl. taxes)'!J51=0,(ISERROR('5.7.1 (excl. taxes)'!J51/'5.7.1 (excl. taxes)'!J50-1))),"",('5.7.1 (excl. taxes)'!J51/'5.7.1 (excl. taxes)'!J50-1))</f>
        <v/>
      </c>
      <c r="K23" s="195">
        <f>IF(OR('5.7.1 (excl. taxes)'!K50=0,'5.7.1 (excl. taxes)'!K51=0,(ISERROR('5.7.1 (excl. taxes)'!K51/'5.7.1 (excl. taxes)'!K50-1))),"",('5.7.1 (excl. taxes)'!K51/'5.7.1 (excl. taxes)'!K50-1))</f>
        <v>-0.12005994738051351</v>
      </c>
      <c r="L23" s="195">
        <f>IF(OR('5.7.1 (excl. taxes)'!L50=0,'5.7.1 (excl. taxes)'!L51=0,(ISERROR('5.7.1 (excl. taxes)'!L51/'5.7.1 (excl. taxes)'!L50-1))),"",('5.7.1 (excl. taxes)'!L51/'5.7.1 (excl. taxes)'!L50-1))</f>
        <v>-0.11596411905957327</v>
      </c>
      <c r="M23" s="195">
        <f>IF(OR('5.7.1 (excl. taxes)'!M50=0,'5.7.1 (excl. taxes)'!M51=0,(ISERROR('5.7.1 (excl. taxes)'!M51/'5.7.1 (excl. taxes)'!M50-1))),"",('5.7.1 (excl. taxes)'!M51/'5.7.1 (excl. taxes)'!M50-1))</f>
        <v>-0.18897044733563884</v>
      </c>
      <c r="N23" s="195">
        <f>IF(OR('5.7.1 (excl. taxes)'!N50=0,'5.7.1 (excl. taxes)'!N51=0,(ISERROR('5.7.1 (excl. taxes)'!N51/'5.7.1 (excl. taxes)'!N50-1))),"",('5.7.1 (excl. taxes)'!N51/'5.7.1 (excl. taxes)'!N50-1))</f>
        <v>-0.16603475268120715</v>
      </c>
      <c r="O23" s="195">
        <f>IF(OR('5.7.1 (excl. taxes)'!O50=0,'5.7.1 (excl. taxes)'!O51=0,(ISERROR('5.7.1 (excl. taxes)'!O51/'5.7.1 (excl. taxes)'!O50-1))),"",('5.7.1 (excl. taxes)'!O51/'5.7.1 (excl. taxes)'!O50-1))</f>
        <v>-1.8485267117880899E-2</v>
      </c>
      <c r="P23" s="195">
        <f>IF(OR('5.7.1 (excl. taxes)'!P50=0,'5.7.1 (excl. taxes)'!P51=0,(ISERROR('5.7.1 (excl. taxes)'!P51/'5.7.1 (excl. taxes)'!P50-1))),"",('5.7.1 (excl. taxes)'!P51/'5.7.1 (excl. taxes)'!P50-1))</f>
        <v>-9.743730404315154E-2</v>
      </c>
      <c r="Q23" s="195" t="str">
        <f>IF(OR('5.7.1 (excl. taxes)'!Q50=0,'5.7.1 (excl. taxes)'!Q51=0,(ISERROR('5.7.1 (excl. taxes)'!Q51/'5.7.1 (excl. taxes)'!Q50-1))),"",('5.7.1 (excl. taxes)'!Q51/'5.7.1 (excl. taxes)'!Q50-1))</f>
        <v/>
      </c>
      <c r="R23" s="195">
        <f>IF(OR('5.7.1 (excl. taxes)'!R50=0,'5.7.1 (excl. taxes)'!R51=0,(ISERROR('5.7.1 (excl. taxes)'!R51/'5.7.1 (excl. taxes)'!R50-1))),"",('5.7.1 (excl. taxes)'!R51/'5.7.1 (excl. taxes)'!R50-1))</f>
        <v>-1.4374304820665706E-2</v>
      </c>
      <c r="S23" s="195">
        <f>IF(OR('5.7.1 (excl. taxes)'!S50=0,'5.7.1 (excl. taxes)'!S51=0,(ISERROR('5.7.1 (excl. taxes)'!S51/'5.7.1 (excl. taxes)'!S50-1))),"",('5.7.1 (excl. taxes)'!S51/'5.7.1 (excl. taxes)'!S50-1))</f>
        <v>-0.11800948527883892</v>
      </c>
      <c r="T23" s="195">
        <f>IF(OR('5.7.1 (excl. taxes)'!T50=0,'5.7.1 (excl. taxes)'!T51=0,(ISERROR('5.7.1 (excl. taxes)'!T51/'5.7.1 (excl. taxes)'!T50-1))),"",('5.7.1 (excl. taxes)'!T51/'5.7.1 (excl. taxes)'!T50-1))</f>
        <v>-0.22482673644879525</v>
      </c>
      <c r="U23" s="195" t="str">
        <f>IF(OR('5.7.1 (excl. taxes)'!U50=0,'5.7.1 (excl. taxes)'!U51=0,(ISERROR('5.7.1 (excl. taxes)'!U51/'5.7.1 (excl. taxes)'!U50-1))),"",('5.7.1 (excl. taxes)'!U51/'5.7.1 (excl. taxes)'!U50-1))</f>
        <v/>
      </c>
      <c r="V23" s="195">
        <f>IF(OR('5.7.1 (excl. taxes)'!V50=0,'5.7.1 (excl. taxes)'!V51=0,(ISERROR('5.7.1 (excl. taxes)'!V51/'5.7.1 (excl. taxes)'!V50-1))),"",('5.7.1 (excl. taxes)'!V51/'5.7.1 (excl. taxes)'!V50-1))</f>
        <v>-8.0434941280066008E-2</v>
      </c>
      <c r="W23" s="195">
        <f>IF(OR('5.7.1 (excl. taxes)'!W50=0,'5.7.1 (excl. taxes)'!W51=0,(ISERROR('5.7.1 (excl. taxes)'!W51/'5.7.1 (excl. taxes)'!W50-1))),"",('5.7.1 (excl. taxes)'!W51/'5.7.1 (excl. taxes)'!W50-1))</f>
        <v>3.213641674591261E-2</v>
      </c>
      <c r="X23" s="195" t="str">
        <f>IF(OR('5.7.1 (excl. taxes)'!X50=0,'5.7.1 (excl. taxes)'!X51=0,(ISERROR('5.7.1 (excl. taxes)'!X51/'5.7.1 (excl. taxes)'!X50-1))),"",('5.7.1 (excl. taxes)'!X51/'5.7.1 (excl. taxes)'!X50-1))</f>
        <v/>
      </c>
      <c r="Y23" s="195">
        <f>IF(OR('5.7.1 (excl. taxes)'!Y50=0,'5.7.1 (excl. taxes)'!Y51=0,(ISERROR('5.7.1 (excl. taxes)'!Y51/'5.7.1 (excl. taxes)'!Y50-1))),"",('5.7.1 (excl. taxes)'!Y51/'5.7.1 (excl. taxes)'!Y50-1))</f>
        <v>-0.19803139798513292</v>
      </c>
      <c r="Z23" s="195">
        <f>IF(OR('5.7.1 (excl. taxes)'!Z50=0,'5.7.1 (excl. taxes)'!Z51=0,(ISERROR('5.7.1 (excl. taxes)'!Z51/'5.7.1 (excl. taxes)'!Z50-1))),"",('5.7.1 (excl. taxes)'!Z51/'5.7.1 (excl. taxes)'!Z50-1))</f>
        <v>-1.4101840689156542E-2</v>
      </c>
      <c r="AA23" s="195">
        <f>IF(OR('5.7.1 (excl. taxes)'!AA50=0,'5.7.1 (excl. taxes)'!AA51=0,(ISERROR('5.7.1 (excl. taxes)'!AA51/'5.7.1 (excl. taxes)'!AA50-1))),"",('5.7.1 (excl. taxes)'!AA51/'5.7.1 (excl. taxes)'!AA50-1))</f>
        <v>-6.2895656903940944E-2</v>
      </c>
      <c r="AB23" s="195">
        <f>IF(OR('5.7.1 (excl. taxes)'!AB50=0,'5.7.1 (excl. taxes)'!AB51=0,(ISERROR('5.7.1 (excl. taxes)'!AB51/'5.7.1 (excl. taxes)'!AB50-1))),"",('5.7.1 (excl. taxes)'!AB51/'5.7.1 (excl. taxes)'!AB50-1))</f>
        <v>-0.18419599783743401</v>
      </c>
      <c r="AC23" s="195" t="str">
        <f>IF(OR('5.7.1 (excl. taxes)'!AC50=0,'5.7.1 (excl. taxes)'!AC51=0,(ISERROR('5.7.1 (excl. taxes)'!AC51/'5.7.1 (excl. taxes)'!AC50-1))),"",('5.7.1 (excl. taxes)'!AC51/'5.7.1 (excl. taxes)'!AC50-1))</f>
        <v/>
      </c>
    </row>
    <row r="24" spans="1:29" s="129" customFormat="1" ht="14.25" customHeight="1" x14ac:dyDescent="0.25">
      <c r="A24" s="242" t="s">
        <v>121</v>
      </c>
      <c r="B24" s="195">
        <f>IF(OR('5.7.1 (excl. taxes)'!B51=0,'5.7.1 (excl. taxes)'!B52=0,(ISERROR('5.7.1 (excl. taxes)'!B52/'5.7.1 (excl. taxes)'!B51-1))),"",('5.7.1 (excl. taxes)'!B52/'5.7.1 (excl. taxes)'!B51-1))</f>
        <v>0.65138219363957695</v>
      </c>
      <c r="C24" s="195">
        <f>IF(OR('5.7.1 (excl. taxes)'!C51=0,'5.7.1 (excl. taxes)'!C52=0,(ISERROR('5.7.1 (excl. taxes)'!C52/'5.7.1 (excl. taxes)'!C51-1))),"",('5.7.1 (excl. taxes)'!C52/'5.7.1 (excl. taxes)'!C51-1))</f>
        <v>0.77682080623027283</v>
      </c>
      <c r="D24" s="195">
        <f>IF(OR('5.7.1 (excl. taxes)'!D51=0,'5.7.1 (excl. taxes)'!D52=0,(ISERROR('5.7.1 (excl. taxes)'!D52/'5.7.1 (excl. taxes)'!D51-1))),"",('5.7.1 (excl. taxes)'!D52/'5.7.1 (excl. taxes)'!D51-1))</f>
        <v>1.7343758009763661</v>
      </c>
      <c r="E24" s="195" t="str">
        <f>IF(OR('5.7.1 (excl. taxes)'!E51=0,'5.7.1 (excl. taxes)'!E52=0,(ISERROR('5.7.1 (excl. taxes)'!E52/'5.7.1 (excl. taxes)'!E51-1))),"",('5.7.1 (excl. taxes)'!E52/'5.7.1 (excl. taxes)'!E51-1))</f>
        <v/>
      </c>
      <c r="F24" s="195">
        <f>IF(OR('5.7.1 (excl. taxes)'!F51=0,'5.7.1 (excl. taxes)'!F52=0,(ISERROR('5.7.1 (excl. taxes)'!F52/'5.7.1 (excl. taxes)'!F51-1))),"",('5.7.1 (excl. taxes)'!F52/'5.7.1 (excl. taxes)'!F51-1))</f>
        <v>0.30253502819088318</v>
      </c>
      <c r="G24" s="195">
        <f>IF(OR('5.7.1 (excl. taxes)'!G51=0,'5.7.1 (excl. taxes)'!G52=0,(ISERROR('5.7.1 (excl. taxes)'!G52/'5.7.1 (excl. taxes)'!G51-1))),"",('5.7.1 (excl. taxes)'!G52/'5.7.1 (excl. taxes)'!G51-1))</f>
        <v>0.32213270070049194</v>
      </c>
      <c r="H24" s="195" t="str">
        <f>IF(OR('5.7.1 (excl. taxes)'!H51=0,'5.7.1 (excl. taxes)'!H52=0,(ISERROR('5.7.1 (excl. taxes)'!H52/'5.7.1 (excl. taxes)'!H51-1))),"",('5.7.1 (excl. taxes)'!H52/'5.7.1 (excl. taxes)'!H51-1))</f>
        <v/>
      </c>
      <c r="I24" s="195">
        <f>IF(OR('5.7.1 (excl. taxes)'!I51=0,'5.7.1 (excl. taxes)'!I52=0,(ISERROR('5.7.1 (excl. taxes)'!I52/'5.7.1 (excl. taxes)'!I51-1))),"",('5.7.1 (excl. taxes)'!I52/'5.7.1 (excl. taxes)'!I51-1))</f>
        <v>6.4074076207051522E-2</v>
      </c>
      <c r="J24" s="195" t="str">
        <f>IF(OR('5.7.1 (excl. taxes)'!J51=0,'5.7.1 (excl. taxes)'!J52=0,(ISERROR('5.7.1 (excl. taxes)'!J52/'5.7.1 (excl. taxes)'!J51-1))),"",('5.7.1 (excl. taxes)'!J52/'5.7.1 (excl. taxes)'!J51-1))</f>
        <v/>
      </c>
      <c r="K24" s="195">
        <f>IF(OR('5.7.1 (excl. taxes)'!K51=0,'5.7.1 (excl. taxes)'!K52=0,(ISERROR('5.7.1 (excl. taxes)'!K52/'5.7.1 (excl. taxes)'!K51-1))),"",('5.7.1 (excl. taxes)'!K52/'5.7.1 (excl. taxes)'!K51-1))</f>
        <v>0.89896101947696705</v>
      </c>
      <c r="L24" s="195">
        <f>IF(OR('5.7.1 (excl. taxes)'!L51=0,'5.7.1 (excl. taxes)'!L52=0,(ISERROR('5.7.1 (excl. taxes)'!L52/'5.7.1 (excl. taxes)'!L51-1))),"",('5.7.1 (excl. taxes)'!L52/'5.7.1 (excl. taxes)'!L51-1))</f>
        <v>0.67317853410052275</v>
      </c>
      <c r="M24" s="195">
        <f>IF(OR('5.7.1 (excl. taxes)'!M51=0,'5.7.1 (excl. taxes)'!M52=0,(ISERROR('5.7.1 (excl. taxes)'!M52/'5.7.1 (excl. taxes)'!M51-1))),"",('5.7.1 (excl. taxes)'!M52/'5.7.1 (excl. taxes)'!M51-1))</f>
        <v>8.5537390095043575E-2</v>
      </c>
      <c r="N24" s="195">
        <f>IF(OR('5.7.1 (excl. taxes)'!N51=0,'5.7.1 (excl. taxes)'!N52=0,(ISERROR('5.7.1 (excl. taxes)'!N52/'5.7.1 (excl. taxes)'!N51-1))),"",('5.7.1 (excl. taxes)'!N52/'5.7.1 (excl. taxes)'!N51-1))</f>
        <v>0.2408905013672713</v>
      </c>
      <c r="O24" s="195">
        <f>IF(OR('5.7.1 (excl. taxes)'!O51=0,'5.7.1 (excl. taxes)'!O52=0,(ISERROR('5.7.1 (excl. taxes)'!O52/'5.7.1 (excl. taxes)'!O51-1))),"",('5.7.1 (excl. taxes)'!O52/'5.7.1 (excl. taxes)'!O51-1))</f>
        <v>1.4004461847437417</v>
      </c>
      <c r="P24" s="195">
        <f>IF(OR('5.7.1 (excl. taxes)'!P51=0,'5.7.1 (excl. taxes)'!P52=0,(ISERROR('5.7.1 (excl. taxes)'!P52/'5.7.1 (excl. taxes)'!P51-1))),"",('5.7.1 (excl. taxes)'!P52/'5.7.1 (excl. taxes)'!P51-1))</f>
        <v>0.40880356229908754</v>
      </c>
      <c r="Q24" s="195" t="str">
        <f>IF(OR('5.7.1 (excl. taxes)'!Q51=0,'5.7.1 (excl. taxes)'!Q52=0,(ISERROR('5.7.1 (excl. taxes)'!Q52/'5.7.1 (excl. taxes)'!Q51-1))),"",('5.7.1 (excl. taxes)'!Q52/'5.7.1 (excl. taxes)'!Q51-1))</f>
        <v/>
      </c>
      <c r="R24" s="195">
        <f>IF(OR('5.7.1 (excl. taxes)'!R51=0,'5.7.1 (excl. taxes)'!R52=0,(ISERROR('5.7.1 (excl. taxes)'!R52/'5.7.1 (excl. taxes)'!R51-1))),"",('5.7.1 (excl. taxes)'!R52/'5.7.1 (excl. taxes)'!R51-1))</f>
        <v>0.21407902234295628</v>
      </c>
      <c r="S24" s="195">
        <f>IF(OR('5.7.1 (excl. taxes)'!S51=0,'5.7.1 (excl. taxes)'!S52=0,(ISERROR('5.7.1 (excl. taxes)'!S52/'5.7.1 (excl. taxes)'!S51-1))),"",('5.7.1 (excl. taxes)'!S52/'5.7.1 (excl. taxes)'!S51-1))</f>
        <v>0.1736683815752289</v>
      </c>
      <c r="T24" s="195">
        <f>IF(OR('5.7.1 (excl. taxes)'!T51=0,'5.7.1 (excl. taxes)'!T52=0,(ISERROR('5.7.1 (excl. taxes)'!T52/'5.7.1 (excl. taxes)'!T51-1))),"",('5.7.1 (excl. taxes)'!T52/'5.7.1 (excl. taxes)'!T51-1))</f>
        <v>0.70002254669707753</v>
      </c>
      <c r="U24" s="195" t="str">
        <f>IF(OR('5.7.1 (excl. taxes)'!U51=0,'5.7.1 (excl. taxes)'!U52=0,(ISERROR('5.7.1 (excl. taxes)'!U52/'5.7.1 (excl. taxes)'!U51-1))),"",('5.7.1 (excl. taxes)'!U52/'5.7.1 (excl. taxes)'!U51-1))</f>
        <v/>
      </c>
      <c r="V24" s="195">
        <f>IF(OR('5.7.1 (excl. taxes)'!V51=0,'5.7.1 (excl. taxes)'!V52=0,(ISERROR('5.7.1 (excl. taxes)'!V52/'5.7.1 (excl. taxes)'!V51-1))),"",('5.7.1 (excl. taxes)'!V52/'5.7.1 (excl. taxes)'!V51-1))</f>
        <v>8.7907850319084435E-2</v>
      </c>
      <c r="W24" s="195">
        <f>IF(OR('5.7.1 (excl. taxes)'!W51=0,'5.7.1 (excl. taxes)'!W52=0,(ISERROR('5.7.1 (excl. taxes)'!W52/'5.7.1 (excl. taxes)'!W51-1))),"",('5.7.1 (excl. taxes)'!W52/'5.7.1 (excl. taxes)'!W51-1))</f>
        <v>0.27862288119209833</v>
      </c>
      <c r="X24" s="195" t="str">
        <f>IF(OR('5.7.1 (excl. taxes)'!X51=0,'5.7.1 (excl. taxes)'!X52=0,(ISERROR('5.7.1 (excl. taxes)'!X52/'5.7.1 (excl. taxes)'!X51-1))),"",('5.7.1 (excl. taxes)'!X52/'5.7.1 (excl. taxes)'!X51-1))</f>
        <v/>
      </c>
      <c r="Y24" s="195">
        <f>IF(OR('5.7.1 (excl. taxes)'!Y51=0,'5.7.1 (excl. taxes)'!Y52=0,(ISERROR('5.7.1 (excl. taxes)'!Y52/'5.7.1 (excl. taxes)'!Y51-1))),"",('5.7.1 (excl. taxes)'!Y52/'5.7.1 (excl. taxes)'!Y51-1))</f>
        <v>0.92473470824272952</v>
      </c>
      <c r="Z24" s="195">
        <f>IF(OR('5.7.1 (excl. taxes)'!Z51=0,'5.7.1 (excl. taxes)'!Z52=0,(ISERROR('5.7.1 (excl. taxes)'!Z52/'5.7.1 (excl. taxes)'!Z51-1))),"",('5.7.1 (excl. taxes)'!Z52/'5.7.1 (excl. taxes)'!Z51-1))</f>
        <v>0.22378471689591328</v>
      </c>
      <c r="AA24" s="195">
        <f>IF(OR('5.7.1 (excl. taxes)'!AA51=0,'5.7.1 (excl. taxes)'!AA52=0,(ISERROR('5.7.1 (excl. taxes)'!AA52/'5.7.1 (excl. taxes)'!AA51-1))),"",('5.7.1 (excl. taxes)'!AA52/'5.7.1 (excl. taxes)'!AA51-1))</f>
        <v>-4.9379688317537251E-2</v>
      </c>
      <c r="AB24" s="195">
        <f>IF(OR('5.7.1 (excl. taxes)'!AB51=0,'5.7.1 (excl. taxes)'!AB52=0,(ISERROR('5.7.1 (excl. taxes)'!AB52/'5.7.1 (excl. taxes)'!AB51-1))),"",('5.7.1 (excl. taxes)'!AB52/'5.7.1 (excl. taxes)'!AB51-1))</f>
        <v>3.7211017442082772E-2</v>
      </c>
      <c r="AC24" s="195" t="str">
        <f>IF(OR('5.7.1 (excl. taxes)'!AC51=0,'5.7.1 (excl. taxes)'!AC52=0,(ISERROR('5.7.1 (excl. taxes)'!AC52/'5.7.1 (excl. taxes)'!AC51-1))),"",('5.7.1 (excl. taxes)'!AC52/'5.7.1 (excl. taxes)'!AC51-1))</f>
        <v/>
      </c>
    </row>
    <row r="25" spans="1:29" s="129" customFormat="1" ht="14.25" customHeight="1" x14ac:dyDescent="0.25">
      <c r="A25" s="242" t="s">
        <v>129</v>
      </c>
      <c r="B25" s="195">
        <f>IF(OR('5.7.1 (excl. taxes)'!B52=0,'5.7.1 (excl. taxes)'!B53=0,(ISERROR('5.7.1 (excl. taxes)'!B53/'5.7.1 (excl. taxes)'!B52-1))),"",('5.7.1 (excl. taxes)'!B53/'5.7.1 (excl. taxes)'!B52-1))</f>
        <v>1.4195188889658903</v>
      </c>
      <c r="C25" s="195">
        <f>IF(OR('5.7.1 (excl. taxes)'!C52=0,'5.7.1 (excl. taxes)'!C53=0,(ISERROR('5.7.1 (excl. taxes)'!C53/'5.7.1 (excl. taxes)'!C52-1))),"",('5.7.1 (excl. taxes)'!C53/'5.7.1 (excl. taxes)'!C52-1))</f>
        <v>1.1317324090028942</v>
      </c>
      <c r="D25" s="195">
        <f>IF(OR('5.7.1 (excl. taxes)'!D52=0,'5.7.1 (excl. taxes)'!D53=0,(ISERROR('5.7.1 (excl. taxes)'!D53/'5.7.1 (excl. taxes)'!D52-1))),"",('5.7.1 (excl. taxes)'!D53/'5.7.1 (excl. taxes)'!D52-1))</f>
        <v>1.3542594421068053</v>
      </c>
      <c r="E25" s="195">
        <f>IF(OR('5.7.1 (excl. taxes)'!E52=0,'5.7.1 (excl. taxes)'!E53=0,(ISERROR('5.7.1 (excl. taxes)'!E53/'5.7.1 (excl. taxes)'!E52-1))),"",('5.7.1 (excl. taxes)'!E53/'5.7.1 (excl. taxes)'!E52-1))</f>
        <v>1.8138169434133919</v>
      </c>
      <c r="F25" s="195">
        <f>IF(OR('5.7.1 (excl. taxes)'!F52=0,'5.7.1 (excl. taxes)'!F53=0,(ISERROR('5.7.1 (excl. taxes)'!F53/'5.7.1 (excl. taxes)'!F52-1))),"",('5.7.1 (excl. taxes)'!F53/'5.7.1 (excl. taxes)'!F52-1))</f>
        <v>0.70760672900927468</v>
      </c>
      <c r="G25" s="195">
        <f>IF(OR('5.7.1 (excl. taxes)'!G52=0,'5.7.1 (excl. taxes)'!G53=0,(ISERROR('5.7.1 (excl. taxes)'!G53/'5.7.1 (excl. taxes)'!G52-1))),"",('5.7.1 (excl. taxes)'!G53/'5.7.1 (excl. taxes)'!G52-1))</f>
        <v>1.1139030166700632</v>
      </c>
      <c r="H25" s="195">
        <f>IF(OR('5.7.1 (excl. taxes)'!H52=0,'5.7.1 (excl. taxes)'!H53=0,(ISERROR('5.7.1 (excl. taxes)'!H53/'5.7.1 (excl. taxes)'!H52-1))),"",('5.7.1 (excl. taxes)'!H53/'5.7.1 (excl. taxes)'!H52-1))</f>
        <v>2.1143606742515262</v>
      </c>
      <c r="I25" s="195">
        <f>IF(OR('5.7.1 (excl. taxes)'!I52=0,'5.7.1 (excl. taxes)'!I53=0,(ISERROR('5.7.1 (excl. taxes)'!I53/'5.7.1 (excl. taxes)'!I52-1))),"",('5.7.1 (excl. taxes)'!I53/'5.7.1 (excl. taxes)'!I52-1))</f>
        <v>0.81758367733909854</v>
      </c>
      <c r="J25" s="195">
        <f>IF(OR('5.7.1 (excl. taxes)'!J52=0,'5.7.1 (excl. taxes)'!J53=0,(ISERROR('5.7.1 (excl. taxes)'!J53/'5.7.1 (excl. taxes)'!J52-1))),"",('5.7.1 (excl. taxes)'!J53/'5.7.1 (excl. taxes)'!J52-1))</f>
        <v>1.7138112228703779</v>
      </c>
      <c r="K25" s="195">
        <f>IF(OR('5.7.1 (excl. taxes)'!K52=0,'5.7.1 (excl. taxes)'!K53=0,(ISERROR('5.7.1 (excl. taxes)'!K53/'5.7.1 (excl. taxes)'!K52-1))),"",('5.7.1 (excl. taxes)'!K53/'5.7.1 (excl. taxes)'!K52-1))</f>
        <v>1.2115510877111686</v>
      </c>
      <c r="L25" s="195">
        <f>IF(OR('5.7.1 (excl. taxes)'!L52=0,'5.7.1 (excl. taxes)'!L53=0,(ISERROR('5.7.1 (excl. taxes)'!L53/'5.7.1 (excl. taxes)'!L52-1))),"",('5.7.1 (excl. taxes)'!L53/'5.7.1 (excl. taxes)'!L52-1))</f>
        <v>1.1280341613553446</v>
      </c>
      <c r="M25" s="195">
        <f>IF(OR('5.7.1 (excl. taxes)'!M52=0,'5.7.1 (excl. taxes)'!M53=0,(ISERROR('5.7.1 (excl. taxes)'!M53/'5.7.1 (excl. taxes)'!M52-1))),"",('5.7.1 (excl. taxes)'!M53/'5.7.1 (excl. taxes)'!M52-1))</f>
        <v>1.9714398956882246</v>
      </c>
      <c r="N25" s="195">
        <f>IF(OR('5.7.1 (excl. taxes)'!N52=0,'5.7.1 (excl. taxes)'!N53=0,(ISERROR('5.7.1 (excl. taxes)'!N53/'5.7.1 (excl. taxes)'!N52-1))),"",('5.7.1 (excl. taxes)'!N53/'5.7.1 (excl. taxes)'!N52-1))</f>
        <v>2.1769358148689624</v>
      </c>
      <c r="O25" s="195">
        <f>IF(OR('5.7.1 (excl. taxes)'!O52=0,'5.7.1 (excl. taxes)'!O53=0,(ISERROR('5.7.1 (excl. taxes)'!O53/'5.7.1 (excl. taxes)'!O52-1))),"",('5.7.1 (excl. taxes)'!O53/'5.7.1 (excl. taxes)'!O52-1))</f>
        <v>1.2029492696558415</v>
      </c>
      <c r="P25" s="195">
        <f>IF(OR('5.7.1 (excl. taxes)'!P52=0,'5.7.1 (excl. taxes)'!P53=0,(ISERROR('5.7.1 (excl. taxes)'!P53/'5.7.1 (excl. taxes)'!P52-1))),"",('5.7.1 (excl. taxes)'!P53/'5.7.1 (excl. taxes)'!P52-1))</f>
        <v>0.72650015396690715</v>
      </c>
      <c r="Q25" s="195" t="str">
        <f>IF(OR('5.7.1 (excl. taxes)'!Q52=0,'5.7.1 (excl. taxes)'!Q53=0,(ISERROR('5.7.1 (excl. taxes)'!Q53/'5.7.1 (excl. taxes)'!Q52-1))),"",('5.7.1 (excl. taxes)'!Q53/'5.7.1 (excl. taxes)'!Q52-1))</f>
        <v/>
      </c>
      <c r="R25" s="195">
        <f>IF(OR('5.7.1 (excl. taxes)'!R52=0,'5.7.1 (excl. taxes)'!R53=0,(ISERROR('5.7.1 (excl. taxes)'!R53/'5.7.1 (excl. taxes)'!R52-1))),"",('5.7.1 (excl. taxes)'!R53/'5.7.1 (excl. taxes)'!R52-1))</f>
        <v>0.68054951404177566</v>
      </c>
      <c r="S25" s="195">
        <f>IF(OR('5.7.1 (excl. taxes)'!S52=0,'5.7.1 (excl. taxes)'!S53=0,(ISERROR('5.7.1 (excl. taxes)'!S53/'5.7.1 (excl. taxes)'!S52-1))),"",('5.7.1 (excl. taxes)'!S53/'5.7.1 (excl. taxes)'!S52-1))</f>
        <v>1.4533518414014535</v>
      </c>
      <c r="T25" s="195">
        <f>IF(OR('5.7.1 (excl. taxes)'!T52=0,'5.7.1 (excl. taxes)'!T53=0,(ISERROR('5.7.1 (excl. taxes)'!T53/'5.7.1 (excl. taxes)'!T52-1))),"",('5.7.1 (excl. taxes)'!T53/'5.7.1 (excl. taxes)'!T52-1))</f>
        <v>1.7862023815797006</v>
      </c>
      <c r="U25" s="195" t="str">
        <f>IF(OR('5.7.1 (excl. taxes)'!U52=0,'5.7.1 (excl. taxes)'!U53=0,(ISERROR('5.7.1 (excl. taxes)'!U53/'5.7.1 (excl. taxes)'!U52-1))),"",('5.7.1 (excl. taxes)'!U53/'5.7.1 (excl. taxes)'!U52-1))</f>
        <v/>
      </c>
      <c r="V25" s="195">
        <f>IF(OR('5.7.1 (excl. taxes)'!V52=0,'5.7.1 (excl. taxes)'!V53=0,(ISERROR('5.7.1 (excl. taxes)'!V53/'5.7.1 (excl. taxes)'!V52-1))),"",('5.7.1 (excl. taxes)'!V53/'5.7.1 (excl. taxes)'!V52-1))</f>
        <v>0.74113401484704311</v>
      </c>
      <c r="W25" s="195">
        <f>IF(OR('5.7.1 (excl. taxes)'!W52=0,'5.7.1 (excl. taxes)'!W53=0,(ISERROR('5.7.1 (excl. taxes)'!W53/'5.7.1 (excl. taxes)'!W52-1))),"",('5.7.1 (excl. taxes)'!W53/'5.7.1 (excl. taxes)'!W52-1))</f>
        <v>0.26799523348682719</v>
      </c>
      <c r="X25" s="195" t="str">
        <f>IF(OR('5.7.1 (excl. taxes)'!X52=0,'5.7.1 (excl. taxes)'!X53=0,(ISERROR('5.7.1 (excl. taxes)'!X53/'5.7.1 (excl. taxes)'!X52-1))),"",('5.7.1 (excl. taxes)'!X53/'5.7.1 (excl. taxes)'!X52-1))</f>
        <v/>
      </c>
      <c r="Y25" s="195">
        <f>IF(OR('5.7.1 (excl. taxes)'!Y52=0,'5.7.1 (excl. taxes)'!Y53=0,(ISERROR('5.7.1 (excl. taxes)'!Y53/'5.7.1 (excl. taxes)'!Y52-1))),"",('5.7.1 (excl. taxes)'!Y53/'5.7.1 (excl. taxes)'!Y52-1))</f>
        <v>1.6612423610368712</v>
      </c>
      <c r="Z25" s="195">
        <f>IF(OR('5.7.1 (excl. taxes)'!Z52=0,'5.7.1 (excl. taxes)'!Z53=0,(ISERROR('5.7.1 (excl. taxes)'!Z53/'5.7.1 (excl. taxes)'!Z52-1))),"",('5.7.1 (excl. taxes)'!Z53/'5.7.1 (excl. taxes)'!Z52-1))</f>
        <v>1.2638371269674589</v>
      </c>
      <c r="AA25" s="195">
        <f>IF(OR('5.7.1 (excl. taxes)'!AA52=0,'5.7.1 (excl. taxes)'!AA53=0,(ISERROR('5.7.1 (excl. taxes)'!AA53/'5.7.1 (excl. taxes)'!AA52-1))),"",('5.7.1 (excl. taxes)'!AA53/'5.7.1 (excl. taxes)'!AA52-1))</f>
        <v>0.90361312408495875</v>
      </c>
      <c r="AB25" s="195">
        <f>IF(OR('5.7.1 (excl. taxes)'!AB52=0,'5.7.1 (excl. taxes)'!AB53=0,(ISERROR('5.7.1 (excl. taxes)'!AB53/'5.7.1 (excl. taxes)'!AB52-1))),"",('5.7.1 (excl. taxes)'!AB53/'5.7.1 (excl. taxes)'!AB52-1))</f>
        <v>2.7851967074676485</v>
      </c>
      <c r="AC25" s="195" t="str">
        <f>IF(OR('5.7.1 (excl. taxes)'!AC52=0,'5.7.1 (excl. taxes)'!AC53=0,(ISERROR('5.7.1 (excl. taxes)'!AC53/'5.7.1 (excl. taxes)'!AC52-1))),"",('5.7.1 (excl. taxes)'!AC53/'5.7.1 (excl. taxes)'!AC52-1))</f>
        <v/>
      </c>
    </row>
    <row r="26" spans="1:29" s="129" customFormat="1" ht="14.25" customHeight="1" x14ac:dyDescent="0.25">
      <c r="A26" s="242" t="s">
        <v>132</v>
      </c>
      <c r="B26" s="195">
        <f>IF(OR('5.7.1 (excl. taxes)'!B53=0,'5.7.1 (excl. taxes)'!B54=0,(ISERROR('5.7.1 (excl. taxes)'!B54/'5.7.1 (excl. taxes)'!B53-1))),"",('5.7.1 (excl. taxes)'!B54/'5.7.1 (excl. taxes)'!B53-1))</f>
        <v>-0.27436769365551705</v>
      </c>
      <c r="C26" s="195">
        <f>IF(OR('5.7.1 (excl. taxes)'!C53=0,'5.7.1 (excl. taxes)'!C54=0,(ISERROR('5.7.1 (excl. taxes)'!C54/'5.7.1 (excl. taxes)'!C53-1))),"",('5.7.1 (excl. taxes)'!C54/'5.7.1 (excl. taxes)'!C53-1))</f>
        <v>-0.25072433352633205</v>
      </c>
      <c r="D26" s="195">
        <f>IF(OR('5.7.1 (excl. taxes)'!D53=0,'5.7.1 (excl. taxes)'!D54=0,(ISERROR('5.7.1 (excl. taxes)'!D54/'5.7.1 (excl. taxes)'!D53-1))),"",('5.7.1 (excl. taxes)'!D54/'5.7.1 (excl. taxes)'!D53-1))</f>
        <v>-0.53998995824922291</v>
      </c>
      <c r="E26" s="195">
        <f>IF(OR('5.7.1 (excl. taxes)'!E53=0,'5.7.1 (excl. taxes)'!E54=0,(ISERROR('5.7.1 (excl. taxes)'!E54/'5.7.1 (excl. taxes)'!E53-1))),"",('5.7.1 (excl. taxes)'!E54/'5.7.1 (excl. taxes)'!E53-1))</f>
        <v>-0.47551324022084818</v>
      </c>
      <c r="F26" s="195">
        <f>IF(OR('5.7.1 (excl. taxes)'!F53=0,'5.7.1 (excl. taxes)'!F54=0,(ISERROR('5.7.1 (excl. taxes)'!F54/'5.7.1 (excl. taxes)'!F53-1))),"",('5.7.1 (excl. taxes)'!F54/'5.7.1 (excl. taxes)'!F53-1))</f>
        <v>0.14400376438627993</v>
      </c>
      <c r="G26" s="195">
        <f>IF(OR('5.7.1 (excl. taxes)'!G53=0,'5.7.1 (excl. taxes)'!G54=0,(ISERROR('5.7.1 (excl. taxes)'!G54/'5.7.1 (excl. taxes)'!G53-1))),"",('5.7.1 (excl. taxes)'!G54/'5.7.1 (excl. taxes)'!G53-1))</f>
        <v>0.10720003937739175</v>
      </c>
      <c r="H26" s="195">
        <f>IF(OR('5.7.1 (excl. taxes)'!H53=0,'5.7.1 (excl. taxes)'!H54=0,(ISERROR('5.7.1 (excl. taxes)'!H54/'5.7.1 (excl. taxes)'!H53-1))),"",('5.7.1 (excl. taxes)'!H54/'5.7.1 (excl. taxes)'!H53-1))</f>
        <v>-0.51527699139694882</v>
      </c>
      <c r="I26" s="195">
        <f>IF(OR('5.7.1 (excl. taxes)'!I53=0,'5.7.1 (excl. taxes)'!I54=0,(ISERROR('5.7.1 (excl. taxes)'!I54/'5.7.1 (excl. taxes)'!I53-1))),"",('5.7.1 (excl. taxes)'!I54/'5.7.1 (excl. taxes)'!I53-1))</f>
        <v>6.1694933680389585E-3</v>
      </c>
      <c r="J26" s="195">
        <f>IF(OR('5.7.1 (excl. taxes)'!J53=0,'5.7.1 (excl. taxes)'!J54=0,(ISERROR('5.7.1 (excl. taxes)'!J54/'5.7.1 (excl. taxes)'!J53-1))),"",('5.7.1 (excl. taxes)'!J54/'5.7.1 (excl. taxes)'!J53-1))</f>
        <v>-0.19634779840355399</v>
      </c>
      <c r="K26" s="195">
        <f>IF(OR('5.7.1 (excl. taxes)'!K53=0,'5.7.1 (excl. taxes)'!K54=0,(ISERROR('5.7.1 (excl. taxes)'!K54/'5.7.1 (excl. taxes)'!K53-1))),"",('5.7.1 (excl. taxes)'!K54/'5.7.1 (excl. taxes)'!K53-1))</f>
        <v>-0.11135238326469599</v>
      </c>
      <c r="L26" s="195">
        <f>IF(OR('5.7.1 (excl. taxes)'!L53=0,'5.7.1 (excl. taxes)'!L54=0,(ISERROR('5.7.1 (excl. taxes)'!L54/'5.7.1 (excl. taxes)'!L53-1))),"",('5.7.1 (excl. taxes)'!L54/'5.7.1 (excl. taxes)'!L53-1))</f>
        <v>4.6679575711080723E-2</v>
      </c>
      <c r="M26" s="195">
        <f>IF(OR('5.7.1 (excl. taxes)'!M53=0,'5.7.1 (excl. taxes)'!M54=0,(ISERROR('5.7.1 (excl. taxes)'!M54/'5.7.1 (excl. taxes)'!M53-1))),"",('5.7.1 (excl. taxes)'!M54/'5.7.1 (excl. taxes)'!M53-1))</f>
        <v>-0.20571526584501254</v>
      </c>
      <c r="N26" s="195">
        <f>IF(OR('5.7.1 (excl. taxes)'!N53=0,'5.7.1 (excl. taxes)'!N54=0,(ISERROR('5.7.1 (excl. taxes)'!N54/'5.7.1 (excl. taxes)'!N53-1))),"",('5.7.1 (excl. taxes)'!N54/'5.7.1 (excl. taxes)'!N53-1))</f>
        <v>-0.30187494956477734</v>
      </c>
      <c r="O26" s="195">
        <f>IF(OR('5.7.1 (excl. taxes)'!O53=0,'5.7.1 (excl. taxes)'!O54=0,(ISERROR('5.7.1 (excl. taxes)'!O54/'5.7.1 (excl. taxes)'!O53-1))),"",('5.7.1 (excl. taxes)'!O54/'5.7.1 (excl. taxes)'!O53-1))</f>
        <v>-0.17248871508150188</v>
      </c>
      <c r="P26" s="195">
        <f>IF(OR('5.7.1 (excl. taxes)'!P53=0,'5.7.1 (excl. taxes)'!P54=0,(ISERROR('5.7.1 (excl. taxes)'!P54/'5.7.1 (excl. taxes)'!P53-1))),"",('5.7.1 (excl. taxes)'!P54/'5.7.1 (excl. taxes)'!P53-1))</f>
        <v>0.1844537838165865</v>
      </c>
      <c r="Q26" s="195" t="str">
        <f>IF(OR('5.7.1 (excl. taxes)'!Q53=0,'5.7.1 (excl. taxes)'!Q54=0,(ISERROR('5.7.1 (excl. taxes)'!Q54/'5.7.1 (excl. taxes)'!Q53-1))),"",('5.7.1 (excl. taxes)'!Q54/'5.7.1 (excl. taxes)'!Q53-1))</f>
        <v/>
      </c>
      <c r="R26" s="195">
        <f>IF(OR('5.7.1 (excl. taxes)'!R53=0,'5.7.1 (excl. taxes)'!R54=0,(ISERROR('5.7.1 (excl. taxes)'!R54/'5.7.1 (excl. taxes)'!R53-1))),"",('5.7.1 (excl. taxes)'!R54/'5.7.1 (excl. taxes)'!R53-1))</f>
        <v>-0.2837324676050722</v>
      </c>
      <c r="S26" s="195">
        <f>IF(OR('5.7.1 (excl. taxes)'!S53=0,'5.7.1 (excl. taxes)'!S54=0,(ISERROR('5.7.1 (excl. taxes)'!S54/'5.7.1 (excl. taxes)'!S53-1))),"",('5.7.1 (excl. taxes)'!S54/'5.7.1 (excl. taxes)'!S53-1))</f>
        <v>-6.8887035617031578E-2</v>
      </c>
      <c r="T26" s="195">
        <f>IF(OR('5.7.1 (excl. taxes)'!T53=0,'5.7.1 (excl. taxes)'!T54=0,(ISERROR('5.7.1 (excl. taxes)'!T54/'5.7.1 (excl. taxes)'!T53-1))),"",('5.7.1 (excl. taxes)'!T54/'5.7.1 (excl. taxes)'!T53-1))</f>
        <v>-4.6436919853300784E-2</v>
      </c>
      <c r="U26" s="195" t="str">
        <f>IF(OR('5.7.1 (excl. taxes)'!U53=0,'5.7.1 (excl. taxes)'!U54=0,(ISERROR('5.7.1 (excl. taxes)'!U54/'5.7.1 (excl. taxes)'!U53-1))),"",('5.7.1 (excl. taxes)'!U54/'5.7.1 (excl. taxes)'!U53-1))</f>
        <v/>
      </c>
      <c r="V26" s="195">
        <f>IF(OR('5.7.1 (excl. taxes)'!V53=0,'5.7.1 (excl. taxes)'!V54=0,(ISERROR('5.7.1 (excl. taxes)'!V54/'5.7.1 (excl. taxes)'!V53-1))),"",('5.7.1 (excl. taxes)'!V54/'5.7.1 (excl. taxes)'!V53-1))</f>
        <v>-9.1837688484268098E-2</v>
      </c>
      <c r="W26" s="195">
        <f>IF(OR('5.7.1 (excl. taxes)'!W53=0,'5.7.1 (excl. taxes)'!W54=0,(ISERROR('5.7.1 (excl. taxes)'!W54/'5.7.1 (excl. taxes)'!W53-1))),"",('5.7.1 (excl. taxes)'!W54/'5.7.1 (excl. taxes)'!W53-1))</f>
        <v>-0.14111654951548502</v>
      </c>
      <c r="X26" s="195" t="str">
        <f>IF(OR('5.7.1 (excl. taxes)'!X53=0,'5.7.1 (excl. taxes)'!X54=0,(ISERROR('5.7.1 (excl. taxes)'!X54/'5.7.1 (excl. taxes)'!X53-1))),"",('5.7.1 (excl. taxes)'!X54/'5.7.1 (excl. taxes)'!X53-1))</f>
        <v/>
      </c>
      <c r="Y26" s="195">
        <f>IF(OR('5.7.1 (excl. taxes)'!Y53=0,'5.7.1 (excl. taxes)'!Y54=0,(ISERROR('5.7.1 (excl. taxes)'!Y54/'5.7.1 (excl. taxes)'!Y53-1))),"",('5.7.1 (excl. taxes)'!Y54/'5.7.1 (excl. taxes)'!Y53-1))</f>
        <v>-0.25809168351223777</v>
      </c>
      <c r="Z26" s="195">
        <f>IF(OR('5.7.1 (excl. taxes)'!Z53=0,'5.7.1 (excl. taxes)'!Z54=0,(ISERROR('5.7.1 (excl. taxes)'!Z54/'5.7.1 (excl. taxes)'!Z53-1))),"",('5.7.1 (excl. taxes)'!Z54/'5.7.1 (excl. taxes)'!Z53-1))</f>
        <v>0.16358278313683372</v>
      </c>
      <c r="AA26" s="195">
        <f>IF(OR('5.7.1 (excl. taxes)'!AA53=0,'5.7.1 (excl. taxes)'!AA54=0,(ISERROR('5.7.1 (excl. taxes)'!AA54/'5.7.1 (excl. taxes)'!AA53-1))),"",('5.7.1 (excl. taxes)'!AA54/'5.7.1 (excl. taxes)'!AA53-1))</f>
        <v>0.30222248909938454</v>
      </c>
      <c r="AB26" s="195">
        <f>IF(OR('5.7.1 (excl. taxes)'!AB53=0,'5.7.1 (excl. taxes)'!AB54=0,(ISERROR('5.7.1 (excl. taxes)'!AB54/'5.7.1 (excl. taxes)'!AB53-1))),"",('5.7.1 (excl. taxes)'!AB54/'5.7.1 (excl. taxes)'!AB53-1))</f>
        <v>-0.44810439049330053</v>
      </c>
      <c r="AC26" s="195" t="str">
        <f>IF(OR('5.7.1 (excl. taxes)'!AC53=0,'5.7.1 (excl. taxes)'!AC54=0,(ISERROR('5.7.1 (excl. taxes)'!AC54/'5.7.1 (excl. taxes)'!AC53-1))),"",('5.7.1 (excl. taxes)'!AC54/'5.7.1 (excl. taxes)'!AC53-1))</f>
        <v/>
      </c>
    </row>
    <row r="27" spans="1:29" s="129" customFormat="1" ht="14.25" customHeight="1" x14ac:dyDescent="0.25">
      <c r="A27" s="242" t="s">
        <v>133</v>
      </c>
      <c r="B27" s="63">
        <f>IF(OR('5.7.1 (excl. taxes)'!B54=0,'5.7.1 (excl. taxes)'!B55=0,(ISERROR('5.7.1 (excl. taxes)'!B55/'5.7.1 (excl. taxes)'!B54-1))),"",('5.7.1 (excl. taxes)'!B55/'5.7.1 (excl. taxes)'!B54-1))</f>
        <v>-0.15049603994720318</v>
      </c>
      <c r="C27" s="63">
        <f>IF(OR('5.7.1 (excl. taxes)'!C54=0,'5.7.1 (excl. taxes)'!C55=0,(ISERROR('5.7.1 (excl. taxes)'!C55/'5.7.1 (excl. taxes)'!C54-1))),"",('5.7.1 (excl. taxes)'!C55/'5.7.1 (excl. taxes)'!C54-1))</f>
        <v>-0.2060331000825314</v>
      </c>
      <c r="D27" s="63">
        <f>IF(OR('5.7.1 (excl. taxes)'!D54=0,'5.7.1 (excl. taxes)'!D55=0,(ISERROR('5.7.1 (excl. taxes)'!D55/'5.7.1 (excl. taxes)'!D54-1))),"",('5.7.1 (excl. taxes)'!D55/'5.7.1 (excl. taxes)'!D54-1))</f>
        <v>-0.11000104537036048</v>
      </c>
      <c r="E27" s="63">
        <f>IF(OR('5.7.1 (excl. taxes)'!E54=0,'5.7.1 (excl. taxes)'!E55=0,(ISERROR('5.7.1 (excl. taxes)'!E55/'5.7.1 (excl. taxes)'!E54-1))),"",('5.7.1 (excl. taxes)'!E55/'5.7.1 (excl. taxes)'!E54-1))</f>
        <v>-0.2483598496107019</v>
      </c>
      <c r="F27" s="63">
        <f>IF(OR('5.7.1 (excl. taxes)'!F54=0,'5.7.1 (excl. taxes)'!F55=0,(ISERROR('5.7.1 (excl. taxes)'!F55/'5.7.1 (excl. taxes)'!F54-1))),"",('5.7.1 (excl. taxes)'!F55/'5.7.1 (excl. taxes)'!F54-1))</f>
        <v>-0.23216469518199978</v>
      </c>
      <c r="G27" s="63">
        <f>IF(OR('5.7.1 (excl. taxes)'!G54=0,'5.7.1 (excl. taxes)'!G55=0,(ISERROR('5.7.1 (excl. taxes)'!G55/'5.7.1 (excl. taxes)'!G54-1))),"",('5.7.1 (excl. taxes)'!G55/'5.7.1 (excl. taxes)'!G54-1))</f>
        <v>-0.23215581230931792</v>
      </c>
      <c r="H27" s="63">
        <f>IF(OR('5.7.1 (excl. taxes)'!H54=0,'5.7.1 (excl. taxes)'!H55=0,(ISERROR('5.7.1 (excl. taxes)'!H55/'5.7.1 (excl. taxes)'!H54-1))),"",('5.7.1 (excl. taxes)'!H55/'5.7.1 (excl. taxes)'!H54-1))</f>
        <v>-0.2932302379937286</v>
      </c>
      <c r="I27" s="63">
        <f>IF(OR('5.7.1 (excl. taxes)'!I54=0,'5.7.1 (excl. taxes)'!I55=0,(ISERROR('5.7.1 (excl. taxes)'!I55/'5.7.1 (excl. taxes)'!I54-1))),"",('5.7.1 (excl. taxes)'!I55/'5.7.1 (excl. taxes)'!I54-1))</f>
        <v>-0.14517497564863735</v>
      </c>
      <c r="J27" s="63">
        <f>IF(OR('5.7.1 (excl. taxes)'!J54=0,'5.7.1 (excl. taxes)'!J55=0,(ISERROR('5.7.1 (excl. taxes)'!J55/'5.7.1 (excl. taxes)'!J54-1))),"",('5.7.1 (excl. taxes)'!J55/'5.7.1 (excl. taxes)'!J54-1))</f>
        <v>-0.27513717854000652</v>
      </c>
      <c r="K27" s="63">
        <f>IF(OR('5.7.1 (excl. taxes)'!K54=0,'5.7.1 (excl. taxes)'!K55=0,(ISERROR('5.7.1 (excl. taxes)'!K55/'5.7.1 (excl. taxes)'!K54-1))),"",('5.7.1 (excl. taxes)'!K55/'5.7.1 (excl. taxes)'!K54-1))</f>
        <v>-0.28354749984662797</v>
      </c>
      <c r="L27" s="63" t="str">
        <f>IF(OR('5.7.1 (excl. taxes)'!L54=0,'5.7.1 (excl. taxes)'!L55=0,(ISERROR('5.7.1 (excl. taxes)'!L55/'5.7.1 (excl. taxes)'!L54-1))),"",('5.7.1 (excl. taxes)'!L55/'5.7.1 (excl. taxes)'!L54-1))</f>
        <v/>
      </c>
      <c r="M27" s="63">
        <f>IF(OR('5.7.1 (excl. taxes)'!M54=0,'5.7.1 (excl. taxes)'!M55=0,(ISERROR('5.7.1 (excl. taxes)'!M55/'5.7.1 (excl. taxes)'!M54-1))),"",('5.7.1 (excl. taxes)'!M55/'5.7.1 (excl. taxes)'!M54-1))</f>
        <v>-0.27089994362062608</v>
      </c>
      <c r="N27" s="63">
        <f>IF(OR('5.7.1 (excl. taxes)'!N54=0,'5.7.1 (excl. taxes)'!N55=0,(ISERROR('5.7.1 (excl. taxes)'!N55/'5.7.1 (excl. taxes)'!N54-1))),"",('5.7.1 (excl. taxes)'!N55/'5.7.1 (excl. taxes)'!N54-1))</f>
        <v>-0.31035590226551979</v>
      </c>
      <c r="O27" s="63" t="str">
        <f>IF(OR('5.7.1 (excl. taxes)'!O54=0,'5.7.1 (excl. taxes)'!O55=0,(ISERROR('5.7.1 (excl. taxes)'!O55/'5.7.1 (excl. taxes)'!O54-1))),"",('5.7.1 (excl. taxes)'!O55/'5.7.1 (excl. taxes)'!O54-1))</f>
        <v/>
      </c>
      <c r="P27" s="63">
        <f>IF(OR('5.7.1 (excl. taxes)'!P54=0,'5.7.1 (excl. taxes)'!P55=0,(ISERROR('5.7.1 (excl. taxes)'!P55/'5.7.1 (excl. taxes)'!P54-1))),"",('5.7.1 (excl. taxes)'!P55/'5.7.1 (excl. taxes)'!P54-1))</f>
        <v>-2.004337447150617E-2</v>
      </c>
      <c r="Q27" s="63" t="str">
        <f>IF(OR('5.7.1 (excl. taxes)'!Q54=0,'5.7.1 (excl. taxes)'!Q55=0,(ISERROR('5.7.1 (excl. taxes)'!Q55/'5.7.1 (excl. taxes)'!Q54-1))),"",('5.7.1 (excl. taxes)'!Q55/'5.7.1 (excl. taxes)'!Q54-1))</f>
        <v/>
      </c>
      <c r="R27" s="63">
        <f>IF(OR('5.7.1 (excl. taxes)'!R54=0,'5.7.1 (excl. taxes)'!R55=0,(ISERROR('5.7.1 (excl. taxes)'!R55/'5.7.1 (excl. taxes)'!R54-1))),"",('5.7.1 (excl. taxes)'!R55/'5.7.1 (excl. taxes)'!R54-1))</f>
        <v>-0.13175746252073772</v>
      </c>
      <c r="S27" s="63">
        <f>IF(OR('5.7.1 (excl. taxes)'!S54=0,'5.7.1 (excl. taxes)'!S55=0,(ISERROR('5.7.1 (excl. taxes)'!S55/'5.7.1 (excl. taxes)'!S54-1))),"",('5.7.1 (excl. taxes)'!S55/'5.7.1 (excl. taxes)'!S54-1))</f>
        <v>-0.12483939532192168</v>
      </c>
      <c r="T27" s="63">
        <f>IF(OR('5.7.1 (excl. taxes)'!T54=0,'5.7.1 (excl. taxes)'!T55=0,(ISERROR('5.7.1 (excl. taxes)'!T55/'5.7.1 (excl. taxes)'!T54-1))),"",('5.7.1 (excl. taxes)'!T55/'5.7.1 (excl. taxes)'!T54-1))</f>
        <v>-0.41340675489871392</v>
      </c>
      <c r="U27" s="63" t="str">
        <f>IF(OR('5.7.1 (excl. taxes)'!U54=0,'5.7.1 (excl. taxes)'!U55=0,(ISERROR('5.7.1 (excl. taxes)'!U55/'5.7.1 (excl. taxes)'!U54-1))),"",('5.7.1 (excl. taxes)'!U55/'5.7.1 (excl. taxes)'!U54-1))</f>
        <v/>
      </c>
      <c r="V27" s="63">
        <f>IF(OR('5.7.1 (excl. taxes)'!V54=0,'5.7.1 (excl. taxes)'!V55=0,(ISERROR('5.7.1 (excl. taxes)'!V55/'5.7.1 (excl. taxes)'!V54-1))),"",('5.7.1 (excl. taxes)'!V55/'5.7.1 (excl. taxes)'!V54-1))</f>
        <v>-0.17893915315929299</v>
      </c>
      <c r="W27" s="63">
        <f>IF(OR('5.7.1 (excl. taxes)'!W54=0,'5.7.1 (excl. taxes)'!W55=0,(ISERROR('5.7.1 (excl. taxes)'!W55/'5.7.1 (excl. taxes)'!W54-1))),"",('5.7.1 (excl. taxes)'!W55/'5.7.1 (excl. taxes)'!W54-1))</f>
        <v>0.18738983029998479</v>
      </c>
      <c r="X27" s="63" t="str">
        <f>IF(OR('5.7.1 (excl. taxes)'!X54=0,'5.7.1 (excl. taxes)'!X55=0,(ISERROR('5.7.1 (excl. taxes)'!X55/'5.7.1 (excl. taxes)'!X54-1))),"",('5.7.1 (excl. taxes)'!X55/'5.7.1 (excl. taxes)'!X54-1))</f>
        <v/>
      </c>
      <c r="Y27" s="63">
        <f>IF(OR('5.7.1 (excl. taxes)'!Y54=0,'5.7.1 (excl. taxes)'!Y55=0,(ISERROR('5.7.1 (excl. taxes)'!Y55/'5.7.1 (excl. taxes)'!Y54-1))),"",('5.7.1 (excl. taxes)'!Y55/'5.7.1 (excl. taxes)'!Y54-1))</f>
        <v>-0.28986594040459113</v>
      </c>
      <c r="Z27" s="63">
        <f>IF(OR('5.7.1 (excl. taxes)'!Z54=0,'5.7.1 (excl. taxes)'!Z55=0,(ISERROR('5.7.1 (excl. taxes)'!Z55/'5.7.1 (excl. taxes)'!Z54-1))),"",('5.7.1 (excl. taxes)'!Z55/'5.7.1 (excl. taxes)'!Z54-1))</f>
        <v>-0.14551855023572302</v>
      </c>
      <c r="AA27" s="63">
        <f>IF(OR('5.7.1 (excl. taxes)'!AA54=0,'5.7.1 (excl. taxes)'!AA55=0,(ISERROR('5.7.1 (excl. taxes)'!AA55/'5.7.1 (excl. taxes)'!AA54-1))),"",('5.7.1 (excl. taxes)'!AA55/'5.7.1 (excl. taxes)'!AA54-1))</f>
        <v>-0.15472140401126933</v>
      </c>
      <c r="AB27" s="63">
        <f>IF(OR('5.7.1 (excl. taxes)'!AB54=0,'5.7.1 (excl. taxes)'!AB55=0,(ISERROR('5.7.1 (excl. taxes)'!AB55/'5.7.1 (excl. taxes)'!AB54-1))),"",('5.7.1 (excl. taxes)'!AB55/'5.7.1 (excl. taxes)'!AB54-1))</f>
        <v>-0.25864390069238341</v>
      </c>
      <c r="AC27" s="243" t="str">
        <f>IF(OR('5.7.1 (excl. taxes)'!AC54=0,'5.7.1 (excl. taxes)'!AC55=0,(ISERROR('5.7.1 (excl. taxes)'!AC55/'5.7.1 (excl. taxes)'!AC54-1))),"",('5.7.1 (excl. taxes)'!AC55/'5.7.1 (excl. taxes)'!AC54-1))</f>
        <v/>
      </c>
    </row>
    <row r="28" spans="1:29" s="129" customFormat="1" ht="14.25" customHeight="1" x14ac:dyDescent="0.25"/>
    <row r="29" spans="1:29" s="129" customFormat="1" ht="14.25" customHeight="1" x14ac:dyDescent="0.25"/>
    <row r="30" spans="1:29" s="129" customFormat="1" ht="14.25" customHeight="1" x14ac:dyDescent="0.25"/>
    <row r="31" spans="1:29" s="129" customFormat="1" ht="14.25" customHeight="1" x14ac:dyDescent="0.25"/>
    <row r="32" spans="1:29" s="129" customFormat="1" ht="14.25" customHeight="1" x14ac:dyDescent="0.25"/>
    <row r="33" s="129" customFormat="1" ht="14.25" customHeight="1" x14ac:dyDescent="0.25"/>
    <row r="34" s="129" customFormat="1" ht="14.25" customHeight="1" x14ac:dyDescent="0.25"/>
    <row r="35" s="129" customFormat="1" ht="14.25" customHeight="1" x14ac:dyDescent="0.25"/>
    <row r="36" s="129" customFormat="1" ht="14.25" customHeight="1" x14ac:dyDescent="0.25"/>
    <row r="37" s="129" customFormat="1" ht="14.25" customHeight="1" x14ac:dyDescent="0.25"/>
    <row r="38" s="129" customFormat="1" ht="14.25" customHeight="1" x14ac:dyDescent="0.25"/>
    <row r="39" s="129" customFormat="1" ht="14.25" customHeight="1" x14ac:dyDescent="0.25"/>
    <row r="40" s="129" customFormat="1" ht="14.25" customHeight="1" x14ac:dyDescent="0.25"/>
    <row r="41" s="129" customFormat="1" ht="14.25" customHeight="1" x14ac:dyDescent="0.25"/>
    <row r="42" s="129" customFormat="1" ht="14.25" customHeight="1" x14ac:dyDescent="0.25"/>
    <row r="43" s="129" customFormat="1" ht="14.25" customHeight="1" x14ac:dyDescent="0.25"/>
    <row r="44" s="129" customFormat="1" ht="14.25" customHeight="1" x14ac:dyDescent="0.25"/>
    <row r="45" s="129" customFormat="1" ht="14.25" customHeight="1" x14ac:dyDescent="0.25"/>
    <row r="46" s="129" customFormat="1" ht="14.25" customHeight="1" x14ac:dyDescent="0.25"/>
    <row r="47" s="129" customFormat="1" ht="14.25" customHeight="1" x14ac:dyDescent="0.25"/>
    <row r="48" s="129" customFormat="1" ht="14.25" customHeight="1" x14ac:dyDescent="0.25"/>
    <row r="49" s="129" customFormat="1" ht="14.25" customHeight="1" x14ac:dyDescent="0.25"/>
  </sheetData>
  <phoneticPr fontId="14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084C-ECB9-43C4-AD85-31257A0FF630}">
  <sheetPr>
    <tabColor theme="4" tint="0.39997558519241921"/>
  </sheetPr>
  <dimension ref="A1:AC49"/>
  <sheetViews>
    <sheetView showGridLines="0" zoomScaleNormal="100" workbookViewId="0"/>
  </sheetViews>
  <sheetFormatPr defaultRowHeight="12.5" x14ac:dyDescent="0.25"/>
  <cols>
    <col min="1" max="29" width="12.7265625" customWidth="1"/>
  </cols>
  <sheetData>
    <row r="1" spans="1:29" s="129" customFormat="1" ht="18" customHeight="1" x14ac:dyDescent="0.25">
      <c r="A1" s="201" t="s">
        <v>103</v>
      </c>
    </row>
    <row r="2" spans="1:29" s="129" customFormat="1" ht="18" customHeight="1" x14ac:dyDescent="0.25">
      <c r="A2" s="202" t="s">
        <v>130</v>
      </c>
    </row>
    <row r="3" spans="1:29" s="129" customFormat="1" ht="18" customHeight="1" x14ac:dyDescent="0.25">
      <c r="A3" s="202" t="s">
        <v>109</v>
      </c>
    </row>
    <row r="4" spans="1:29" s="129" customFormat="1" ht="18" customHeight="1" x14ac:dyDescent="0.25">
      <c r="A4" s="97" t="s">
        <v>110</v>
      </c>
    </row>
    <row r="5" spans="1:29" s="84" customFormat="1" ht="32.15" customHeight="1" x14ac:dyDescent="0.25">
      <c r="A5" s="203" t="s">
        <v>102</v>
      </c>
      <c r="B5" s="237" t="s">
        <v>19</v>
      </c>
      <c r="C5" s="237" t="s">
        <v>20</v>
      </c>
      <c r="D5" s="237" t="s">
        <v>0</v>
      </c>
      <c r="E5" s="237" t="s">
        <v>2</v>
      </c>
      <c r="F5" s="237" t="s">
        <v>3</v>
      </c>
      <c r="G5" s="237" t="s">
        <v>4</v>
      </c>
      <c r="H5" s="237" t="s">
        <v>5</v>
      </c>
      <c r="I5" s="237" t="s">
        <v>21</v>
      </c>
      <c r="J5" s="237" t="s">
        <v>6</v>
      </c>
      <c r="K5" s="237" t="s">
        <v>7</v>
      </c>
      <c r="L5" s="237" t="s">
        <v>8</v>
      </c>
      <c r="M5" s="237" t="s">
        <v>9</v>
      </c>
      <c r="N5" s="237" t="s">
        <v>22</v>
      </c>
      <c r="O5" s="237" t="s">
        <v>10</v>
      </c>
      <c r="P5" s="237" t="s">
        <v>85</v>
      </c>
      <c r="Q5" s="237" t="s">
        <v>50</v>
      </c>
      <c r="R5" s="237" t="s">
        <v>14</v>
      </c>
      <c r="S5" s="237" t="s">
        <v>25</v>
      </c>
      <c r="T5" s="237" t="s">
        <v>26</v>
      </c>
      <c r="U5" s="237" t="s">
        <v>12</v>
      </c>
      <c r="V5" s="237" t="s">
        <v>51</v>
      </c>
      <c r="W5" s="237" t="s">
        <v>52</v>
      </c>
      <c r="X5" s="237" t="s">
        <v>53</v>
      </c>
      <c r="Y5" s="237" t="s">
        <v>27</v>
      </c>
      <c r="Z5" s="237" t="s">
        <v>65</v>
      </c>
      <c r="AA5" s="237" t="s">
        <v>54</v>
      </c>
      <c r="AB5" s="237" t="s">
        <v>55</v>
      </c>
      <c r="AC5" s="237" t="s">
        <v>15</v>
      </c>
    </row>
    <row r="6" spans="1:29" s="129" customFormat="1" ht="14.25" customHeight="1" x14ac:dyDescent="0.25">
      <c r="A6" s="242" t="s">
        <v>46</v>
      </c>
      <c r="B6" s="195" t="str">
        <f>IF(OR('5.7.1 (inc. taxes)'!B33=0,'5.7.1 (inc. taxes)'!B34=0,(ISERROR('5.7.1 (inc. taxes)'!B34/'5.7.1 (inc. taxes)'!B33-1))),"",('5.7.1 (inc. taxes)'!B34/'5.7.1 (inc. taxes)'!B33-1))</f>
        <v/>
      </c>
      <c r="C6" s="195" t="str">
        <f>IF(OR('5.7.1 (inc. taxes)'!C33=0,'5.7.1 (inc. taxes)'!C34=0,(ISERROR('5.7.1 (inc. taxes)'!C34/'5.7.1 (inc. taxes)'!C33-1))),"",('5.7.1 (inc. taxes)'!C34/'5.7.1 (inc. taxes)'!C33-1))</f>
        <v/>
      </c>
      <c r="D6" s="195" t="str">
        <f>IF(OR('5.7.1 (inc. taxes)'!D33=0,'5.7.1 (inc. taxes)'!D34=0,(ISERROR('5.7.1 (inc. taxes)'!D34/'5.7.1 (inc. taxes)'!D33-1))),"",('5.7.1 (inc. taxes)'!D34/'5.7.1 (inc. taxes)'!D33-1))</f>
        <v/>
      </c>
      <c r="E6" s="195">
        <f>IF(OR('5.7.1 (inc. taxes)'!E33=0,'5.7.1 (inc. taxes)'!E34=0,(ISERROR('5.7.1 (inc. taxes)'!E34/'5.7.1 (inc. taxes)'!E33-1))),"",('5.7.1 (inc. taxes)'!E34/'5.7.1 (inc. taxes)'!E33-1))</f>
        <v>0.14881379878314949</v>
      </c>
      <c r="F6" s="195">
        <f>IF(OR('5.7.1 (inc. taxes)'!F33=0,'5.7.1 (inc. taxes)'!F34=0,(ISERROR('5.7.1 (inc. taxes)'!F34/'5.7.1 (inc. taxes)'!F33-1))),"",('5.7.1 (inc. taxes)'!F34/'5.7.1 (inc. taxes)'!F33-1))</f>
        <v>0.21699895607598485</v>
      </c>
      <c r="G6" s="195">
        <f>IF(OR('5.7.1 (inc. taxes)'!G33=0,'5.7.1 (inc. taxes)'!G34=0,(ISERROR('5.7.1 (inc. taxes)'!G34/'5.7.1 (inc. taxes)'!G33-1))),"",('5.7.1 (inc. taxes)'!G34/'5.7.1 (inc. taxes)'!G33-1))</f>
        <v>0.2487856414017835</v>
      </c>
      <c r="H6" s="195">
        <f>IF(OR('5.7.1 (inc. taxes)'!H33=0,'5.7.1 (inc. taxes)'!H34=0,(ISERROR('5.7.1 (inc. taxes)'!H34/'5.7.1 (inc. taxes)'!H33-1))),"",('5.7.1 (inc. taxes)'!H34/'5.7.1 (inc. taxes)'!H33-1))</f>
        <v>0.12407770669138318</v>
      </c>
      <c r="I6" s="195">
        <f>IF(OR('5.7.1 (inc. taxes)'!I33=0,'5.7.1 (inc. taxes)'!I34=0,(ISERROR('5.7.1 (inc. taxes)'!I34/'5.7.1 (inc. taxes)'!I33-1))),"",('5.7.1 (inc. taxes)'!I34/'5.7.1 (inc. taxes)'!I33-1))</f>
        <v>0.16268808545146252</v>
      </c>
      <c r="J6" s="195" t="str">
        <f>IF(OR('5.7.1 (inc. taxes)'!J33=0,'5.7.1 (inc. taxes)'!J34=0,(ISERROR('5.7.1 (inc. taxes)'!J34/'5.7.1 (inc. taxes)'!J33-1))),"",('5.7.1 (inc. taxes)'!J34/'5.7.1 (inc. taxes)'!J33-1))</f>
        <v/>
      </c>
      <c r="K6" s="195" t="str">
        <f>IF(OR('5.7.1 (inc. taxes)'!K33=0,'5.7.1 (inc. taxes)'!K34=0,(ISERROR('5.7.1 (inc. taxes)'!K34/'5.7.1 (inc. taxes)'!K33-1))),"",('5.7.1 (inc. taxes)'!K34/'5.7.1 (inc. taxes)'!K33-1))</f>
        <v/>
      </c>
      <c r="L6" s="195">
        <f>IF(OR('5.7.1 (inc. taxes)'!L33=0,'5.7.1 (inc. taxes)'!L34=0,(ISERROR('5.7.1 (inc. taxes)'!L34/'5.7.1 (inc. taxes)'!L33-1))),"",('5.7.1 (inc. taxes)'!L34/'5.7.1 (inc. taxes)'!L33-1))</f>
        <v>0.24185041142632313</v>
      </c>
      <c r="M6" s="195">
        <f>IF(OR('5.7.1 (inc. taxes)'!M33=0,'5.7.1 (inc. taxes)'!M34=0,(ISERROR('5.7.1 (inc. taxes)'!M34/'5.7.1 (inc. taxes)'!M33-1))),"",('5.7.1 (inc. taxes)'!M34/'5.7.1 (inc. taxes)'!M33-1))</f>
        <v>0.10937399483643362</v>
      </c>
      <c r="N6" s="195">
        <f>IF(OR('5.7.1 (inc. taxes)'!N33=0,'5.7.1 (inc. taxes)'!N34=0,(ISERROR('5.7.1 (inc. taxes)'!N34/'5.7.1 (inc. taxes)'!N33-1))),"",('5.7.1 (inc. taxes)'!N34/'5.7.1 (inc. taxes)'!N33-1))</f>
        <v>0.13218089072031147</v>
      </c>
      <c r="O6" s="195" t="str">
        <f>IF(OR('5.7.1 (inc. taxes)'!O33=0,'5.7.1 (inc. taxes)'!O34=0,(ISERROR('5.7.1 (inc. taxes)'!O34/'5.7.1 (inc. taxes)'!O33-1))),"",('5.7.1 (inc. taxes)'!O34/'5.7.1 (inc. taxes)'!O33-1))</f>
        <v/>
      </c>
      <c r="P6" s="195">
        <f>IF(OR('5.7.1 (inc. taxes)'!P33=0,'5.7.1 (inc. taxes)'!P34=0,(ISERROR('5.7.1 (inc. taxes)'!P34/'5.7.1 (inc. taxes)'!P33-1))),"",('5.7.1 (inc. taxes)'!P34/'5.7.1 (inc. taxes)'!P33-1))</f>
        <v>3.2056467198195548E-2</v>
      </c>
      <c r="Q6" s="195" t="str">
        <f>IF(OR('5.7.1 (inc. taxes)'!Q33=0,'5.7.1 (inc. taxes)'!Q34=0,(ISERROR('5.7.1 (inc. taxes)'!Q34/'5.7.1 (inc. taxes)'!Q33-1))),"",('5.7.1 (inc. taxes)'!Q34/'5.7.1 (inc. taxes)'!Q33-1))</f>
        <v/>
      </c>
      <c r="R6" s="195">
        <f>IF(OR('5.7.1 (inc. taxes)'!R33=0,'5.7.1 (inc. taxes)'!R34=0,(ISERROR('5.7.1 (inc. taxes)'!R34/'5.7.1 (inc. taxes)'!R33-1))),"",('5.7.1 (inc. taxes)'!R34/'5.7.1 (inc. taxes)'!R33-1))</f>
        <v>0.5395467521298758</v>
      </c>
      <c r="S6" s="195">
        <f>IF(OR('5.7.1 (inc. taxes)'!S33=0,'5.7.1 (inc. taxes)'!S34=0,(ISERROR('5.7.1 (inc. taxes)'!S34/'5.7.1 (inc. taxes)'!S33-1))),"",('5.7.1 (inc. taxes)'!S34/'5.7.1 (inc. taxes)'!S33-1))</f>
        <v>7.6831013073016097E-2</v>
      </c>
      <c r="T6" s="195">
        <f>IF(OR('5.7.1 (inc. taxes)'!T33=0,'5.7.1 (inc. taxes)'!T34=0,(ISERROR('5.7.1 (inc. taxes)'!T34/'5.7.1 (inc. taxes)'!T33-1))),"",('5.7.1 (inc. taxes)'!T34/'5.7.1 (inc. taxes)'!T33-1))</f>
        <v>0.50631513584991561</v>
      </c>
      <c r="U6" s="195">
        <f>IF(OR('5.7.1 (inc. taxes)'!U33=0,'5.7.1 (inc. taxes)'!U34=0,(ISERROR('5.7.1 (inc. taxes)'!U34/'5.7.1 (inc. taxes)'!U33-1))),"",('5.7.1 (inc. taxes)'!U34/'5.7.1 (inc. taxes)'!U33-1))</f>
        <v>-1.0353023282837936E-2</v>
      </c>
      <c r="V6" s="195" t="str">
        <f>IF(OR('5.7.1 (inc. taxes)'!V33=0,'5.7.1 (inc. taxes)'!V34=0,(ISERROR('5.7.1 (inc. taxes)'!V34/'5.7.1 (inc. taxes)'!V33-1))),"",('5.7.1 (inc. taxes)'!V34/'5.7.1 (inc. taxes)'!V33-1))</f>
        <v/>
      </c>
      <c r="W6" s="195">
        <f>IF(OR('5.7.1 (inc. taxes)'!W33=0,'5.7.1 (inc. taxes)'!W34=0,(ISERROR('5.7.1 (inc. taxes)'!W34/'5.7.1 (inc. taxes)'!W33-1))),"",('5.7.1 (inc. taxes)'!W34/'5.7.1 (inc. taxes)'!W33-1))</f>
        <v>0.39583052554320819</v>
      </c>
      <c r="X6" s="195" t="str">
        <f>IF(OR('5.7.1 (inc. taxes)'!X33=0,'5.7.1 (inc. taxes)'!X34=0,(ISERROR('5.7.1 (inc. taxes)'!X34/'5.7.1 (inc. taxes)'!X33-1))),"",('5.7.1 (inc. taxes)'!X34/'5.7.1 (inc. taxes)'!X33-1))</f>
        <v/>
      </c>
      <c r="Y6" s="195">
        <f>IF(OR('5.7.1 (inc. taxes)'!Y33=0,'5.7.1 (inc. taxes)'!Y34=0,(ISERROR('5.7.1 (inc. taxes)'!Y34/'5.7.1 (inc. taxes)'!Y33-1))),"",('5.7.1 (inc. taxes)'!Y34/'5.7.1 (inc. taxes)'!Y33-1))</f>
        <v>-6.648376891707064E-2</v>
      </c>
      <c r="Z6" s="195">
        <f>IF(OR('5.7.1 (inc. taxes)'!Z33=0,'5.7.1 (inc. taxes)'!Z34=0,(ISERROR('5.7.1 (inc. taxes)'!Z34/'5.7.1 (inc. taxes)'!Z33-1))),"",('5.7.1 (inc. taxes)'!Z34/'5.7.1 (inc. taxes)'!Z33-1))</f>
        <v>0.48410862717185799</v>
      </c>
      <c r="AA6" s="195">
        <f>IF(OR('5.7.1 (inc. taxes)'!AA33=0,'5.7.1 (inc. taxes)'!AA34=0,(ISERROR('5.7.1 (inc. taxes)'!AA34/'5.7.1 (inc. taxes)'!AA33-1))),"",('5.7.1 (inc. taxes)'!AA34/'5.7.1 (inc. taxes)'!AA33-1))</f>
        <v>5.3820284586943767E-2</v>
      </c>
      <c r="AB6" s="195">
        <f>IF(OR('5.7.1 (inc. taxes)'!AB33=0,'5.7.1 (inc. taxes)'!AB34=0,(ISERROR('5.7.1 (inc. taxes)'!AB34/'5.7.1 (inc. taxes)'!AB33-1))),"",('5.7.1 (inc. taxes)'!AB34/'5.7.1 (inc. taxes)'!AB33-1))</f>
        <v>-2.3748690137693096E-2</v>
      </c>
      <c r="AC6" s="195">
        <f>IF(OR('5.7.1 (inc. taxes)'!AC33=0,'5.7.1 (inc. taxes)'!AC34=0,(ISERROR('5.7.1 (inc. taxes)'!AC34/'5.7.1 (inc. taxes)'!AC33-1))),"",('5.7.1 (inc. taxes)'!AC34/'5.7.1 (inc. taxes)'!AC33-1))</f>
        <v>0.33104653089723923</v>
      </c>
    </row>
    <row r="7" spans="1:29" s="129" customFormat="1" ht="14.25" customHeight="1" x14ac:dyDescent="0.25">
      <c r="A7" s="242" t="s">
        <v>45</v>
      </c>
      <c r="B7" s="195" t="str">
        <f>IF(OR('5.7.1 (inc. taxes)'!B34=0,'5.7.1 (inc. taxes)'!B35=0,(ISERROR('5.7.1 (inc. taxes)'!B35/'5.7.1 (inc. taxes)'!B34-1))),"",('5.7.1 (inc. taxes)'!B35/'5.7.1 (inc. taxes)'!B34-1))</f>
        <v/>
      </c>
      <c r="C7" s="195" t="str">
        <f>IF(OR('5.7.1 (inc. taxes)'!C34=0,'5.7.1 (inc. taxes)'!C35=0,(ISERROR('5.7.1 (inc. taxes)'!C35/'5.7.1 (inc. taxes)'!C34-1))),"",('5.7.1 (inc. taxes)'!C35/'5.7.1 (inc. taxes)'!C34-1))</f>
        <v/>
      </c>
      <c r="D7" s="195" t="str">
        <f>IF(OR('5.7.1 (inc. taxes)'!D34=0,'5.7.1 (inc. taxes)'!D35=0,(ISERROR('5.7.1 (inc. taxes)'!D35/'5.7.1 (inc. taxes)'!D34-1))),"",('5.7.1 (inc. taxes)'!D35/'5.7.1 (inc. taxes)'!D34-1))</f>
        <v/>
      </c>
      <c r="E7" s="195">
        <f>IF(OR('5.7.1 (inc. taxes)'!E34=0,'5.7.1 (inc. taxes)'!E35=0,(ISERROR('5.7.1 (inc. taxes)'!E35/'5.7.1 (inc. taxes)'!E34-1))),"",('5.7.1 (inc. taxes)'!E35/'5.7.1 (inc. taxes)'!E34-1))</f>
        <v>-4.3321285286074374E-2</v>
      </c>
      <c r="F7" s="195">
        <f>IF(OR('5.7.1 (inc. taxes)'!F34=0,'5.7.1 (inc. taxes)'!F35=0,(ISERROR('5.7.1 (inc. taxes)'!F35/'5.7.1 (inc. taxes)'!F34-1))),"",('5.7.1 (inc. taxes)'!F35/'5.7.1 (inc. taxes)'!F34-1))</f>
        <v>-3.3047696593503484E-2</v>
      </c>
      <c r="G7" s="195">
        <f>IF(OR('5.7.1 (inc. taxes)'!G34=0,'5.7.1 (inc. taxes)'!G35=0,(ISERROR('5.7.1 (inc. taxes)'!G35/'5.7.1 (inc. taxes)'!G34-1))),"",('5.7.1 (inc. taxes)'!G35/'5.7.1 (inc. taxes)'!G34-1))</f>
        <v>-7.2206608153113194E-2</v>
      </c>
      <c r="H7" s="195">
        <f>IF(OR('5.7.1 (inc. taxes)'!H34=0,'5.7.1 (inc. taxes)'!H35=0,(ISERROR('5.7.1 (inc. taxes)'!H35/'5.7.1 (inc. taxes)'!H34-1))),"",('5.7.1 (inc. taxes)'!H35/'5.7.1 (inc. taxes)'!H34-1))</f>
        <v>-6.4734193482926305E-2</v>
      </c>
      <c r="I7" s="195">
        <f>IF(OR('5.7.1 (inc. taxes)'!I34=0,'5.7.1 (inc. taxes)'!I35=0,(ISERROR('5.7.1 (inc. taxes)'!I35/'5.7.1 (inc. taxes)'!I34-1))),"",('5.7.1 (inc. taxes)'!I35/'5.7.1 (inc. taxes)'!I34-1))</f>
        <v>0.1180282966465549</v>
      </c>
      <c r="J7" s="195" t="str">
        <f>IF(OR('5.7.1 (inc. taxes)'!J34=0,'5.7.1 (inc. taxes)'!J35=0,(ISERROR('5.7.1 (inc. taxes)'!J35/'5.7.1 (inc. taxes)'!J34-1))),"",('5.7.1 (inc. taxes)'!J35/'5.7.1 (inc. taxes)'!J34-1))</f>
        <v/>
      </c>
      <c r="K7" s="195" t="str">
        <f>IF(OR('5.7.1 (inc. taxes)'!K34=0,'5.7.1 (inc. taxes)'!K35=0,(ISERROR('5.7.1 (inc. taxes)'!K35/'5.7.1 (inc. taxes)'!K34-1))),"",('5.7.1 (inc. taxes)'!K35/'5.7.1 (inc. taxes)'!K34-1))</f>
        <v/>
      </c>
      <c r="L7" s="195" t="str">
        <f>IF(OR('5.7.1 (inc. taxes)'!L34=0,'5.7.1 (inc. taxes)'!L35=0,(ISERROR('5.7.1 (inc. taxes)'!L35/'5.7.1 (inc. taxes)'!L34-1))),"",('5.7.1 (inc. taxes)'!L35/'5.7.1 (inc. taxes)'!L34-1))</f>
        <v/>
      </c>
      <c r="M7" s="195">
        <f>IF(OR('5.7.1 (inc. taxes)'!M34=0,'5.7.1 (inc. taxes)'!M35=0,(ISERROR('5.7.1 (inc. taxes)'!M35/'5.7.1 (inc. taxes)'!M34-1))),"",('5.7.1 (inc. taxes)'!M35/'5.7.1 (inc. taxes)'!M34-1))</f>
        <v>-0.11404091042191233</v>
      </c>
      <c r="N7" s="195">
        <f>IF(OR('5.7.1 (inc. taxes)'!N34=0,'5.7.1 (inc. taxes)'!N35=0,(ISERROR('5.7.1 (inc. taxes)'!N35/'5.7.1 (inc. taxes)'!N34-1))),"",('5.7.1 (inc. taxes)'!N35/'5.7.1 (inc. taxes)'!N34-1))</f>
        <v>-5.7497956908458714E-2</v>
      </c>
      <c r="O7" s="195" t="str">
        <f>IF(OR('5.7.1 (inc. taxes)'!O34=0,'5.7.1 (inc. taxes)'!O35=0,(ISERROR('5.7.1 (inc. taxes)'!O35/'5.7.1 (inc. taxes)'!O34-1))),"",('5.7.1 (inc. taxes)'!O35/'5.7.1 (inc. taxes)'!O34-1))</f>
        <v/>
      </c>
      <c r="P7" s="195">
        <f>IF(OR('5.7.1 (inc. taxes)'!P34=0,'5.7.1 (inc. taxes)'!P35=0,(ISERROR('5.7.1 (inc. taxes)'!P35/'5.7.1 (inc. taxes)'!P34-1))),"",('5.7.1 (inc. taxes)'!P35/'5.7.1 (inc. taxes)'!P34-1))</f>
        <v>9.764814776344366E-2</v>
      </c>
      <c r="Q7" s="195" t="str">
        <f>IF(OR('5.7.1 (inc. taxes)'!Q34=0,'5.7.1 (inc. taxes)'!Q35=0,(ISERROR('5.7.1 (inc. taxes)'!Q35/'5.7.1 (inc. taxes)'!Q34-1))),"",('5.7.1 (inc. taxes)'!Q35/'5.7.1 (inc. taxes)'!Q34-1))</f>
        <v/>
      </c>
      <c r="R7" s="195">
        <f>IF(OR('5.7.1 (inc. taxes)'!R34=0,'5.7.1 (inc. taxes)'!R35=0,(ISERROR('5.7.1 (inc. taxes)'!R35/'5.7.1 (inc. taxes)'!R34-1))),"",('5.7.1 (inc. taxes)'!R35/'5.7.1 (inc. taxes)'!R34-1))</f>
        <v>-5.0985923180509762E-2</v>
      </c>
      <c r="S7" s="195">
        <f>IF(OR('5.7.1 (inc. taxes)'!S34=0,'5.7.1 (inc. taxes)'!S35=0,(ISERROR('5.7.1 (inc. taxes)'!S35/'5.7.1 (inc. taxes)'!S34-1))),"",('5.7.1 (inc. taxes)'!S35/'5.7.1 (inc. taxes)'!S34-1))</f>
        <v>-4.7383842218848837E-2</v>
      </c>
      <c r="T7" s="195">
        <f>IF(OR('5.7.1 (inc. taxes)'!T34=0,'5.7.1 (inc. taxes)'!T35=0,(ISERROR('5.7.1 (inc. taxes)'!T35/'5.7.1 (inc. taxes)'!T34-1))),"",('5.7.1 (inc. taxes)'!T35/'5.7.1 (inc. taxes)'!T34-1))</f>
        <v>8.8063473439227158E-2</v>
      </c>
      <c r="U7" s="195">
        <f>IF(OR('5.7.1 (inc. taxes)'!U34=0,'5.7.1 (inc. taxes)'!U35=0,(ISERROR('5.7.1 (inc. taxes)'!U35/'5.7.1 (inc. taxes)'!U34-1))),"",('5.7.1 (inc. taxes)'!U35/'5.7.1 (inc. taxes)'!U34-1))</f>
        <v>-9.1139242540691168E-2</v>
      </c>
      <c r="V7" s="195" t="str">
        <f>IF(OR('5.7.1 (inc. taxes)'!V34=0,'5.7.1 (inc. taxes)'!V35=0,(ISERROR('5.7.1 (inc. taxes)'!V35/'5.7.1 (inc. taxes)'!V34-1))),"",('5.7.1 (inc. taxes)'!V35/'5.7.1 (inc. taxes)'!V34-1))</f>
        <v/>
      </c>
      <c r="W7" s="195">
        <f>IF(OR('5.7.1 (inc. taxes)'!W34=0,'5.7.1 (inc. taxes)'!W35=0,(ISERROR('5.7.1 (inc. taxes)'!W35/'5.7.1 (inc. taxes)'!W34-1))),"",('5.7.1 (inc. taxes)'!W35/'5.7.1 (inc. taxes)'!W34-1))</f>
        <v>0.1084582921658741</v>
      </c>
      <c r="X7" s="195" t="str">
        <f>IF(OR('5.7.1 (inc. taxes)'!X34=0,'5.7.1 (inc. taxes)'!X35=0,(ISERROR('5.7.1 (inc. taxes)'!X35/'5.7.1 (inc. taxes)'!X34-1))),"",('5.7.1 (inc. taxes)'!X35/'5.7.1 (inc. taxes)'!X34-1))</f>
        <v/>
      </c>
      <c r="Y7" s="195">
        <f>IF(OR('5.7.1 (inc. taxes)'!Y34=0,'5.7.1 (inc. taxes)'!Y35=0,(ISERROR('5.7.1 (inc. taxes)'!Y35/'5.7.1 (inc. taxes)'!Y34-1))),"",('5.7.1 (inc. taxes)'!Y35/'5.7.1 (inc. taxes)'!Y34-1))</f>
        <v>-9.0896078673110448E-2</v>
      </c>
      <c r="Z7" s="195">
        <f>IF(OR('5.7.1 (inc. taxes)'!Z34=0,'5.7.1 (inc. taxes)'!Z35=0,(ISERROR('5.7.1 (inc. taxes)'!Z35/'5.7.1 (inc. taxes)'!Z34-1))),"",('5.7.1 (inc. taxes)'!Z35/'5.7.1 (inc. taxes)'!Z34-1))</f>
        <v>-5.3088738617350084E-2</v>
      </c>
      <c r="AA7" s="195">
        <f>IF(OR('5.7.1 (inc. taxes)'!AA34=0,'5.7.1 (inc. taxes)'!AA35=0,(ISERROR('5.7.1 (inc. taxes)'!AA35/'5.7.1 (inc. taxes)'!AA34-1))),"",('5.7.1 (inc. taxes)'!AA35/'5.7.1 (inc. taxes)'!AA34-1))</f>
        <v>-1.9547622919497298E-2</v>
      </c>
      <c r="AB7" s="195">
        <f>IF(OR('5.7.1 (inc. taxes)'!AB34=0,'5.7.1 (inc. taxes)'!AB35=0,(ISERROR('5.7.1 (inc. taxes)'!AB35/'5.7.1 (inc. taxes)'!AB34-1))),"",('5.7.1 (inc. taxes)'!AB35/'5.7.1 (inc. taxes)'!AB34-1))</f>
        <v>-0.10340068121201296</v>
      </c>
      <c r="AC7" s="195">
        <f>IF(OR('5.7.1 (inc. taxes)'!AC34=0,'5.7.1 (inc. taxes)'!AC35=0,(ISERROR('5.7.1 (inc. taxes)'!AC35/'5.7.1 (inc. taxes)'!AC34-1))),"",('5.7.1 (inc. taxes)'!AC35/'5.7.1 (inc. taxes)'!AC34-1))</f>
        <v>3.9826750916258646E-3</v>
      </c>
    </row>
    <row r="8" spans="1:29" s="129" customFormat="1" ht="14.25" customHeight="1" x14ac:dyDescent="0.25">
      <c r="A8" s="242" t="s">
        <v>34</v>
      </c>
      <c r="B8" s="195" t="str">
        <f>IF(OR('5.7.1 (inc. taxes)'!B35=0,'5.7.1 (inc. taxes)'!B36=0,(ISERROR('5.7.1 (inc. taxes)'!B36/'5.7.1 (inc. taxes)'!B35-1))),"",('5.7.1 (inc. taxes)'!B36/'5.7.1 (inc. taxes)'!B35-1))</f>
        <v/>
      </c>
      <c r="C8" s="195" t="str">
        <f>IF(OR('5.7.1 (inc. taxes)'!C35=0,'5.7.1 (inc. taxes)'!C36=0,(ISERROR('5.7.1 (inc. taxes)'!C36/'5.7.1 (inc. taxes)'!C35-1))),"",('5.7.1 (inc. taxes)'!C36/'5.7.1 (inc. taxes)'!C35-1))</f>
        <v/>
      </c>
      <c r="D8" s="195" t="str">
        <f>IF(OR('5.7.1 (inc. taxes)'!D35=0,'5.7.1 (inc. taxes)'!D36=0,(ISERROR('5.7.1 (inc. taxes)'!D36/'5.7.1 (inc. taxes)'!D35-1))),"",('5.7.1 (inc. taxes)'!D36/'5.7.1 (inc. taxes)'!D35-1))</f>
        <v/>
      </c>
      <c r="E8" s="195">
        <f>IF(OR('5.7.1 (inc. taxes)'!E35=0,'5.7.1 (inc. taxes)'!E36=0,(ISERROR('5.7.1 (inc. taxes)'!E36/'5.7.1 (inc. taxes)'!E35-1))),"",('5.7.1 (inc. taxes)'!E36/'5.7.1 (inc. taxes)'!E35-1))</f>
        <v>0.12601892789676006</v>
      </c>
      <c r="F8" s="195">
        <f>IF(OR('5.7.1 (inc. taxes)'!F35=0,'5.7.1 (inc. taxes)'!F36=0,(ISERROR('5.7.1 (inc. taxes)'!F36/'5.7.1 (inc. taxes)'!F35-1))),"",('5.7.1 (inc. taxes)'!F36/'5.7.1 (inc. taxes)'!F35-1))</f>
        <v>0.26978241297867012</v>
      </c>
      <c r="G8" s="195">
        <f>IF(OR('5.7.1 (inc. taxes)'!G35=0,'5.7.1 (inc. taxes)'!G36=0,(ISERROR('5.7.1 (inc. taxes)'!G36/'5.7.1 (inc. taxes)'!G35-1))),"",('5.7.1 (inc. taxes)'!G36/'5.7.1 (inc. taxes)'!G35-1))</f>
        <v>0.20527637264789833</v>
      </c>
      <c r="H8" s="195">
        <f>IF(OR('5.7.1 (inc. taxes)'!H35=0,'5.7.1 (inc. taxes)'!H36=0,(ISERROR('5.7.1 (inc. taxes)'!H36/'5.7.1 (inc. taxes)'!H35-1))),"",('5.7.1 (inc. taxes)'!H36/'5.7.1 (inc. taxes)'!H35-1))</f>
        <v>0.35605327364225858</v>
      </c>
      <c r="I8" s="195">
        <f>IF(OR('5.7.1 (inc. taxes)'!I35=0,'5.7.1 (inc. taxes)'!I36=0,(ISERROR('5.7.1 (inc. taxes)'!I36/'5.7.1 (inc. taxes)'!I35-1))),"",('5.7.1 (inc. taxes)'!I36/'5.7.1 (inc. taxes)'!I35-1))</f>
        <v>0.29271460973577912</v>
      </c>
      <c r="J8" s="195">
        <f>IF(OR('5.7.1 (inc. taxes)'!J35=0,'5.7.1 (inc. taxes)'!J36=0,(ISERROR('5.7.1 (inc. taxes)'!J36/'5.7.1 (inc. taxes)'!J35-1))),"",('5.7.1 (inc. taxes)'!J36/'5.7.1 (inc. taxes)'!J35-1))</f>
        <v>0.18079970444348081</v>
      </c>
      <c r="K8" s="195" t="str">
        <f>IF(OR('5.7.1 (inc. taxes)'!K35=0,'5.7.1 (inc. taxes)'!K36=0,(ISERROR('5.7.1 (inc. taxes)'!K36/'5.7.1 (inc. taxes)'!K35-1))),"",('5.7.1 (inc. taxes)'!K36/'5.7.1 (inc. taxes)'!K35-1))</f>
        <v/>
      </c>
      <c r="L8" s="195" t="str">
        <f>IF(OR('5.7.1 (inc. taxes)'!L35=0,'5.7.1 (inc. taxes)'!L36=0,(ISERROR('5.7.1 (inc. taxes)'!L36/'5.7.1 (inc. taxes)'!L35-1))),"",('5.7.1 (inc. taxes)'!L36/'5.7.1 (inc. taxes)'!L35-1))</f>
        <v/>
      </c>
      <c r="M8" s="195">
        <f>IF(OR('5.7.1 (inc. taxes)'!M35=0,'5.7.1 (inc. taxes)'!M36=0,(ISERROR('5.7.1 (inc. taxes)'!M36/'5.7.1 (inc. taxes)'!M35-1))),"",('5.7.1 (inc. taxes)'!M36/'5.7.1 (inc. taxes)'!M35-1))</f>
        <v>0.20072880501893842</v>
      </c>
      <c r="N8" s="195">
        <f>IF(OR('5.7.1 (inc. taxes)'!N35=0,'5.7.1 (inc. taxes)'!N36=0,(ISERROR('5.7.1 (inc. taxes)'!N36/'5.7.1 (inc. taxes)'!N35-1))),"",('5.7.1 (inc. taxes)'!N36/'5.7.1 (inc. taxes)'!N35-1))</f>
        <v>0.18857078956114148</v>
      </c>
      <c r="O8" s="195" t="str">
        <f>IF(OR('5.7.1 (inc. taxes)'!O35=0,'5.7.1 (inc. taxes)'!O36=0,(ISERROR('5.7.1 (inc. taxes)'!O36/'5.7.1 (inc. taxes)'!O35-1))),"",('5.7.1 (inc. taxes)'!O36/'5.7.1 (inc. taxes)'!O35-1))</f>
        <v/>
      </c>
      <c r="P8" s="195">
        <f>IF(OR('5.7.1 (inc. taxes)'!P35=0,'5.7.1 (inc. taxes)'!P36=0,(ISERROR('5.7.1 (inc. taxes)'!P36/'5.7.1 (inc. taxes)'!P35-1))),"",('5.7.1 (inc. taxes)'!P36/'5.7.1 (inc. taxes)'!P35-1))</f>
        <v>0.48585116543935358</v>
      </c>
      <c r="Q8" s="195" t="str">
        <f>IF(OR('5.7.1 (inc. taxes)'!Q35=0,'5.7.1 (inc. taxes)'!Q36=0,(ISERROR('5.7.1 (inc. taxes)'!Q36/'5.7.1 (inc. taxes)'!Q35-1))),"",('5.7.1 (inc. taxes)'!Q36/'5.7.1 (inc. taxes)'!Q35-1))</f>
        <v/>
      </c>
      <c r="R8" s="195">
        <f>IF(OR('5.7.1 (inc. taxes)'!R35=0,'5.7.1 (inc. taxes)'!R36=0,(ISERROR('5.7.1 (inc. taxes)'!R36/'5.7.1 (inc. taxes)'!R35-1))),"",('5.7.1 (inc. taxes)'!R36/'5.7.1 (inc. taxes)'!R35-1))</f>
        <v>0.31195259894570637</v>
      </c>
      <c r="S8" s="195">
        <f>IF(OR('5.7.1 (inc. taxes)'!S35=0,'5.7.1 (inc. taxes)'!S36=0,(ISERROR('5.7.1 (inc. taxes)'!S36/'5.7.1 (inc. taxes)'!S35-1))),"",('5.7.1 (inc. taxes)'!S36/'5.7.1 (inc. taxes)'!S35-1))</f>
        <v>0.35580425014356587</v>
      </c>
      <c r="T8" s="195">
        <f>IF(OR('5.7.1 (inc. taxes)'!T35=0,'5.7.1 (inc. taxes)'!T36=0,(ISERROR('5.7.1 (inc. taxes)'!T36/'5.7.1 (inc. taxes)'!T35-1))),"",('5.7.1 (inc. taxes)'!T36/'5.7.1 (inc. taxes)'!T35-1))</f>
        <v>0.2109313763120475</v>
      </c>
      <c r="U8" s="195">
        <f>IF(OR('5.7.1 (inc. taxes)'!U35=0,'5.7.1 (inc. taxes)'!U36=0,(ISERROR('5.7.1 (inc. taxes)'!U36/'5.7.1 (inc. taxes)'!U35-1))),"",('5.7.1 (inc. taxes)'!U36/'5.7.1 (inc. taxes)'!U35-1))</f>
        <v>3.1223022222271801E-2</v>
      </c>
      <c r="V8" s="195">
        <f>IF(OR('5.7.1 (inc. taxes)'!V35=0,'5.7.1 (inc. taxes)'!V36=0,(ISERROR('5.7.1 (inc. taxes)'!V36/'5.7.1 (inc. taxes)'!V35-1))),"",('5.7.1 (inc. taxes)'!V36/'5.7.1 (inc. taxes)'!V35-1))</f>
        <v>0.15712795941339208</v>
      </c>
      <c r="W8" s="195">
        <f>IF(OR('5.7.1 (inc. taxes)'!W35=0,'5.7.1 (inc. taxes)'!W36=0,(ISERROR('5.7.1 (inc. taxes)'!W36/'5.7.1 (inc. taxes)'!W35-1))),"",('5.7.1 (inc. taxes)'!W36/'5.7.1 (inc. taxes)'!W35-1))</f>
        <v>0.2687895645271281</v>
      </c>
      <c r="X8" s="195" t="str">
        <f>IF(OR('5.7.1 (inc. taxes)'!X35=0,'5.7.1 (inc. taxes)'!X36=0,(ISERROR('5.7.1 (inc. taxes)'!X36/'5.7.1 (inc. taxes)'!X35-1))),"",('5.7.1 (inc. taxes)'!X36/'5.7.1 (inc. taxes)'!X35-1))</f>
        <v/>
      </c>
      <c r="Y8" s="195">
        <f>IF(OR('5.7.1 (inc. taxes)'!Y35=0,'5.7.1 (inc. taxes)'!Y36=0,(ISERROR('5.7.1 (inc. taxes)'!Y36/'5.7.1 (inc. taxes)'!Y35-1))),"",('5.7.1 (inc. taxes)'!Y36/'5.7.1 (inc. taxes)'!Y35-1))</f>
        <v>0.2621909677681491</v>
      </c>
      <c r="Z8" s="195">
        <f>IF(OR('5.7.1 (inc. taxes)'!Z35=0,'5.7.1 (inc. taxes)'!Z36=0,(ISERROR('5.7.1 (inc. taxes)'!Z36/'5.7.1 (inc. taxes)'!Z35-1))),"",('5.7.1 (inc. taxes)'!Z36/'5.7.1 (inc. taxes)'!Z35-1))</f>
        <v>0.14847341658808655</v>
      </c>
      <c r="AA8" s="195">
        <f>IF(OR('5.7.1 (inc. taxes)'!AA35=0,'5.7.1 (inc. taxes)'!AA36=0,(ISERROR('5.7.1 (inc. taxes)'!AA36/'5.7.1 (inc. taxes)'!AA35-1))),"",('5.7.1 (inc. taxes)'!AA36/'5.7.1 (inc. taxes)'!AA35-1))</f>
        <v>0.15171806614823047</v>
      </c>
      <c r="AB8" s="195">
        <f>IF(OR('5.7.1 (inc. taxes)'!AB35=0,'5.7.1 (inc. taxes)'!AB36=0,(ISERROR('5.7.1 (inc. taxes)'!AB36/'5.7.1 (inc. taxes)'!AB35-1))),"",('5.7.1 (inc. taxes)'!AB36/'5.7.1 (inc. taxes)'!AB35-1))</f>
        <v>0.33248454993319698</v>
      </c>
      <c r="AC8" s="195">
        <f>IF(OR('5.7.1 (inc. taxes)'!AC35=0,'5.7.1 (inc. taxes)'!AC36=0,(ISERROR('5.7.1 (inc. taxes)'!AC36/'5.7.1 (inc. taxes)'!AC35-1))),"",('5.7.1 (inc. taxes)'!AC36/'5.7.1 (inc. taxes)'!AC35-1))</f>
        <v>0.30039677900735717</v>
      </c>
    </row>
    <row r="9" spans="1:29" s="129" customFormat="1" ht="14.25" customHeight="1" x14ac:dyDescent="0.25">
      <c r="A9" s="242" t="s">
        <v>35</v>
      </c>
      <c r="B9" s="195" t="str">
        <f>IF(OR('5.7.1 (inc. taxes)'!B36=0,'5.7.1 (inc. taxes)'!B37=0,(ISERROR('5.7.1 (inc. taxes)'!B37/'5.7.1 (inc. taxes)'!B36-1))),"",('5.7.1 (inc. taxes)'!B37/'5.7.1 (inc. taxes)'!B36-1))</f>
        <v/>
      </c>
      <c r="C9" s="195" t="str">
        <f>IF(OR('5.7.1 (inc. taxes)'!C36=0,'5.7.1 (inc. taxes)'!C37=0,(ISERROR('5.7.1 (inc. taxes)'!C37/'5.7.1 (inc. taxes)'!C36-1))),"",('5.7.1 (inc. taxes)'!C37/'5.7.1 (inc. taxes)'!C36-1))</f>
        <v/>
      </c>
      <c r="D9" s="195" t="str">
        <f>IF(OR('5.7.1 (inc. taxes)'!D36=0,'5.7.1 (inc. taxes)'!D37=0,(ISERROR('5.7.1 (inc. taxes)'!D37/'5.7.1 (inc. taxes)'!D36-1))),"",('5.7.1 (inc. taxes)'!D37/'5.7.1 (inc. taxes)'!D36-1))</f>
        <v/>
      </c>
      <c r="E9" s="195">
        <f>IF(OR('5.7.1 (inc. taxes)'!E36=0,'5.7.1 (inc. taxes)'!E37=0,(ISERROR('5.7.1 (inc. taxes)'!E37/'5.7.1 (inc. taxes)'!E36-1))),"",('5.7.1 (inc. taxes)'!E37/'5.7.1 (inc. taxes)'!E36-1))</f>
        <v>0.28820596760370254</v>
      </c>
      <c r="F9" s="195">
        <f>IF(OR('5.7.1 (inc. taxes)'!F36=0,'5.7.1 (inc. taxes)'!F37=0,(ISERROR('5.7.1 (inc. taxes)'!F37/'5.7.1 (inc. taxes)'!F36-1))),"",('5.7.1 (inc. taxes)'!F37/'5.7.1 (inc. taxes)'!F36-1))</f>
        <v>0.23290665613994155</v>
      </c>
      <c r="G9" s="195">
        <f>IF(OR('5.7.1 (inc. taxes)'!G36=0,'5.7.1 (inc. taxes)'!G37=0,(ISERROR('5.7.1 (inc. taxes)'!G37/'5.7.1 (inc. taxes)'!G36-1))),"",('5.7.1 (inc. taxes)'!G37/'5.7.1 (inc. taxes)'!G36-1))</f>
        <v>0.30039743142782793</v>
      </c>
      <c r="H9" s="195" t="str">
        <f>IF(OR('5.7.1 (inc. taxes)'!H36=0,'5.7.1 (inc. taxes)'!H37=0,(ISERROR('5.7.1 (inc. taxes)'!H37/'5.7.1 (inc. taxes)'!H36-1))),"",('5.7.1 (inc. taxes)'!H37/'5.7.1 (inc. taxes)'!H36-1))</f>
        <v/>
      </c>
      <c r="I9" s="195">
        <f>IF(OR('5.7.1 (inc. taxes)'!I36=0,'5.7.1 (inc. taxes)'!I37=0,(ISERROR('5.7.1 (inc. taxes)'!I37/'5.7.1 (inc. taxes)'!I36-1))),"",('5.7.1 (inc. taxes)'!I37/'5.7.1 (inc. taxes)'!I36-1))</f>
        <v>0.23033458668015783</v>
      </c>
      <c r="J9" s="195">
        <f>IF(OR('5.7.1 (inc. taxes)'!J36=0,'5.7.1 (inc. taxes)'!J37=0,(ISERROR('5.7.1 (inc. taxes)'!J37/'5.7.1 (inc. taxes)'!J36-1))),"",('5.7.1 (inc. taxes)'!J37/'5.7.1 (inc. taxes)'!J36-1))</f>
        <v>0.27489498211530394</v>
      </c>
      <c r="K9" s="195" t="str">
        <f>IF(OR('5.7.1 (inc. taxes)'!K36=0,'5.7.1 (inc. taxes)'!K37=0,(ISERROR('5.7.1 (inc. taxes)'!K37/'5.7.1 (inc. taxes)'!K36-1))),"",('5.7.1 (inc. taxes)'!K37/'5.7.1 (inc. taxes)'!K36-1))</f>
        <v/>
      </c>
      <c r="L9" s="195" t="str">
        <f>IF(OR('5.7.1 (inc. taxes)'!L36=0,'5.7.1 (inc. taxes)'!L37=0,(ISERROR('5.7.1 (inc. taxes)'!L37/'5.7.1 (inc. taxes)'!L36-1))),"",('5.7.1 (inc. taxes)'!L37/'5.7.1 (inc. taxes)'!L36-1))</f>
        <v/>
      </c>
      <c r="M9" s="195">
        <f>IF(OR('5.7.1 (inc. taxes)'!M36=0,'5.7.1 (inc. taxes)'!M37=0,(ISERROR('5.7.1 (inc. taxes)'!M37/'5.7.1 (inc. taxes)'!M36-1))),"",('5.7.1 (inc. taxes)'!M37/'5.7.1 (inc. taxes)'!M36-1))</f>
        <v>0.1578184638453517</v>
      </c>
      <c r="N9" s="195">
        <f>IF(OR('5.7.1 (inc. taxes)'!N36=0,'5.7.1 (inc. taxes)'!N37=0,(ISERROR('5.7.1 (inc. taxes)'!N37/'5.7.1 (inc. taxes)'!N36-1))),"",('5.7.1 (inc. taxes)'!N37/'5.7.1 (inc. taxes)'!N36-1))</f>
        <v>0.3790840371024391</v>
      </c>
      <c r="O9" s="195" t="str">
        <f>IF(OR('5.7.1 (inc. taxes)'!O36=0,'5.7.1 (inc. taxes)'!O37=0,(ISERROR('5.7.1 (inc. taxes)'!O37/'5.7.1 (inc. taxes)'!O36-1))),"",('5.7.1 (inc. taxes)'!O37/'5.7.1 (inc. taxes)'!O36-1))</f>
        <v/>
      </c>
      <c r="P9" s="195">
        <f>IF(OR('5.7.1 (inc. taxes)'!P36=0,'5.7.1 (inc. taxes)'!P37=0,(ISERROR('5.7.1 (inc. taxes)'!P37/'5.7.1 (inc. taxes)'!P36-1))),"",('5.7.1 (inc. taxes)'!P37/'5.7.1 (inc. taxes)'!P36-1))</f>
        <v>0.26802561586282492</v>
      </c>
      <c r="Q9" s="195" t="str">
        <f>IF(OR('5.7.1 (inc. taxes)'!Q36=0,'5.7.1 (inc. taxes)'!Q37=0,(ISERROR('5.7.1 (inc. taxes)'!Q37/'5.7.1 (inc. taxes)'!Q36-1))),"",('5.7.1 (inc. taxes)'!Q37/'5.7.1 (inc. taxes)'!Q36-1))</f>
        <v/>
      </c>
      <c r="R9" s="195">
        <f>IF(OR('5.7.1 (inc. taxes)'!R36=0,'5.7.1 (inc. taxes)'!R37=0,(ISERROR('5.7.1 (inc. taxes)'!R37/'5.7.1 (inc. taxes)'!R36-1))),"",('5.7.1 (inc. taxes)'!R37/'5.7.1 (inc. taxes)'!R36-1))</f>
        <v>-6.8249978532207711E-2</v>
      </c>
      <c r="S9" s="195">
        <f>IF(OR('5.7.1 (inc. taxes)'!S36=0,'5.7.1 (inc. taxes)'!S37=0,(ISERROR('5.7.1 (inc. taxes)'!S37/'5.7.1 (inc. taxes)'!S36-1))),"",('5.7.1 (inc. taxes)'!S37/'5.7.1 (inc. taxes)'!S36-1))</f>
        <v>0.3585605914099439</v>
      </c>
      <c r="T9" s="195">
        <f>IF(OR('5.7.1 (inc. taxes)'!T36=0,'5.7.1 (inc. taxes)'!T37=0,(ISERROR('5.7.1 (inc. taxes)'!T37/'5.7.1 (inc. taxes)'!T36-1))),"",('5.7.1 (inc. taxes)'!T37/'5.7.1 (inc. taxes)'!T36-1))</f>
        <v>0.28931426635498836</v>
      </c>
      <c r="U9" s="195">
        <f>IF(OR('5.7.1 (inc. taxes)'!U36=0,'5.7.1 (inc. taxes)'!U37=0,(ISERROR('5.7.1 (inc. taxes)'!U37/'5.7.1 (inc. taxes)'!U36-1))),"",('5.7.1 (inc. taxes)'!U37/'5.7.1 (inc. taxes)'!U36-1))</f>
        <v>7.1532160968032832E-2</v>
      </c>
      <c r="V9" s="195">
        <f>IF(OR('5.7.1 (inc. taxes)'!V36=0,'5.7.1 (inc. taxes)'!V37=0,(ISERROR('5.7.1 (inc. taxes)'!V37/'5.7.1 (inc. taxes)'!V36-1))),"",('5.7.1 (inc. taxes)'!V37/'5.7.1 (inc. taxes)'!V36-1))</f>
        <v>0.24312082832756454</v>
      </c>
      <c r="W9" s="195">
        <f>IF(OR('5.7.1 (inc. taxes)'!W36=0,'5.7.1 (inc. taxes)'!W37=0,(ISERROR('5.7.1 (inc. taxes)'!W37/'5.7.1 (inc. taxes)'!W36-1))),"",('5.7.1 (inc. taxes)'!W37/'5.7.1 (inc. taxes)'!W36-1))</f>
        <v>7.5563389467899089E-2</v>
      </c>
      <c r="X9" s="195" t="str">
        <f>IF(OR('5.7.1 (inc. taxes)'!X36=0,'5.7.1 (inc. taxes)'!X37=0,(ISERROR('5.7.1 (inc. taxes)'!X37/'5.7.1 (inc. taxes)'!X36-1))),"",('5.7.1 (inc. taxes)'!X37/'5.7.1 (inc. taxes)'!X36-1))</f>
        <v/>
      </c>
      <c r="Y9" s="195">
        <f>IF(OR('5.7.1 (inc. taxes)'!Y36=0,'5.7.1 (inc. taxes)'!Y37=0,(ISERROR('5.7.1 (inc. taxes)'!Y37/'5.7.1 (inc. taxes)'!Y36-1))),"",('5.7.1 (inc. taxes)'!Y37/'5.7.1 (inc. taxes)'!Y36-1))</f>
        <v>0.29359971633807791</v>
      </c>
      <c r="Z9" s="195">
        <f>IF(OR('5.7.1 (inc. taxes)'!Z36=0,'5.7.1 (inc. taxes)'!Z37=0,(ISERROR('5.7.1 (inc. taxes)'!Z37/'5.7.1 (inc. taxes)'!Z36-1))),"",('5.7.1 (inc. taxes)'!Z37/'5.7.1 (inc. taxes)'!Z36-1))</f>
        <v>0.25633362824741712</v>
      </c>
      <c r="AA9" s="195">
        <f>IF(OR('5.7.1 (inc. taxes)'!AA36=0,'5.7.1 (inc. taxes)'!AA37=0,(ISERROR('5.7.1 (inc. taxes)'!AA37/'5.7.1 (inc. taxes)'!AA36-1))),"",('5.7.1 (inc. taxes)'!AA37/'5.7.1 (inc. taxes)'!AA36-1))</f>
        <v>0.19627645475614597</v>
      </c>
      <c r="AB9" s="195">
        <f>IF(OR('5.7.1 (inc. taxes)'!AB36=0,'5.7.1 (inc. taxes)'!AB37=0,(ISERROR('5.7.1 (inc. taxes)'!AB37/'5.7.1 (inc. taxes)'!AB36-1))),"",('5.7.1 (inc. taxes)'!AB37/'5.7.1 (inc. taxes)'!AB36-1))</f>
        <v>0.14422644472428603</v>
      </c>
      <c r="AC9" s="195">
        <f>IF(OR('5.7.1 (inc. taxes)'!AC36=0,'5.7.1 (inc. taxes)'!AC37=0,(ISERROR('5.7.1 (inc. taxes)'!AC37/'5.7.1 (inc. taxes)'!AC36-1))),"",('5.7.1 (inc. taxes)'!AC37/'5.7.1 (inc. taxes)'!AC36-1))</f>
        <v>-8.246435508646599E-2</v>
      </c>
    </row>
    <row r="10" spans="1:29" s="129" customFormat="1" ht="14.25" customHeight="1" x14ac:dyDescent="0.25">
      <c r="A10" s="242" t="s">
        <v>36</v>
      </c>
      <c r="B10" s="195" t="str">
        <f>IF(OR('5.7.1 (inc. taxes)'!B37=0,'5.7.1 (inc. taxes)'!B38=0,(ISERROR('5.7.1 (inc. taxes)'!B38/'5.7.1 (inc. taxes)'!B37-1))),"",('5.7.1 (inc. taxes)'!B38/'5.7.1 (inc. taxes)'!B37-1))</f>
        <v/>
      </c>
      <c r="C10" s="195" t="str">
        <f>IF(OR('5.7.1 (inc. taxes)'!C37=0,'5.7.1 (inc. taxes)'!C38=0,(ISERROR('5.7.1 (inc. taxes)'!C38/'5.7.1 (inc. taxes)'!C37-1))),"",('5.7.1 (inc. taxes)'!C38/'5.7.1 (inc. taxes)'!C37-1))</f>
        <v/>
      </c>
      <c r="D10" s="195" t="str">
        <f>IF(OR('5.7.1 (inc. taxes)'!D37=0,'5.7.1 (inc. taxes)'!D38=0,(ISERROR('5.7.1 (inc. taxes)'!D38/'5.7.1 (inc. taxes)'!D37-1))),"",('5.7.1 (inc. taxes)'!D38/'5.7.1 (inc. taxes)'!D37-1))</f>
        <v/>
      </c>
      <c r="E10" s="195">
        <f>IF(OR('5.7.1 (inc. taxes)'!E37=0,'5.7.1 (inc. taxes)'!E38=0,(ISERROR('5.7.1 (inc. taxes)'!E38/'5.7.1 (inc. taxes)'!E37-1))),"",('5.7.1 (inc. taxes)'!E38/'5.7.1 (inc. taxes)'!E37-1))</f>
        <v>-8.0114698841164955E-3</v>
      </c>
      <c r="F10" s="195">
        <f>IF(OR('5.7.1 (inc. taxes)'!F37=0,'5.7.1 (inc. taxes)'!F38=0,(ISERROR('5.7.1 (inc. taxes)'!F38/'5.7.1 (inc. taxes)'!F37-1))),"",('5.7.1 (inc. taxes)'!F38/'5.7.1 (inc. taxes)'!F37-1))</f>
        <v>-7.6936584296509847E-2</v>
      </c>
      <c r="G10" s="195">
        <f>IF(OR('5.7.1 (inc. taxes)'!G37=0,'5.7.1 (inc. taxes)'!G38=0,(ISERROR('5.7.1 (inc. taxes)'!G38/'5.7.1 (inc. taxes)'!G37-1))),"",('5.7.1 (inc. taxes)'!G38/'5.7.1 (inc. taxes)'!G37-1))</f>
        <v>9.0533376837680368E-3</v>
      </c>
      <c r="H10" s="195" t="str">
        <f>IF(OR('5.7.1 (inc. taxes)'!H37=0,'5.7.1 (inc. taxes)'!H38=0,(ISERROR('5.7.1 (inc. taxes)'!H38/'5.7.1 (inc. taxes)'!H37-1))),"",('5.7.1 (inc. taxes)'!H38/'5.7.1 (inc. taxes)'!H37-1))</f>
        <v/>
      </c>
      <c r="I10" s="195" t="str">
        <f>IF(OR('5.7.1 (inc. taxes)'!I37=0,'5.7.1 (inc. taxes)'!I38=0,(ISERROR('5.7.1 (inc. taxes)'!I38/'5.7.1 (inc. taxes)'!I37-1))),"",('5.7.1 (inc. taxes)'!I38/'5.7.1 (inc. taxes)'!I37-1))</f>
        <v/>
      </c>
      <c r="J10" s="195">
        <f>IF(OR('5.7.1 (inc. taxes)'!J37=0,'5.7.1 (inc. taxes)'!J38=0,(ISERROR('5.7.1 (inc. taxes)'!J38/'5.7.1 (inc. taxes)'!J37-1))),"",('5.7.1 (inc. taxes)'!J38/'5.7.1 (inc. taxes)'!J37-1))</f>
        <v>-6.5638203399849271E-3</v>
      </c>
      <c r="K10" s="195" t="str">
        <f>IF(OR('5.7.1 (inc. taxes)'!K37=0,'5.7.1 (inc. taxes)'!K38=0,(ISERROR('5.7.1 (inc. taxes)'!K38/'5.7.1 (inc. taxes)'!K37-1))),"",('5.7.1 (inc. taxes)'!K38/'5.7.1 (inc. taxes)'!K37-1))</f>
        <v/>
      </c>
      <c r="L10" s="195" t="str">
        <f>IF(OR('5.7.1 (inc. taxes)'!L37=0,'5.7.1 (inc. taxes)'!L38=0,(ISERROR('5.7.1 (inc. taxes)'!L38/'5.7.1 (inc. taxes)'!L37-1))),"",('5.7.1 (inc. taxes)'!L38/'5.7.1 (inc. taxes)'!L37-1))</f>
        <v/>
      </c>
      <c r="M10" s="195">
        <f>IF(OR('5.7.1 (inc. taxes)'!M37=0,'5.7.1 (inc. taxes)'!M38=0,(ISERROR('5.7.1 (inc. taxes)'!M38/'5.7.1 (inc. taxes)'!M37-1))),"",('5.7.1 (inc. taxes)'!M38/'5.7.1 (inc. taxes)'!M37-1))</f>
        <v>-1.2751504368106903E-2</v>
      </c>
      <c r="N10" s="195">
        <f>IF(OR('5.7.1 (inc. taxes)'!N37=0,'5.7.1 (inc. taxes)'!N38=0,(ISERROR('5.7.1 (inc. taxes)'!N38/'5.7.1 (inc. taxes)'!N37-1))),"",('5.7.1 (inc. taxes)'!N38/'5.7.1 (inc. taxes)'!N37-1))</f>
        <v>-1.5577080872349214E-2</v>
      </c>
      <c r="O10" s="195" t="str">
        <f>IF(OR('5.7.1 (inc. taxes)'!O37=0,'5.7.1 (inc. taxes)'!O38=0,(ISERROR('5.7.1 (inc. taxes)'!O38/'5.7.1 (inc. taxes)'!O37-1))),"",('5.7.1 (inc. taxes)'!O38/'5.7.1 (inc. taxes)'!O37-1))</f>
        <v/>
      </c>
      <c r="P10" s="195">
        <f>IF(OR('5.7.1 (inc. taxes)'!P37=0,'5.7.1 (inc. taxes)'!P38=0,(ISERROR('5.7.1 (inc. taxes)'!P38/'5.7.1 (inc. taxes)'!P37-1))),"",('5.7.1 (inc. taxes)'!P38/'5.7.1 (inc. taxes)'!P37-1))</f>
        <v>-0.20148756848459815</v>
      </c>
      <c r="Q10" s="195" t="str">
        <f>IF(OR('5.7.1 (inc. taxes)'!Q37=0,'5.7.1 (inc. taxes)'!Q38=0,(ISERROR('5.7.1 (inc. taxes)'!Q38/'5.7.1 (inc. taxes)'!Q37-1))),"",('5.7.1 (inc. taxes)'!Q38/'5.7.1 (inc. taxes)'!Q37-1))</f>
        <v/>
      </c>
      <c r="R10" s="195">
        <f>IF(OR('5.7.1 (inc. taxes)'!R37=0,'5.7.1 (inc. taxes)'!R38=0,(ISERROR('5.7.1 (inc. taxes)'!R38/'5.7.1 (inc. taxes)'!R37-1))),"",('5.7.1 (inc. taxes)'!R38/'5.7.1 (inc. taxes)'!R37-1))</f>
        <v>-0.26954866421938484</v>
      </c>
      <c r="S10" s="195">
        <f>IF(OR('5.7.1 (inc. taxes)'!S37=0,'5.7.1 (inc. taxes)'!S38=0,(ISERROR('5.7.1 (inc. taxes)'!S38/'5.7.1 (inc. taxes)'!S37-1))),"",('5.7.1 (inc. taxes)'!S38/'5.7.1 (inc. taxes)'!S37-1))</f>
        <v>-0.10448735091217298</v>
      </c>
      <c r="T10" s="195">
        <f>IF(OR('5.7.1 (inc. taxes)'!T37=0,'5.7.1 (inc. taxes)'!T38=0,(ISERROR('5.7.1 (inc. taxes)'!T38/'5.7.1 (inc. taxes)'!T37-1))),"",('5.7.1 (inc. taxes)'!T38/'5.7.1 (inc. taxes)'!T37-1))</f>
        <v>0.19086031320105201</v>
      </c>
      <c r="U10" s="195">
        <f>IF(OR('5.7.1 (inc. taxes)'!U37=0,'5.7.1 (inc. taxes)'!U38=0,(ISERROR('5.7.1 (inc. taxes)'!U38/'5.7.1 (inc. taxes)'!U37-1))),"",('5.7.1 (inc. taxes)'!U38/'5.7.1 (inc. taxes)'!U37-1))</f>
        <v>-4.1041462519492478E-2</v>
      </c>
      <c r="V10" s="195">
        <f>IF(OR('5.7.1 (inc. taxes)'!V37=0,'5.7.1 (inc. taxes)'!V38=0,(ISERROR('5.7.1 (inc. taxes)'!V38/'5.7.1 (inc. taxes)'!V37-1))),"",('5.7.1 (inc. taxes)'!V38/'5.7.1 (inc. taxes)'!V37-1))</f>
        <v>2.5896088544776985E-2</v>
      </c>
      <c r="W10" s="195">
        <f>IF(OR('5.7.1 (inc. taxes)'!W37=0,'5.7.1 (inc. taxes)'!W38=0,(ISERROR('5.7.1 (inc. taxes)'!W38/'5.7.1 (inc. taxes)'!W37-1))),"",('5.7.1 (inc. taxes)'!W38/'5.7.1 (inc. taxes)'!W37-1))</f>
        <v>5.555009981103276E-2</v>
      </c>
      <c r="X10" s="195" t="str">
        <f>IF(OR('5.7.1 (inc. taxes)'!X37=0,'5.7.1 (inc. taxes)'!X38=0,(ISERROR('5.7.1 (inc. taxes)'!X38/'5.7.1 (inc. taxes)'!X37-1))),"",('5.7.1 (inc. taxes)'!X38/'5.7.1 (inc. taxes)'!X37-1))</f>
        <v/>
      </c>
      <c r="Y10" s="195">
        <f>IF(OR('5.7.1 (inc. taxes)'!Y37=0,'5.7.1 (inc. taxes)'!Y38=0,(ISERROR('5.7.1 (inc. taxes)'!Y38/'5.7.1 (inc. taxes)'!Y37-1))),"",('5.7.1 (inc. taxes)'!Y38/'5.7.1 (inc. taxes)'!Y37-1))</f>
        <v>0.1721987438734065</v>
      </c>
      <c r="Z10" s="195">
        <f>IF(OR('5.7.1 (inc. taxes)'!Z37=0,'5.7.1 (inc. taxes)'!Z38=0,(ISERROR('5.7.1 (inc. taxes)'!Z38/'5.7.1 (inc. taxes)'!Z37-1))),"",('5.7.1 (inc. taxes)'!Z38/'5.7.1 (inc. taxes)'!Z37-1))</f>
        <v>-7.4174188625587445E-2</v>
      </c>
      <c r="AA10" s="195">
        <f>IF(OR('5.7.1 (inc. taxes)'!AA37=0,'5.7.1 (inc. taxes)'!AA38=0,(ISERROR('5.7.1 (inc. taxes)'!AA38/'5.7.1 (inc. taxes)'!AA37-1))),"",('5.7.1 (inc. taxes)'!AA38/'5.7.1 (inc. taxes)'!AA37-1))</f>
        <v>8.7644601321460458E-2</v>
      </c>
      <c r="AB10" s="195">
        <f>IF(OR('5.7.1 (inc. taxes)'!AB37=0,'5.7.1 (inc. taxes)'!AB38=0,(ISERROR('5.7.1 (inc. taxes)'!AB38/'5.7.1 (inc. taxes)'!AB37-1))),"",('5.7.1 (inc. taxes)'!AB38/'5.7.1 (inc. taxes)'!AB37-1))</f>
        <v>0.14958749774673152</v>
      </c>
      <c r="AC10" s="195">
        <f>IF(OR('5.7.1 (inc. taxes)'!AC37=0,'5.7.1 (inc. taxes)'!AC38=0,(ISERROR('5.7.1 (inc. taxes)'!AC38/'5.7.1 (inc. taxes)'!AC37-1))),"",('5.7.1 (inc. taxes)'!AC38/'5.7.1 (inc. taxes)'!AC37-1))</f>
        <v>-0.10551074087766554</v>
      </c>
    </row>
    <row r="11" spans="1:29" s="129" customFormat="1" ht="14.25" customHeight="1" x14ac:dyDescent="0.25">
      <c r="A11" s="242" t="s">
        <v>37</v>
      </c>
      <c r="B11" s="195" t="str">
        <f>IF(OR('5.7.1 (inc. taxes)'!B38=0,'5.7.1 (inc. taxes)'!B39=0,(ISERROR('5.7.1 (inc. taxes)'!B39/'5.7.1 (inc. taxes)'!B38-1))),"",('5.7.1 (inc. taxes)'!B39/'5.7.1 (inc. taxes)'!B38-1))</f>
        <v/>
      </c>
      <c r="C11" s="195" t="str">
        <f>IF(OR('5.7.1 (inc. taxes)'!C38=0,'5.7.1 (inc. taxes)'!C39=0,(ISERROR('5.7.1 (inc. taxes)'!C39/'5.7.1 (inc. taxes)'!C38-1))),"",('5.7.1 (inc. taxes)'!C39/'5.7.1 (inc. taxes)'!C38-1))</f>
        <v/>
      </c>
      <c r="D11" s="195" t="str">
        <f>IF(OR('5.7.1 (inc. taxes)'!D38=0,'5.7.1 (inc. taxes)'!D39=0,(ISERROR('5.7.1 (inc. taxes)'!D39/'5.7.1 (inc. taxes)'!D38-1))),"",('5.7.1 (inc. taxes)'!D39/'5.7.1 (inc. taxes)'!D38-1))</f>
        <v/>
      </c>
      <c r="E11" s="195">
        <f>IF(OR('5.7.1 (inc. taxes)'!E38=0,'5.7.1 (inc. taxes)'!E39=0,(ISERROR('5.7.1 (inc. taxes)'!E39/'5.7.1 (inc. taxes)'!E38-1))),"",('5.7.1 (inc. taxes)'!E39/'5.7.1 (inc. taxes)'!E38-1))</f>
        <v>0.51868227432311742</v>
      </c>
      <c r="F11" s="195">
        <f>IF(OR('5.7.1 (inc. taxes)'!F38=0,'5.7.1 (inc. taxes)'!F39=0,(ISERROR('5.7.1 (inc. taxes)'!F39/'5.7.1 (inc. taxes)'!F38-1))),"",('5.7.1 (inc. taxes)'!F39/'5.7.1 (inc. taxes)'!F38-1))</f>
        <v>0.60252014515166752</v>
      </c>
      <c r="G11" s="195">
        <f>IF(OR('5.7.1 (inc. taxes)'!G38=0,'5.7.1 (inc. taxes)'!G39=0,(ISERROR('5.7.1 (inc. taxes)'!G39/'5.7.1 (inc. taxes)'!G38-1))),"",('5.7.1 (inc. taxes)'!G39/'5.7.1 (inc. taxes)'!G38-1))</f>
        <v>0.26204890029871297</v>
      </c>
      <c r="H11" s="195">
        <f>IF(OR('5.7.1 (inc. taxes)'!H38=0,'5.7.1 (inc. taxes)'!H39=0,(ISERROR('5.7.1 (inc. taxes)'!H39/'5.7.1 (inc. taxes)'!H38-1))),"",('5.7.1 (inc. taxes)'!H39/'5.7.1 (inc. taxes)'!H38-1))</f>
        <v>0.5942411493981079</v>
      </c>
      <c r="I11" s="195" t="str">
        <f>IF(OR('5.7.1 (inc. taxes)'!I38=0,'5.7.1 (inc. taxes)'!I39=0,(ISERROR('5.7.1 (inc. taxes)'!I39/'5.7.1 (inc. taxes)'!I38-1))),"",('5.7.1 (inc. taxes)'!I39/'5.7.1 (inc. taxes)'!I38-1))</f>
        <v/>
      </c>
      <c r="J11" s="195">
        <f>IF(OR('5.7.1 (inc. taxes)'!J38=0,'5.7.1 (inc. taxes)'!J39=0,(ISERROR('5.7.1 (inc. taxes)'!J39/'5.7.1 (inc. taxes)'!J38-1))),"",('5.7.1 (inc. taxes)'!J39/'5.7.1 (inc. taxes)'!J38-1))</f>
        <v>0.43854606043932498</v>
      </c>
      <c r="K11" s="195" t="str">
        <f>IF(OR('5.7.1 (inc. taxes)'!K38=0,'5.7.1 (inc. taxes)'!K39=0,(ISERROR('5.7.1 (inc. taxes)'!K39/'5.7.1 (inc. taxes)'!K38-1))),"",('5.7.1 (inc. taxes)'!K39/'5.7.1 (inc. taxes)'!K38-1))</f>
        <v/>
      </c>
      <c r="L11" s="195">
        <f>IF(OR('5.7.1 (inc. taxes)'!L38=0,'5.7.1 (inc. taxes)'!L39=0,(ISERROR('5.7.1 (inc. taxes)'!L39/'5.7.1 (inc. taxes)'!L38-1))),"",('5.7.1 (inc. taxes)'!L39/'5.7.1 (inc. taxes)'!L38-1))</f>
        <v>0.28472776565900282</v>
      </c>
      <c r="M11" s="195">
        <f>IF(OR('5.7.1 (inc. taxes)'!M38=0,'5.7.1 (inc. taxes)'!M39=0,(ISERROR('5.7.1 (inc. taxes)'!M39/'5.7.1 (inc. taxes)'!M38-1))),"",('5.7.1 (inc. taxes)'!M39/'5.7.1 (inc. taxes)'!M38-1))</f>
        <v>0.39644262049619061</v>
      </c>
      <c r="N11" s="195">
        <f>IF(OR('5.7.1 (inc. taxes)'!N38=0,'5.7.1 (inc. taxes)'!N39=0,(ISERROR('5.7.1 (inc. taxes)'!N39/'5.7.1 (inc. taxes)'!N38-1))),"",('5.7.1 (inc. taxes)'!N39/'5.7.1 (inc. taxes)'!N38-1))</f>
        <v>0.39824520142110886</v>
      </c>
      <c r="O11" s="195">
        <f>IF(OR('5.7.1 (inc. taxes)'!O38=0,'5.7.1 (inc. taxes)'!O39=0,(ISERROR('5.7.1 (inc. taxes)'!O39/'5.7.1 (inc. taxes)'!O38-1))),"",('5.7.1 (inc. taxes)'!O39/'5.7.1 (inc. taxes)'!O38-1))</f>
        <v>0.39662414677118729</v>
      </c>
      <c r="P11" s="195">
        <f>IF(OR('5.7.1 (inc. taxes)'!P38=0,'5.7.1 (inc. taxes)'!P39=0,(ISERROR('5.7.1 (inc. taxes)'!P39/'5.7.1 (inc. taxes)'!P38-1))),"",('5.7.1 (inc. taxes)'!P39/'5.7.1 (inc. taxes)'!P38-1))</f>
        <v>0.46355395087346962</v>
      </c>
      <c r="Q11" s="195" t="str">
        <f>IF(OR('5.7.1 (inc. taxes)'!Q38=0,'5.7.1 (inc. taxes)'!Q39=0,(ISERROR('5.7.1 (inc. taxes)'!Q39/'5.7.1 (inc. taxes)'!Q38-1))),"",('5.7.1 (inc. taxes)'!Q39/'5.7.1 (inc. taxes)'!Q38-1))</f>
        <v/>
      </c>
      <c r="R11" s="195">
        <f>IF(OR('5.7.1 (inc. taxes)'!R38=0,'5.7.1 (inc. taxes)'!R39=0,(ISERROR('5.7.1 (inc. taxes)'!R39/'5.7.1 (inc. taxes)'!R38-1))),"",('5.7.1 (inc. taxes)'!R39/'5.7.1 (inc. taxes)'!R38-1))</f>
        <v>0.79746109067986182</v>
      </c>
      <c r="S11" s="195">
        <f>IF(OR('5.7.1 (inc. taxes)'!S38=0,'5.7.1 (inc. taxes)'!S39=0,(ISERROR('5.7.1 (inc. taxes)'!S39/'5.7.1 (inc. taxes)'!S38-1))),"",('5.7.1 (inc. taxes)'!S39/'5.7.1 (inc. taxes)'!S38-1))</f>
        <v>0.71204415264345577</v>
      </c>
      <c r="T11" s="195">
        <f>IF(OR('5.7.1 (inc. taxes)'!T38=0,'5.7.1 (inc. taxes)'!T39=0,(ISERROR('5.7.1 (inc. taxes)'!T39/'5.7.1 (inc. taxes)'!T38-1))),"",('5.7.1 (inc. taxes)'!T39/'5.7.1 (inc. taxes)'!T38-1))</f>
        <v>0.40754223361344821</v>
      </c>
      <c r="U11" s="195" t="str">
        <f>IF(OR('5.7.1 (inc. taxes)'!U38=0,'5.7.1 (inc. taxes)'!U39=0,(ISERROR('5.7.1 (inc. taxes)'!U39/'5.7.1 (inc. taxes)'!U38-1))),"",('5.7.1 (inc. taxes)'!U39/'5.7.1 (inc. taxes)'!U38-1))</f>
        <v/>
      </c>
      <c r="V11" s="195">
        <f>IF(OR('5.7.1 (inc. taxes)'!V38=0,'5.7.1 (inc. taxes)'!V39=0,(ISERROR('5.7.1 (inc. taxes)'!V39/'5.7.1 (inc. taxes)'!V38-1))),"",('5.7.1 (inc. taxes)'!V39/'5.7.1 (inc. taxes)'!V38-1))</f>
        <v>-9.6641363418099591E-3</v>
      </c>
      <c r="W11" s="195">
        <f>IF(OR('5.7.1 (inc. taxes)'!W38=0,'5.7.1 (inc. taxes)'!W39=0,(ISERROR('5.7.1 (inc. taxes)'!W39/'5.7.1 (inc. taxes)'!W38-1))),"",('5.7.1 (inc. taxes)'!W39/'5.7.1 (inc. taxes)'!W38-1))</f>
        <v>-5.9825903829192395E-2</v>
      </c>
      <c r="X11" s="195" t="str">
        <f>IF(OR('5.7.1 (inc. taxes)'!X38=0,'5.7.1 (inc. taxes)'!X39=0,(ISERROR('5.7.1 (inc. taxes)'!X39/'5.7.1 (inc. taxes)'!X38-1))),"",('5.7.1 (inc. taxes)'!X39/'5.7.1 (inc. taxes)'!X38-1))</f>
        <v/>
      </c>
      <c r="Y11" s="195">
        <f>IF(OR('5.7.1 (inc. taxes)'!Y38=0,'5.7.1 (inc. taxes)'!Y39=0,(ISERROR('5.7.1 (inc. taxes)'!Y39/'5.7.1 (inc. taxes)'!Y38-1))),"",('5.7.1 (inc. taxes)'!Y39/'5.7.1 (inc. taxes)'!Y38-1))</f>
        <v>0.54825500626133739</v>
      </c>
      <c r="Z11" s="195">
        <f>IF(OR('5.7.1 (inc. taxes)'!Z38=0,'5.7.1 (inc. taxes)'!Z39=0,(ISERROR('5.7.1 (inc. taxes)'!Z39/'5.7.1 (inc. taxes)'!Z38-1))),"",('5.7.1 (inc. taxes)'!Z39/'5.7.1 (inc. taxes)'!Z38-1))</f>
        <v>0.49516868600735009</v>
      </c>
      <c r="AA11" s="195">
        <f>IF(OR('5.7.1 (inc. taxes)'!AA38=0,'5.7.1 (inc. taxes)'!AA39=0,(ISERROR('5.7.1 (inc. taxes)'!AA39/'5.7.1 (inc. taxes)'!AA38-1))),"",('5.7.1 (inc. taxes)'!AA39/'5.7.1 (inc. taxes)'!AA38-1))</f>
        <v>0.41142857757274776</v>
      </c>
      <c r="AB11" s="195">
        <f>IF(OR('5.7.1 (inc. taxes)'!AB38=0,'5.7.1 (inc. taxes)'!AB39=0,(ISERROR('5.7.1 (inc. taxes)'!AB39/'5.7.1 (inc. taxes)'!AB38-1))),"",('5.7.1 (inc. taxes)'!AB39/'5.7.1 (inc. taxes)'!AB38-1))</f>
        <v>0.4190093929316312</v>
      </c>
      <c r="AC11" s="195">
        <f>IF(OR('5.7.1 (inc. taxes)'!AC38=0,'5.7.1 (inc. taxes)'!AC39=0,(ISERROR('5.7.1 (inc. taxes)'!AC39/'5.7.1 (inc. taxes)'!AC38-1))),"",('5.7.1 (inc. taxes)'!AC39/'5.7.1 (inc. taxes)'!AC38-1))</f>
        <v>0.38030431870835923</v>
      </c>
    </row>
    <row r="12" spans="1:29" s="129" customFormat="1" ht="14.25" customHeight="1" x14ac:dyDescent="0.25">
      <c r="A12" s="242" t="s">
        <v>38</v>
      </c>
      <c r="B12" s="195" t="str">
        <f>IF(OR('5.7.1 (inc. taxes)'!B39=0,'5.7.1 (inc. taxes)'!B40=0,(ISERROR('5.7.1 (inc. taxes)'!B40/'5.7.1 (inc. taxes)'!B39-1))),"",('5.7.1 (inc. taxes)'!B40/'5.7.1 (inc. taxes)'!B39-1))</f>
        <v/>
      </c>
      <c r="C12" s="195">
        <f>IF(OR('5.7.1 (inc. taxes)'!C39=0,'5.7.1 (inc. taxes)'!C40=0,(ISERROR('5.7.1 (inc. taxes)'!C40/'5.7.1 (inc. taxes)'!C39-1))),"",('5.7.1 (inc. taxes)'!C40/'5.7.1 (inc. taxes)'!C39-1))</f>
        <v>-0.12384615252641196</v>
      </c>
      <c r="D12" s="195" t="str">
        <f>IF(OR('5.7.1 (inc. taxes)'!D39=0,'5.7.1 (inc. taxes)'!D40=0,(ISERROR('5.7.1 (inc. taxes)'!D40/'5.7.1 (inc. taxes)'!D39-1))),"",('5.7.1 (inc. taxes)'!D40/'5.7.1 (inc. taxes)'!D39-1))</f>
        <v/>
      </c>
      <c r="E12" s="195">
        <f>IF(OR('5.7.1 (inc. taxes)'!E39=0,'5.7.1 (inc. taxes)'!E40=0,(ISERROR('5.7.1 (inc. taxes)'!E40/'5.7.1 (inc. taxes)'!E39-1))),"",('5.7.1 (inc. taxes)'!E40/'5.7.1 (inc. taxes)'!E39-1))</f>
        <v>5.0479959342996317E-2</v>
      </c>
      <c r="F12" s="195">
        <f>IF(OR('5.7.1 (inc. taxes)'!F39=0,'5.7.1 (inc. taxes)'!F40=0,(ISERROR('5.7.1 (inc. taxes)'!F40/'5.7.1 (inc. taxes)'!F39-1))),"",('5.7.1 (inc. taxes)'!F40/'5.7.1 (inc. taxes)'!F39-1))</f>
        <v>-0.15043172781135006</v>
      </c>
      <c r="G12" s="195">
        <f>IF(OR('5.7.1 (inc. taxes)'!G39=0,'5.7.1 (inc. taxes)'!G40=0,(ISERROR('5.7.1 (inc. taxes)'!G40/'5.7.1 (inc. taxes)'!G39-1))),"",('5.7.1 (inc. taxes)'!G40/'5.7.1 (inc. taxes)'!G39-1))</f>
        <v>-1.8905882545423358E-2</v>
      </c>
      <c r="H12" s="195">
        <f>IF(OR('5.7.1 (inc. taxes)'!H39=0,'5.7.1 (inc. taxes)'!H40=0,(ISERROR('5.7.1 (inc. taxes)'!H40/'5.7.1 (inc. taxes)'!H39-1))),"",('5.7.1 (inc. taxes)'!H40/'5.7.1 (inc. taxes)'!H39-1))</f>
        <v>-0.19486455531449143</v>
      </c>
      <c r="I12" s="195">
        <f>IF(OR('5.7.1 (inc. taxes)'!I39=0,'5.7.1 (inc. taxes)'!I40=0,(ISERROR('5.7.1 (inc. taxes)'!I40/'5.7.1 (inc. taxes)'!I39-1))),"",('5.7.1 (inc. taxes)'!I40/'5.7.1 (inc. taxes)'!I39-1))</f>
        <v>-7.8019631213016361E-2</v>
      </c>
      <c r="J12" s="195">
        <f>IF(OR('5.7.1 (inc. taxes)'!J39=0,'5.7.1 (inc. taxes)'!J40=0,(ISERROR('5.7.1 (inc. taxes)'!J40/'5.7.1 (inc. taxes)'!J39-1))),"",('5.7.1 (inc. taxes)'!J40/'5.7.1 (inc. taxes)'!J39-1))</f>
        <v>1.3736488482480658E-2</v>
      </c>
      <c r="K12" s="195">
        <f>IF(OR('5.7.1 (inc. taxes)'!K39=0,'5.7.1 (inc. taxes)'!K40=0,(ISERROR('5.7.1 (inc. taxes)'!K40/'5.7.1 (inc. taxes)'!K39-1))),"",('5.7.1 (inc. taxes)'!K40/'5.7.1 (inc. taxes)'!K39-1))</f>
        <v>0.32154041529040023</v>
      </c>
      <c r="L12" s="195">
        <f>IF(OR('5.7.1 (inc. taxes)'!L39=0,'5.7.1 (inc. taxes)'!L40=0,(ISERROR('5.7.1 (inc. taxes)'!L40/'5.7.1 (inc. taxes)'!L39-1))),"",('5.7.1 (inc. taxes)'!L40/'5.7.1 (inc. taxes)'!L39-1))</f>
        <v>8.2976900229183581E-2</v>
      </c>
      <c r="M12" s="195">
        <f>IF(OR('5.7.1 (inc. taxes)'!M39=0,'5.7.1 (inc. taxes)'!M40=0,(ISERROR('5.7.1 (inc. taxes)'!M40/'5.7.1 (inc. taxes)'!M39-1))),"",('5.7.1 (inc. taxes)'!M40/'5.7.1 (inc. taxes)'!M39-1))</f>
        <v>3.8302936453255221E-2</v>
      </c>
      <c r="N12" s="195">
        <f>IF(OR('5.7.1 (inc. taxes)'!N39=0,'5.7.1 (inc. taxes)'!N40=0,(ISERROR('5.7.1 (inc. taxes)'!N40/'5.7.1 (inc. taxes)'!N39-1))),"",('5.7.1 (inc. taxes)'!N40/'5.7.1 (inc. taxes)'!N39-1))</f>
        <v>4.764864212774822E-2</v>
      </c>
      <c r="O12" s="195">
        <f>IF(OR('5.7.1 (inc. taxes)'!O39=0,'5.7.1 (inc. taxes)'!O40=0,(ISERROR('5.7.1 (inc. taxes)'!O40/'5.7.1 (inc. taxes)'!O39-1))),"",('5.7.1 (inc. taxes)'!O40/'5.7.1 (inc. taxes)'!O39-1))</f>
        <v>-0.12643201710090912</v>
      </c>
      <c r="P12" s="195">
        <f>IF(OR('5.7.1 (inc. taxes)'!P39=0,'5.7.1 (inc. taxes)'!P40=0,(ISERROR('5.7.1 (inc. taxes)'!P40/'5.7.1 (inc. taxes)'!P39-1))),"",('5.7.1 (inc. taxes)'!P40/'5.7.1 (inc. taxes)'!P39-1))</f>
        <v>-7.0245007397023662E-2</v>
      </c>
      <c r="Q12" s="195" t="str">
        <f>IF(OR('5.7.1 (inc. taxes)'!Q39=0,'5.7.1 (inc. taxes)'!Q40=0,(ISERROR('5.7.1 (inc. taxes)'!Q40/'5.7.1 (inc. taxes)'!Q39-1))),"",('5.7.1 (inc. taxes)'!Q40/'5.7.1 (inc. taxes)'!Q39-1))</f>
        <v/>
      </c>
      <c r="R12" s="195">
        <f>IF(OR('5.7.1 (inc. taxes)'!R39=0,'5.7.1 (inc. taxes)'!R40=0,(ISERROR('5.7.1 (inc. taxes)'!R40/'5.7.1 (inc. taxes)'!R39-1))),"",('5.7.1 (inc. taxes)'!R40/'5.7.1 (inc. taxes)'!R39-1))</f>
        <v>-0.42410781200402237</v>
      </c>
      <c r="S12" s="195">
        <f>IF(OR('5.7.1 (inc. taxes)'!S39=0,'5.7.1 (inc. taxes)'!S40=0,(ISERROR('5.7.1 (inc. taxes)'!S40/'5.7.1 (inc. taxes)'!S39-1))),"",('5.7.1 (inc. taxes)'!S40/'5.7.1 (inc. taxes)'!S39-1))</f>
        <v>1.0661690698119175E-2</v>
      </c>
      <c r="T12" s="195">
        <f>IF(OR('5.7.1 (inc. taxes)'!T39=0,'5.7.1 (inc. taxes)'!T40=0,(ISERROR('5.7.1 (inc. taxes)'!T40/'5.7.1 (inc. taxes)'!T39-1))),"",('5.7.1 (inc. taxes)'!T40/'5.7.1 (inc. taxes)'!T39-1))</f>
        <v>-4.5707732694705516E-2</v>
      </c>
      <c r="U12" s="195" t="str">
        <f>IF(OR('5.7.1 (inc. taxes)'!U39=0,'5.7.1 (inc. taxes)'!U40=0,(ISERROR('5.7.1 (inc. taxes)'!U40/'5.7.1 (inc. taxes)'!U39-1))),"",('5.7.1 (inc. taxes)'!U40/'5.7.1 (inc. taxes)'!U39-1))</f>
        <v/>
      </c>
      <c r="V12" s="195">
        <f>IF(OR('5.7.1 (inc. taxes)'!V39=0,'5.7.1 (inc. taxes)'!V40=0,(ISERROR('5.7.1 (inc. taxes)'!V40/'5.7.1 (inc. taxes)'!V39-1))),"",('5.7.1 (inc. taxes)'!V40/'5.7.1 (inc. taxes)'!V39-1))</f>
        <v>0.12805613889349376</v>
      </c>
      <c r="W12" s="195">
        <f>IF(OR('5.7.1 (inc. taxes)'!W39=0,'5.7.1 (inc. taxes)'!W40=0,(ISERROR('5.7.1 (inc. taxes)'!W40/'5.7.1 (inc. taxes)'!W39-1))),"",('5.7.1 (inc. taxes)'!W40/'5.7.1 (inc. taxes)'!W39-1))</f>
        <v>0.14437529343625077</v>
      </c>
      <c r="X12" s="195" t="str">
        <f>IF(OR('5.7.1 (inc. taxes)'!X39=0,'5.7.1 (inc. taxes)'!X40=0,(ISERROR('5.7.1 (inc. taxes)'!X40/'5.7.1 (inc. taxes)'!X39-1))),"",('5.7.1 (inc. taxes)'!X40/'5.7.1 (inc. taxes)'!X39-1))</f>
        <v/>
      </c>
      <c r="Y12" s="195">
        <f>IF(OR('5.7.1 (inc. taxes)'!Y39=0,'5.7.1 (inc. taxes)'!Y40=0,(ISERROR('5.7.1 (inc. taxes)'!Y40/'5.7.1 (inc. taxes)'!Y39-1))),"",('5.7.1 (inc. taxes)'!Y40/'5.7.1 (inc. taxes)'!Y39-1))</f>
        <v>-4.3648887234638112E-2</v>
      </c>
      <c r="Z12" s="195">
        <f>IF(OR('5.7.1 (inc. taxes)'!Z39=0,'5.7.1 (inc. taxes)'!Z40=0,(ISERROR('5.7.1 (inc. taxes)'!Z40/'5.7.1 (inc. taxes)'!Z39-1))),"",('5.7.1 (inc. taxes)'!Z40/'5.7.1 (inc. taxes)'!Z39-1))</f>
        <v>-5.8853140843420082E-2</v>
      </c>
      <c r="AA12" s="195">
        <f>IF(OR('5.7.1 (inc. taxes)'!AA39=0,'5.7.1 (inc. taxes)'!AA40=0,(ISERROR('5.7.1 (inc. taxes)'!AA40/'5.7.1 (inc. taxes)'!AA39-1))),"",('5.7.1 (inc. taxes)'!AA40/'5.7.1 (inc. taxes)'!AA39-1))</f>
        <v>0.11052682765613864</v>
      </c>
      <c r="AB12" s="195">
        <f>IF(OR('5.7.1 (inc. taxes)'!AB39=0,'5.7.1 (inc. taxes)'!AB40=0,(ISERROR('5.7.1 (inc. taxes)'!AB40/'5.7.1 (inc. taxes)'!AB39-1))),"",('5.7.1 (inc. taxes)'!AB40/'5.7.1 (inc. taxes)'!AB39-1))</f>
        <v>-4.0726046716451192E-2</v>
      </c>
      <c r="AC12" s="195">
        <f>IF(OR('5.7.1 (inc. taxes)'!AC39=0,'5.7.1 (inc. taxes)'!AC40=0,(ISERROR('5.7.1 (inc. taxes)'!AC40/'5.7.1 (inc. taxes)'!AC39-1))),"",('5.7.1 (inc. taxes)'!AC40/'5.7.1 (inc. taxes)'!AC39-1))</f>
        <v>-0.35255825681084152</v>
      </c>
    </row>
    <row r="13" spans="1:29" s="129" customFormat="1" ht="14.25" customHeight="1" x14ac:dyDescent="0.25">
      <c r="A13" s="242" t="s">
        <v>41</v>
      </c>
      <c r="B13" s="195">
        <f>IF(OR('5.7.1 (inc. taxes)'!B40=0,'5.7.1 (inc. taxes)'!B41=0,(ISERROR('5.7.1 (inc. taxes)'!B41/'5.7.1 (inc. taxes)'!B40-1))),"",('5.7.1 (inc. taxes)'!B41/'5.7.1 (inc. taxes)'!B40-1))</f>
        <v>-5.1918296699915323E-2</v>
      </c>
      <c r="C13" s="195">
        <f>IF(OR('5.7.1 (inc. taxes)'!C40=0,'5.7.1 (inc. taxes)'!C41=0,(ISERROR('5.7.1 (inc. taxes)'!C41/'5.7.1 (inc. taxes)'!C40-1))),"",('5.7.1 (inc. taxes)'!C41/'5.7.1 (inc. taxes)'!C40-1))</f>
        <v>-0.14151031916318502</v>
      </c>
      <c r="D13" s="195">
        <f>IF(OR('5.7.1 (inc. taxes)'!D40=0,'5.7.1 (inc. taxes)'!D41=0,(ISERROR('5.7.1 (inc. taxes)'!D41/'5.7.1 (inc. taxes)'!D40-1))),"",('5.7.1 (inc. taxes)'!D41/'5.7.1 (inc. taxes)'!D40-1))</f>
        <v>-0.22640794813444287</v>
      </c>
      <c r="E13" s="195">
        <f>IF(OR('5.7.1 (inc. taxes)'!E40=0,'5.7.1 (inc. taxes)'!E41=0,(ISERROR('5.7.1 (inc. taxes)'!E41/'5.7.1 (inc. taxes)'!E40-1))),"",('5.7.1 (inc. taxes)'!E41/'5.7.1 (inc. taxes)'!E40-1))</f>
        <v>6.2968359410508823E-2</v>
      </c>
      <c r="F13" s="195">
        <f>IF(OR('5.7.1 (inc. taxes)'!F40=0,'5.7.1 (inc. taxes)'!F41=0,(ISERROR('5.7.1 (inc. taxes)'!F41/'5.7.1 (inc. taxes)'!F40-1))),"",('5.7.1 (inc. taxes)'!F41/'5.7.1 (inc. taxes)'!F40-1))</f>
        <v>0.11430211448357785</v>
      </c>
      <c r="G13" s="195">
        <f>IF(OR('5.7.1 (inc. taxes)'!G40=0,'5.7.1 (inc. taxes)'!G41=0,(ISERROR('5.7.1 (inc. taxes)'!G41/'5.7.1 (inc. taxes)'!G40-1))),"",('5.7.1 (inc. taxes)'!G41/'5.7.1 (inc. taxes)'!G40-1))</f>
        <v>-1.5877254761745174E-2</v>
      </c>
      <c r="H13" s="195">
        <f>IF(OR('5.7.1 (inc. taxes)'!H40=0,'5.7.1 (inc. taxes)'!H41=0,(ISERROR('5.7.1 (inc. taxes)'!H41/'5.7.1 (inc. taxes)'!H40-1))),"",('5.7.1 (inc. taxes)'!H41/'5.7.1 (inc. taxes)'!H40-1))</f>
        <v>0.18438043237391177</v>
      </c>
      <c r="I13" s="195">
        <f>IF(OR('5.7.1 (inc. taxes)'!I40=0,'5.7.1 (inc. taxes)'!I41=0,(ISERROR('5.7.1 (inc. taxes)'!I41/'5.7.1 (inc. taxes)'!I40-1))),"",('5.7.1 (inc. taxes)'!I41/'5.7.1 (inc. taxes)'!I40-1))</f>
        <v>-9.9587829189810906E-2</v>
      </c>
      <c r="J13" s="195">
        <f>IF(OR('5.7.1 (inc. taxes)'!J40=0,'5.7.1 (inc. taxes)'!J41=0,(ISERROR('5.7.1 (inc. taxes)'!J41/'5.7.1 (inc. taxes)'!J40-1))),"",('5.7.1 (inc. taxes)'!J41/'5.7.1 (inc. taxes)'!J40-1))</f>
        <v>-0.12565950706211426</v>
      </c>
      <c r="K13" s="195">
        <f>IF(OR('5.7.1 (inc. taxes)'!K40=0,'5.7.1 (inc. taxes)'!K41=0,(ISERROR('5.7.1 (inc. taxes)'!K41/'5.7.1 (inc. taxes)'!K40-1))),"",('5.7.1 (inc. taxes)'!K41/'5.7.1 (inc. taxes)'!K40-1))</f>
        <v>-2.2488364750960388E-2</v>
      </c>
      <c r="L13" s="195">
        <f>IF(OR('5.7.1 (inc. taxes)'!L40=0,'5.7.1 (inc. taxes)'!L41=0,(ISERROR('5.7.1 (inc. taxes)'!L41/'5.7.1 (inc. taxes)'!L40-1))),"",('5.7.1 (inc. taxes)'!L41/'5.7.1 (inc. taxes)'!L40-1))</f>
        <v>-0.17954820869826471</v>
      </c>
      <c r="M13" s="195">
        <f>IF(OR('5.7.1 (inc. taxes)'!M40=0,'5.7.1 (inc. taxes)'!M41=0,(ISERROR('5.7.1 (inc. taxes)'!M41/'5.7.1 (inc. taxes)'!M40-1))),"",('5.7.1 (inc. taxes)'!M41/'5.7.1 (inc. taxes)'!M40-1))</f>
        <v>-2.274530843681466E-2</v>
      </c>
      <c r="N13" s="195">
        <f>IF(OR('5.7.1 (inc. taxes)'!N40=0,'5.7.1 (inc. taxes)'!N41=0,(ISERROR('5.7.1 (inc. taxes)'!N41/'5.7.1 (inc. taxes)'!N40-1))),"",('5.7.1 (inc. taxes)'!N41/'5.7.1 (inc. taxes)'!N40-1))</f>
        <v>-9.1416903749065859E-2</v>
      </c>
      <c r="O13" s="195">
        <f>IF(OR('5.7.1 (inc. taxes)'!O40=0,'5.7.1 (inc. taxes)'!O41=0,(ISERROR('5.7.1 (inc. taxes)'!O41/'5.7.1 (inc. taxes)'!O40-1))),"",('5.7.1 (inc. taxes)'!O41/'5.7.1 (inc. taxes)'!O40-1))</f>
        <v>0.15501753126990225</v>
      </c>
      <c r="P13" s="195">
        <f>IF(OR('5.7.1 (inc. taxes)'!P40=0,'5.7.1 (inc. taxes)'!P41=0,(ISERROR('5.7.1 (inc. taxes)'!P41/'5.7.1 (inc. taxes)'!P40-1))),"",('5.7.1 (inc. taxes)'!P41/'5.7.1 (inc. taxes)'!P40-1))</f>
        <v>-5.9773627714511446E-2</v>
      </c>
      <c r="Q13" s="195" t="str">
        <f>IF(OR('5.7.1 (inc. taxes)'!Q40=0,'5.7.1 (inc. taxes)'!Q41=0,(ISERROR('5.7.1 (inc. taxes)'!Q41/'5.7.1 (inc. taxes)'!Q40-1))),"",('5.7.1 (inc. taxes)'!Q41/'5.7.1 (inc. taxes)'!Q40-1))</f>
        <v/>
      </c>
      <c r="R13" s="195">
        <f>IF(OR('5.7.1 (inc. taxes)'!R40=0,'5.7.1 (inc. taxes)'!R41=0,(ISERROR('5.7.1 (inc. taxes)'!R41/'5.7.1 (inc. taxes)'!R40-1))),"",('5.7.1 (inc. taxes)'!R41/'5.7.1 (inc. taxes)'!R40-1))</f>
        <v>-6.355459756727988E-2</v>
      </c>
      <c r="S13" s="195">
        <f>IF(OR('5.7.1 (inc. taxes)'!S40=0,'5.7.1 (inc. taxes)'!S41=0,(ISERROR('5.7.1 (inc. taxes)'!S41/'5.7.1 (inc. taxes)'!S40-1))),"",('5.7.1 (inc. taxes)'!S41/'5.7.1 (inc. taxes)'!S40-1))</f>
        <v>1.4200625912722753E-2</v>
      </c>
      <c r="T13" s="195">
        <f>IF(OR('5.7.1 (inc. taxes)'!T40=0,'5.7.1 (inc. taxes)'!T41=0,(ISERROR('5.7.1 (inc. taxes)'!T41/'5.7.1 (inc. taxes)'!T40-1))),"",('5.7.1 (inc. taxes)'!T41/'5.7.1 (inc. taxes)'!T40-1))</f>
        <v>-0.29436954595811771</v>
      </c>
      <c r="U13" s="195">
        <f>IF(OR('5.7.1 (inc. taxes)'!U40=0,'5.7.1 (inc. taxes)'!U41=0,(ISERROR('5.7.1 (inc. taxes)'!U41/'5.7.1 (inc. taxes)'!U40-1))),"",('5.7.1 (inc. taxes)'!U41/'5.7.1 (inc. taxes)'!U40-1))</f>
        <v>0.13331141546818293</v>
      </c>
      <c r="V13" s="195">
        <f>IF(OR('5.7.1 (inc. taxes)'!V40=0,'5.7.1 (inc. taxes)'!V41=0,(ISERROR('5.7.1 (inc. taxes)'!V41/'5.7.1 (inc. taxes)'!V40-1))),"",('5.7.1 (inc. taxes)'!V41/'5.7.1 (inc. taxes)'!V40-1))</f>
        <v>0.28493922176135933</v>
      </c>
      <c r="W13" s="195">
        <f>IF(OR('5.7.1 (inc. taxes)'!W40=0,'5.7.1 (inc. taxes)'!W41=0,(ISERROR('5.7.1 (inc. taxes)'!W41/'5.7.1 (inc. taxes)'!W40-1))),"",('5.7.1 (inc. taxes)'!W41/'5.7.1 (inc. taxes)'!W40-1))</f>
        <v>4.9587459709742543E-2</v>
      </c>
      <c r="X13" s="195" t="str">
        <f>IF(OR('5.7.1 (inc. taxes)'!X40=0,'5.7.1 (inc. taxes)'!X41=0,(ISERROR('5.7.1 (inc. taxes)'!X41/'5.7.1 (inc. taxes)'!X40-1))),"",('5.7.1 (inc. taxes)'!X41/'5.7.1 (inc. taxes)'!X40-1))</f>
        <v/>
      </c>
      <c r="Y13" s="195">
        <f>IF(OR('5.7.1 (inc. taxes)'!Y40=0,'5.7.1 (inc. taxes)'!Y41=0,(ISERROR('5.7.1 (inc. taxes)'!Y41/'5.7.1 (inc. taxes)'!Y40-1))),"",('5.7.1 (inc. taxes)'!Y41/'5.7.1 (inc. taxes)'!Y40-1))</f>
        <v>6.108023738414925E-2</v>
      </c>
      <c r="Z13" s="195">
        <f>IF(OR('5.7.1 (inc. taxes)'!Z40=0,'5.7.1 (inc. taxes)'!Z41=0,(ISERROR('5.7.1 (inc. taxes)'!Z41/'5.7.1 (inc. taxes)'!Z40-1))),"",('5.7.1 (inc. taxes)'!Z41/'5.7.1 (inc. taxes)'!Z40-1))</f>
        <v>4.4719316658049957E-2</v>
      </c>
      <c r="AA13" s="195">
        <f>IF(OR('5.7.1 (inc. taxes)'!AA40=0,'5.7.1 (inc. taxes)'!AA41=0,(ISERROR('5.7.1 (inc. taxes)'!AA41/'5.7.1 (inc. taxes)'!AA40-1))),"",('5.7.1 (inc. taxes)'!AA41/'5.7.1 (inc. taxes)'!AA40-1))</f>
        <v>-5.1119604565801557E-2</v>
      </c>
      <c r="AB13" s="195">
        <f>IF(OR('5.7.1 (inc. taxes)'!AB40=0,'5.7.1 (inc. taxes)'!AB41=0,(ISERROR('5.7.1 (inc. taxes)'!AB41/'5.7.1 (inc. taxes)'!AB40-1))),"",('5.7.1 (inc. taxes)'!AB41/'5.7.1 (inc. taxes)'!AB40-1))</f>
        <v>-0.12072567344106389</v>
      </c>
      <c r="AC13" s="195">
        <f>IF(OR('5.7.1 (inc. taxes)'!AC40=0,'5.7.1 (inc. taxes)'!AC41=0,(ISERROR('5.7.1 (inc. taxes)'!AC41/'5.7.1 (inc. taxes)'!AC40-1))),"",('5.7.1 (inc. taxes)'!AC41/'5.7.1 (inc. taxes)'!AC40-1))</f>
        <v>2.323123586321052E-2</v>
      </c>
    </row>
    <row r="14" spans="1:29" s="129" customFormat="1" ht="14.25" customHeight="1" x14ac:dyDescent="0.25">
      <c r="A14" s="242" t="s">
        <v>43</v>
      </c>
      <c r="B14" s="195">
        <f>IF(OR('5.7.1 (inc. taxes)'!B41=0,'5.7.1 (inc. taxes)'!B42=0,(ISERROR('5.7.1 (inc. taxes)'!B42/'5.7.1 (inc. taxes)'!B41-1))),"",('5.7.1 (inc. taxes)'!B42/'5.7.1 (inc. taxes)'!B41-1))</f>
        <v>3.1018527659342432E-2</v>
      </c>
      <c r="C14" s="195">
        <f>IF(OR('5.7.1 (inc. taxes)'!C41=0,'5.7.1 (inc. taxes)'!C42=0,(ISERROR('5.7.1 (inc. taxes)'!C42/'5.7.1 (inc. taxes)'!C41-1))),"",('5.7.1 (inc. taxes)'!C42/'5.7.1 (inc. taxes)'!C41-1))</f>
        <v>0.19415256945823178</v>
      </c>
      <c r="D14" s="195">
        <f>IF(OR('5.7.1 (inc. taxes)'!D41=0,'5.7.1 (inc. taxes)'!D42=0,(ISERROR('5.7.1 (inc. taxes)'!D42/'5.7.1 (inc. taxes)'!D41-1))),"",('5.7.1 (inc. taxes)'!D42/'5.7.1 (inc. taxes)'!D41-1))</f>
        <v>0.18259351294539305</v>
      </c>
      <c r="E14" s="195">
        <f>IF(OR('5.7.1 (inc. taxes)'!E41=0,'5.7.1 (inc. taxes)'!E42=0,(ISERROR('5.7.1 (inc. taxes)'!E42/'5.7.1 (inc. taxes)'!E41-1))),"",('5.7.1 (inc. taxes)'!E42/'5.7.1 (inc. taxes)'!E41-1))</f>
        <v>0.44431407893940267</v>
      </c>
      <c r="F14" s="195">
        <f>IF(OR('5.7.1 (inc. taxes)'!F41=0,'5.7.1 (inc. taxes)'!F42=0,(ISERROR('5.7.1 (inc. taxes)'!F42/'5.7.1 (inc. taxes)'!F41-1))),"",('5.7.1 (inc. taxes)'!F42/'5.7.1 (inc. taxes)'!F41-1))</f>
        <v>0.19055149171642483</v>
      </c>
      <c r="G14" s="195">
        <f>IF(OR('5.7.1 (inc. taxes)'!G41=0,'5.7.1 (inc. taxes)'!G42=0,(ISERROR('5.7.1 (inc. taxes)'!G42/'5.7.1 (inc. taxes)'!G41-1))),"",('5.7.1 (inc. taxes)'!G42/'5.7.1 (inc. taxes)'!G41-1))</f>
        <v>0.12445538853496063</v>
      </c>
      <c r="H14" s="195">
        <f>IF(OR('5.7.1 (inc. taxes)'!H41=0,'5.7.1 (inc. taxes)'!H42=0,(ISERROR('5.7.1 (inc. taxes)'!H42/'5.7.1 (inc. taxes)'!H41-1))),"",('5.7.1 (inc. taxes)'!H42/'5.7.1 (inc. taxes)'!H41-1))</f>
        <v>0.21163614200125624</v>
      </c>
      <c r="I14" s="195">
        <f>IF(OR('5.7.1 (inc. taxes)'!I41=0,'5.7.1 (inc. taxes)'!I42=0,(ISERROR('5.7.1 (inc. taxes)'!I42/'5.7.1 (inc. taxes)'!I41-1))),"",('5.7.1 (inc. taxes)'!I42/'5.7.1 (inc. taxes)'!I41-1))</f>
        <v>0.14023632493023719</v>
      </c>
      <c r="J14" s="195">
        <f>IF(OR('5.7.1 (inc. taxes)'!J41=0,'5.7.1 (inc. taxes)'!J42=0,(ISERROR('5.7.1 (inc. taxes)'!J42/'5.7.1 (inc. taxes)'!J41-1))),"",('5.7.1 (inc. taxes)'!J42/'5.7.1 (inc. taxes)'!J41-1))</f>
        <v>0.19415256945823178</v>
      </c>
      <c r="K14" s="195">
        <f>IF(OR('5.7.1 (inc. taxes)'!K41=0,'5.7.1 (inc. taxes)'!K42=0,(ISERROR('5.7.1 (inc. taxes)'!K42/'5.7.1 (inc. taxes)'!K41-1))),"",('5.7.1 (inc. taxes)'!K42/'5.7.1 (inc. taxes)'!K41-1))</f>
        <v>0.24828227914350554</v>
      </c>
      <c r="L14" s="195">
        <f>IF(OR('5.7.1 (inc. taxes)'!L41=0,'5.7.1 (inc. taxes)'!L42=0,(ISERROR('5.7.1 (inc. taxes)'!L42/'5.7.1 (inc. taxes)'!L41-1))),"",('5.7.1 (inc. taxes)'!L42/'5.7.1 (inc. taxes)'!L41-1))</f>
        <v>7.7673860660730787E-2</v>
      </c>
      <c r="M14" s="195">
        <f>IF(OR('5.7.1 (inc. taxes)'!M41=0,'5.7.1 (inc. taxes)'!M42=0,(ISERROR('5.7.1 (inc. taxes)'!M42/'5.7.1 (inc. taxes)'!M41-1))),"",('5.7.1 (inc. taxes)'!M42/'5.7.1 (inc. taxes)'!M41-1))</f>
        <v>0.19933510675411559</v>
      </c>
      <c r="N14" s="195">
        <f>IF(OR('5.7.1 (inc. taxes)'!N41=0,'5.7.1 (inc. taxes)'!N42=0,(ISERROR('5.7.1 (inc. taxes)'!N42/'5.7.1 (inc. taxes)'!N41-1))),"",('5.7.1 (inc. taxes)'!N42/'5.7.1 (inc. taxes)'!N41-1))</f>
        <v>8.1929236676438144E-2</v>
      </c>
      <c r="O14" s="195">
        <f>IF(OR('5.7.1 (inc. taxes)'!O41=0,'5.7.1 (inc. taxes)'!O42=0,(ISERROR('5.7.1 (inc. taxes)'!O42/'5.7.1 (inc. taxes)'!O41-1))),"",('5.7.1 (inc. taxes)'!O42/'5.7.1 (inc. taxes)'!O41-1))</f>
        <v>0.16370489020260814</v>
      </c>
      <c r="P14" s="195">
        <f>IF(OR('5.7.1 (inc. taxes)'!P41=0,'5.7.1 (inc. taxes)'!P42=0,(ISERROR('5.7.1 (inc. taxes)'!P42/'5.7.1 (inc. taxes)'!P41-1))),"",('5.7.1 (inc. taxes)'!P42/'5.7.1 (inc. taxes)'!P41-1))</f>
        <v>0.21080419263556993</v>
      </c>
      <c r="Q14" s="195" t="str">
        <f>IF(OR('5.7.1 (inc. taxes)'!Q41=0,'5.7.1 (inc. taxes)'!Q42=0,(ISERROR('5.7.1 (inc. taxes)'!Q42/'5.7.1 (inc. taxes)'!Q41-1))),"",('5.7.1 (inc. taxes)'!Q42/'5.7.1 (inc. taxes)'!Q41-1))</f>
        <v/>
      </c>
      <c r="R14" s="195">
        <f>IF(OR('5.7.1 (inc. taxes)'!R41=0,'5.7.1 (inc. taxes)'!R42=0,(ISERROR('5.7.1 (inc. taxes)'!R42/'5.7.1 (inc. taxes)'!R41-1))),"",('5.7.1 (inc. taxes)'!R42/'5.7.1 (inc. taxes)'!R41-1))</f>
        <v>7.879714778967184E-2</v>
      </c>
      <c r="S14" s="195">
        <f>IF(OR('5.7.1 (inc. taxes)'!S41=0,'5.7.1 (inc. taxes)'!S42=0,(ISERROR('5.7.1 (inc. taxes)'!S42/'5.7.1 (inc. taxes)'!S41-1))),"",('5.7.1 (inc. taxes)'!S42/'5.7.1 (inc. taxes)'!S41-1))</f>
        <v>7.2261087579092109E-2</v>
      </c>
      <c r="T14" s="195">
        <f>IF(OR('5.7.1 (inc. taxes)'!T41=0,'5.7.1 (inc. taxes)'!T42=0,(ISERROR('5.7.1 (inc. taxes)'!T42/'5.7.1 (inc. taxes)'!T41-1))),"",('5.7.1 (inc. taxes)'!T42/'5.7.1 (inc. taxes)'!T41-1))</f>
        <v>0.14213721546837244</v>
      </c>
      <c r="U14" s="195">
        <f>IF(OR('5.7.1 (inc. taxes)'!U41=0,'5.7.1 (inc. taxes)'!U42=0,(ISERROR('5.7.1 (inc. taxes)'!U42/'5.7.1 (inc. taxes)'!U41-1))),"",('5.7.1 (inc. taxes)'!U42/'5.7.1 (inc. taxes)'!U41-1))</f>
        <v>0.24294159363317802</v>
      </c>
      <c r="V14" s="195">
        <f>IF(OR('5.7.1 (inc. taxes)'!V41=0,'5.7.1 (inc. taxes)'!V42=0,(ISERROR('5.7.1 (inc. taxes)'!V42/'5.7.1 (inc. taxes)'!V41-1))),"",('5.7.1 (inc. taxes)'!V42/'5.7.1 (inc. taxes)'!V41-1))</f>
        <v>0.10359725227719818</v>
      </c>
      <c r="W14" s="195">
        <f>IF(OR('5.7.1 (inc. taxes)'!W41=0,'5.7.1 (inc. taxes)'!W42=0,(ISERROR('5.7.1 (inc. taxes)'!W42/'5.7.1 (inc. taxes)'!W41-1))),"",('5.7.1 (inc. taxes)'!W42/'5.7.1 (inc. taxes)'!W41-1))</f>
        <v>3.0972598525766282E-2</v>
      </c>
      <c r="X14" s="195" t="str">
        <f>IF(OR('5.7.1 (inc. taxes)'!X41=0,'5.7.1 (inc. taxes)'!X42=0,(ISERROR('5.7.1 (inc. taxes)'!X42/'5.7.1 (inc. taxes)'!X41-1))),"",('5.7.1 (inc. taxes)'!X42/'5.7.1 (inc. taxes)'!X41-1))</f>
        <v/>
      </c>
      <c r="Y14" s="195">
        <f>IF(OR('5.7.1 (inc. taxes)'!Y41=0,'5.7.1 (inc. taxes)'!Y42=0,(ISERROR('5.7.1 (inc. taxes)'!Y42/'5.7.1 (inc. taxes)'!Y41-1))),"",('5.7.1 (inc. taxes)'!Y42/'5.7.1 (inc. taxes)'!Y41-1))</f>
        <v>4.7357802903033042E-2</v>
      </c>
      <c r="Z14" s="195">
        <f>IF(OR('5.7.1 (inc. taxes)'!Z41=0,'5.7.1 (inc. taxes)'!Z42=0,(ISERROR('5.7.1 (inc. taxes)'!Z42/'5.7.1 (inc. taxes)'!Z41-1))),"",('5.7.1 (inc. taxes)'!Z42/'5.7.1 (inc. taxes)'!Z41-1))</f>
        <v>5.1671985020832256E-2</v>
      </c>
      <c r="AA14" s="195">
        <f>IF(OR('5.7.1 (inc. taxes)'!AA41=0,'5.7.1 (inc. taxes)'!AA42=0,(ISERROR('5.7.1 (inc. taxes)'!AA42/'5.7.1 (inc. taxes)'!AA41-1))),"",('5.7.1 (inc. taxes)'!AA42/'5.7.1 (inc. taxes)'!AA41-1))</f>
        <v>0.22724821462365985</v>
      </c>
      <c r="AB14" s="195">
        <f>IF(OR('5.7.1 (inc. taxes)'!AB41=0,'5.7.1 (inc. taxes)'!AB42=0,(ISERROR('5.7.1 (inc. taxes)'!AB42/'5.7.1 (inc. taxes)'!AB41-1))),"",('5.7.1 (inc. taxes)'!AB42/'5.7.1 (inc. taxes)'!AB41-1))</f>
        <v>-7.0639482046519153E-2</v>
      </c>
      <c r="AC14" s="195">
        <f>IF(OR('5.7.1 (inc. taxes)'!AC41=0,'5.7.1 (inc. taxes)'!AC42=0,(ISERROR('5.7.1 (inc. taxes)'!AC42/'5.7.1 (inc. taxes)'!AC41-1))),"",('5.7.1 (inc. taxes)'!AC42/'5.7.1 (inc. taxes)'!AC41-1))</f>
        <v>-8.742426929100422E-2</v>
      </c>
    </row>
    <row r="15" spans="1:29" s="129" customFormat="1" ht="14.25" customHeight="1" x14ac:dyDescent="0.25">
      <c r="A15" s="242" t="s">
        <v>44</v>
      </c>
      <c r="B15" s="195">
        <f>IF(OR('5.7.1 (inc. taxes)'!B42=0,'5.7.1 (inc. taxes)'!B43=0,(ISERROR('5.7.1 (inc. taxes)'!B43/'5.7.1 (inc. taxes)'!B42-1))),"",('5.7.1 (inc. taxes)'!B43/'5.7.1 (inc. taxes)'!B42-1))</f>
        <v>-2.7670340329253418E-2</v>
      </c>
      <c r="C15" s="195">
        <f>IF(OR('5.7.1 (inc. taxes)'!C42=0,'5.7.1 (inc. taxes)'!C43=0,(ISERROR('5.7.1 (inc. taxes)'!C43/'5.7.1 (inc. taxes)'!C42-1))),"",('5.7.1 (inc. taxes)'!C43/'5.7.1 (inc. taxes)'!C42-1))</f>
        <v>-8.1732181193537867E-3</v>
      </c>
      <c r="D15" s="195">
        <f>IF(OR('5.7.1 (inc. taxes)'!D42=0,'5.7.1 (inc. taxes)'!D43=0,(ISERROR('5.7.1 (inc. taxes)'!D43/'5.7.1 (inc. taxes)'!D42-1))),"",('5.7.1 (inc. taxes)'!D43/'5.7.1 (inc. taxes)'!D42-1))</f>
        <v>1.8348064084977134E-2</v>
      </c>
      <c r="E15" s="195">
        <f>IF(OR('5.7.1 (inc. taxes)'!E42=0,'5.7.1 (inc. taxes)'!E43=0,(ISERROR('5.7.1 (inc. taxes)'!E43/'5.7.1 (inc. taxes)'!E42-1))),"",('5.7.1 (inc. taxes)'!E43/'5.7.1 (inc. taxes)'!E42-1))</f>
        <v>2.4834638334205295E-2</v>
      </c>
      <c r="F15" s="195">
        <f>IF(OR('5.7.1 (inc. taxes)'!F42=0,'5.7.1 (inc. taxes)'!F43=0,(ISERROR('5.7.1 (inc. taxes)'!F43/'5.7.1 (inc. taxes)'!F42-1))),"",('5.7.1 (inc. taxes)'!F43/'5.7.1 (inc. taxes)'!F42-1))</f>
        <v>4.7694807705522813E-3</v>
      </c>
      <c r="G15" s="195">
        <f>IF(OR('5.7.1 (inc. taxes)'!G42=0,'5.7.1 (inc. taxes)'!G43=0,(ISERROR('5.7.1 (inc. taxes)'!G43/'5.7.1 (inc. taxes)'!G42-1))),"",('5.7.1 (inc. taxes)'!G43/'5.7.1 (inc. taxes)'!G42-1))</f>
        <v>-0.16913605024515621</v>
      </c>
      <c r="H15" s="195">
        <f>IF(OR('5.7.1 (inc. taxes)'!H42=0,'5.7.1 (inc. taxes)'!H43=0,(ISERROR('5.7.1 (inc. taxes)'!H43/'5.7.1 (inc. taxes)'!H42-1))),"",('5.7.1 (inc. taxes)'!H43/'5.7.1 (inc. taxes)'!H42-1))</f>
        <v>0.20675851850657612</v>
      </c>
      <c r="I15" s="195">
        <f>IF(OR('5.7.1 (inc. taxes)'!I42=0,'5.7.1 (inc. taxes)'!I43=0,(ISERROR('5.7.1 (inc. taxes)'!I43/'5.7.1 (inc. taxes)'!I42-1))),"",('5.7.1 (inc. taxes)'!I43/'5.7.1 (inc. taxes)'!I42-1))</f>
        <v>5.0904867454982794E-2</v>
      </c>
      <c r="J15" s="195">
        <f>IF(OR('5.7.1 (inc. taxes)'!J42=0,'5.7.1 (inc. taxes)'!J43=0,(ISERROR('5.7.1 (inc. taxes)'!J43/'5.7.1 (inc. taxes)'!J42-1))),"",('5.7.1 (inc. taxes)'!J43/'5.7.1 (inc. taxes)'!J42-1))</f>
        <v>3.2141629290747487E-2</v>
      </c>
      <c r="K15" s="195">
        <f>IF(OR('5.7.1 (inc. taxes)'!K42=0,'5.7.1 (inc. taxes)'!K43=0,(ISERROR('5.7.1 (inc. taxes)'!K43/'5.7.1 (inc. taxes)'!K42-1))),"",('5.7.1 (inc. taxes)'!K43/'5.7.1 (inc. taxes)'!K42-1))</f>
        <v>8.2686695252776055E-4</v>
      </c>
      <c r="L15" s="195">
        <f>IF(OR('5.7.1 (inc. taxes)'!L42=0,'5.7.1 (inc. taxes)'!L43=0,(ISERROR('5.7.1 (inc. taxes)'!L43/'5.7.1 (inc. taxes)'!L42-1))),"",('5.7.1 (inc. taxes)'!L43/'5.7.1 (inc. taxes)'!L42-1))</f>
        <v>1.4433598956340665E-2</v>
      </c>
      <c r="M15" s="195">
        <f>IF(OR('5.7.1 (inc. taxes)'!M42=0,'5.7.1 (inc. taxes)'!M43=0,(ISERROR('5.7.1 (inc. taxes)'!M43/'5.7.1 (inc. taxes)'!M42-1))),"",('5.7.1 (inc. taxes)'!M43/'5.7.1 (inc. taxes)'!M42-1))</f>
        <v>6.2955116054436822E-2</v>
      </c>
      <c r="N15" s="195">
        <f>IF(OR('5.7.1 (inc. taxes)'!N42=0,'5.7.1 (inc. taxes)'!N43=0,(ISERROR('5.7.1 (inc. taxes)'!N43/'5.7.1 (inc. taxes)'!N42-1))),"",('5.7.1 (inc. taxes)'!N43/'5.7.1 (inc. taxes)'!N42-1))</f>
        <v>0.17998466230146448</v>
      </c>
      <c r="O15" s="195">
        <f>IF(OR('5.7.1 (inc. taxes)'!O42=0,'5.7.1 (inc. taxes)'!O43=0,(ISERROR('5.7.1 (inc. taxes)'!O43/'5.7.1 (inc. taxes)'!O42-1))),"",('5.7.1 (inc. taxes)'!O43/'5.7.1 (inc. taxes)'!O42-1))</f>
        <v>-5.3161911670967732E-2</v>
      </c>
      <c r="P15" s="195">
        <f>IF(OR('5.7.1 (inc. taxes)'!P42=0,'5.7.1 (inc. taxes)'!P43=0,(ISERROR('5.7.1 (inc. taxes)'!P43/'5.7.1 (inc. taxes)'!P42-1))),"",('5.7.1 (inc. taxes)'!P43/'5.7.1 (inc. taxes)'!P42-1))</f>
        <v>9.4777926746048458E-2</v>
      </c>
      <c r="Q15" s="195" t="str">
        <f>IF(OR('5.7.1 (inc. taxes)'!Q42=0,'5.7.1 (inc. taxes)'!Q43=0,(ISERROR('5.7.1 (inc. taxes)'!Q43/'5.7.1 (inc. taxes)'!Q42-1))),"",('5.7.1 (inc. taxes)'!Q43/'5.7.1 (inc. taxes)'!Q42-1))</f>
        <v/>
      </c>
      <c r="R15" s="195">
        <f>IF(OR('5.7.1 (inc. taxes)'!R42=0,'5.7.1 (inc. taxes)'!R43=0,(ISERROR('5.7.1 (inc. taxes)'!R43/'5.7.1 (inc. taxes)'!R42-1))),"",('5.7.1 (inc. taxes)'!R43/'5.7.1 (inc. taxes)'!R42-1))</f>
        <v>-0.21912599783598929</v>
      </c>
      <c r="S15" s="195">
        <f>IF(OR('5.7.1 (inc. taxes)'!S42=0,'5.7.1 (inc. taxes)'!S43=0,(ISERROR('5.7.1 (inc. taxes)'!S43/'5.7.1 (inc. taxes)'!S42-1))),"",('5.7.1 (inc. taxes)'!S43/'5.7.1 (inc. taxes)'!S42-1))</f>
        <v>-2.7222162427752328E-2</v>
      </c>
      <c r="T15" s="195">
        <f>IF(OR('5.7.1 (inc. taxes)'!T42=0,'5.7.1 (inc. taxes)'!T43=0,(ISERROR('5.7.1 (inc. taxes)'!T43/'5.7.1 (inc. taxes)'!T42-1))),"",('5.7.1 (inc. taxes)'!T43/'5.7.1 (inc. taxes)'!T42-1))</f>
        <v>0.11121885642853679</v>
      </c>
      <c r="U15" s="195">
        <f>IF(OR('5.7.1 (inc. taxes)'!U42=0,'5.7.1 (inc. taxes)'!U43=0,(ISERROR('5.7.1 (inc. taxes)'!U43/'5.7.1 (inc. taxes)'!U42-1))),"",('5.7.1 (inc. taxes)'!U43/'5.7.1 (inc. taxes)'!U42-1))</f>
        <v>0.10649281271393596</v>
      </c>
      <c r="V15" s="195">
        <f>IF(OR('5.7.1 (inc. taxes)'!V42=0,'5.7.1 (inc. taxes)'!V43=0,(ISERROR('5.7.1 (inc. taxes)'!V43/'5.7.1 (inc. taxes)'!V42-1))),"",('5.7.1 (inc. taxes)'!V43/'5.7.1 (inc. taxes)'!V42-1))</f>
        <v>9.045986815193352E-2</v>
      </c>
      <c r="W15" s="195">
        <f>IF(OR('5.7.1 (inc. taxes)'!W42=0,'5.7.1 (inc. taxes)'!W43=0,(ISERROR('5.7.1 (inc. taxes)'!W43/'5.7.1 (inc. taxes)'!W42-1))),"",('5.7.1 (inc. taxes)'!W43/'5.7.1 (inc. taxes)'!W42-1))</f>
        <v>3.3874953958324072E-2</v>
      </c>
      <c r="X15" s="195" t="str">
        <f>IF(OR('5.7.1 (inc. taxes)'!X42=0,'5.7.1 (inc. taxes)'!X43=0,(ISERROR('5.7.1 (inc. taxes)'!X43/'5.7.1 (inc. taxes)'!X42-1))),"",('5.7.1 (inc. taxes)'!X43/'5.7.1 (inc. taxes)'!X42-1))</f>
        <v/>
      </c>
      <c r="Y15" s="195">
        <f>IF(OR('5.7.1 (inc. taxes)'!Y42=0,'5.7.1 (inc. taxes)'!Y43=0,(ISERROR('5.7.1 (inc. taxes)'!Y43/'5.7.1 (inc. taxes)'!Y42-1))),"",('5.7.1 (inc. taxes)'!Y43/'5.7.1 (inc. taxes)'!Y42-1))</f>
        <v>4.6204890285862721E-2</v>
      </c>
      <c r="Z15" s="195">
        <f>IF(OR('5.7.1 (inc. taxes)'!Z42=0,'5.7.1 (inc. taxes)'!Z43=0,(ISERROR('5.7.1 (inc. taxes)'!Z43/'5.7.1 (inc. taxes)'!Z42-1))),"",('5.7.1 (inc. taxes)'!Z43/'5.7.1 (inc. taxes)'!Z42-1))</f>
        <v>5.8916324761201677E-2</v>
      </c>
      <c r="AA15" s="195">
        <f>IF(OR('5.7.1 (inc. taxes)'!AA42=0,'5.7.1 (inc. taxes)'!AA43=0,(ISERROR('5.7.1 (inc. taxes)'!AA43/'5.7.1 (inc. taxes)'!AA42-1))),"",('5.7.1 (inc. taxes)'!AA43/'5.7.1 (inc. taxes)'!AA42-1))</f>
        <v>5.1499694354562031E-4</v>
      </c>
      <c r="AB15" s="195">
        <f>IF(OR('5.7.1 (inc. taxes)'!AB42=0,'5.7.1 (inc. taxes)'!AB43=0,(ISERROR('5.7.1 (inc. taxes)'!AB43/'5.7.1 (inc. taxes)'!AB42-1))),"",('5.7.1 (inc. taxes)'!AB43/'5.7.1 (inc. taxes)'!AB42-1))</f>
        <v>0.23233566123142158</v>
      </c>
      <c r="AC15" s="195">
        <f>IF(OR('5.7.1 (inc. taxes)'!AC42=0,'5.7.1 (inc. taxes)'!AC43=0,(ISERROR('5.7.1 (inc. taxes)'!AC43/'5.7.1 (inc. taxes)'!AC42-1))),"",('5.7.1 (inc. taxes)'!AC43/'5.7.1 (inc. taxes)'!AC42-1))</f>
        <v>-0.23145702666498613</v>
      </c>
    </row>
    <row r="16" spans="1:29" s="129" customFormat="1" ht="14.25" customHeight="1" x14ac:dyDescent="0.25">
      <c r="A16" s="242" t="s">
        <v>66</v>
      </c>
      <c r="B16" s="195">
        <f>IF(OR('5.7.1 (inc. taxes)'!B43=0,'5.7.1 (inc. taxes)'!B44=0,(ISERROR('5.7.1 (inc. taxes)'!B44/'5.7.1 (inc. taxes)'!B43-1))),"",('5.7.1 (inc. taxes)'!B44/'5.7.1 (inc. taxes)'!B43-1))</f>
        <v>3.4631246394184023E-2</v>
      </c>
      <c r="C16" s="195">
        <f>IF(OR('5.7.1 (inc. taxes)'!C43=0,'5.7.1 (inc. taxes)'!C44=0,(ISERROR('5.7.1 (inc. taxes)'!C44/'5.7.1 (inc. taxes)'!C43-1))),"",('5.7.1 (inc. taxes)'!C44/'5.7.1 (inc. taxes)'!C43-1))</f>
        <v>9.1433580569894701E-2</v>
      </c>
      <c r="D16" s="195">
        <f>IF(OR('5.7.1 (inc. taxes)'!D43=0,'5.7.1 (inc. taxes)'!D44=0,(ISERROR('5.7.1 (inc. taxes)'!D44/'5.7.1 (inc. taxes)'!D43-1))),"",('5.7.1 (inc. taxes)'!D44/'5.7.1 (inc. taxes)'!D43-1))</f>
        <v>-1.853762191907482E-2</v>
      </c>
      <c r="E16" s="195">
        <f>IF(OR('5.7.1 (inc. taxes)'!E43=0,'5.7.1 (inc. taxes)'!E44=0,(ISERROR('5.7.1 (inc. taxes)'!E44/'5.7.1 (inc. taxes)'!E43-1))),"",('5.7.1 (inc. taxes)'!E44/'5.7.1 (inc. taxes)'!E43-1))</f>
        <v>0.23328477895692079</v>
      </c>
      <c r="F16" s="195">
        <f>IF(OR('5.7.1 (inc. taxes)'!F43=0,'5.7.1 (inc. taxes)'!F44=0,(ISERROR('5.7.1 (inc. taxes)'!F44/'5.7.1 (inc. taxes)'!F43-1))),"",('5.7.1 (inc. taxes)'!F44/'5.7.1 (inc. taxes)'!F43-1))</f>
        <v>2.8345048139407414E-2</v>
      </c>
      <c r="G16" s="195">
        <f>IF(OR('5.7.1 (inc. taxes)'!G43=0,'5.7.1 (inc. taxes)'!G44=0,(ISERROR('5.7.1 (inc. taxes)'!G44/'5.7.1 (inc. taxes)'!G43-1))),"",('5.7.1 (inc. taxes)'!G44/'5.7.1 (inc. taxes)'!G43-1))</f>
        <v>0.13421903337756569</v>
      </c>
      <c r="H16" s="195">
        <f>IF(OR('5.7.1 (inc. taxes)'!H43=0,'5.7.1 (inc. taxes)'!H44=0,(ISERROR('5.7.1 (inc. taxes)'!H44/'5.7.1 (inc. taxes)'!H43-1))),"",('5.7.1 (inc. taxes)'!H44/'5.7.1 (inc. taxes)'!H43-1))</f>
        <v>-7.3105841102553359E-2</v>
      </c>
      <c r="I16" s="195">
        <f>IF(OR('5.7.1 (inc. taxes)'!I43=0,'5.7.1 (inc. taxes)'!I44=0,(ISERROR('5.7.1 (inc. taxes)'!I44/'5.7.1 (inc. taxes)'!I43-1))),"",('5.7.1 (inc. taxes)'!I44/'5.7.1 (inc. taxes)'!I43-1))</f>
        <v>0.15143845688653768</v>
      </c>
      <c r="J16" s="195">
        <f>IF(OR('5.7.1 (inc. taxes)'!J43=0,'5.7.1 (inc. taxes)'!J44=0,(ISERROR('5.7.1 (inc. taxes)'!J44/'5.7.1 (inc. taxes)'!J43-1))),"",('5.7.1 (inc. taxes)'!J44/'5.7.1 (inc. taxes)'!J43-1))</f>
        <v>1.4328467490672514E-2</v>
      </c>
      <c r="K16" s="195">
        <f>IF(OR('5.7.1 (inc. taxes)'!K43=0,'5.7.1 (inc. taxes)'!K44=0,(ISERROR('5.7.1 (inc. taxes)'!K44/'5.7.1 (inc. taxes)'!K43-1))),"",('5.7.1 (inc. taxes)'!K44/'5.7.1 (inc. taxes)'!K43-1))</f>
        <v>9.5898386174059436E-2</v>
      </c>
      <c r="L16" s="195">
        <f>IF(OR('5.7.1 (inc. taxes)'!L43=0,'5.7.1 (inc. taxes)'!L44=0,(ISERROR('5.7.1 (inc. taxes)'!L44/'5.7.1 (inc. taxes)'!L43-1))),"",('5.7.1 (inc. taxes)'!L44/'5.7.1 (inc. taxes)'!L43-1))</f>
        <v>9.6667129097022464E-2</v>
      </c>
      <c r="M16" s="195">
        <f>IF(OR('5.7.1 (inc. taxes)'!M43=0,'5.7.1 (inc. taxes)'!M44=0,(ISERROR('5.7.1 (inc. taxes)'!M44/'5.7.1 (inc. taxes)'!M43-1))),"",('5.7.1 (inc. taxes)'!M44/'5.7.1 (inc. taxes)'!M43-1))</f>
        <v>7.2462748674748223E-2</v>
      </c>
      <c r="N16" s="195">
        <f>IF(OR('5.7.1 (inc. taxes)'!N43=0,'5.7.1 (inc. taxes)'!N44=0,(ISERROR('5.7.1 (inc. taxes)'!N44/'5.7.1 (inc. taxes)'!N43-1))),"",('5.7.1 (inc. taxes)'!N44/'5.7.1 (inc. taxes)'!N43-1))</f>
        <v>5.6387533540763757E-2</v>
      </c>
      <c r="O16" s="195">
        <f>IF(OR('5.7.1 (inc. taxes)'!O43=0,'5.7.1 (inc. taxes)'!O44=0,(ISERROR('5.7.1 (inc. taxes)'!O44/'5.7.1 (inc. taxes)'!O43-1))),"",('5.7.1 (inc. taxes)'!O44/'5.7.1 (inc. taxes)'!O43-1))</f>
        <v>2.1792495273481594E-2</v>
      </c>
      <c r="P16" s="195">
        <f>IF(OR('5.7.1 (inc. taxes)'!P43=0,'5.7.1 (inc. taxes)'!P44=0,(ISERROR('5.7.1 (inc. taxes)'!P44/'5.7.1 (inc. taxes)'!P43-1))),"",('5.7.1 (inc. taxes)'!P44/'5.7.1 (inc. taxes)'!P43-1))</f>
        <v>0.1042297522910276</v>
      </c>
      <c r="Q16" s="195" t="str">
        <f>IF(OR('5.7.1 (inc. taxes)'!Q43=0,'5.7.1 (inc. taxes)'!Q44=0,(ISERROR('5.7.1 (inc. taxes)'!Q44/'5.7.1 (inc. taxes)'!Q43-1))),"",('5.7.1 (inc. taxes)'!Q44/'5.7.1 (inc. taxes)'!Q43-1))</f>
        <v/>
      </c>
      <c r="R16" s="195">
        <f>IF(OR('5.7.1 (inc. taxes)'!R43=0,'5.7.1 (inc. taxes)'!R44=0,(ISERROR('5.7.1 (inc. taxes)'!R44/'5.7.1 (inc. taxes)'!R43-1))),"",('5.7.1 (inc. taxes)'!R44/'5.7.1 (inc. taxes)'!R43-1))</f>
        <v>0.16994310729758411</v>
      </c>
      <c r="S16" s="195">
        <f>IF(OR('5.7.1 (inc. taxes)'!S43=0,'5.7.1 (inc. taxes)'!S44=0,(ISERROR('5.7.1 (inc. taxes)'!S44/'5.7.1 (inc. taxes)'!S43-1))),"",('5.7.1 (inc. taxes)'!S44/'5.7.1 (inc. taxes)'!S43-1))</f>
        <v>-1.6695852929012878E-2</v>
      </c>
      <c r="T16" s="195">
        <f>IF(OR('5.7.1 (inc. taxes)'!T43=0,'5.7.1 (inc. taxes)'!T44=0,(ISERROR('5.7.1 (inc. taxes)'!T44/'5.7.1 (inc. taxes)'!T43-1))),"",('5.7.1 (inc. taxes)'!T44/'5.7.1 (inc. taxes)'!T43-1))</f>
        <v>-3.3023194985383642E-2</v>
      </c>
      <c r="U16" s="195">
        <f>IF(OR('5.7.1 (inc. taxes)'!U43=0,'5.7.1 (inc. taxes)'!U44=0,(ISERROR('5.7.1 (inc. taxes)'!U44/'5.7.1 (inc. taxes)'!U43-1))),"",('5.7.1 (inc. taxes)'!U44/'5.7.1 (inc. taxes)'!U43-1))</f>
        <v>-5.1052124129668974E-2</v>
      </c>
      <c r="V16" s="195">
        <f>IF(OR('5.7.1 (inc. taxes)'!V43=0,'5.7.1 (inc. taxes)'!V44=0,(ISERROR('5.7.1 (inc. taxes)'!V44/'5.7.1 (inc. taxes)'!V43-1))),"",('5.7.1 (inc. taxes)'!V44/'5.7.1 (inc. taxes)'!V43-1))</f>
        <v>5.2212686228075844E-2</v>
      </c>
      <c r="W16" s="195">
        <f>IF(OR('5.7.1 (inc. taxes)'!W43=0,'5.7.1 (inc. taxes)'!W44=0,(ISERROR('5.7.1 (inc. taxes)'!W44/'5.7.1 (inc. taxes)'!W43-1))),"",('5.7.1 (inc. taxes)'!W44/'5.7.1 (inc. taxes)'!W43-1))</f>
        <v>5.2413649117367678E-2</v>
      </c>
      <c r="X16" s="195" t="str">
        <f>IF(OR('5.7.1 (inc. taxes)'!X43=0,'5.7.1 (inc. taxes)'!X44=0,(ISERROR('5.7.1 (inc. taxes)'!X44/'5.7.1 (inc. taxes)'!X43-1))),"",('5.7.1 (inc. taxes)'!X44/'5.7.1 (inc. taxes)'!X43-1))</f>
        <v/>
      </c>
      <c r="Y16" s="195">
        <f>IF(OR('5.7.1 (inc. taxes)'!Y43=0,'5.7.1 (inc. taxes)'!Y44=0,(ISERROR('5.7.1 (inc. taxes)'!Y44/'5.7.1 (inc. taxes)'!Y43-1))),"",('5.7.1 (inc. taxes)'!Y44/'5.7.1 (inc. taxes)'!Y43-1))</f>
        <v>-2.4680820569382367E-2</v>
      </c>
      <c r="Z16" s="195">
        <f>IF(OR('5.7.1 (inc. taxes)'!Z43=0,'5.7.1 (inc. taxes)'!Z44=0,(ISERROR('5.7.1 (inc. taxes)'!Z44/'5.7.1 (inc. taxes)'!Z43-1))),"",('5.7.1 (inc. taxes)'!Z44/'5.7.1 (inc. taxes)'!Z43-1))</f>
        <v>-4.704961117498796E-2</v>
      </c>
      <c r="AA16" s="195">
        <f>IF(OR('5.7.1 (inc. taxes)'!AA43=0,'5.7.1 (inc. taxes)'!AA44=0,(ISERROR('5.7.1 (inc. taxes)'!AA44/'5.7.1 (inc. taxes)'!AA43-1))),"",('5.7.1 (inc. taxes)'!AA44/'5.7.1 (inc. taxes)'!AA43-1))</f>
        <v>2.1714431364103337E-2</v>
      </c>
      <c r="AB16" s="195">
        <f>IF(OR('5.7.1 (inc. taxes)'!AB43=0,'5.7.1 (inc. taxes)'!AB44=0,(ISERROR('5.7.1 (inc. taxes)'!AB44/'5.7.1 (inc. taxes)'!AB43-1))),"",('5.7.1 (inc. taxes)'!AB44/'5.7.1 (inc. taxes)'!AB43-1))</f>
        <v>7.4506101607624942E-2</v>
      </c>
      <c r="AC16" s="195">
        <f>IF(OR('5.7.1 (inc. taxes)'!AC43=0,'5.7.1 (inc. taxes)'!AC44=0,(ISERROR('5.7.1 (inc. taxes)'!AC44/'5.7.1 (inc. taxes)'!AC43-1))),"",('5.7.1 (inc. taxes)'!AC44/'5.7.1 (inc. taxes)'!AC43-1))</f>
        <v>0.21264762009759508</v>
      </c>
    </row>
    <row r="17" spans="1:29" s="129" customFormat="1" ht="14.25" customHeight="1" x14ac:dyDescent="0.25">
      <c r="A17" s="242" t="s">
        <v>81</v>
      </c>
      <c r="B17" s="195">
        <f>IF(OR('5.7.1 (inc. taxes)'!B44=0,'5.7.1 (inc. taxes)'!B45=0,(ISERROR('5.7.1 (inc. taxes)'!B45/'5.7.1 (inc. taxes)'!B44-1))),"",('5.7.1 (inc. taxes)'!B45/'5.7.1 (inc. taxes)'!B44-1))</f>
        <v>-0.10894572349210485</v>
      </c>
      <c r="C17" s="195">
        <f>IF(OR('5.7.1 (inc. taxes)'!C44=0,'5.7.1 (inc. taxes)'!C45=0,(ISERROR('5.7.1 (inc. taxes)'!C45/'5.7.1 (inc. taxes)'!C44-1))),"",('5.7.1 (inc. taxes)'!C45/'5.7.1 (inc. taxes)'!C44-1))</f>
        <v>-6.2906813274295481E-2</v>
      </c>
      <c r="D17" s="195">
        <f>IF(OR('5.7.1 (inc. taxes)'!D44=0,'5.7.1 (inc. taxes)'!D45=0,(ISERROR('5.7.1 (inc. taxes)'!D45/'5.7.1 (inc. taxes)'!D44-1))),"",('5.7.1 (inc. taxes)'!D45/'5.7.1 (inc. taxes)'!D44-1))</f>
        <v>-0.25109491868314404</v>
      </c>
      <c r="E17" s="195">
        <f>IF(OR('5.7.1 (inc. taxes)'!E44=0,'5.7.1 (inc. taxes)'!E45=0,(ISERROR('5.7.1 (inc. taxes)'!E45/'5.7.1 (inc. taxes)'!E44-1))),"",('5.7.1 (inc. taxes)'!E45/'5.7.1 (inc. taxes)'!E44-1))</f>
        <v>-8.8680949673672127E-2</v>
      </c>
      <c r="F17" s="195">
        <f>IF(OR('5.7.1 (inc. taxes)'!F44=0,'5.7.1 (inc. taxes)'!F45=0,(ISERROR('5.7.1 (inc. taxes)'!F45/'5.7.1 (inc. taxes)'!F44-1))),"",('5.7.1 (inc. taxes)'!F45/'5.7.1 (inc. taxes)'!F44-1))</f>
        <v>-4.2077091970132097E-2</v>
      </c>
      <c r="G17" s="195">
        <f>IF(OR('5.7.1 (inc. taxes)'!G44=0,'5.7.1 (inc. taxes)'!G45=0,(ISERROR('5.7.1 (inc. taxes)'!G45/'5.7.1 (inc. taxes)'!G44-1))),"",('5.7.1 (inc. taxes)'!G45/'5.7.1 (inc. taxes)'!G44-1))</f>
        <v>-0.15261901244665321</v>
      </c>
      <c r="H17" s="195">
        <f>IF(OR('5.7.1 (inc. taxes)'!H44=0,'5.7.1 (inc. taxes)'!H45=0,(ISERROR('5.7.1 (inc. taxes)'!H45/'5.7.1 (inc. taxes)'!H44-1))),"",('5.7.1 (inc. taxes)'!H45/'5.7.1 (inc. taxes)'!H44-1))</f>
        <v>-0.12165930961934324</v>
      </c>
      <c r="I17" s="195">
        <f>IF(OR('5.7.1 (inc. taxes)'!I44=0,'5.7.1 (inc. taxes)'!I45=0,(ISERROR('5.7.1 (inc. taxes)'!I45/'5.7.1 (inc. taxes)'!I44-1))),"",('5.7.1 (inc. taxes)'!I45/'5.7.1 (inc. taxes)'!I44-1))</f>
        <v>-0.10937846844942101</v>
      </c>
      <c r="J17" s="195">
        <f>IF(OR('5.7.1 (inc. taxes)'!J44=0,'5.7.1 (inc. taxes)'!J45=0,(ISERROR('5.7.1 (inc. taxes)'!J45/'5.7.1 (inc. taxes)'!J44-1))),"",('5.7.1 (inc. taxes)'!J45/'5.7.1 (inc. taxes)'!J44-1))</f>
        <v>-8.1585262936406555E-2</v>
      </c>
      <c r="K17" s="195">
        <f>IF(OR('5.7.1 (inc. taxes)'!K44=0,'5.7.1 (inc. taxes)'!K45=0,(ISERROR('5.7.1 (inc. taxes)'!K45/'5.7.1 (inc. taxes)'!K44-1))),"",('5.7.1 (inc. taxes)'!K45/'5.7.1 (inc. taxes)'!K44-1))</f>
        <v>-0.20627550045682697</v>
      </c>
      <c r="L17" s="195">
        <f>IF(OR('5.7.1 (inc. taxes)'!L44=0,'5.7.1 (inc. taxes)'!L45=0,(ISERROR('5.7.1 (inc. taxes)'!L45/'5.7.1 (inc. taxes)'!L44-1))),"",('5.7.1 (inc. taxes)'!L45/'5.7.1 (inc. taxes)'!L44-1))</f>
        <v>-6.9384724237031681E-2</v>
      </c>
      <c r="M17" s="195">
        <f>IF(OR('5.7.1 (inc. taxes)'!M44=0,'5.7.1 (inc. taxes)'!M45=0,(ISERROR('5.7.1 (inc. taxes)'!M45/'5.7.1 (inc. taxes)'!M44-1))),"",('5.7.1 (inc. taxes)'!M45/'5.7.1 (inc. taxes)'!M44-1))</f>
        <v>-1.727742442455793E-2</v>
      </c>
      <c r="N17" s="195">
        <f>IF(OR('5.7.1 (inc. taxes)'!N44=0,'5.7.1 (inc. taxes)'!N45=0,(ISERROR('5.7.1 (inc. taxes)'!N45/'5.7.1 (inc. taxes)'!N44-1))),"",('5.7.1 (inc. taxes)'!N45/'5.7.1 (inc. taxes)'!N44-1))</f>
        <v>-8.0049036902842485E-2</v>
      </c>
      <c r="O17" s="195">
        <f>IF(OR('5.7.1 (inc. taxes)'!O44=0,'5.7.1 (inc. taxes)'!O45=0,(ISERROR('5.7.1 (inc. taxes)'!O45/'5.7.1 (inc. taxes)'!O44-1))),"",('5.7.1 (inc. taxes)'!O45/'5.7.1 (inc. taxes)'!O44-1))</f>
        <v>-0.18340720153455936</v>
      </c>
      <c r="P17" s="195">
        <f>IF(OR('5.7.1 (inc. taxes)'!P44=0,'5.7.1 (inc. taxes)'!P45=0,(ISERROR('5.7.1 (inc. taxes)'!P45/'5.7.1 (inc. taxes)'!P44-1))),"",('5.7.1 (inc. taxes)'!P45/'5.7.1 (inc. taxes)'!P44-1))</f>
        <v>-9.1953978377160905E-2</v>
      </c>
      <c r="Q17" s="195" t="str">
        <f>IF(OR('5.7.1 (inc. taxes)'!Q44=0,'5.7.1 (inc. taxes)'!Q45=0,(ISERROR('5.7.1 (inc. taxes)'!Q45/'5.7.1 (inc. taxes)'!Q44-1))),"",('5.7.1 (inc. taxes)'!Q45/'5.7.1 (inc. taxes)'!Q44-1))</f>
        <v/>
      </c>
      <c r="R17" s="195">
        <f>IF(OR('5.7.1 (inc. taxes)'!R44=0,'5.7.1 (inc. taxes)'!R45=0,(ISERROR('5.7.1 (inc. taxes)'!R45/'5.7.1 (inc. taxes)'!R44-1))),"",('5.7.1 (inc. taxes)'!R45/'5.7.1 (inc. taxes)'!R44-1))</f>
        <v>0.10478093775658959</v>
      </c>
      <c r="S17" s="195">
        <f>IF(OR('5.7.1 (inc. taxes)'!S44=0,'5.7.1 (inc. taxes)'!S45=0,(ISERROR('5.7.1 (inc. taxes)'!S45/'5.7.1 (inc. taxes)'!S44-1))),"",('5.7.1 (inc. taxes)'!S45/'5.7.1 (inc. taxes)'!S44-1))</f>
        <v>-0.14238099913230251</v>
      </c>
      <c r="T17" s="195">
        <f>IF(OR('5.7.1 (inc. taxes)'!T44=0,'5.7.1 (inc. taxes)'!T45=0,(ISERROR('5.7.1 (inc. taxes)'!T45/'5.7.1 (inc. taxes)'!T44-1))),"",('5.7.1 (inc. taxes)'!T45/'5.7.1 (inc. taxes)'!T44-1))</f>
        <v>6.3491043959138294E-2</v>
      </c>
      <c r="U17" s="195">
        <f>IF(OR('5.7.1 (inc. taxes)'!U44=0,'5.7.1 (inc. taxes)'!U45=0,(ISERROR('5.7.1 (inc. taxes)'!U45/'5.7.1 (inc. taxes)'!U44-1))),"",('5.7.1 (inc. taxes)'!U45/'5.7.1 (inc. taxes)'!U44-1))</f>
        <v>-7.5341696083790599E-2</v>
      </c>
      <c r="V17" s="195">
        <f>IF(OR('5.7.1 (inc. taxes)'!V44=0,'5.7.1 (inc. taxes)'!V45=0,(ISERROR('5.7.1 (inc. taxes)'!V45/'5.7.1 (inc. taxes)'!V44-1))),"",('5.7.1 (inc. taxes)'!V45/'5.7.1 (inc. taxes)'!V44-1))</f>
        <v>2.0245653773349526E-2</v>
      </c>
      <c r="W17" s="195">
        <f>IF(OR('5.7.1 (inc. taxes)'!W44=0,'5.7.1 (inc. taxes)'!W45=0,(ISERROR('5.7.1 (inc. taxes)'!W45/'5.7.1 (inc. taxes)'!W44-1))),"",('5.7.1 (inc. taxes)'!W45/'5.7.1 (inc. taxes)'!W44-1))</f>
        <v>-0.11008158332328111</v>
      </c>
      <c r="X17" s="195" t="str">
        <f>IF(OR('5.7.1 (inc. taxes)'!X44=0,'5.7.1 (inc. taxes)'!X45=0,(ISERROR('5.7.1 (inc. taxes)'!X45/'5.7.1 (inc. taxes)'!X44-1))),"",('5.7.1 (inc. taxes)'!X45/'5.7.1 (inc. taxes)'!X44-1))</f>
        <v/>
      </c>
      <c r="Y17" s="195">
        <f>IF(OR('5.7.1 (inc. taxes)'!Y44=0,'5.7.1 (inc. taxes)'!Y45=0,(ISERROR('5.7.1 (inc. taxes)'!Y45/'5.7.1 (inc. taxes)'!Y44-1))),"",('5.7.1 (inc. taxes)'!Y45/'5.7.1 (inc. taxes)'!Y44-1))</f>
        <v>-1.6674638151747745E-2</v>
      </c>
      <c r="Z17" s="195">
        <f>IF(OR('5.7.1 (inc. taxes)'!Z44=0,'5.7.1 (inc. taxes)'!Z45=0,(ISERROR('5.7.1 (inc. taxes)'!Z45/'5.7.1 (inc. taxes)'!Z44-1))),"",('5.7.1 (inc. taxes)'!Z45/'5.7.1 (inc. taxes)'!Z44-1))</f>
        <v>-0.15178530895968012</v>
      </c>
      <c r="AA17" s="195">
        <f>IF(OR('5.7.1 (inc. taxes)'!AA44=0,'5.7.1 (inc. taxes)'!AA45=0,(ISERROR('5.7.1 (inc. taxes)'!AA45/'5.7.1 (inc. taxes)'!AA44-1))),"",('5.7.1 (inc. taxes)'!AA45/'5.7.1 (inc. taxes)'!AA44-1))</f>
        <v>-3.4353134656094131E-2</v>
      </c>
      <c r="AB17" s="195">
        <f>IF(OR('5.7.1 (inc. taxes)'!AB44=0,'5.7.1 (inc. taxes)'!AB45=0,(ISERROR('5.7.1 (inc. taxes)'!AB45/'5.7.1 (inc. taxes)'!AB44-1))),"",('5.7.1 (inc. taxes)'!AB45/'5.7.1 (inc. taxes)'!AB44-1))</f>
        <v>-0.15717288382551975</v>
      </c>
      <c r="AC17" s="195">
        <f>IF(OR('5.7.1 (inc. taxes)'!AC44=0,'5.7.1 (inc. taxes)'!AC45=0,(ISERROR('5.7.1 (inc. taxes)'!AC45/'5.7.1 (inc. taxes)'!AC44-1))),"",('5.7.1 (inc. taxes)'!AC45/'5.7.1 (inc. taxes)'!AC44-1))</f>
        <v>0.13366980271752249</v>
      </c>
    </row>
    <row r="18" spans="1:29" s="129" customFormat="1" ht="14.25" customHeight="1" x14ac:dyDescent="0.25">
      <c r="A18" s="242" t="s">
        <v>82</v>
      </c>
      <c r="B18" s="195">
        <f>IF(OR('5.7.1 (inc. taxes)'!B45=0,'5.7.1 (inc. taxes)'!B46=0,(ISERROR('5.7.1 (inc. taxes)'!B46/'5.7.1 (inc. taxes)'!B45-1))),"",('5.7.1 (inc. taxes)'!B46/'5.7.1 (inc. taxes)'!B45-1))</f>
        <v>-1.4859627234574013E-2</v>
      </c>
      <c r="C18" s="195">
        <f>IF(OR('5.7.1 (inc. taxes)'!C45=0,'5.7.1 (inc. taxes)'!C46=0,(ISERROR('5.7.1 (inc. taxes)'!C46/'5.7.1 (inc. taxes)'!C45-1))),"",('5.7.1 (inc. taxes)'!C46/'5.7.1 (inc. taxes)'!C45-1))</f>
        <v>-0.11048604483375979</v>
      </c>
      <c r="D18" s="195">
        <f>IF(OR('5.7.1 (inc. taxes)'!D45=0,'5.7.1 (inc. taxes)'!D46=0,(ISERROR('5.7.1 (inc. taxes)'!D46/'5.7.1 (inc. taxes)'!D45-1))),"",('5.7.1 (inc. taxes)'!D46/'5.7.1 (inc. taxes)'!D45-1))</f>
        <v>-0.14894478111540033</v>
      </c>
      <c r="E18" s="195">
        <f>IF(OR('5.7.1 (inc. taxes)'!E45=0,'5.7.1 (inc. taxes)'!E46=0,(ISERROR('5.7.1 (inc. taxes)'!E46/'5.7.1 (inc. taxes)'!E45-1))),"",('5.7.1 (inc. taxes)'!E46/'5.7.1 (inc. taxes)'!E45-1))</f>
        <v>-0.16709917993316892</v>
      </c>
      <c r="F18" s="195">
        <f>IF(OR('5.7.1 (inc. taxes)'!F45=0,'5.7.1 (inc. taxes)'!F46=0,(ISERROR('5.7.1 (inc. taxes)'!F46/'5.7.1 (inc. taxes)'!F45-1))),"",('5.7.1 (inc. taxes)'!F46/'5.7.1 (inc. taxes)'!F45-1))</f>
        <v>-0.1328380461560581</v>
      </c>
      <c r="G18" s="195">
        <f>IF(OR('5.7.1 (inc. taxes)'!G45=0,'5.7.1 (inc. taxes)'!G46=0,(ISERROR('5.7.1 (inc. taxes)'!G46/'5.7.1 (inc. taxes)'!G45-1))),"",('5.7.1 (inc. taxes)'!G46/'5.7.1 (inc. taxes)'!G45-1))</f>
        <v>-0.17510095002143455</v>
      </c>
      <c r="H18" s="195">
        <f>IF(OR('5.7.1 (inc. taxes)'!H45=0,'5.7.1 (inc. taxes)'!H46=0,(ISERROR('5.7.1 (inc. taxes)'!H46/'5.7.1 (inc. taxes)'!H45-1))),"",('5.7.1 (inc. taxes)'!H46/'5.7.1 (inc. taxes)'!H45-1))</f>
        <v>-0.29567411336072158</v>
      </c>
      <c r="I18" s="195">
        <f>IF(OR('5.7.1 (inc. taxes)'!I45=0,'5.7.1 (inc. taxes)'!I46=0,(ISERROR('5.7.1 (inc. taxes)'!I46/'5.7.1 (inc. taxes)'!I45-1))),"",('5.7.1 (inc. taxes)'!I46/'5.7.1 (inc. taxes)'!I45-1))</f>
        <v>-0.20418545922852682</v>
      </c>
      <c r="J18" s="195">
        <f>IF(OR('5.7.1 (inc. taxes)'!J45=0,'5.7.1 (inc. taxes)'!J46=0,(ISERROR('5.7.1 (inc. taxes)'!J46/'5.7.1 (inc. taxes)'!J45-1))),"",('5.7.1 (inc. taxes)'!J46/'5.7.1 (inc. taxes)'!J45-1))</f>
        <v>-0.11512625494878082</v>
      </c>
      <c r="K18" s="195">
        <f>IF(OR('5.7.1 (inc. taxes)'!K45=0,'5.7.1 (inc. taxes)'!K46=0,(ISERROR('5.7.1 (inc. taxes)'!K46/'5.7.1 (inc. taxes)'!K45-1))),"",('5.7.1 (inc. taxes)'!K46/'5.7.1 (inc. taxes)'!K45-1))</f>
        <v>1.8890147586915429E-2</v>
      </c>
      <c r="L18" s="195">
        <f>IF(OR('5.7.1 (inc. taxes)'!L45=0,'5.7.1 (inc. taxes)'!L46=0,(ISERROR('5.7.1 (inc. taxes)'!L46/'5.7.1 (inc. taxes)'!L45-1))),"",('5.7.1 (inc. taxes)'!L46/'5.7.1 (inc. taxes)'!L45-1))</f>
        <v>-0.16692664294763648</v>
      </c>
      <c r="M18" s="195">
        <f>IF(OR('5.7.1 (inc. taxes)'!M45=0,'5.7.1 (inc. taxes)'!M46=0,(ISERROR('5.7.1 (inc. taxes)'!M46/'5.7.1 (inc. taxes)'!M45-1))),"",('5.7.1 (inc. taxes)'!M46/'5.7.1 (inc. taxes)'!M45-1))</f>
        <v>-0.1766292104374424</v>
      </c>
      <c r="N18" s="195">
        <f>IF(OR('5.7.1 (inc. taxes)'!N45=0,'5.7.1 (inc. taxes)'!N46=0,(ISERROR('5.7.1 (inc. taxes)'!N46/'5.7.1 (inc. taxes)'!N45-1))),"",('5.7.1 (inc. taxes)'!N46/'5.7.1 (inc. taxes)'!N45-1))</f>
        <v>-0.19359603963919059</v>
      </c>
      <c r="O18" s="195">
        <f>IF(OR('5.7.1 (inc. taxes)'!O45=0,'5.7.1 (inc. taxes)'!O46=0,(ISERROR('5.7.1 (inc. taxes)'!O46/'5.7.1 (inc. taxes)'!O45-1))),"",('5.7.1 (inc. taxes)'!O46/'5.7.1 (inc. taxes)'!O45-1))</f>
        <v>-0.12859497513399742</v>
      </c>
      <c r="P18" s="195">
        <f>IF(OR('5.7.1 (inc. taxes)'!P45=0,'5.7.1 (inc. taxes)'!P46=0,(ISERROR('5.7.1 (inc. taxes)'!P46/'5.7.1 (inc. taxes)'!P45-1))),"",('5.7.1 (inc. taxes)'!P46/'5.7.1 (inc. taxes)'!P45-1))</f>
        <v>-0.10506443918514652</v>
      </c>
      <c r="Q18" s="195" t="str">
        <f>IF(OR('5.7.1 (inc. taxes)'!Q45=0,'5.7.1 (inc. taxes)'!Q46=0,(ISERROR('5.7.1 (inc. taxes)'!Q46/'5.7.1 (inc. taxes)'!Q45-1))),"",('5.7.1 (inc. taxes)'!Q46/'5.7.1 (inc. taxes)'!Q45-1))</f>
        <v/>
      </c>
      <c r="R18" s="195">
        <f>IF(OR('5.7.1 (inc. taxes)'!R45=0,'5.7.1 (inc. taxes)'!R46=0,(ISERROR('5.7.1 (inc. taxes)'!R46/'5.7.1 (inc. taxes)'!R45-1))),"",('5.7.1 (inc. taxes)'!R46/'5.7.1 (inc. taxes)'!R45-1))</f>
        <v>-0.31539239721941348</v>
      </c>
      <c r="S18" s="195">
        <f>IF(OR('5.7.1 (inc. taxes)'!S45=0,'5.7.1 (inc. taxes)'!S46=0,(ISERROR('5.7.1 (inc. taxes)'!S46/'5.7.1 (inc. taxes)'!S45-1))),"",('5.7.1 (inc. taxes)'!S46/'5.7.1 (inc. taxes)'!S45-1))</f>
        <v>-0.15141349177663799</v>
      </c>
      <c r="T18" s="195">
        <f>IF(OR('5.7.1 (inc. taxes)'!T45=0,'5.7.1 (inc. taxes)'!T46=0,(ISERROR('5.7.1 (inc. taxes)'!T46/'5.7.1 (inc. taxes)'!T45-1))),"",('5.7.1 (inc. taxes)'!T46/'5.7.1 (inc. taxes)'!T45-1))</f>
        <v>-0.27896738009007027</v>
      </c>
      <c r="U18" s="195">
        <f>IF(OR('5.7.1 (inc. taxes)'!U45=0,'5.7.1 (inc. taxes)'!U46=0,(ISERROR('5.7.1 (inc. taxes)'!U46/'5.7.1 (inc. taxes)'!U45-1))),"",('5.7.1 (inc. taxes)'!U46/'5.7.1 (inc. taxes)'!U45-1))</f>
        <v>-0.28604088950602025</v>
      </c>
      <c r="V18" s="195">
        <f>IF(OR('5.7.1 (inc. taxes)'!V45=0,'5.7.1 (inc. taxes)'!V46=0,(ISERROR('5.7.1 (inc. taxes)'!V46/'5.7.1 (inc. taxes)'!V45-1))),"",('5.7.1 (inc. taxes)'!V46/'5.7.1 (inc. taxes)'!V45-1))</f>
        <v>-0.25919619030473284</v>
      </c>
      <c r="W18" s="195">
        <f>IF(OR('5.7.1 (inc. taxes)'!W45=0,'5.7.1 (inc. taxes)'!W46=0,(ISERROR('5.7.1 (inc. taxes)'!W46/'5.7.1 (inc. taxes)'!W45-1))),"",('5.7.1 (inc. taxes)'!W46/'5.7.1 (inc. taxes)'!W45-1))</f>
        <v>-0.13478843620932524</v>
      </c>
      <c r="X18" s="195" t="str">
        <f>IF(OR('5.7.1 (inc. taxes)'!X45=0,'5.7.1 (inc. taxes)'!X46=0,(ISERROR('5.7.1 (inc. taxes)'!X46/'5.7.1 (inc. taxes)'!X45-1))),"",('5.7.1 (inc. taxes)'!X46/'5.7.1 (inc. taxes)'!X45-1))</f>
        <v/>
      </c>
      <c r="Y18" s="195">
        <f>IF(OR('5.7.1 (inc. taxes)'!Y45=0,'5.7.1 (inc. taxes)'!Y46=0,(ISERROR('5.7.1 (inc. taxes)'!Y46/'5.7.1 (inc. taxes)'!Y45-1))),"",('5.7.1 (inc. taxes)'!Y46/'5.7.1 (inc. taxes)'!Y45-1))</f>
        <v>-0.21741247638387651</v>
      </c>
      <c r="Z18" s="195">
        <f>IF(OR('5.7.1 (inc. taxes)'!Z45=0,'5.7.1 (inc. taxes)'!Z46=0,(ISERROR('5.7.1 (inc. taxes)'!Z46/'5.7.1 (inc. taxes)'!Z45-1))),"",('5.7.1 (inc. taxes)'!Z46/'5.7.1 (inc. taxes)'!Z45-1))</f>
        <v>-0.11393194303878795</v>
      </c>
      <c r="AA18" s="195">
        <f>IF(OR('5.7.1 (inc. taxes)'!AA45=0,'5.7.1 (inc. taxes)'!AA46=0,(ISERROR('5.7.1 (inc. taxes)'!AA46/'5.7.1 (inc. taxes)'!AA45-1))),"",('5.7.1 (inc. taxes)'!AA46/'5.7.1 (inc. taxes)'!AA45-1))</f>
        <v>-3.6346729907613229E-2</v>
      </c>
      <c r="AB18" s="195">
        <f>IF(OR('5.7.1 (inc. taxes)'!AB45=0,'5.7.1 (inc. taxes)'!AB46=0,(ISERROR('5.7.1 (inc. taxes)'!AB46/'5.7.1 (inc. taxes)'!AB45-1))),"",('5.7.1 (inc. taxes)'!AB46/'5.7.1 (inc. taxes)'!AB45-1))</f>
        <v>-9.3301734464427355E-2</v>
      </c>
      <c r="AC18" s="195">
        <f>IF(OR('5.7.1 (inc. taxes)'!AC45=0,'5.7.1 (inc. taxes)'!AC46=0,(ISERROR('5.7.1 (inc. taxes)'!AC46/'5.7.1 (inc. taxes)'!AC45-1))),"",('5.7.1 (inc. taxes)'!AC46/'5.7.1 (inc. taxes)'!AC45-1))</f>
        <v>-0.24161243901143092</v>
      </c>
    </row>
    <row r="19" spans="1:29" s="129" customFormat="1" ht="14.25" customHeight="1" x14ac:dyDescent="0.25">
      <c r="A19" s="242" t="s">
        <v>83</v>
      </c>
      <c r="B19" s="195">
        <f>IF(OR('5.7.1 (inc. taxes)'!B46=0,'5.7.1 (inc. taxes)'!B47=0,(ISERROR('5.7.1 (inc. taxes)'!B47/'5.7.1 (inc. taxes)'!B46-1))),"",('5.7.1 (inc. taxes)'!B47/'5.7.1 (inc. taxes)'!B46-1))</f>
        <v>3.7383596655781171E-2</v>
      </c>
      <c r="C19" s="195">
        <f>IF(OR('5.7.1 (inc. taxes)'!C46=0,'5.7.1 (inc. taxes)'!C47=0,(ISERROR('5.7.1 (inc. taxes)'!C47/'5.7.1 (inc. taxes)'!C46-1))),"",('5.7.1 (inc. taxes)'!C47/'5.7.1 (inc. taxes)'!C46-1))</f>
        <v>-5.7852876441827683E-2</v>
      </c>
      <c r="D19" s="195">
        <f>IF(OR('5.7.1 (inc. taxes)'!D46=0,'5.7.1 (inc. taxes)'!D47=0,(ISERROR('5.7.1 (inc. taxes)'!D47/'5.7.1 (inc. taxes)'!D46-1))),"",('5.7.1 (inc. taxes)'!D47/'5.7.1 (inc. taxes)'!D46-1))</f>
        <v>-7.6968052784834873E-2</v>
      </c>
      <c r="E19" s="195">
        <f>IF(OR('5.7.1 (inc. taxes)'!E46=0,'5.7.1 (inc. taxes)'!E47=0,(ISERROR('5.7.1 (inc. taxes)'!E47/'5.7.1 (inc. taxes)'!E46-1))),"",('5.7.1 (inc. taxes)'!E47/'5.7.1 (inc. taxes)'!E46-1))</f>
        <v>8.4000254458321821E-2</v>
      </c>
      <c r="F19" s="195">
        <f>IF(OR('5.7.1 (inc. taxes)'!F46=0,'5.7.1 (inc. taxes)'!F47=0,(ISERROR('5.7.1 (inc. taxes)'!F47/'5.7.1 (inc. taxes)'!F46-1))),"",('5.7.1 (inc. taxes)'!F47/'5.7.1 (inc. taxes)'!F46-1))</f>
        <v>-2.2083331356274272E-2</v>
      </c>
      <c r="G19" s="195">
        <f>IF(OR('5.7.1 (inc. taxes)'!G46=0,'5.7.1 (inc. taxes)'!G47=0,(ISERROR('5.7.1 (inc. taxes)'!G47/'5.7.1 (inc. taxes)'!G46-1))),"",('5.7.1 (inc. taxes)'!G47/'5.7.1 (inc. taxes)'!G46-1))</f>
        <v>-2.7997381984596781E-2</v>
      </c>
      <c r="H19" s="195">
        <f>IF(OR('5.7.1 (inc. taxes)'!H46=0,'5.7.1 (inc. taxes)'!H47=0,(ISERROR('5.7.1 (inc. taxes)'!H47/'5.7.1 (inc. taxes)'!H46-1))),"",('5.7.1 (inc. taxes)'!H47/'5.7.1 (inc. taxes)'!H46-1))</f>
        <v>-0.12251030873234148</v>
      </c>
      <c r="I19" s="195">
        <f>IF(OR('5.7.1 (inc. taxes)'!I46=0,'5.7.1 (inc. taxes)'!I47=0,(ISERROR('5.7.1 (inc. taxes)'!I47/'5.7.1 (inc. taxes)'!I46-1))),"",('5.7.1 (inc. taxes)'!I47/'5.7.1 (inc. taxes)'!I46-1))</f>
        <v>7.8757723854361972E-2</v>
      </c>
      <c r="J19" s="195">
        <f>IF(OR('5.7.1 (inc. taxes)'!J46=0,'5.7.1 (inc. taxes)'!J47=0,(ISERROR('5.7.1 (inc. taxes)'!J47/'5.7.1 (inc. taxes)'!J46-1))),"",('5.7.1 (inc. taxes)'!J47/'5.7.1 (inc. taxes)'!J46-1))</f>
        <v>-7.5613299338456175E-3</v>
      </c>
      <c r="K19" s="195">
        <f>IF(OR('5.7.1 (inc. taxes)'!K46=0,'5.7.1 (inc. taxes)'!K47=0,(ISERROR('5.7.1 (inc. taxes)'!K47/'5.7.1 (inc. taxes)'!K46-1))),"",('5.7.1 (inc. taxes)'!K47/'5.7.1 (inc. taxes)'!K46-1))</f>
        <v>-0.17309289270286909</v>
      </c>
      <c r="L19" s="195">
        <f>IF(OR('5.7.1 (inc. taxes)'!L46=0,'5.7.1 (inc. taxes)'!L47=0,(ISERROR('5.7.1 (inc. taxes)'!L47/'5.7.1 (inc. taxes)'!L46-1))),"",('5.7.1 (inc. taxes)'!L47/'5.7.1 (inc. taxes)'!L46-1))</f>
        <v>-2.4993230136128197E-2</v>
      </c>
      <c r="M19" s="195">
        <f>IF(OR('5.7.1 (inc. taxes)'!M46=0,'5.7.1 (inc. taxes)'!M47=0,(ISERROR('5.7.1 (inc. taxes)'!M47/'5.7.1 (inc. taxes)'!M46-1))),"",('5.7.1 (inc. taxes)'!M47/'5.7.1 (inc. taxes)'!M46-1))</f>
        <v>-0.12485604238149295</v>
      </c>
      <c r="N19" s="195">
        <f>IF(OR('5.7.1 (inc. taxes)'!N46=0,'5.7.1 (inc. taxes)'!N47=0,(ISERROR('5.7.1 (inc. taxes)'!N47/'5.7.1 (inc. taxes)'!N46-1))),"",('5.7.1 (inc. taxes)'!N47/'5.7.1 (inc. taxes)'!N46-1))</f>
        <v>-9.9480120940688477E-2</v>
      </c>
      <c r="O19" s="195">
        <f>IF(OR('5.7.1 (inc. taxes)'!O46=0,'5.7.1 (inc. taxes)'!O47=0,(ISERROR('5.7.1 (inc. taxes)'!O47/'5.7.1 (inc. taxes)'!O46-1))),"",('5.7.1 (inc. taxes)'!O47/'5.7.1 (inc. taxes)'!O46-1))</f>
        <v>-1.7634236017217919E-2</v>
      </c>
      <c r="P19" s="195">
        <f>IF(OR('5.7.1 (inc. taxes)'!P46=0,'5.7.1 (inc. taxes)'!P47=0,(ISERROR('5.7.1 (inc. taxes)'!P47/'5.7.1 (inc. taxes)'!P46-1))),"",('5.7.1 (inc. taxes)'!P47/'5.7.1 (inc. taxes)'!P46-1))</f>
        <v>-0.15226447248338071</v>
      </c>
      <c r="Q19" s="195" t="str">
        <f>IF(OR('5.7.1 (inc. taxes)'!Q46=0,'5.7.1 (inc. taxes)'!Q47=0,(ISERROR('5.7.1 (inc. taxes)'!Q47/'5.7.1 (inc. taxes)'!Q46-1))),"",('5.7.1 (inc. taxes)'!Q47/'5.7.1 (inc. taxes)'!Q46-1))</f>
        <v/>
      </c>
      <c r="R19" s="195">
        <f>IF(OR('5.7.1 (inc. taxes)'!R46=0,'5.7.1 (inc. taxes)'!R47=0,(ISERROR('5.7.1 (inc. taxes)'!R47/'5.7.1 (inc. taxes)'!R46-1))),"",('5.7.1 (inc. taxes)'!R47/'5.7.1 (inc. taxes)'!R46-1))</f>
        <v>0.28776141369632358</v>
      </c>
      <c r="S19" s="195">
        <f>IF(OR('5.7.1 (inc. taxes)'!S46=0,'5.7.1 (inc. taxes)'!S47=0,(ISERROR('5.7.1 (inc. taxes)'!S47/'5.7.1 (inc. taxes)'!S46-1))),"",('5.7.1 (inc. taxes)'!S47/'5.7.1 (inc. taxes)'!S46-1))</f>
        <v>1.1476991737531028E-2</v>
      </c>
      <c r="T19" s="195">
        <f>IF(OR('5.7.1 (inc. taxes)'!T46=0,'5.7.1 (inc. taxes)'!T47=0,(ISERROR('5.7.1 (inc. taxes)'!T47/'5.7.1 (inc. taxes)'!T46-1))),"",('5.7.1 (inc. taxes)'!T47/'5.7.1 (inc. taxes)'!T46-1))</f>
        <v>-6.2875009803718185E-2</v>
      </c>
      <c r="U19" s="195">
        <f>IF(OR('5.7.1 (inc. taxes)'!U46=0,'5.7.1 (inc. taxes)'!U47=0,(ISERROR('5.7.1 (inc. taxes)'!U47/'5.7.1 (inc. taxes)'!U46-1))),"",('5.7.1 (inc. taxes)'!U47/'5.7.1 (inc. taxes)'!U46-1))</f>
        <v>-9.7236995213572097E-2</v>
      </c>
      <c r="V19" s="195">
        <f>IF(OR('5.7.1 (inc. taxes)'!V46=0,'5.7.1 (inc. taxes)'!V47=0,(ISERROR('5.7.1 (inc. taxes)'!V47/'5.7.1 (inc. taxes)'!V46-1))),"",('5.7.1 (inc. taxes)'!V47/'5.7.1 (inc. taxes)'!V46-1))</f>
        <v>-6.7118410847355148E-2</v>
      </c>
      <c r="W19" s="195">
        <f>IF(OR('5.7.1 (inc. taxes)'!W46=0,'5.7.1 (inc. taxes)'!W47=0,(ISERROR('5.7.1 (inc. taxes)'!W47/'5.7.1 (inc. taxes)'!W46-1))),"",('5.7.1 (inc. taxes)'!W47/'5.7.1 (inc. taxes)'!W46-1))</f>
        <v>-2.9873626126999731E-2</v>
      </c>
      <c r="X19" s="195" t="str">
        <f>IF(OR('5.7.1 (inc. taxes)'!X46=0,'5.7.1 (inc. taxes)'!X47=0,(ISERROR('5.7.1 (inc. taxes)'!X47/'5.7.1 (inc. taxes)'!X46-1))),"",('5.7.1 (inc. taxes)'!X47/'5.7.1 (inc. taxes)'!X46-1))</f>
        <v/>
      </c>
      <c r="Y19" s="195">
        <f>IF(OR('5.7.1 (inc. taxes)'!Y46=0,'5.7.1 (inc. taxes)'!Y47=0,(ISERROR('5.7.1 (inc. taxes)'!Y47/'5.7.1 (inc. taxes)'!Y46-1))),"",('5.7.1 (inc. taxes)'!Y47/'5.7.1 (inc. taxes)'!Y46-1))</f>
        <v>-0.16019059252593648</v>
      </c>
      <c r="Z19" s="195">
        <f>IF(OR('5.7.1 (inc. taxes)'!Z46=0,'5.7.1 (inc. taxes)'!Z47=0,(ISERROR('5.7.1 (inc. taxes)'!Z47/'5.7.1 (inc. taxes)'!Z46-1))),"",('5.7.1 (inc. taxes)'!Z47/'5.7.1 (inc. taxes)'!Z46-1))</f>
        <v>5.5592708278713765E-2</v>
      </c>
      <c r="AA19" s="195">
        <f>IF(OR('5.7.1 (inc. taxes)'!AA46=0,'5.7.1 (inc. taxes)'!AA47=0,(ISERROR('5.7.1 (inc. taxes)'!AA47/'5.7.1 (inc. taxes)'!AA46-1))),"",('5.7.1 (inc. taxes)'!AA47/'5.7.1 (inc. taxes)'!AA46-1))</f>
        <v>6.5436360268780192E-2</v>
      </c>
      <c r="AB19" s="195">
        <f>IF(OR('5.7.1 (inc. taxes)'!AB46=0,'5.7.1 (inc. taxes)'!AB47=0,(ISERROR('5.7.1 (inc. taxes)'!AB47/'5.7.1 (inc. taxes)'!AB46-1))),"",('5.7.1 (inc. taxes)'!AB47/'5.7.1 (inc. taxes)'!AB46-1))</f>
        <v>-4.479214403859233E-3</v>
      </c>
      <c r="AC19" s="195">
        <f>IF(OR('5.7.1 (inc. taxes)'!AC46=0,'5.7.1 (inc. taxes)'!AC47=0,(ISERROR('5.7.1 (inc. taxes)'!AC47/'5.7.1 (inc. taxes)'!AC46-1))),"",('5.7.1 (inc. taxes)'!AC47/'5.7.1 (inc. taxes)'!AC46-1))</f>
        <v>2.1269273098053043E-2</v>
      </c>
    </row>
    <row r="20" spans="1:29" s="129" customFormat="1" ht="14.25" customHeight="1" x14ac:dyDescent="0.25">
      <c r="A20" s="242" t="s">
        <v>84</v>
      </c>
      <c r="B20" s="195">
        <f>IF(OR('5.7.1 (inc. taxes)'!B47=0,'5.7.1 (inc. taxes)'!B48=0,(ISERROR('5.7.1 (inc. taxes)'!B48/'5.7.1 (inc. taxes)'!B47-1))),"",('5.7.1 (inc. taxes)'!B48/'5.7.1 (inc. taxes)'!B47-1))</f>
        <v>-7.4582632416253958E-2</v>
      </c>
      <c r="C20" s="195">
        <f>IF(OR('5.7.1 (inc. taxes)'!C47=0,'5.7.1 (inc. taxes)'!C48=0,(ISERROR('5.7.1 (inc. taxes)'!C48/'5.7.1 (inc. taxes)'!C47-1))),"",('5.7.1 (inc. taxes)'!C48/'5.7.1 (inc. taxes)'!C47-1))</f>
        <v>6.2988763046828655E-2</v>
      </c>
      <c r="D20" s="195">
        <f>IF(OR('5.7.1 (inc. taxes)'!D47=0,'5.7.1 (inc. taxes)'!D48=0,(ISERROR('5.7.1 (inc. taxes)'!D48/'5.7.1 (inc. taxes)'!D47-1))),"",('5.7.1 (inc. taxes)'!D48/'5.7.1 (inc. taxes)'!D47-1))</f>
        <v>0.21326164586706908</v>
      </c>
      <c r="E20" s="195">
        <f>IF(OR('5.7.1 (inc. taxes)'!E47=0,'5.7.1 (inc. taxes)'!E48=0,(ISERROR('5.7.1 (inc. taxes)'!E48/'5.7.1 (inc. taxes)'!E47-1))),"",('5.7.1 (inc. taxes)'!E48/'5.7.1 (inc. taxes)'!E47-1))</f>
        <v>0.22315319036928449</v>
      </c>
      <c r="F20" s="195">
        <f>IF(OR('5.7.1 (inc. taxes)'!F47=0,'5.7.1 (inc. taxes)'!F48=0,(ISERROR('5.7.1 (inc. taxes)'!F48/'5.7.1 (inc. taxes)'!F47-1))),"",('5.7.1 (inc. taxes)'!F48/'5.7.1 (inc. taxes)'!F47-1))</f>
        <v>0.11019324403492647</v>
      </c>
      <c r="G20" s="195">
        <f>IF(OR('5.7.1 (inc. taxes)'!G47=0,'5.7.1 (inc. taxes)'!G48=0,(ISERROR('5.7.1 (inc. taxes)'!G48/'5.7.1 (inc. taxes)'!G47-1))),"",('5.7.1 (inc. taxes)'!G48/'5.7.1 (inc. taxes)'!G47-1))</f>
        <v>-3.8501353449678088E-3</v>
      </c>
      <c r="H20" s="195">
        <f>IF(OR('5.7.1 (inc. taxes)'!H47=0,'5.7.1 (inc. taxes)'!H48=0,(ISERROR('5.7.1 (inc. taxes)'!H48/'5.7.1 (inc. taxes)'!H47-1))),"",('5.7.1 (inc. taxes)'!H48/'5.7.1 (inc. taxes)'!H47-1))</f>
        <v>-3.4259489470452431E-2</v>
      </c>
      <c r="I20" s="195">
        <f>IF(OR('5.7.1 (inc. taxes)'!I47=0,'5.7.1 (inc. taxes)'!I48=0,(ISERROR('5.7.1 (inc. taxes)'!I48/'5.7.1 (inc. taxes)'!I47-1))),"",('5.7.1 (inc. taxes)'!I48/'5.7.1 (inc. taxes)'!I47-1))</f>
        <v>0.10886355698972427</v>
      </c>
      <c r="J20" s="195">
        <f>IF(OR('5.7.1 (inc. taxes)'!J47=0,'5.7.1 (inc. taxes)'!J48=0,(ISERROR('5.7.1 (inc. taxes)'!J48/'5.7.1 (inc. taxes)'!J47-1))),"",('5.7.1 (inc. taxes)'!J48/'5.7.1 (inc. taxes)'!J47-1))</f>
        <v>-1.1953407149082995E-2</v>
      </c>
      <c r="K20" s="195">
        <f>IF(OR('5.7.1 (inc. taxes)'!K47=0,'5.7.1 (inc. taxes)'!K48=0,(ISERROR('5.7.1 (inc. taxes)'!K48/'5.7.1 (inc. taxes)'!K47-1))),"",('5.7.1 (inc. taxes)'!K48/'5.7.1 (inc. taxes)'!K47-1))</f>
        <v>-2.1117516164680605E-2</v>
      </c>
      <c r="L20" s="195">
        <f>IF(OR('5.7.1 (inc. taxes)'!L47=0,'5.7.1 (inc. taxes)'!L48=0,(ISERROR('5.7.1 (inc. taxes)'!L48/'5.7.1 (inc. taxes)'!L47-1))),"",('5.7.1 (inc. taxes)'!L48/'5.7.1 (inc. taxes)'!L47-1))</f>
        <v>4.6289355913995189E-2</v>
      </c>
      <c r="M20" s="195">
        <f>IF(OR('5.7.1 (inc. taxes)'!M47=0,'5.7.1 (inc. taxes)'!M48=0,(ISERROR('5.7.1 (inc. taxes)'!M48/'5.7.1 (inc. taxes)'!M47-1))),"",('5.7.1 (inc. taxes)'!M48/'5.7.1 (inc. taxes)'!M47-1))</f>
        <v>-4.7926596293410562E-2</v>
      </c>
      <c r="N20" s="195">
        <f>IF(OR('5.7.1 (inc. taxes)'!N47=0,'5.7.1 (inc. taxes)'!N48=0,(ISERROR('5.7.1 (inc. taxes)'!N48/'5.7.1 (inc. taxes)'!N47-1))),"",('5.7.1 (inc. taxes)'!N48/'5.7.1 (inc. taxes)'!N47-1))</f>
        <v>6.4685800679360694E-2</v>
      </c>
      <c r="O20" s="195">
        <f>IF(OR('5.7.1 (inc. taxes)'!O47=0,'5.7.1 (inc. taxes)'!O48=0,(ISERROR('5.7.1 (inc. taxes)'!O48/'5.7.1 (inc. taxes)'!O47-1))),"",('5.7.1 (inc. taxes)'!O48/'5.7.1 (inc. taxes)'!O47-1))</f>
        <v>0.10926157647503953</v>
      </c>
      <c r="P20" s="195">
        <f>IF(OR('5.7.1 (inc. taxes)'!P47=0,'5.7.1 (inc. taxes)'!P48=0,(ISERROR('5.7.1 (inc. taxes)'!P48/'5.7.1 (inc. taxes)'!P47-1))),"",('5.7.1 (inc. taxes)'!P48/'5.7.1 (inc. taxes)'!P47-1))</f>
        <v>5.9367625221317777E-2</v>
      </c>
      <c r="Q20" s="195" t="str">
        <f>IF(OR('5.7.1 (inc. taxes)'!Q47=0,'5.7.1 (inc. taxes)'!Q48=0,(ISERROR('5.7.1 (inc. taxes)'!Q48/'5.7.1 (inc. taxes)'!Q47-1))),"",('5.7.1 (inc. taxes)'!Q48/'5.7.1 (inc. taxes)'!Q47-1))</f>
        <v/>
      </c>
      <c r="R20" s="195">
        <f>IF(OR('5.7.1 (inc. taxes)'!R47=0,'5.7.1 (inc. taxes)'!R48=0,(ISERROR('5.7.1 (inc. taxes)'!R48/'5.7.1 (inc. taxes)'!R47-1))),"",('5.7.1 (inc. taxes)'!R48/'5.7.1 (inc. taxes)'!R47-1))</f>
        <v>0.14538037291175532</v>
      </c>
      <c r="S20" s="195">
        <f>IF(OR('5.7.1 (inc. taxes)'!S47=0,'5.7.1 (inc. taxes)'!S48=0,(ISERROR('5.7.1 (inc. taxes)'!S48/'5.7.1 (inc. taxes)'!S47-1))),"",('5.7.1 (inc. taxes)'!S48/'5.7.1 (inc. taxes)'!S47-1))</f>
        <v>2.9514939465633105E-2</v>
      </c>
      <c r="T20" s="195">
        <f>IF(OR('5.7.1 (inc. taxes)'!T47=0,'5.7.1 (inc. taxes)'!T48=0,(ISERROR('5.7.1 (inc. taxes)'!T48/'5.7.1 (inc. taxes)'!T47-1))),"",('5.7.1 (inc. taxes)'!T48/'5.7.1 (inc. taxes)'!T47-1))</f>
        <v>-3.2718062835118022E-2</v>
      </c>
      <c r="U20" s="195">
        <f>IF(OR('5.7.1 (inc. taxes)'!U47=0,'5.7.1 (inc. taxes)'!U48=0,(ISERROR('5.7.1 (inc. taxes)'!U48/'5.7.1 (inc. taxes)'!U47-1))),"",('5.7.1 (inc. taxes)'!U48/'5.7.1 (inc. taxes)'!U47-1))</f>
        <v>0.16373740777149637</v>
      </c>
      <c r="V20" s="195">
        <f>IF(OR('5.7.1 (inc. taxes)'!V47=0,'5.7.1 (inc. taxes)'!V48=0,(ISERROR('5.7.1 (inc. taxes)'!V48/'5.7.1 (inc. taxes)'!V47-1))),"",('5.7.1 (inc. taxes)'!V48/'5.7.1 (inc. taxes)'!V47-1))</f>
        <v>0.11751814949624828</v>
      </c>
      <c r="W20" s="195">
        <f>IF(OR('5.7.1 (inc. taxes)'!W47=0,'5.7.1 (inc. taxes)'!W48=0,(ISERROR('5.7.1 (inc. taxes)'!W48/'5.7.1 (inc. taxes)'!W47-1))),"",('5.7.1 (inc. taxes)'!W48/'5.7.1 (inc. taxes)'!W47-1))</f>
        <v>0.22647288297895907</v>
      </c>
      <c r="X20" s="195" t="str">
        <f>IF(OR('5.7.1 (inc. taxes)'!X47=0,'5.7.1 (inc. taxes)'!X48=0,(ISERROR('5.7.1 (inc. taxes)'!X48/'5.7.1 (inc. taxes)'!X47-1))),"",('5.7.1 (inc. taxes)'!X48/'5.7.1 (inc. taxes)'!X47-1))</f>
        <v/>
      </c>
      <c r="Y20" s="195">
        <f>IF(OR('5.7.1 (inc. taxes)'!Y47=0,'5.7.1 (inc. taxes)'!Y48=0,(ISERROR('5.7.1 (inc. taxes)'!Y48/'5.7.1 (inc. taxes)'!Y47-1))),"",('5.7.1 (inc. taxes)'!Y48/'5.7.1 (inc. taxes)'!Y47-1))</f>
        <v>0.12173493024169013</v>
      </c>
      <c r="Z20" s="195">
        <f>IF(OR('5.7.1 (inc. taxes)'!Z47=0,'5.7.1 (inc. taxes)'!Z48=0,(ISERROR('5.7.1 (inc. taxes)'!Z48/'5.7.1 (inc. taxes)'!Z47-1))),"",('5.7.1 (inc. taxes)'!Z48/'5.7.1 (inc. taxes)'!Z47-1))</f>
        <v>6.4905245812123535E-3</v>
      </c>
      <c r="AA20" s="195">
        <f>IF(OR('5.7.1 (inc. taxes)'!AA47=0,'5.7.1 (inc. taxes)'!AA48=0,(ISERROR('5.7.1 (inc. taxes)'!AA48/'5.7.1 (inc. taxes)'!AA47-1))),"",('5.7.1 (inc. taxes)'!AA48/'5.7.1 (inc. taxes)'!AA47-1))</f>
        <v>2.7491446456709756E-2</v>
      </c>
      <c r="AB20" s="195">
        <f>IF(OR('5.7.1 (inc. taxes)'!AB47=0,'5.7.1 (inc. taxes)'!AB48=0,(ISERROR('5.7.1 (inc. taxes)'!AB48/'5.7.1 (inc. taxes)'!AB47-1))),"",('5.7.1 (inc. taxes)'!AB48/'5.7.1 (inc. taxes)'!AB47-1))</f>
        <v>-0.19490101179358421</v>
      </c>
      <c r="AC20" s="195">
        <f>IF(OR('5.7.1 (inc. taxes)'!AC47=0,'5.7.1 (inc. taxes)'!AC48=0,(ISERROR('5.7.1 (inc. taxes)'!AC48/'5.7.1 (inc. taxes)'!AC47-1))),"",('5.7.1 (inc. taxes)'!AC48/'5.7.1 (inc. taxes)'!AC47-1))</f>
        <v>0.21962889318161882</v>
      </c>
    </row>
    <row r="21" spans="1:29" s="129" customFormat="1" ht="14.25" customHeight="1" x14ac:dyDescent="0.25">
      <c r="A21" s="242" t="s">
        <v>88</v>
      </c>
      <c r="B21" s="195">
        <f>IF(OR('5.7.1 (inc. taxes)'!B48=0,'5.7.1 (inc. taxes)'!B49=0,(ISERROR('5.7.1 (inc. taxes)'!B49/'5.7.1 (inc. taxes)'!B48-1))),"",('5.7.1 (inc. taxes)'!B49/'5.7.1 (inc. taxes)'!B48-1))</f>
        <v>7.0143208741489271E-2</v>
      </c>
      <c r="C21" s="195">
        <f>IF(OR('5.7.1 (inc. taxes)'!C48=0,'5.7.1 (inc. taxes)'!C49=0,(ISERROR('5.7.1 (inc. taxes)'!C49/'5.7.1 (inc. taxes)'!C48-1))),"",('5.7.1 (inc. taxes)'!C49/'5.7.1 (inc. taxes)'!C48-1))</f>
        <v>0.11249973804556523</v>
      </c>
      <c r="D21" s="195">
        <f>IF(OR('5.7.1 (inc. taxes)'!D48=0,'5.7.1 (inc. taxes)'!D49=0,(ISERROR('5.7.1 (inc. taxes)'!D49/'5.7.1 (inc. taxes)'!D48-1))),"",('5.7.1 (inc. taxes)'!D49/'5.7.1 (inc. taxes)'!D48-1))</f>
        <v>0.15856592883864318</v>
      </c>
      <c r="E21" s="195">
        <f>IF(OR('5.7.1 (inc. taxes)'!E48=0,'5.7.1 (inc. taxes)'!E49=0,(ISERROR('5.7.1 (inc. taxes)'!E49/'5.7.1 (inc. taxes)'!E48-1))),"",('5.7.1 (inc. taxes)'!E49/'5.7.1 (inc. taxes)'!E48-1))</f>
        <v>0.12269223785740757</v>
      </c>
      <c r="F21" s="195">
        <f>IF(OR('5.7.1 (inc. taxes)'!F48=0,'5.7.1 (inc. taxes)'!F49=0,(ISERROR('5.7.1 (inc. taxes)'!F49/'5.7.1 (inc. taxes)'!F48-1))),"",('5.7.1 (inc. taxes)'!F49/'5.7.1 (inc. taxes)'!F48-1))</f>
        <v>8.3553696966983448E-2</v>
      </c>
      <c r="G21" s="195">
        <f>IF(OR('5.7.1 (inc. taxes)'!G48=0,'5.7.1 (inc. taxes)'!G49=0,(ISERROR('5.7.1 (inc. taxes)'!G49/'5.7.1 (inc. taxes)'!G48-1))),"",('5.7.1 (inc. taxes)'!G49/'5.7.1 (inc. taxes)'!G48-1))</f>
        <v>6.8636678229469394E-2</v>
      </c>
      <c r="H21" s="195">
        <f>IF(OR('5.7.1 (inc. taxes)'!H48=0,'5.7.1 (inc. taxes)'!H49=0,(ISERROR('5.7.1 (inc. taxes)'!H49/'5.7.1 (inc. taxes)'!H48-1))),"",('5.7.1 (inc. taxes)'!H49/'5.7.1 (inc. taxes)'!H48-1))</f>
        <v>0.32178814575631787</v>
      </c>
      <c r="I21" s="195">
        <f>IF(OR('5.7.1 (inc. taxes)'!I48=0,'5.7.1 (inc. taxes)'!I49=0,(ISERROR('5.7.1 (inc. taxes)'!I49/'5.7.1 (inc. taxes)'!I48-1))),"",('5.7.1 (inc. taxes)'!I49/'5.7.1 (inc. taxes)'!I48-1))</f>
        <v>0.11456509006976789</v>
      </c>
      <c r="J21" s="195">
        <f>IF(OR('5.7.1 (inc. taxes)'!J48=0,'5.7.1 (inc. taxes)'!J49=0,(ISERROR('5.7.1 (inc. taxes)'!J49/'5.7.1 (inc. taxes)'!J48-1))),"",('5.7.1 (inc. taxes)'!J49/'5.7.1 (inc. taxes)'!J48-1))</f>
        <v>0.10365690343100087</v>
      </c>
      <c r="K21" s="195">
        <f>IF(OR('5.7.1 (inc. taxes)'!K48=0,'5.7.1 (inc. taxes)'!K49=0,(ISERROR('5.7.1 (inc. taxes)'!K49/'5.7.1 (inc. taxes)'!K48-1))),"",('5.7.1 (inc. taxes)'!K49/'5.7.1 (inc. taxes)'!K48-1))</f>
        <v>0.10453929069152879</v>
      </c>
      <c r="L21" s="195">
        <f>IF(OR('5.7.1 (inc. taxes)'!L48=0,'5.7.1 (inc. taxes)'!L49=0,(ISERROR('5.7.1 (inc. taxes)'!L49/'5.7.1 (inc. taxes)'!L48-1))),"",('5.7.1 (inc. taxes)'!L49/'5.7.1 (inc. taxes)'!L48-1))</f>
        <v>7.3573987755457759E-2</v>
      </c>
      <c r="M21" s="195">
        <f>IF(OR('5.7.1 (inc. taxes)'!M48=0,'5.7.1 (inc. taxes)'!M49=0,(ISERROR('5.7.1 (inc. taxes)'!M49/'5.7.1 (inc. taxes)'!M48-1))),"",('5.7.1 (inc. taxes)'!M49/'5.7.1 (inc. taxes)'!M48-1))</f>
        <v>4.5834933889164375E-2</v>
      </c>
      <c r="N21" s="195">
        <f>IF(OR('5.7.1 (inc. taxes)'!N48=0,'5.7.1 (inc. taxes)'!N49=0,(ISERROR('5.7.1 (inc. taxes)'!N49/'5.7.1 (inc. taxes)'!N48-1))),"",('5.7.1 (inc. taxes)'!N49/'5.7.1 (inc. taxes)'!N48-1))</f>
        <v>8.5306169589401293E-2</v>
      </c>
      <c r="O21" s="195">
        <f>IF(OR('5.7.1 (inc. taxes)'!O48=0,'5.7.1 (inc. taxes)'!O49=0,(ISERROR('5.7.1 (inc. taxes)'!O49/'5.7.1 (inc. taxes)'!O48-1))),"",('5.7.1 (inc. taxes)'!O49/'5.7.1 (inc. taxes)'!O48-1))</f>
        <v>0.18661024561404194</v>
      </c>
      <c r="P21" s="195">
        <f>IF(OR('5.7.1 (inc. taxes)'!P48=0,'5.7.1 (inc. taxes)'!P49=0,(ISERROR('5.7.1 (inc. taxes)'!P49/'5.7.1 (inc. taxes)'!P48-1))),"",('5.7.1 (inc. taxes)'!P49/'5.7.1 (inc. taxes)'!P48-1))</f>
        <v>0.16673400391034976</v>
      </c>
      <c r="Q21" s="195" t="str">
        <f>IF(OR('5.7.1 (inc. taxes)'!Q48=0,'5.7.1 (inc. taxes)'!Q49=0,(ISERROR('5.7.1 (inc. taxes)'!Q49/'5.7.1 (inc. taxes)'!Q48-1))),"",('5.7.1 (inc. taxes)'!Q49/'5.7.1 (inc. taxes)'!Q48-1))</f>
        <v/>
      </c>
      <c r="R21" s="195">
        <f>IF(OR('5.7.1 (inc. taxes)'!R48=0,'5.7.1 (inc. taxes)'!R49=0,(ISERROR('5.7.1 (inc. taxes)'!R49/'5.7.1 (inc. taxes)'!R48-1))),"",('5.7.1 (inc. taxes)'!R49/'5.7.1 (inc. taxes)'!R48-1))</f>
        <v>-0.10270484312693329</v>
      </c>
      <c r="S21" s="195">
        <f>IF(OR('5.7.1 (inc. taxes)'!S48=0,'5.7.1 (inc. taxes)'!S49=0,(ISERROR('5.7.1 (inc. taxes)'!S49/'5.7.1 (inc. taxes)'!S48-1))),"",('5.7.1 (inc. taxes)'!S49/'5.7.1 (inc. taxes)'!S48-1))</f>
        <v>5.3932468071749895E-2</v>
      </c>
      <c r="T21" s="195">
        <f>IF(OR('5.7.1 (inc. taxes)'!T48=0,'5.7.1 (inc. taxes)'!T49=0,(ISERROR('5.7.1 (inc. taxes)'!T49/'5.7.1 (inc. taxes)'!T48-1))),"",('5.7.1 (inc. taxes)'!T49/'5.7.1 (inc. taxes)'!T48-1))</f>
        <v>0.16245761477827037</v>
      </c>
      <c r="U21" s="195">
        <f>IF(OR('5.7.1 (inc. taxes)'!U48=0,'5.7.1 (inc. taxes)'!U49=0,(ISERROR('5.7.1 (inc. taxes)'!U49/'5.7.1 (inc. taxes)'!U48-1))),"",('5.7.1 (inc. taxes)'!U49/'5.7.1 (inc. taxes)'!U48-1))</f>
        <v>0.13206309400069527</v>
      </c>
      <c r="V21" s="195">
        <f>IF(OR('5.7.1 (inc. taxes)'!V48=0,'5.7.1 (inc. taxes)'!V49=0,(ISERROR('5.7.1 (inc. taxes)'!V49/'5.7.1 (inc. taxes)'!V48-1))),"",('5.7.1 (inc. taxes)'!V49/'5.7.1 (inc. taxes)'!V48-1))</f>
        <v>-4.4536292480842898E-2</v>
      </c>
      <c r="W21" s="195">
        <f>IF(OR('5.7.1 (inc. taxes)'!W48=0,'5.7.1 (inc. taxes)'!W49=0,(ISERROR('5.7.1 (inc. taxes)'!W49/'5.7.1 (inc. taxes)'!W48-1))),"",('5.7.1 (inc. taxes)'!W49/'5.7.1 (inc. taxes)'!W48-1))</f>
        <v>-8.4916860976546049E-3</v>
      </c>
      <c r="X21" s="195" t="str">
        <f>IF(OR('5.7.1 (inc. taxes)'!X48=0,'5.7.1 (inc. taxes)'!X49=0,(ISERROR('5.7.1 (inc. taxes)'!X49/'5.7.1 (inc. taxes)'!X48-1))),"",('5.7.1 (inc. taxes)'!X49/'5.7.1 (inc. taxes)'!X48-1))</f>
        <v/>
      </c>
      <c r="Y21" s="195">
        <f>IF(OR('5.7.1 (inc. taxes)'!Y48=0,'5.7.1 (inc. taxes)'!Y49=0,(ISERROR('5.7.1 (inc. taxes)'!Y49/'5.7.1 (inc. taxes)'!Y48-1))),"",('5.7.1 (inc. taxes)'!Y49/'5.7.1 (inc. taxes)'!Y48-1))</f>
        <v>0.15175576158490367</v>
      </c>
      <c r="Z21" s="195">
        <f>IF(OR('5.7.1 (inc. taxes)'!Z48=0,'5.7.1 (inc. taxes)'!Z49=0,(ISERROR('5.7.1 (inc. taxes)'!Z49/'5.7.1 (inc. taxes)'!Z48-1))),"",('5.7.1 (inc. taxes)'!Z49/'5.7.1 (inc. taxes)'!Z48-1))</f>
        <v>2.138460842173795E-2</v>
      </c>
      <c r="AA21" s="195">
        <f>IF(OR('5.7.1 (inc. taxes)'!AA48=0,'5.7.1 (inc. taxes)'!AA49=0,(ISERROR('5.7.1 (inc. taxes)'!AA49/'5.7.1 (inc. taxes)'!AA48-1))),"",('5.7.1 (inc. taxes)'!AA49/'5.7.1 (inc. taxes)'!AA48-1))</f>
        <v>4.5876869372947215E-2</v>
      </c>
      <c r="AB21" s="195">
        <f>IF(OR('5.7.1 (inc. taxes)'!AB48=0,'5.7.1 (inc. taxes)'!AB49=0,(ISERROR('5.7.1 (inc. taxes)'!AB49/'5.7.1 (inc. taxes)'!AB48-1))),"",('5.7.1 (inc. taxes)'!AB49/'5.7.1 (inc. taxes)'!AB48-1))</f>
        <v>0.2256769461430117</v>
      </c>
      <c r="AC21" s="195">
        <f>IF(OR('5.7.1 (inc. taxes)'!AC48=0,'5.7.1 (inc. taxes)'!AC49=0,(ISERROR('5.7.1 (inc. taxes)'!AC49/'5.7.1 (inc. taxes)'!AC48-1))),"",('5.7.1 (inc. taxes)'!AC49/'5.7.1 (inc. taxes)'!AC48-1))</f>
        <v>-9.145700967647219E-3</v>
      </c>
    </row>
    <row r="22" spans="1:29" s="129" customFormat="1" ht="14.25" customHeight="1" x14ac:dyDescent="0.25">
      <c r="A22" s="242" t="s">
        <v>90</v>
      </c>
      <c r="B22" s="195">
        <f>IF(OR('5.7.1 (inc. taxes)'!B49=0,'5.7.1 (inc. taxes)'!B50=0,(ISERROR('5.7.1 (inc. taxes)'!B50/'5.7.1 (inc. taxes)'!B49-1))),"",('5.7.1 (inc. taxes)'!B50/'5.7.1 (inc. taxes)'!B49-1))</f>
        <v>-0.12437317112730251</v>
      </c>
      <c r="C22" s="195">
        <f>IF(OR('5.7.1 (inc. taxes)'!C49=0,'5.7.1 (inc. taxes)'!C50=0,(ISERROR('5.7.1 (inc. taxes)'!C50/'5.7.1 (inc. taxes)'!C49-1))),"",('5.7.1 (inc. taxes)'!C50/'5.7.1 (inc. taxes)'!C49-1))</f>
        <v>-0.12975053145660442</v>
      </c>
      <c r="D22" s="195">
        <f>IF(OR('5.7.1 (inc. taxes)'!D49=0,'5.7.1 (inc. taxes)'!D50=0,(ISERROR('5.7.1 (inc. taxes)'!D50/'5.7.1 (inc. taxes)'!D49-1))),"",('5.7.1 (inc. taxes)'!D50/'5.7.1 (inc. taxes)'!D49-1))</f>
        <v>-0.17459416005701422</v>
      </c>
      <c r="E22" s="195">
        <f>IF(OR('5.7.1 (inc. taxes)'!E49=0,'5.7.1 (inc. taxes)'!E50=0,(ISERROR('5.7.1 (inc. taxes)'!E50/'5.7.1 (inc. taxes)'!E49-1))),"",('5.7.1 (inc. taxes)'!E50/'5.7.1 (inc. taxes)'!E49-1))</f>
        <v>-2.48945516614405E-2</v>
      </c>
      <c r="F22" s="195">
        <f>IF(OR('5.7.1 (inc. taxes)'!F49=0,'5.7.1 (inc. taxes)'!F50=0,(ISERROR('5.7.1 (inc. taxes)'!F50/'5.7.1 (inc. taxes)'!F49-1))),"",('5.7.1 (inc. taxes)'!F50/'5.7.1 (inc. taxes)'!F49-1))</f>
        <v>-1.5603446285947342E-2</v>
      </c>
      <c r="G22" s="195">
        <f>IF(OR('5.7.1 (inc. taxes)'!G49=0,'5.7.1 (inc. taxes)'!G50=0,(ISERROR('5.7.1 (inc. taxes)'!G50/'5.7.1 (inc. taxes)'!G49-1))),"",('5.7.1 (inc. taxes)'!G50/'5.7.1 (inc. taxes)'!G49-1))</f>
        <v>-1.7185754202695858E-2</v>
      </c>
      <c r="H22" s="195">
        <f>IF(OR('5.7.1 (inc. taxes)'!H49=0,'5.7.1 (inc. taxes)'!H50=0,(ISERROR('5.7.1 (inc. taxes)'!H50/'5.7.1 (inc. taxes)'!H49-1))),"",('5.7.1 (inc. taxes)'!H50/'5.7.1 (inc. taxes)'!H49-1))</f>
        <v>8.2578365282392374E-2</v>
      </c>
      <c r="I22" s="195">
        <f>IF(OR('5.7.1 (inc. taxes)'!I49=0,'5.7.1 (inc. taxes)'!I50=0,(ISERROR('5.7.1 (inc. taxes)'!I50/'5.7.1 (inc. taxes)'!I49-1))),"",('5.7.1 (inc. taxes)'!I50/'5.7.1 (inc. taxes)'!I49-1))</f>
        <v>1.1536123349249916E-2</v>
      </c>
      <c r="J22" s="195">
        <f>IF(OR('5.7.1 (inc. taxes)'!J49=0,'5.7.1 (inc. taxes)'!J50=0,(ISERROR('5.7.1 (inc. taxes)'!J50/'5.7.1 (inc. taxes)'!J49-1))),"",('5.7.1 (inc. taxes)'!J50/'5.7.1 (inc. taxes)'!J49-1))</f>
        <v>6.1679140197894444E-3</v>
      </c>
      <c r="K22" s="195">
        <f>IF(OR('5.7.1 (inc. taxes)'!K49=0,'5.7.1 (inc. taxes)'!K50=0,(ISERROR('5.7.1 (inc. taxes)'!K50/'5.7.1 (inc. taxes)'!K49-1))),"",('5.7.1 (inc. taxes)'!K50/'5.7.1 (inc. taxes)'!K49-1))</f>
        <v>-0.1553609933847333</v>
      </c>
      <c r="L22" s="195">
        <f>IF(OR('5.7.1 (inc. taxes)'!L49=0,'5.7.1 (inc. taxes)'!L50=0,(ISERROR('5.7.1 (inc. taxes)'!L50/'5.7.1 (inc. taxes)'!L49-1))),"",('5.7.1 (inc. taxes)'!L50/'5.7.1 (inc. taxes)'!L49-1))</f>
        <v>-9.1769944149655558E-2</v>
      </c>
      <c r="M22" s="195">
        <f>IF(OR('5.7.1 (inc. taxes)'!M49=0,'5.7.1 (inc. taxes)'!M50=0,(ISERROR('5.7.1 (inc. taxes)'!M50/'5.7.1 (inc. taxes)'!M49-1))),"",('5.7.1 (inc. taxes)'!M50/'5.7.1 (inc. taxes)'!M49-1))</f>
        <v>0.11703845739418606</v>
      </c>
      <c r="N22" s="195">
        <f>IF(OR('5.7.1 (inc. taxes)'!N49=0,'5.7.1 (inc. taxes)'!N50=0,(ISERROR('5.7.1 (inc. taxes)'!N50/'5.7.1 (inc. taxes)'!N49-1))),"",('5.7.1 (inc. taxes)'!N50/'5.7.1 (inc. taxes)'!N49-1))</f>
        <v>6.459232744989607E-2</v>
      </c>
      <c r="O22" s="195">
        <f>IF(OR('5.7.1 (inc. taxes)'!O49=0,'5.7.1 (inc. taxes)'!O50=0,(ISERROR('5.7.1 (inc. taxes)'!O50/'5.7.1 (inc. taxes)'!O49-1))),"",('5.7.1 (inc. taxes)'!O50/'5.7.1 (inc. taxes)'!O49-1))</f>
        <v>-0.24602243255526457</v>
      </c>
      <c r="P22" s="195">
        <f>IF(OR('5.7.1 (inc. taxes)'!P49=0,'5.7.1 (inc. taxes)'!P50=0,(ISERROR('5.7.1 (inc. taxes)'!P50/'5.7.1 (inc. taxes)'!P49-1))),"",('5.7.1 (inc. taxes)'!P50/'5.7.1 (inc. taxes)'!P49-1))</f>
        <v>-5.3350415190189127E-2</v>
      </c>
      <c r="Q22" s="195" t="str">
        <f>IF(OR('5.7.1 (inc. taxes)'!Q49=0,'5.7.1 (inc. taxes)'!Q50=0,(ISERROR('5.7.1 (inc. taxes)'!Q50/'5.7.1 (inc. taxes)'!Q49-1))),"",('5.7.1 (inc. taxes)'!Q50/'5.7.1 (inc. taxes)'!Q49-1))</f>
        <v/>
      </c>
      <c r="R22" s="195">
        <f>IF(OR('5.7.1 (inc. taxes)'!R49=0,'5.7.1 (inc. taxes)'!R50=0,(ISERROR('5.7.1 (inc. taxes)'!R50/'5.7.1 (inc. taxes)'!R49-1))),"",('5.7.1 (inc. taxes)'!R50/'5.7.1 (inc. taxes)'!R49-1))</f>
        <v>-6.7489074332231391E-2</v>
      </c>
      <c r="S22" s="195">
        <f>IF(OR('5.7.1 (inc. taxes)'!S49=0,'5.7.1 (inc. taxes)'!S50=0,(ISERROR('5.7.1 (inc. taxes)'!S50/'5.7.1 (inc. taxes)'!S49-1))),"",('5.7.1 (inc. taxes)'!S50/'5.7.1 (inc. taxes)'!S49-1))</f>
        <v>5.8995464632237482E-2</v>
      </c>
      <c r="T22" s="195">
        <f>IF(OR('5.7.1 (inc. taxes)'!T49=0,'5.7.1 (inc. taxes)'!T50=0,(ISERROR('5.7.1 (inc. taxes)'!T50/'5.7.1 (inc. taxes)'!T49-1))),"",('5.7.1 (inc. taxes)'!T50/'5.7.1 (inc. taxes)'!T49-1))</f>
        <v>-2.8133976167024732E-2</v>
      </c>
      <c r="U22" s="195">
        <f>IF(OR('5.7.1 (inc. taxes)'!U49=0,'5.7.1 (inc. taxes)'!U50=0,(ISERROR('5.7.1 (inc. taxes)'!U50/'5.7.1 (inc. taxes)'!U49-1))),"",('5.7.1 (inc. taxes)'!U50/'5.7.1 (inc. taxes)'!U49-1))</f>
        <v>6.1219115886856912E-2</v>
      </c>
      <c r="V22" s="195">
        <f>IF(OR('5.7.1 (inc. taxes)'!V49=0,'5.7.1 (inc. taxes)'!V50=0,(ISERROR('5.7.1 (inc. taxes)'!V50/'5.7.1 (inc. taxes)'!V49-1))),"",('5.7.1 (inc. taxes)'!V50/'5.7.1 (inc. taxes)'!V49-1))</f>
        <v>4.304469865542826E-2</v>
      </c>
      <c r="W22" s="195">
        <f>IF(OR('5.7.1 (inc. taxes)'!W49=0,'5.7.1 (inc. taxes)'!W50=0,(ISERROR('5.7.1 (inc. taxes)'!W50/'5.7.1 (inc. taxes)'!W49-1))),"",('5.7.1 (inc. taxes)'!W50/'5.7.1 (inc. taxes)'!W49-1))</f>
        <v>-8.1529652921389917E-2</v>
      </c>
      <c r="X22" s="195" t="str">
        <f>IF(OR('5.7.1 (inc. taxes)'!X49=0,'5.7.1 (inc. taxes)'!X50=0,(ISERROR('5.7.1 (inc. taxes)'!X50/'5.7.1 (inc. taxes)'!X49-1))),"",('5.7.1 (inc. taxes)'!X50/'5.7.1 (inc. taxes)'!X49-1))</f>
        <v/>
      </c>
      <c r="Y22" s="195">
        <f>IF(OR('5.7.1 (inc. taxes)'!Y49=0,'5.7.1 (inc. taxes)'!Y50=0,(ISERROR('5.7.1 (inc. taxes)'!Y50/'5.7.1 (inc. taxes)'!Y49-1))),"",('5.7.1 (inc. taxes)'!Y50/'5.7.1 (inc. taxes)'!Y49-1))</f>
        <v>-0.11430112146219584</v>
      </c>
      <c r="Z22" s="195">
        <f>IF(OR('5.7.1 (inc. taxes)'!Z49=0,'5.7.1 (inc. taxes)'!Z50=0,(ISERROR('5.7.1 (inc. taxes)'!Z50/'5.7.1 (inc. taxes)'!Z49-1))),"",('5.7.1 (inc. taxes)'!Z50/'5.7.1 (inc. taxes)'!Z49-1))</f>
        <v>-7.228080843150142E-2</v>
      </c>
      <c r="AA22" s="195">
        <f>IF(OR('5.7.1 (inc. taxes)'!AA49=0,'5.7.1 (inc. taxes)'!AA50=0,(ISERROR('5.7.1 (inc. taxes)'!AA50/'5.7.1 (inc. taxes)'!AA49-1))),"",('5.7.1 (inc. taxes)'!AA50/'5.7.1 (inc. taxes)'!AA49-1))</f>
        <v>6.1686649101014401E-2</v>
      </c>
      <c r="AB22" s="195">
        <f>IF(OR('5.7.1 (inc. taxes)'!AB49=0,'5.7.1 (inc. taxes)'!AB50=0,(ISERROR('5.7.1 (inc. taxes)'!AB50/'5.7.1 (inc. taxes)'!AB49-1))),"",('5.7.1 (inc. taxes)'!AB50/'5.7.1 (inc. taxes)'!AB49-1))</f>
        <v>0.26885082056984011</v>
      </c>
      <c r="AC22" s="195">
        <f>IF(OR('5.7.1 (inc. taxes)'!AC49=0,'5.7.1 (inc. taxes)'!AC50=0,(ISERROR('5.7.1 (inc. taxes)'!AC50/'5.7.1 (inc. taxes)'!AC49-1))),"",('5.7.1 (inc. taxes)'!AC50/'5.7.1 (inc. taxes)'!AC49-1))</f>
        <v>-3.0699451829968361E-2</v>
      </c>
    </row>
    <row r="23" spans="1:29" s="129" customFormat="1" ht="14.25" customHeight="1" x14ac:dyDescent="0.25">
      <c r="A23" s="242" t="s">
        <v>112</v>
      </c>
      <c r="B23" s="195">
        <f>IF(OR('5.7.1 (inc. taxes)'!B50=0,'5.7.1 (inc. taxes)'!B51=0,(ISERROR('5.7.1 (inc. taxes)'!B51/'5.7.1 (inc. taxes)'!B50-1))),"",('5.7.1 (inc. taxes)'!B51/'5.7.1 (inc. taxes)'!B50-1))</f>
        <v>-7.5124330024067043E-2</v>
      </c>
      <c r="C23" s="195">
        <f>IF(OR('5.7.1 (inc. taxes)'!C50=0,'5.7.1 (inc. taxes)'!C51=0,(ISERROR('5.7.1 (inc. taxes)'!C51/'5.7.1 (inc. taxes)'!C50-1))),"",('5.7.1 (inc. taxes)'!C51/'5.7.1 (inc. taxes)'!C50-1))</f>
        <v>-0.14477912688390393</v>
      </c>
      <c r="D23" s="195">
        <f>IF(OR('5.7.1 (inc. taxes)'!D50=0,'5.7.1 (inc. taxes)'!D51=0,(ISERROR('5.7.1 (inc. taxes)'!D51/'5.7.1 (inc. taxes)'!D50-1))),"",('5.7.1 (inc. taxes)'!D51/'5.7.1 (inc. taxes)'!D50-1))</f>
        <v>-0.12384813019959973</v>
      </c>
      <c r="E23" s="195" t="str">
        <f>IF(OR('5.7.1 (inc. taxes)'!E50=0,'5.7.1 (inc. taxes)'!E51=0,(ISERROR('5.7.1 (inc. taxes)'!E51/'5.7.1 (inc. taxes)'!E50-1))),"",('5.7.1 (inc. taxes)'!E51/'5.7.1 (inc. taxes)'!E50-1))</f>
        <v/>
      </c>
      <c r="F23" s="195">
        <f>IF(OR('5.7.1 (inc. taxes)'!F50=0,'5.7.1 (inc. taxes)'!F51=0,(ISERROR('5.7.1 (inc. taxes)'!F51/'5.7.1 (inc. taxes)'!F50-1))),"",('5.7.1 (inc. taxes)'!F51/'5.7.1 (inc. taxes)'!F50-1))</f>
        <v>-7.7203881991346868E-2</v>
      </c>
      <c r="G23" s="195">
        <f>IF(OR('5.7.1 (inc. taxes)'!G50=0,'5.7.1 (inc. taxes)'!G51=0,(ISERROR('5.7.1 (inc. taxes)'!G51/'5.7.1 (inc. taxes)'!G50-1))),"",('5.7.1 (inc. taxes)'!G51/'5.7.1 (inc. taxes)'!G50-1))</f>
        <v>-9.3375963927345373E-2</v>
      </c>
      <c r="H23" s="195" t="str">
        <f>IF(OR('5.7.1 (inc. taxes)'!H50=0,'5.7.1 (inc. taxes)'!H51=0,(ISERROR('5.7.1 (inc. taxes)'!H51/'5.7.1 (inc. taxes)'!H50-1))),"",('5.7.1 (inc. taxes)'!H51/'5.7.1 (inc. taxes)'!H50-1))</f>
        <v/>
      </c>
      <c r="I23" s="195">
        <f>IF(OR('5.7.1 (inc. taxes)'!I50=0,'5.7.1 (inc. taxes)'!I51=0,(ISERROR('5.7.1 (inc. taxes)'!I51/'5.7.1 (inc. taxes)'!I50-1))),"",('5.7.1 (inc. taxes)'!I51/'5.7.1 (inc. taxes)'!I50-1))</f>
        <v>6.8365621712603408E-2</v>
      </c>
      <c r="J23" s="195" t="str">
        <f>IF(OR('5.7.1 (inc. taxes)'!J50=0,'5.7.1 (inc. taxes)'!J51=0,(ISERROR('5.7.1 (inc. taxes)'!J51/'5.7.1 (inc. taxes)'!J50-1))),"",('5.7.1 (inc. taxes)'!J51/'5.7.1 (inc. taxes)'!J50-1))</f>
        <v/>
      </c>
      <c r="K23" s="195">
        <f>IF(OR('5.7.1 (inc. taxes)'!K50=0,'5.7.1 (inc. taxes)'!K51=0,(ISERROR('5.7.1 (inc. taxes)'!K51/'5.7.1 (inc. taxes)'!K50-1))),"",('5.7.1 (inc. taxes)'!K51/'5.7.1 (inc. taxes)'!K50-1))</f>
        <v>-0.11668655220341417</v>
      </c>
      <c r="L23" s="195">
        <f>IF(OR('5.7.1 (inc. taxes)'!L50=0,'5.7.1 (inc. taxes)'!L51=0,(ISERROR('5.7.1 (inc. taxes)'!L51/'5.7.1 (inc. taxes)'!L50-1))),"",('5.7.1 (inc. taxes)'!L51/'5.7.1 (inc. taxes)'!L50-1))</f>
        <v>-1.9370659550790092E-2</v>
      </c>
      <c r="M23" s="195">
        <f>IF(OR('5.7.1 (inc. taxes)'!M50=0,'5.7.1 (inc. taxes)'!M51=0,(ISERROR('5.7.1 (inc. taxes)'!M51/'5.7.1 (inc. taxes)'!M50-1))),"",('5.7.1 (inc. taxes)'!M51/'5.7.1 (inc. taxes)'!M50-1))</f>
        <v>-0.16919926226268522</v>
      </c>
      <c r="N23" s="195">
        <f>IF(OR('5.7.1 (inc. taxes)'!N50=0,'5.7.1 (inc. taxes)'!N51=0,(ISERROR('5.7.1 (inc. taxes)'!N51/'5.7.1 (inc. taxes)'!N50-1))),"",('5.7.1 (inc. taxes)'!N51/'5.7.1 (inc. taxes)'!N50-1))</f>
        <v>-0.16251512724601513</v>
      </c>
      <c r="O23" s="195">
        <f>IF(OR('5.7.1 (inc. taxes)'!O50=0,'5.7.1 (inc. taxes)'!O51=0,(ISERROR('5.7.1 (inc. taxes)'!O51/'5.7.1 (inc. taxes)'!O50-1))),"",('5.7.1 (inc. taxes)'!O51/'5.7.1 (inc. taxes)'!O50-1))</f>
        <v>4.8231329027522918E-2</v>
      </c>
      <c r="P23" s="195">
        <f>IF(OR('5.7.1 (inc. taxes)'!P50=0,'5.7.1 (inc. taxes)'!P51=0,(ISERROR('5.7.1 (inc. taxes)'!P51/'5.7.1 (inc. taxes)'!P50-1))),"",('5.7.1 (inc. taxes)'!P51/'5.7.1 (inc. taxes)'!P50-1))</f>
        <v>-8.1028898086989209E-2</v>
      </c>
      <c r="Q23" s="195" t="str">
        <f>IF(OR('5.7.1 (inc. taxes)'!Q50=0,'5.7.1 (inc. taxes)'!Q51=0,(ISERROR('5.7.1 (inc. taxes)'!Q51/'5.7.1 (inc. taxes)'!Q50-1))),"",('5.7.1 (inc. taxes)'!Q51/'5.7.1 (inc. taxes)'!Q50-1))</f>
        <v/>
      </c>
      <c r="R23" s="195">
        <f>IF(OR('5.7.1 (inc. taxes)'!R50=0,'5.7.1 (inc. taxes)'!R51=0,(ISERROR('5.7.1 (inc. taxes)'!R51/'5.7.1 (inc. taxes)'!R50-1))),"",('5.7.1 (inc. taxes)'!R51/'5.7.1 (inc. taxes)'!R50-1))</f>
        <v>-6.1309042534666514E-2</v>
      </c>
      <c r="S23" s="195">
        <f>IF(OR('5.7.1 (inc. taxes)'!S50=0,'5.7.1 (inc. taxes)'!S51=0,(ISERROR('5.7.1 (inc. taxes)'!S51/'5.7.1 (inc. taxes)'!S50-1))),"",('5.7.1 (inc. taxes)'!S51/'5.7.1 (inc. taxes)'!S50-1))</f>
        <v>-0.11388844281852573</v>
      </c>
      <c r="T23" s="195">
        <f>IF(OR('5.7.1 (inc. taxes)'!T50=0,'5.7.1 (inc. taxes)'!T51=0,(ISERROR('5.7.1 (inc. taxes)'!T51/'5.7.1 (inc. taxes)'!T50-1))),"",('5.7.1 (inc. taxes)'!T51/'5.7.1 (inc. taxes)'!T50-1))</f>
        <v>-0.21897877826493584</v>
      </c>
      <c r="U23" s="195" t="str">
        <f>IF(OR('5.7.1 (inc. taxes)'!U50=0,'5.7.1 (inc. taxes)'!U51=0,(ISERROR('5.7.1 (inc. taxes)'!U51/'5.7.1 (inc. taxes)'!U50-1))),"",('5.7.1 (inc. taxes)'!U51/'5.7.1 (inc. taxes)'!U50-1))</f>
        <v/>
      </c>
      <c r="V23" s="195">
        <f>IF(OR('5.7.1 (inc. taxes)'!V50=0,'5.7.1 (inc. taxes)'!V51=0,(ISERROR('5.7.1 (inc. taxes)'!V51/'5.7.1 (inc. taxes)'!V50-1))),"",('5.7.1 (inc. taxes)'!V51/'5.7.1 (inc. taxes)'!V50-1))</f>
        <v>-8.0434941280066008E-2</v>
      </c>
      <c r="W23" s="195">
        <f>IF(OR('5.7.1 (inc. taxes)'!W50=0,'5.7.1 (inc. taxes)'!W51=0,(ISERROR('5.7.1 (inc. taxes)'!W51/'5.7.1 (inc. taxes)'!W50-1))),"",('5.7.1 (inc. taxes)'!W51/'5.7.1 (inc. taxes)'!W50-1))</f>
        <v>2.8357888440942114E-2</v>
      </c>
      <c r="X23" s="195" t="str">
        <f>IF(OR('5.7.1 (inc. taxes)'!X50=0,'5.7.1 (inc. taxes)'!X51=0,(ISERROR('5.7.1 (inc. taxes)'!X51/'5.7.1 (inc. taxes)'!X50-1))),"",('5.7.1 (inc. taxes)'!X51/'5.7.1 (inc. taxes)'!X50-1))</f>
        <v/>
      </c>
      <c r="Y23" s="195">
        <f>IF(OR('5.7.1 (inc. taxes)'!Y50=0,'5.7.1 (inc. taxes)'!Y51=0,(ISERROR('5.7.1 (inc. taxes)'!Y51/'5.7.1 (inc. taxes)'!Y50-1))),"",('5.7.1 (inc. taxes)'!Y51/'5.7.1 (inc. taxes)'!Y50-1))</f>
        <v>-0.19669621126993897</v>
      </c>
      <c r="Z23" s="195">
        <f>IF(OR('5.7.1 (inc. taxes)'!Z50=0,'5.7.1 (inc. taxes)'!Z51=0,(ISERROR('5.7.1 (inc. taxes)'!Z51/'5.7.1 (inc. taxes)'!Z50-1))),"",('5.7.1 (inc. taxes)'!Z51/'5.7.1 (inc. taxes)'!Z50-1))</f>
        <v>-1.278998337041215E-2</v>
      </c>
      <c r="AA23" s="195">
        <f>IF(OR('5.7.1 (inc. taxes)'!AA50=0,'5.7.1 (inc. taxes)'!AA51=0,(ISERROR('5.7.1 (inc. taxes)'!AA51/'5.7.1 (inc. taxes)'!AA50-1))),"",('5.7.1 (inc. taxes)'!AA51/'5.7.1 (inc. taxes)'!AA50-1))</f>
        <v>-3.1858744754040158E-2</v>
      </c>
      <c r="AB23" s="195">
        <f>IF(OR('5.7.1 (inc. taxes)'!AB50=0,'5.7.1 (inc. taxes)'!AB51=0,(ISERROR('5.7.1 (inc. taxes)'!AB51/'5.7.1 (inc. taxes)'!AB50-1))),"",('5.7.1 (inc. taxes)'!AB51/'5.7.1 (inc. taxes)'!AB50-1))</f>
        <v>-0.30878414847353708</v>
      </c>
      <c r="AC23" s="195">
        <f>IF(OR('5.7.1 (inc. taxes)'!AC50=0,'5.7.1 (inc. taxes)'!AC51=0,(ISERROR('5.7.1 (inc. taxes)'!AC51/'5.7.1 (inc. taxes)'!AC50-1))),"",('5.7.1 (inc. taxes)'!AC51/'5.7.1 (inc. taxes)'!AC50-1))</f>
        <v>-0.16134962963847232</v>
      </c>
    </row>
    <row r="24" spans="1:29" s="129" customFormat="1" ht="14.25" customHeight="1" x14ac:dyDescent="0.25">
      <c r="A24" s="242" t="s">
        <v>121</v>
      </c>
      <c r="B24" s="195">
        <f>IF(OR('5.7.1 (inc. taxes)'!B51=0,'5.7.1 (inc. taxes)'!B52=0,(ISERROR('5.7.1 (inc. taxes)'!B52/'5.7.1 (inc. taxes)'!B51-1))),"",('5.7.1 (inc. taxes)'!B52/'5.7.1 (inc. taxes)'!B51-1))</f>
        <v>0.50369468626075342</v>
      </c>
      <c r="C24" s="195">
        <f>IF(OR('5.7.1 (inc. taxes)'!C51=0,'5.7.1 (inc. taxes)'!C52=0,(ISERROR('5.7.1 (inc. taxes)'!C52/'5.7.1 (inc. taxes)'!C51-1))),"",('5.7.1 (inc. taxes)'!C52/'5.7.1 (inc. taxes)'!C51-1))</f>
        <v>0.72329627922842521</v>
      </c>
      <c r="D24" s="195">
        <f>IF(OR('5.7.1 (inc. taxes)'!D51=0,'5.7.1 (inc. taxes)'!D52=0,(ISERROR('5.7.1 (inc. taxes)'!D52/'5.7.1 (inc. taxes)'!D51-1))),"",('5.7.1 (inc. taxes)'!D52/'5.7.1 (inc. taxes)'!D51-1))</f>
        <v>1.1244008231114448</v>
      </c>
      <c r="E24" s="195" t="str">
        <f>IF(OR('5.7.1 (inc. taxes)'!E51=0,'5.7.1 (inc. taxes)'!E52=0,(ISERROR('5.7.1 (inc. taxes)'!E52/'5.7.1 (inc. taxes)'!E51-1))),"",('5.7.1 (inc. taxes)'!E52/'5.7.1 (inc. taxes)'!E51-1))</f>
        <v/>
      </c>
      <c r="F24" s="195">
        <f>IF(OR('5.7.1 (inc. taxes)'!F51=0,'5.7.1 (inc. taxes)'!F52=0,(ISERROR('5.7.1 (inc. taxes)'!F52/'5.7.1 (inc. taxes)'!F51-1))),"",('5.7.1 (inc. taxes)'!F52/'5.7.1 (inc. taxes)'!F51-1))</f>
        <v>0.25322877492028217</v>
      </c>
      <c r="G24" s="195">
        <f>IF(OR('5.7.1 (inc. taxes)'!G51=0,'5.7.1 (inc. taxes)'!G52=0,(ISERROR('5.7.1 (inc. taxes)'!G52/'5.7.1 (inc. taxes)'!G51-1))),"",('5.7.1 (inc. taxes)'!G52/'5.7.1 (inc. taxes)'!G51-1))</f>
        <v>0.35608308970115621</v>
      </c>
      <c r="H24" s="195" t="str">
        <f>IF(OR('5.7.1 (inc. taxes)'!H51=0,'5.7.1 (inc. taxes)'!H52=0,(ISERROR('5.7.1 (inc. taxes)'!H52/'5.7.1 (inc. taxes)'!H51-1))),"",('5.7.1 (inc. taxes)'!H52/'5.7.1 (inc. taxes)'!H51-1))</f>
        <v/>
      </c>
      <c r="I24" s="195">
        <f>IF(OR('5.7.1 (inc. taxes)'!I51=0,'5.7.1 (inc. taxes)'!I52=0,(ISERROR('5.7.1 (inc. taxes)'!I52/'5.7.1 (inc. taxes)'!I51-1))),"",('5.7.1 (inc. taxes)'!I52/'5.7.1 (inc. taxes)'!I51-1))</f>
        <v>5.9198124682041886E-2</v>
      </c>
      <c r="J24" s="195" t="str">
        <f>IF(OR('5.7.1 (inc. taxes)'!J51=0,'5.7.1 (inc. taxes)'!J52=0,(ISERROR('5.7.1 (inc. taxes)'!J52/'5.7.1 (inc. taxes)'!J51-1))),"",('5.7.1 (inc. taxes)'!J52/'5.7.1 (inc. taxes)'!J51-1))</f>
        <v/>
      </c>
      <c r="K24" s="195">
        <f>IF(OR('5.7.1 (inc. taxes)'!K51=0,'5.7.1 (inc. taxes)'!K52=0,(ISERROR('5.7.1 (inc. taxes)'!K52/'5.7.1 (inc. taxes)'!K51-1))),"",('5.7.1 (inc. taxes)'!K52/'5.7.1 (inc. taxes)'!K51-1))</f>
        <v>0.87483606284878679</v>
      </c>
      <c r="L24" s="195">
        <f>IF(OR('5.7.1 (inc. taxes)'!L51=0,'5.7.1 (inc. taxes)'!L52=0,(ISERROR('5.7.1 (inc. taxes)'!L52/'5.7.1 (inc. taxes)'!L51-1))),"",('5.7.1 (inc. taxes)'!L52/'5.7.1 (inc. taxes)'!L51-1))</f>
        <v>0.5056613081655541</v>
      </c>
      <c r="M24" s="195">
        <f>IF(OR('5.7.1 (inc. taxes)'!M51=0,'5.7.1 (inc. taxes)'!M52=0,(ISERROR('5.7.1 (inc. taxes)'!M52/'5.7.1 (inc. taxes)'!M51-1))),"",('5.7.1 (inc. taxes)'!M52/'5.7.1 (inc. taxes)'!M51-1))</f>
        <v>7.3221284505291973E-2</v>
      </c>
      <c r="N24" s="195">
        <f>IF(OR('5.7.1 (inc. taxes)'!N51=0,'5.7.1 (inc. taxes)'!N52=0,(ISERROR('5.7.1 (inc. taxes)'!N52/'5.7.1 (inc. taxes)'!N51-1))),"",('5.7.1 (inc. taxes)'!N52/'5.7.1 (inc. taxes)'!N51-1))</f>
        <v>0.23439081814904217</v>
      </c>
      <c r="O24" s="195">
        <f>IF(OR('5.7.1 (inc. taxes)'!O51=0,'5.7.1 (inc. taxes)'!O52=0,(ISERROR('5.7.1 (inc. taxes)'!O52/'5.7.1 (inc. taxes)'!O51-1))),"",('5.7.1 (inc. taxes)'!O52/'5.7.1 (inc. taxes)'!O51-1))</f>
        <v>0.80444252030580299</v>
      </c>
      <c r="P24" s="195">
        <f>IF(OR('5.7.1 (inc. taxes)'!P51=0,'5.7.1 (inc. taxes)'!P52=0,(ISERROR('5.7.1 (inc. taxes)'!P52/'5.7.1 (inc. taxes)'!P51-1))),"",('5.7.1 (inc. taxes)'!P52/'5.7.1 (inc. taxes)'!P51-1))</f>
        <v>0.40274858303880534</v>
      </c>
      <c r="Q24" s="195" t="str">
        <f>IF(OR('5.7.1 (inc. taxes)'!Q51=0,'5.7.1 (inc. taxes)'!Q52=0,(ISERROR('5.7.1 (inc. taxes)'!Q52/'5.7.1 (inc. taxes)'!Q51-1))),"",('5.7.1 (inc. taxes)'!Q52/'5.7.1 (inc. taxes)'!Q51-1))</f>
        <v/>
      </c>
      <c r="R24" s="195">
        <f>IF(OR('5.7.1 (inc. taxes)'!R51=0,'5.7.1 (inc. taxes)'!R52=0,(ISERROR('5.7.1 (inc. taxes)'!R52/'5.7.1 (inc. taxes)'!R51-1))),"",('5.7.1 (inc. taxes)'!R52/'5.7.1 (inc. taxes)'!R51-1))</f>
        <v>0.21407921487926918</v>
      </c>
      <c r="S24" s="195">
        <f>IF(OR('5.7.1 (inc. taxes)'!S51=0,'5.7.1 (inc. taxes)'!S52=0,(ISERROR('5.7.1 (inc. taxes)'!S52/'5.7.1 (inc. taxes)'!S51-1))),"",('5.7.1 (inc. taxes)'!S52/'5.7.1 (inc. taxes)'!S51-1))</f>
        <v>0.16572277432877125</v>
      </c>
      <c r="T24" s="195">
        <f>IF(OR('5.7.1 (inc. taxes)'!T51=0,'5.7.1 (inc. taxes)'!T52=0,(ISERROR('5.7.1 (inc. taxes)'!T52/'5.7.1 (inc. taxes)'!T51-1))),"",('5.7.1 (inc. taxes)'!T52/'5.7.1 (inc. taxes)'!T51-1))</f>
        <v>0.66769150488237461</v>
      </c>
      <c r="U24" s="195" t="str">
        <f>IF(OR('5.7.1 (inc. taxes)'!U51=0,'5.7.1 (inc. taxes)'!U52=0,(ISERROR('5.7.1 (inc. taxes)'!U52/'5.7.1 (inc. taxes)'!U51-1))),"",('5.7.1 (inc. taxes)'!U52/'5.7.1 (inc. taxes)'!U51-1))</f>
        <v/>
      </c>
      <c r="V24" s="195">
        <f>IF(OR('5.7.1 (inc. taxes)'!V51=0,'5.7.1 (inc. taxes)'!V52=0,(ISERROR('5.7.1 (inc. taxes)'!V52/'5.7.1 (inc. taxes)'!V51-1))),"",('5.7.1 (inc. taxes)'!V52/'5.7.1 (inc. taxes)'!V51-1))</f>
        <v>8.7907850319084435E-2</v>
      </c>
      <c r="W24" s="195">
        <f>IF(OR('5.7.1 (inc. taxes)'!W51=0,'5.7.1 (inc. taxes)'!W52=0,(ISERROR('5.7.1 (inc. taxes)'!W52/'5.7.1 (inc. taxes)'!W51-1))),"",('5.7.1 (inc. taxes)'!W52/'5.7.1 (inc. taxes)'!W51-1))</f>
        <v>0.26093926498848785</v>
      </c>
      <c r="X24" s="195" t="str">
        <f>IF(OR('5.7.1 (inc. taxes)'!X51=0,'5.7.1 (inc. taxes)'!X52=0,(ISERROR('5.7.1 (inc. taxes)'!X52/'5.7.1 (inc. taxes)'!X51-1))),"",('5.7.1 (inc. taxes)'!X52/'5.7.1 (inc. taxes)'!X51-1))</f>
        <v/>
      </c>
      <c r="Y24" s="195">
        <f>IF(OR('5.7.1 (inc. taxes)'!Y51=0,'5.7.1 (inc. taxes)'!Y52=0,(ISERROR('5.7.1 (inc. taxes)'!Y52/'5.7.1 (inc. taxes)'!Y51-1))),"",('5.7.1 (inc. taxes)'!Y52/'5.7.1 (inc. taxes)'!Y51-1))</f>
        <v>0.91736680638122703</v>
      </c>
      <c r="Z24" s="195">
        <f>IF(OR('5.7.1 (inc. taxes)'!Z51=0,'5.7.1 (inc. taxes)'!Z52=0,(ISERROR('5.7.1 (inc. taxes)'!Z52/'5.7.1 (inc. taxes)'!Z51-1))),"",('5.7.1 (inc. taxes)'!Z52/'5.7.1 (inc. taxes)'!Z51-1))</f>
        <v>0.2110518627379363</v>
      </c>
      <c r="AA24" s="195">
        <f>IF(OR('5.7.1 (inc. taxes)'!AA51=0,'5.7.1 (inc. taxes)'!AA52=0,(ISERROR('5.7.1 (inc. taxes)'!AA52/'5.7.1 (inc. taxes)'!AA51-1))),"",('5.7.1 (inc. taxes)'!AA52/'5.7.1 (inc. taxes)'!AA51-1))</f>
        <v>-4.7283500100449016E-2</v>
      </c>
      <c r="AB24" s="195">
        <f>IF(OR('5.7.1 (inc. taxes)'!AB51=0,'5.7.1 (inc. taxes)'!AB52=0,(ISERROR('5.7.1 (inc. taxes)'!AB52/'5.7.1 (inc. taxes)'!AB51-1))),"",('5.7.1 (inc. taxes)'!AB52/'5.7.1 (inc. taxes)'!AB51-1))</f>
        <v>3.2600630372736195E-2</v>
      </c>
      <c r="AC24" s="195">
        <f>IF(OR('5.7.1 (inc. taxes)'!AC51=0,'5.7.1 (inc. taxes)'!AC52=0,(ISERROR('5.7.1 (inc. taxes)'!AC52/'5.7.1 (inc. taxes)'!AC51-1))),"",('5.7.1 (inc. taxes)'!AC52/'5.7.1 (inc. taxes)'!AC51-1))</f>
        <v>0.5600357937593945</v>
      </c>
    </row>
    <row r="25" spans="1:29" s="129" customFormat="1" ht="14.25" customHeight="1" x14ac:dyDescent="0.25">
      <c r="A25" s="242" t="s">
        <v>129</v>
      </c>
      <c r="B25" s="195">
        <f>IF(OR('5.7.1 (inc. taxes)'!B52=0,'5.7.1 (inc. taxes)'!B53=0,(ISERROR('5.7.1 (inc. taxes)'!B53/'5.7.1 (inc. taxes)'!B52-1))),"",('5.7.1 (inc. taxes)'!B53/'5.7.1 (inc. taxes)'!B52-1))</f>
        <v>1.6081220470421922</v>
      </c>
      <c r="C25" s="195">
        <f>IF(OR('5.7.1 (inc. taxes)'!C52=0,'5.7.1 (inc. taxes)'!C53=0,(ISERROR('5.7.1 (inc. taxes)'!C53/'5.7.1 (inc. taxes)'!C52-1))),"",('5.7.1 (inc. taxes)'!C53/'5.7.1 (inc. taxes)'!C52-1))</f>
        <v>1.5312369368256915</v>
      </c>
      <c r="D25" s="195">
        <f>IF(OR('5.7.1 (inc. taxes)'!D52=0,'5.7.1 (inc. taxes)'!D53=0,(ISERROR('5.7.1 (inc. taxes)'!D53/'5.7.1 (inc. taxes)'!D52-1))),"",('5.7.1 (inc. taxes)'!D53/'5.7.1 (inc. taxes)'!D52-1))</f>
        <v>1.72556473254041</v>
      </c>
      <c r="E25" s="195">
        <f>IF(OR('5.7.1 (inc. taxes)'!E52=0,'5.7.1 (inc. taxes)'!E53=0,(ISERROR('5.7.1 (inc. taxes)'!E53/'5.7.1 (inc. taxes)'!E52-1))),"",('5.7.1 (inc. taxes)'!E53/'5.7.1 (inc. taxes)'!E52-1))</f>
        <v>1.7208995396554121</v>
      </c>
      <c r="F25" s="195">
        <f>IF(OR('5.7.1 (inc. taxes)'!F52=0,'5.7.1 (inc. taxes)'!F53=0,(ISERROR('5.7.1 (inc. taxes)'!F53/'5.7.1 (inc. taxes)'!F52-1))),"",('5.7.1 (inc. taxes)'!F53/'5.7.1 (inc. taxes)'!F52-1))</f>
        <v>0.87396561970355391</v>
      </c>
      <c r="G25" s="195">
        <f>IF(OR('5.7.1 (inc. taxes)'!G52=0,'5.7.1 (inc. taxes)'!G53=0,(ISERROR('5.7.1 (inc. taxes)'!G53/'5.7.1 (inc. taxes)'!G52-1))),"",('5.7.1 (inc. taxes)'!G53/'5.7.1 (inc. taxes)'!G52-1))</f>
        <v>1.2861152612288231</v>
      </c>
      <c r="H25" s="195">
        <f>IF(OR('5.7.1 (inc. taxes)'!H52=0,'5.7.1 (inc. taxes)'!H53=0,(ISERROR('5.7.1 (inc. taxes)'!H53/'5.7.1 (inc. taxes)'!H52-1))),"",('5.7.1 (inc. taxes)'!H53/'5.7.1 (inc. taxes)'!H52-1))</f>
        <v>1.5790612488286415</v>
      </c>
      <c r="I25" s="195">
        <f>IF(OR('5.7.1 (inc. taxes)'!I52=0,'5.7.1 (inc. taxes)'!I53=0,(ISERROR('5.7.1 (inc. taxes)'!I53/'5.7.1 (inc. taxes)'!I52-1))),"",('5.7.1 (inc. taxes)'!I53/'5.7.1 (inc. taxes)'!I52-1))</f>
        <v>1.0209327285992247</v>
      </c>
      <c r="J25" s="195">
        <f>IF(OR('5.7.1 (inc. taxes)'!J52=0,'5.7.1 (inc. taxes)'!J53=0,(ISERROR('5.7.1 (inc. taxes)'!J53/'5.7.1 (inc. taxes)'!J52-1))),"",('5.7.1 (inc. taxes)'!J53/'5.7.1 (inc. taxes)'!J52-1))</f>
        <v>1.6310893623171427</v>
      </c>
      <c r="K25" s="195">
        <f>IF(OR('5.7.1 (inc. taxes)'!K52=0,'5.7.1 (inc. taxes)'!K53=0,(ISERROR('5.7.1 (inc. taxes)'!K53/'5.7.1 (inc. taxes)'!K52-1))),"",('5.7.1 (inc. taxes)'!K53/'5.7.1 (inc. taxes)'!K52-1))</f>
        <v>1.5037759998636346</v>
      </c>
      <c r="L25" s="195">
        <f>IF(OR('5.7.1 (inc. taxes)'!L52=0,'5.7.1 (inc. taxes)'!L53=0,(ISERROR('5.7.1 (inc. taxes)'!L53/'5.7.1 (inc. taxes)'!L52-1))),"",('5.7.1 (inc. taxes)'!L53/'5.7.1 (inc. taxes)'!L52-1))</f>
        <v>1.3351927753912833</v>
      </c>
      <c r="M25" s="195">
        <f>IF(OR('5.7.1 (inc. taxes)'!M52=0,'5.7.1 (inc. taxes)'!M53=0,(ISERROR('5.7.1 (inc. taxes)'!M53/'5.7.1 (inc. taxes)'!M52-1))),"",('5.7.1 (inc. taxes)'!M53/'5.7.1 (inc. taxes)'!M52-1))</f>
        <v>2.4823816745027023</v>
      </c>
      <c r="N25" s="195">
        <f>IF(OR('5.7.1 (inc. taxes)'!N52=0,'5.7.1 (inc. taxes)'!N53=0,(ISERROR('5.7.1 (inc. taxes)'!N53/'5.7.1 (inc. taxes)'!N52-1))),"",('5.7.1 (inc. taxes)'!N53/'5.7.1 (inc. taxes)'!N52-1))</f>
        <v>2.7948106627933522</v>
      </c>
      <c r="O25" s="195">
        <f>IF(OR('5.7.1 (inc. taxes)'!O52=0,'5.7.1 (inc. taxes)'!O53=0,(ISERROR('5.7.1 (inc. taxes)'!O53/'5.7.1 (inc. taxes)'!O52-1))),"",('5.7.1 (inc. taxes)'!O53/'5.7.1 (inc. taxes)'!O52-1))</f>
        <v>2.1258018828931906</v>
      </c>
      <c r="P25" s="195">
        <f>IF(OR('5.7.1 (inc. taxes)'!P52=0,'5.7.1 (inc. taxes)'!P53=0,(ISERROR('5.7.1 (inc. taxes)'!P53/'5.7.1 (inc. taxes)'!P52-1))),"",('5.7.1 (inc. taxes)'!P53/'5.7.1 (inc. taxes)'!P52-1))</f>
        <v>0.78075432142289691</v>
      </c>
      <c r="Q25" s="195" t="str">
        <f>IF(OR('5.7.1 (inc. taxes)'!Q52=0,'5.7.1 (inc. taxes)'!Q53=0,(ISERROR('5.7.1 (inc. taxes)'!Q53/'5.7.1 (inc. taxes)'!Q52-1))),"",('5.7.1 (inc. taxes)'!Q53/'5.7.1 (inc. taxes)'!Q52-1))</f>
        <v/>
      </c>
      <c r="R25" s="195">
        <f>IF(OR('5.7.1 (inc. taxes)'!R52=0,'5.7.1 (inc. taxes)'!R53=0,(ISERROR('5.7.1 (inc. taxes)'!R53/'5.7.1 (inc. taxes)'!R52-1))),"",('5.7.1 (inc. taxes)'!R53/'5.7.1 (inc. taxes)'!R52-1))</f>
        <v>0.68054951404177588</v>
      </c>
      <c r="S25" s="195">
        <f>IF(OR('5.7.1 (inc. taxes)'!S52=0,'5.7.1 (inc. taxes)'!S53=0,(ISERROR('5.7.1 (inc. taxes)'!S53/'5.7.1 (inc. taxes)'!S52-1))),"",('5.7.1 (inc. taxes)'!S53/'5.7.1 (inc. taxes)'!S52-1))</f>
        <v>1.9020865364569772</v>
      </c>
      <c r="T25" s="195">
        <f>IF(OR('5.7.1 (inc. taxes)'!T52=0,'5.7.1 (inc. taxes)'!T53=0,(ISERROR('5.7.1 (inc. taxes)'!T53/'5.7.1 (inc. taxes)'!T52-1))),"",('5.7.1 (inc. taxes)'!T53/'5.7.1 (inc. taxes)'!T52-1))</f>
        <v>2.4802908042431411</v>
      </c>
      <c r="U25" s="195" t="str">
        <f>IF(OR('5.7.1 (inc. taxes)'!U52=0,'5.7.1 (inc. taxes)'!U53=0,(ISERROR('5.7.1 (inc. taxes)'!U53/'5.7.1 (inc. taxes)'!U52-1))),"",('5.7.1 (inc. taxes)'!U53/'5.7.1 (inc. taxes)'!U52-1))</f>
        <v/>
      </c>
      <c r="V25" s="195">
        <f>IF(OR('5.7.1 (inc. taxes)'!V52=0,'5.7.1 (inc. taxes)'!V53=0,(ISERROR('5.7.1 (inc. taxes)'!V53/'5.7.1 (inc. taxes)'!V52-1))),"",('5.7.1 (inc. taxes)'!V53/'5.7.1 (inc. taxes)'!V52-1))</f>
        <v>0.91524741633174722</v>
      </c>
      <c r="W25" s="195">
        <f>IF(OR('5.7.1 (inc. taxes)'!W52=0,'5.7.1 (inc. taxes)'!W53=0,(ISERROR('5.7.1 (inc. taxes)'!W53/'5.7.1 (inc. taxes)'!W52-1))),"",('5.7.1 (inc. taxes)'!W53/'5.7.1 (inc. taxes)'!W52-1))</f>
        <v>0.4416298104829377</v>
      </c>
      <c r="X25" s="195" t="str">
        <f>IF(OR('5.7.1 (inc. taxes)'!X52=0,'5.7.1 (inc. taxes)'!X53=0,(ISERROR('5.7.1 (inc. taxes)'!X53/'5.7.1 (inc. taxes)'!X52-1))),"",('5.7.1 (inc. taxes)'!X53/'5.7.1 (inc. taxes)'!X52-1))</f>
        <v/>
      </c>
      <c r="Y25" s="195">
        <f>IF(OR('5.7.1 (inc. taxes)'!Y52=0,'5.7.1 (inc. taxes)'!Y53=0,(ISERROR('5.7.1 (inc. taxes)'!Y53/'5.7.1 (inc. taxes)'!Y52-1))),"",('5.7.1 (inc. taxes)'!Y53/'5.7.1 (inc. taxes)'!Y52-1))</f>
        <v>1.6714768639654412</v>
      </c>
      <c r="Z25" s="195">
        <f>IF(OR('5.7.1 (inc. taxes)'!Z52=0,'5.7.1 (inc. taxes)'!Z53=0,(ISERROR('5.7.1 (inc. taxes)'!Z53/'5.7.1 (inc. taxes)'!Z52-1))),"",('5.7.1 (inc. taxes)'!Z53/'5.7.1 (inc. taxes)'!Z52-1))</f>
        <v>1.656004949413008</v>
      </c>
      <c r="AA25" s="195">
        <f>IF(OR('5.7.1 (inc. taxes)'!AA52=0,'5.7.1 (inc. taxes)'!AA53=0,(ISERROR('5.7.1 (inc. taxes)'!AA53/'5.7.1 (inc. taxes)'!AA52-1))),"",('5.7.1 (inc. taxes)'!AA53/'5.7.1 (inc. taxes)'!AA52-1))</f>
        <v>0.87113766572838025</v>
      </c>
      <c r="AB25" s="195">
        <f>IF(OR('5.7.1 (inc. taxes)'!AB52=0,'5.7.1 (inc. taxes)'!AB53=0,(ISERROR('5.7.1 (inc. taxes)'!AB53/'5.7.1 (inc. taxes)'!AB52-1))),"",('5.7.1 (inc. taxes)'!AB53/'5.7.1 (inc. taxes)'!AB52-1))</f>
        <v>3.4250652495234819</v>
      </c>
      <c r="AC25" s="195">
        <f>IF(OR('5.7.1 (inc. taxes)'!AC52=0,'5.7.1 (inc. taxes)'!AC53=0,(ISERROR('5.7.1 (inc. taxes)'!AC53/'5.7.1 (inc. taxes)'!AC52-1))),"",('5.7.1 (inc. taxes)'!AC53/'5.7.1 (inc. taxes)'!AC52-1))</f>
        <v>0.60240162529372077</v>
      </c>
    </row>
    <row r="26" spans="1:29" s="129" customFormat="1" ht="14.25" customHeight="1" x14ac:dyDescent="0.25">
      <c r="A26" s="242" t="s">
        <v>132</v>
      </c>
      <c r="B26" s="195">
        <f>IF(OR('5.7.1 (inc. taxes)'!B53=0,'5.7.1 (inc. taxes)'!B54=0,(ISERROR('5.7.1 (inc. taxes)'!B54/'5.7.1 (inc. taxes)'!B53-1))),"",('5.7.1 (inc. taxes)'!B54/'5.7.1 (inc. taxes)'!B53-1))</f>
        <v>-0.24203543741424671</v>
      </c>
      <c r="C26" s="195">
        <f>IF(OR('5.7.1 (inc. taxes)'!C53=0,'5.7.1 (inc. taxes)'!C54=0,(ISERROR('5.7.1 (inc. taxes)'!C54/'5.7.1 (inc. taxes)'!C53-1))),"",('5.7.1 (inc. taxes)'!C54/'5.7.1 (inc. taxes)'!C53-1))</f>
        <v>-0.24765025679168151</v>
      </c>
      <c r="D26" s="195">
        <f>IF(OR('5.7.1 (inc. taxes)'!D53=0,'5.7.1 (inc. taxes)'!D54=0,(ISERROR('5.7.1 (inc. taxes)'!D54/'5.7.1 (inc. taxes)'!D53-1))),"",('5.7.1 (inc. taxes)'!D54/'5.7.1 (inc. taxes)'!D53-1))</f>
        <v>-0.50290852525248164</v>
      </c>
      <c r="E26" s="195">
        <f>IF(OR('5.7.1 (inc. taxes)'!E53=0,'5.7.1 (inc. taxes)'!E54=0,(ISERROR('5.7.1 (inc. taxes)'!E54/'5.7.1 (inc. taxes)'!E53-1))),"",('5.7.1 (inc. taxes)'!E54/'5.7.1 (inc. taxes)'!E53-1))</f>
        <v>-0.41052357288615993</v>
      </c>
      <c r="F26" s="195">
        <f>IF(OR('5.7.1 (inc. taxes)'!F53=0,'5.7.1 (inc. taxes)'!F54=0,(ISERROR('5.7.1 (inc. taxes)'!F54/'5.7.1 (inc. taxes)'!F53-1))),"",('5.7.1 (inc. taxes)'!F54/'5.7.1 (inc. taxes)'!F53-1))</f>
        <v>0.12665674545875705</v>
      </c>
      <c r="G26" s="195">
        <f>IF(OR('5.7.1 (inc. taxes)'!G53=0,'5.7.1 (inc. taxes)'!G54=0,(ISERROR('5.7.1 (inc. taxes)'!G54/'5.7.1 (inc. taxes)'!G53-1))),"",('5.7.1 (inc. taxes)'!G54/'5.7.1 (inc. taxes)'!G53-1))</f>
        <v>0.15933465154452886</v>
      </c>
      <c r="H26" s="195">
        <f>IF(OR('5.7.1 (inc. taxes)'!H53=0,'5.7.1 (inc. taxes)'!H54=0,(ISERROR('5.7.1 (inc. taxes)'!H54/'5.7.1 (inc. taxes)'!H53-1))),"",('5.7.1 (inc. taxes)'!H54/'5.7.1 (inc. taxes)'!H53-1))</f>
        <v>-0.385201101610261</v>
      </c>
      <c r="I26" s="195">
        <f>IF(OR('5.7.1 (inc. taxes)'!I53=0,'5.7.1 (inc. taxes)'!I54=0,(ISERROR('5.7.1 (inc. taxes)'!I54/'5.7.1 (inc. taxes)'!I53-1))),"",('5.7.1 (inc. taxes)'!I54/'5.7.1 (inc. taxes)'!I53-1))</f>
        <v>2.595906418664562E-2</v>
      </c>
      <c r="J26" s="195">
        <f>IF(OR('5.7.1 (inc. taxes)'!J53=0,'5.7.1 (inc. taxes)'!J54=0,(ISERROR('5.7.1 (inc. taxes)'!J54/'5.7.1 (inc. taxes)'!J53-1))),"",('5.7.1 (inc. taxes)'!J54/'5.7.1 (inc. taxes)'!J53-1))</f>
        <v>-0.21196999678159578</v>
      </c>
      <c r="K26" s="195">
        <f>IF(OR('5.7.1 (inc. taxes)'!K53=0,'5.7.1 (inc. taxes)'!K54=0,(ISERROR('5.7.1 (inc. taxes)'!K54/'5.7.1 (inc. taxes)'!K53-1))),"",('5.7.1 (inc. taxes)'!K54/'5.7.1 (inc. taxes)'!K53-1))</f>
        <v>-0.1007823155331129</v>
      </c>
      <c r="L26" s="195">
        <f>IF(OR('5.7.1 (inc. taxes)'!L53=0,'5.7.1 (inc. taxes)'!L54=0,(ISERROR('5.7.1 (inc. taxes)'!L54/'5.7.1 (inc. taxes)'!L53-1))),"",('5.7.1 (inc. taxes)'!L54/'5.7.1 (inc. taxes)'!L53-1))</f>
        <v>5.2255937996485979E-2</v>
      </c>
      <c r="M26" s="195">
        <f>IF(OR('5.7.1 (inc. taxes)'!M53=0,'5.7.1 (inc. taxes)'!M54=0,(ISERROR('5.7.1 (inc. taxes)'!M54/'5.7.1 (inc. taxes)'!M53-1))),"",('5.7.1 (inc. taxes)'!M54/'5.7.1 (inc. taxes)'!M53-1))</f>
        <v>-0.22705352791448974</v>
      </c>
      <c r="N26" s="195">
        <f>IF(OR('5.7.1 (inc. taxes)'!N53=0,'5.7.1 (inc. taxes)'!N54=0,(ISERROR('5.7.1 (inc. taxes)'!N54/'5.7.1 (inc. taxes)'!N53-1))),"",('5.7.1 (inc. taxes)'!N54/'5.7.1 (inc. taxes)'!N53-1))</f>
        <v>-0.2999782129233769</v>
      </c>
      <c r="O26" s="195">
        <f>IF(OR('5.7.1 (inc. taxes)'!O53=0,'5.7.1 (inc. taxes)'!O54=0,(ISERROR('5.7.1 (inc. taxes)'!O54/'5.7.1 (inc. taxes)'!O53-1))),"",('5.7.1 (inc. taxes)'!O54/'5.7.1 (inc. taxes)'!O53-1))</f>
        <v>-0.13683125133256691</v>
      </c>
      <c r="P26" s="195">
        <f>IF(OR('5.7.1 (inc. taxes)'!P53=0,'5.7.1 (inc. taxes)'!P54=0,(ISERROR('5.7.1 (inc. taxes)'!P54/'5.7.1 (inc. taxes)'!P53-1))),"",('5.7.1 (inc. taxes)'!P54/'5.7.1 (inc. taxes)'!P53-1))</f>
        <v>0.18112664689718105</v>
      </c>
      <c r="Q26" s="195" t="str">
        <f>IF(OR('5.7.1 (inc. taxes)'!Q53=0,'5.7.1 (inc. taxes)'!Q54=0,(ISERROR('5.7.1 (inc. taxes)'!Q54/'5.7.1 (inc. taxes)'!Q53-1))),"",('5.7.1 (inc. taxes)'!Q54/'5.7.1 (inc. taxes)'!Q53-1))</f>
        <v/>
      </c>
      <c r="R26" s="195">
        <f>IF(OR('5.7.1 (inc. taxes)'!R53=0,'5.7.1 (inc. taxes)'!R54=0,(ISERROR('5.7.1 (inc. taxes)'!R54/'5.7.1 (inc. taxes)'!R53-1))),"",('5.7.1 (inc. taxes)'!R54/'5.7.1 (inc. taxes)'!R53-1))</f>
        <v>-0.2837324676050722</v>
      </c>
      <c r="S26" s="195">
        <f>IF(OR('5.7.1 (inc. taxes)'!S53=0,'5.7.1 (inc. taxes)'!S54=0,(ISERROR('5.7.1 (inc. taxes)'!S54/'5.7.1 (inc. taxes)'!S53-1))),"",('5.7.1 (inc. taxes)'!S54/'5.7.1 (inc. taxes)'!S53-1))</f>
        <v>-6.7008576590574909E-2</v>
      </c>
      <c r="T26" s="195">
        <f>IF(OR('5.7.1 (inc. taxes)'!T53=0,'5.7.1 (inc. taxes)'!T54=0,(ISERROR('5.7.1 (inc. taxes)'!T54/'5.7.1 (inc. taxes)'!T53-1))),"",('5.7.1 (inc. taxes)'!T54/'5.7.1 (inc. taxes)'!T53-1))</f>
        <v>-4.4423760446188676E-2</v>
      </c>
      <c r="U26" s="195">
        <f>IF(OR('5.7.1 (inc. taxes)'!U53=0,'5.7.1 (inc. taxes)'!U54=0,(ISERROR('5.7.1 (inc. taxes)'!U54/'5.7.1 (inc. taxes)'!U53-1))),"",('5.7.1 (inc. taxes)'!U54/'5.7.1 (inc. taxes)'!U53-1))</f>
        <v>-0.1922147385462073</v>
      </c>
      <c r="V26" s="195">
        <f>IF(OR('5.7.1 (inc. taxes)'!V53=0,'5.7.1 (inc. taxes)'!V54=0,(ISERROR('5.7.1 (inc. taxes)'!V54/'5.7.1 (inc. taxes)'!V53-1))),"",('5.7.1 (inc. taxes)'!V54/'5.7.1 (inc. taxes)'!V53-1))</f>
        <v>-9.1837688484267765E-2</v>
      </c>
      <c r="W26" s="195">
        <f>IF(OR('5.7.1 (inc. taxes)'!W53=0,'5.7.1 (inc. taxes)'!W54=0,(ISERROR('5.7.1 (inc. taxes)'!W54/'5.7.1 (inc. taxes)'!W53-1))),"",('5.7.1 (inc. taxes)'!W54/'5.7.1 (inc. taxes)'!W53-1))</f>
        <v>-0.13656463436623967</v>
      </c>
      <c r="X26" s="195" t="str">
        <f>IF(OR('5.7.1 (inc. taxes)'!X53=0,'5.7.1 (inc. taxes)'!X54=0,(ISERROR('5.7.1 (inc. taxes)'!X54/'5.7.1 (inc. taxes)'!X53-1))),"",('5.7.1 (inc. taxes)'!X54/'5.7.1 (inc. taxes)'!X53-1))</f>
        <v/>
      </c>
      <c r="Y26" s="195">
        <f>IF(OR('5.7.1 (inc. taxes)'!Y53=0,'5.7.1 (inc. taxes)'!Y54=0,(ISERROR('5.7.1 (inc. taxes)'!Y54/'5.7.1 (inc. taxes)'!Y53-1))),"",('5.7.1 (inc. taxes)'!Y54/'5.7.1 (inc. taxes)'!Y53-1))</f>
        <v>-9.2641261733822255E-2</v>
      </c>
      <c r="Z26" s="195">
        <f>IF(OR('5.7.1 (inc. taxes)'!Z53=0,'5.7.1 (inc. taxes)'!Z54=0,(ISERROR('5.7.1 (inc. taxes)'!Z54/'5.7.1 (inc. taxes)'!Z53-1))),"",('5.7.1 (inc. taxes)'!Z54/'5.7.1 (inc. taxes)'!Z53-1))</f>
        <v>0.16102047405303366</v>
      </c>
      <c r="AA26" s="195">
        <f>IF(OR('5.7.1 (inc. taxes)'!AA53=0,'5.7.1 (inc. taxes)'!AA54=0,(ISERROR('5.7.1 (inc. taxes)'!AA54/'5.7.1 (inc. taxes)'!AA53-1))),"",('5.7.1 (inc. taxes)'!AA54/'5.7.1 (inc. taxes)'!AA53-1))</f>
        <v>0.24632668447967365</v>
      </c>
      <c r="AB26" s="195">
        <f>IF(OR('5.7.1 (inc. taxes)'!AB53=0,'5.7.1 (inc. taxes)'!AB54=0,(ISERROR('5.7.1 (inc. taxes)'!AB54/'5.7.1 (inc. taxes)'!AB53-1))),"",('5.7.1 (inc. taxes)'!AB54/'5.7.1 (inc. taxes)'!AB53-1))</f>
        <v>-0.59701338665691384</v>
      </c>
      <c r="AC26" s="195">
        <f>IF(OR('5.7.1 (inc. taxes)'!AC53=0,'5.7.1 (inc. taxes)'!AC54=0,(ISERROR('5.7.1 (inc. taxes)'!AC54/'5.7.1 (inc. taxes)'!AC53-1))),"",('5.7.1 (inc. taxes)'!AC54/'5.7.1 (inc. taxes)'!AC53-1))</f>
        <v>-0.42425538259063933</v>
      </c>
    </row>
    <row r="27" spans="1:29" s="129" customFormat="1" ht="14.25" customHeight="1" x14ac:dyDescent="0.25">
      <c r="A27" s="242" t="s">
        <v>133</v>
      </c>
      <c r="B27" s="63">
        <f>IF(OR('5.7.1 (inc. taxes)'!B54=0,'5.7.1 (inc. taxes)'!B55=0,(ISERROR('5.7.1 (inc. taxes)'!B55/'5.7.1 (inc. taxes)'!B54-1))),"",('5.7.1 (inc. taxes)'!B55/'5.7.1 (inc. taxes)'!B54-1))</f>
        <v>-0.12317838894835564</v>
      </c>
      <c r="C27" s="63">
        <f>IF(OR('5.7.1 (inc. taxes)'!C54=0,'5.7.1 (inc. taxes)'!C55=0,(ISERROR('5.7.1 (inc. taxes)'!C55/'5.7.1 (inc. taxes)'!C54-1))),"",('5.7.1 (inc. taxes)'!C55/'5.7.1 (inc. taxes)'!C54-1))</f>
        <v>-0.19634335570746442</v>
      </c>
      <c r="D27" s="63">
        <f>IF(OR('5.7.1 (inc. taxes)'!D54=0,'5.7.1 (inc. taxes)'!D55=0,(ISERROR('5.7.1 (inc. taxes)'!D55/'5.7.1 (inc. taxes)'!D54-1))),"",('5.7.1 (inc. taxes)'!D55/'5.7.1 (inc. taxes)'!D54-1))</f>
        <v>-9.9968997740532251E-2</v>
      </c>
      <c r="E27" s="63">
        <f>IF(OR('5.7.1 (inc. taxes)'!E54=0,'5.7.1 (inc. taxes)'!E55=0,(ISERROR('5.7.1 (inc. taxes)'!E55/'5.7.1 (inc. taxes)'!E54-1))),"",('5.7.1 (inc. taxes)'!E55/'5.7.1 (inc. taxes)'!E54-1))</f>
        <v>-0.17050599169838765</v>
      </c>
      <c r="F27" s="63">
        <f>IF(OR('5.7.1 (inc. taxes)'!F54=0,'5.7.1 (inc. taxes)'!F55=0,(ISERROR('5.7.1 (inc. taxes)'!F55/'5.7.1 (inc. taxes)'!F54-1))),"",('5.7.1 (inc. taxes)'!F55/'5.7.1 (inc. taxes)'!F54-1))</f>
        <v>-0.18107680346086075</v>
      </c>
      <c r="G27" s="63">
        <f>IF(OR('5.7.1 (inc. taxes)'!G54=0,'5.7.1 (inc. taxes)'!G55=0,(ISERROR('5.7.1 (inc. taxes)'!G55/'5.7.1 (inc. taxes)'!G54-1))),"",('5.7.1 (inc. taxes)'!G55/'5.7.1 (inc. taxes)'!G54-1))</f>
        <v>-0.20507589797633496</v>
      </c>
      <c r="H27" s="63">
        <f>IF(OR('5.7.1 (inc. taxes)'!H54=0,'5.7.1 (inc. taxes)'!H55=0,(ISERROR('5.7.1 (inc. taxes)'!H55/'5.7.1 (inc. taxes)'!H54-1))),"",('5.7.1 (inc. taxes)'!H55/'5.7.1 (inc. taxes)'!H54-1))</f>
        <v>-0.28442703107027723</v>
      </c>
      <c r="I27" s="63">
        <f>IF(OR('5.7.1 (inc. taxes)'!I54=0,'5.7.1 (inc. taxes)'!I55=0,(ISERROR('5.7.1 (inc. taxes)'!I55/'5.7.1 (inc. taxes)'!I54-1))),"",('5.7.1 (inc. taxes)'!I55/'5.7.1 (inc. taxes)'!I54-1))</f>
        <v>-0.11560221405841553</v>
      </c>
      <c r="J27" s="63">
        <f>IF(OR('5.7.1 (inc. taxes)'!J54=0,'5.7.1 (inc. taxes)'!J55=0,(ISERROR('5.7.1 (inc. taxes)'!J55/'5.7.1 (inc. taxes)'!J54-1))),"",('5.7.1 (inc. taxes)'!J55/'5.7.1 (inc. taxes)'!J54-1))</f>
        <v>-0.26588815995447845</v>
      </c>
      <c r="K27" s="63" t="str">
        <f>IF(OR('5.7.1 (inc. taxes)'!K54=0,'5.7.1 (inc. taxes)'!K55=0,(ISERROR('5.7.1 (inc. taxes)'!K55/'5.7.1 (inc. taxes)'!K54-1))),"",('5.7.1 (inc. taxes)'!K55/'5.7.1 (inc. taxes)'!K54-1))</f>
        <v/>
      </c>
      <c r="L27" s="63">
        <f>IF(OR('5.7.1 (inc. taxes)'!L54=0,'5.7.1 (inc. taxes)'!L55=0,(ISERROR('5.7.1 (inc. taxes)'!L55/'5.7.1 (inc. taxes)'!L54-1))),"",('5.7.1 (inc. taxes)'!L55/'5.7.1 (inc. taxes)'!L54-1))</f>
        <v>-0.14635147108281343</v>
      </c>
      <c r="M27" s="63">
        <f>IF(OR('5.7.1 (inc. taxes)'!M54=0,'5.7.1 (inc. taxes)'!M55=0,(ISERROR('5.7.1 (inc. taxes)'!M55/'5.7.1 (inc. taxes)'!M54-1))),"",('5.7.1 (inc. taxes)'!M55/'5.7.1 (inc. taxes)'!M54-1))</f>
        <v>-0.21835755222131181</v>
      </c>
      <c r="N27" s="63">
        <f>IF(OR('5.7.1 (inc. taxes)'!N54=0,'5.7.1 (inc. taxes)'!N55=0,(ISERROR('5.7.1 (inc. taxes)'!N55/'5.7.1 (inc. taxes)'!N54-1))),"",('5.7.1 (inc. taxes)'!N55/'5.7.1 (inc. taxes)'!N54-1))</f>
        <v>-0.42802258718808606</v>
      </c>
      <c r="O27" s="63">
        <f>IF(OR('5.7.1 (inc. taxes)'!O54=0,'5.7.1 (inc. taxes)'!O55=0,(ISERROR('5.7.1 (inc. taxes)'!O55/'5.7.1 (inc. taxes)'!O54-1))),"",('5.7.1 (inc. taxes)'!O55/'5.7.1 (inc. taxes)'!O54-1))</f>
        <v>-0.36468671743570191</v>
      </c>
      <c r="P27" s="63">
        <f>IF(OR('5.7.1 (inc. taxes)'!P54=0,'5.7.1 (inc. taxes)'!P55=0,(ISERROR('5.7.1 (inc. taxes)'!P55/'5.7.1 (inc. taxes)'!P54-1))),"",('5.7.1 (inc. taxes)'!P55/'5.7.1 (inc. taxes)'!P54-1))</f>
        <v>-1.4176318368460006E-2</v>
      </c>
      <c r="Q27" s="63" t="str">
        <f>IF(OR('5.7.1 (inc. taxes)'!Q54=0,'5.7.1 (inc. taxes)'!Q55=0,(ISERROR('5.7.1 (inc. taxes)'!Q55/'5.7.1 (inc. taxes)'!Q54-1))),"",('5.7.1 (inc. taxes)'!Q55/'5.7.1 (inc. taxes)'!Q54-1))</f>
        <v/>
      </c>
      <c r="R27" s="63">
        <f>IF(OR('5.7.1 (inc. taxes)'!R54=0,'5.7.1 (inc. taxes)'!R55=0,(ISERROR('5.7.1 (inc. taxes)'!R55/'5.7.1 (inc. taxes)'!R54-1))),"",('5.7.1 (inc. taxes)'!R55/'5.7.1 (inc. taxes)'!R54-1))</f>
        <v>-0.13175746252073772</v>
      </c>
      <c r="S27" s="63">
        <f>IF(OR('5.7.1 (inc. taxes)'!S54=0,'5.7.1 (inc. taxes)'!S55=0,(ISERROR('5.7.1 (inc. taxes)'!S55/'5.7.1 (inc. taxes)'!S54-1))),"",('5.7.1 (inc. taxes)'!S55/'5.7.1 (inc. taxes)'!S54-1))</f>
        <v>-0.12387235371426153</v>
      </c>
      <c r="T27" s="63">
        <f>IF(OR('5.7.1 (inc. taxes)'!T54=0,'5.7.1 (inc. taxes)'!T55=0,(ISERROR('5.7.1 (inc. taxes)'!T55/'5.7.1 (inc. taxes)'!T54-1))),"",('5.7.1 (inc. taxes)'!T55/'5.7.1 (inc. taxes)'!T54-1))</f>
        <v>-0.4098518356810249</v>
      </c>
      <c r="U27" s="63" t="str">
        <f>IF(OR('5.7.1 (inc. taxes)'!U54=0,'5.7.1 (inc. taxes)'!U55=0,(ISERROR('5.7.1 (inc. taxes)'!U55/'5.7.1 (inc. taxes)'!U54-1))),"",('5.7.1 (inc. taxes)'!U55/'5.7.1 (inc. taxes)'!U54-1))</f>
        <v/>
      </c>
      <c r="V27" s="63">
        <f>IF(OR('5.7.1 (inc. taxes)'!V54=0,'5.7.1 (inc. taxes)'!V55=0,(ISERROR('5.7.1 (inc. taxes)'!V55/'5.7.1 (inc. taxes)'!V54-1))),"",('5.7.1 (inc. taxes)'!V55/'5.7.1 (inc. taxes)'!V54-1))</f>
        <v>-0.1789391531592931</v>
      </c>
      <c r="W27" s="63">
        <f>IF(OR('5.7.1 (inc. taxes)'!W54=0,'5.7.1 (inc. taxes)'!W55=0,(ISERROR('5.7.1 (inc. taxes)'!W55/'5.7.1 (inc. taxes)'!W54-1))),"",('5.7.1 (inc. taxes)'!W55/'5.7.1 (inc. taxes)'!W54-1))</f>
        <v>0.17630501975515256</v>
      </c>
      <c r="X27" s="63" t="str">
        <f>IF(OR('5.7.1 (inc. taxes)'!X54=0,'5.7.1 (inc. taxes)'!X55=0,(ISERROR('5.7.1 (inc. taxes)'!X55/'5.7.1 (inc. taxes)'!X54-1))),"",('5.7.1 (inc. taxes)'!X55/'5.7.1 (inc. taxes)'!X54-1))</f>
        <v/>
      </c>
      <c r="Y27" s="63">
        <f>IF(OR('5.7.1 (inc. taxes)'!Y54=0,'5.7.1 (inc. taxes)'!Y55=0,(ISERROR('5.7.1 (inc. taxes)'!Y55/'5.7.1 (inc. taxes)'!Y54-1))),"",('5.7.1 (inc. taxes)'!Y55/'5.7.1 (inc. taxes)'!Y54-1))</f>
        <v>-0.28979697151564277</v>
      </c>
      <c r="Z27" s="63">
        <f>IF(OR('5.7.1 (inc. taxes)'!Z54=0,'5.7.1 (inc. taxes)'!Z55=0,(ISERROR('5.7.1 (inc. taxes)'!Z55/'5.7.1 (inc. taxes)'!Z54-1))),"",('5.7.1 (inc. taxes)'!Z55/'5.7.1 (inc. taxes)'!Z54-1))</f>
        <v>-0.14363995162680043</v>
      </c>
      <c r="AA27" s="63">
        <f>IF(OR('5.7.1 (inc. taxes)'!AA54=0,'5.7.1 (inc. taxes)'!AA55=0,(ISERROR('5.7.1 (inc. taxes)'!AA55/'5.7.1 (inc. taxes)'!AA54-1))),"",('5.7.1 (inc. taxes)'!AA55/'5.7.1 (inc. taxes)'!AA54-1))</f>
        <v>-0.12397647726511574</v>
      </c>
      <c r="AB27" s="63">
        <f>IF(OR('5.7.1 (inc. taxes)'!AB54=0,'5.7.1 (inc. taxes)'!AB55=0,(ISERROR('5.7.1 (inc. taxes)'!AB55/'5.7.1 (inc. taxes)'!AB54-1))),"",('5.7.1 (inc. taxes)'!AB55/'5.7.1 (inc. taxes)'!AB54-1))</f>
        <v>0.13151150306639758</v>
      </c>
      <c r="AC27" s="243" t="str">
        <f>IF(OR('5.7.1 (inc. taxes)'!AC54=0,'5.7.1 (inc. taxes)'!AC55=0,(ISERROR('5.7.1 (inc. taxes)'!AC55/'5.7.1 (inc. taxes)'!AC54-1))),"",('5.7.1 (inc. taxes)'!AC55/'5.7.1 (inc. taxes)'!AC54-1))</f>
        <v/>
      </c>
    </row>
    <row r="28" spans="1:29" s="129" customFormat="1" ht="14.25" customHeight="1" x14ac:dyDescent="0.25"/>
    <row r="29" spans="1:29" s="129" customFormat="1" ht="14.25" customHeight="1" x14ac:dyDescent="0.25"/>
    <row r="30" spans="1:29" s="129" customFormat="1" ht="14.25" customHeight="1" x14ac:dyDescent="0.25"/>
    <row r="31" spans="1:29" s="129" customFormat="1" ht="14.25" customHeight="1" x14ac:dyDescent="0.25"/>
    <row r="32" spans="1:29" s="129" customFormat="1" ht="14.25" customHeight="1" x14ac:dyDescent="0.25"/>
    <row r="33" s="129" customFormat="1" ht="14.25" customHeight="1" x14ac:dyDescent="0.25"/>
    <row r="34" s="129" customFormat="1" ht="14.25" customHeight="1" x14ac:dyDescent="0.25"/>
    <row r="35" s="129" customFormat="1" ht="14.25" customHeight="1" x14ac:dyDescent="0.25"/>
    <row r="36" s="129" customFormat="1" ht="14.25" customHeight="1" x14ac:dyDescent="0.25"/>
    <row r="37" s="129" customFormat="1" ht="14.25" customHeight="1" x14ac:dyDescent="0.25"/>
    <row r="38" s="129" customFormat="1" ht="14.25" customHeight="1" x14ac:dyDescent="0.25"/>
    <row r="39" s="129" customFormat="1" ht="14.25" customHeight="1" x14ac:dyDescent="0.25"/>
    <row r="40" s="129" customFormat="1" ht="14.25" customHeight="1" x14ac:dyDescent="0.25"/>
    <row r="41" s="129" customFormat="1" ht="14.25" customHeight="1" x14ac:dyDescent="0.25"/>
    <row r="42" s="129" customFormat="1" ht="14.25" customHeight="1" x14ac:dyDescent="0.25"/>
    <row r="43" s="129" customFormat="1" ht="14.25" customHeight="1" x14ac:dyDescent="0.25"/>
    <row r="44" s="129" customFormat="1" ht="14.25" customHeight="1" x14ac:dyDescent="0.25"/>
    <row r="45" s="129" customFormat="1" ht="14.25" customHeight="1" x14ac:dyDescent="0.25"/>
    <row r="46" s="129" customFormat="1" ht="14.25" customHeight="1" x14ac:dyDescent="0.25"/>
    <row r="47" s="129" customFormat="1" ht="14.25" customHeight="1" x14ac:dyDescent="0.25"/>
    <row r="48" s="129" customFormat="1" ht="14.25" customHeight="1" x14ac:dyDescent="0.25"/>
    <row r="49" s="129" customFormat="1" ht="14.25" customHeight="1" x14ac:dyDescent="0.25"/>
  </sheetData>
  <phoneticPr fontId="14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82DC177B735439E316E7A5776D78C" ma:contentTypeVersion="35" ma:contentTypeDescription="Create a new document." ma:contentTypeScope="" ma:versionID="231a19ba652f58ab4af251466fc28ff9">
  <xsd:schema xmlns:xsd="http://www.w3.org/2001/XMLSchema" xmlns:xs="http://www.w3.org/2001/XMLSchema" xmlns:p="http://schemas.microsoft.com/office/2006/metadata/properties" xmlns:ns2="0063f72e-ace3-48fb-9c1f-5b513408b31f" xmlns:ns3="c278e07c-0436-44ae-bf20-0fa31c54bf35" xmlns:ns4="b413c3fd-5a3b-4239-b985-69032e371c04" xmlns:ns5="a8f60570-4bd3-4f2b-950b-a996de8ab151" xmlns:ns6="aaacb922-5235-4a66-b188-303b9b46fbd7" xmlns:ns7="75e7ae58-aec4-4ab0-ae21-ab94226ea01a" targetNamespace="http://schemas.microsoft.com/office/2006/metadata/properties" ma:root="true" ma:fieldsID="016580af11157f7c4be2a6e2c966dcc2" ns2:_="" ns3:_="" ns4:_="" ns5:_="" ns6:_="" ns7:_="">
    <xsd:import namespace="0063f72e-ace3-48fb-9c1f-5b513408b31f"/>
    <xsd:import namespace="c278e07c-0436-44ae-bf20-0fa31c54bf35"/>
    <xsd:import namespace="b413c3fd-5a3b-4239-b985-69032e371c04"/>
    <xsd:import namespace="a8f60570-4bd3-4f2b-950b-a996de8ab151"/>
    <xsd:import namespace="aaacb922-5235-4a66-b188-303b9b46fbd7"/>
    <xsd:import namespace="75e7ae58-aec4-4ab0-ae21-ab94226ea01a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2:Descriptor" minOccurs="0"/>
                <xsd:element ref="ns3:m975189f4ba442ecbf67d4147307b177" minOccurs="0"/>
                <xsd:element ref="ns3:TaxCatchAll" minOccurs="0"/>
                <xsd:element ref="ns3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DateTaken" minOccurs="0"/>
                <xsd:element ref="ns7:MediaServiceAutoTags" minOccurs="0"/>
                <xsd:element ref="ns7:MediaServiceGenerationTime" minOccurs="0"/>
                <xsd:element ref="ns7:MediaServiceEventHashCode" minOccurs="0"/>
                <xsd:element ref="ns3:SharedWithUsers" minOccurs="0"/>
                <xsd:element ref="ns3:SharedWithDetails" minOccurs="0"/>
                <xsd:element ref="ns7:MediaServiceAutoKeyPoints" minOccurs="0"/>
                <xsd:element ref="ns7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7:MediaServiceOCR" minOccurs="0"/>
                <xsd:element ref="ns7:KnowledgeRetention" minOccurs="0"/>
                <xsd:element ref="ns7:MediaLengthInSeconds" minOccurs="0"/>
                <xsd:element ref="ns7:lcf76f155ced4ddcb4097134ff3c332f" minOccurs="0"/>
                <xsd:element ref="ns7:MediaServiceLocation" minOccurs="0"/>
                <xsd:element ref="ns7:Sent" minOccurs="0"/>
                <xsd:element ref="ns7:MediaServiceObjectDetectorVersions" minOccurs="0"/>
                <xsd:element ref="ns7:MediaServiceSearchProperties" minOccurs="0"/>
                <xsd:element ref="ns7:Folder" minOccurs="0"/>
                <xsd:element ref="ns7:b05dcfd0-cdc0-4faa-b8ae-036043c6be06CountryOrRegion" minOccurs="0"/>
                <xsd:element ref="ns7:b05dcfd0-cdc0-4faa-b8ae-036043c6be06State" minOccurs="0"/>
                <xsd:element ref="ns7:b05dcfd0-cdc0-4faa-b8ae-036043c6be06City" minOccurs="0"/>
                <xsd:element ref="ns7:b05dcfd0-cdc0-4faa-b8ae-036043c6be06PostalCode" minOccurs="0"/>
                <xsd:element ref="ns7:b05dcfd0-cdc0-4faa-b8ae-036043c6be06Street" minOccurs="0"/>
                <xsd:element ref="ns7:b05dcfd0-cdc0-4faa-b8ae-036043c6be06GeoLoc" minOccurs="0"/>
                <xsd:element ref="ns7:b05dcfd0-cdc0-4faa-b8ae-036043c6be06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8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9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8e07c-0436-44ae-bf20-0fa31c54bf35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10" nillable="true" ma:taxonomy="true" ma:internalName="m975189f4ba442ecbf67d4147307b177" ma:taxonomyFieldName="Business_x0020_Unit" ma:displayName="Business Unit" ma:default="1;#Energy Statistics|0882e751-7c5d-40cd-a0d4-46cf492f7845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5c67b86a-dca8-471d-9378-1ff5bfc4f7ca}" ma:internalName="TaxCatchAll" ma:showField="CatchAllData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5c67b86a-dca8-471d-9378-1ff5bfc4f7ca}" ma:internalName="TaxCatchAllLabel" ma:readOnly="true" ma:showField="CatchAllDataLabel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4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5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6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17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8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7ae58-aec4-4ab0-ae21-ab94226ea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Tags" ma:description="Technical Architecture, EDA" ma:internalName="MediaServiceAutoTag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nowledgeRetention" ma:index="33" nillable="true" ma:displayName="Knowledge Retention" ma:format="Dropdown" ma:internalName="KnowledgeRetention">
      <xsd:simpleType>
        <xsd:restriction base="dms:Text">
          <xsd:maxLength value="255"/>
        </xsd:restriction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Sent" ma:index="38" nillable="true" ma:displayName="Sent" ma:default="1" ma:format="Dropdown" ma:internalName="Sent">
      <xsd:simpleType>
        <xsd:restriction base="dms:Boolean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lder" ma:index="41" nillable="true" ma:displayName="Folder" ma:format="Dropdown" ma:internalName="Folder">
      <xsd:simpleType>
        <xsd:restriction base="dms:Unknown"/>
      </xsd:simpleType>
    </xsd:element>
    <xsd:element name="b05dcfd0-cdc0-4faa-b8ae-036043c6be06CountryOrRegion" ma:index="42" nillable="true" ma:displayName="Folder: Country/Region" ma:internalName="CountryOrRegion" ma:readOnly="true">
      <xsd:simpleType>
        <xsd:restriction base="dms:Text"/>
      </xsd:simpleType>
    </xsd:element>
    <xsd:element name="b05dcfd0-cdc0-4faa-b8ae-036043c6be06State" ma:index="43" nillable="true" ma:displayName="Folder: State" ma:internalName="State" ma:readOnly="true">
      <xsd:simpleType>
        <xsd:restriction base="dms:Text"/>
      </xsd:simpleType>
    </xsd:element>
    <xsd:element name="b05dcfd0-cdc0-4faa-b8ae-036043c6be06City" ma:index="44" nillable="true" ma:displayName="Folder: City" ma:internalName="City" ma:readOnly="true">
      <xsd:simpleType>
        <xsd:restriction base="dms:Text"/>
      </xsd:simpleType>
    </xsd:element>
    <xsd:element name="b05dcfd0-cdc0-4faa-b8ae-036043c6be06PostalCode" ma:index="45" nillable="true" ma:displayName="Folder: Postal Code" ma:internalName="PostalCode" ma:readOnly="true">
      <xsd:simpleType>
        <xsd:restriction base="dms:Text"/>
      </xsd:simpleType>
    </xsd:element>
    <xsd:element name="b05dcfd0-cdc0-4faa-b8ae-036043c6be06Street" ma:index="46" nillable="true" ma:displayName="Folder: Street" ma:internalName="Street" ma:readOnly="true">
      <xsd:simpleType>
        <xsd:restriction base="dms:Text"/>
      </xsd:simpleType>
    </xsd:element>
    <xsd:element name="b05dcfd0-cdc0-4faa-b8ae-036043c6be06GeoLoc" ma:index="47" nillable="true" ma:displayName="Folder: Coordinates" ma:internalName="GeoLoc" ma:readOnly="true">
      <xsd:simpleType>
        <xsd:restriction base="dms:Unknown"/>
      </xsd:simpleType>
    </xsd:element>
    <xsd:element name="b05dcfd0-cdc0-4faa-b8ae-036043c6be06DispName" ma:index="48" nillable="true" ma:displayName="Folder: Name" ma:internalName="DispNa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2025-09-25T14:39:44+00:00</Date_x0020_Opened>
    <lcf76f155ced4ddcb4097134ff3c332f xmlns="75e7ae58-aec4-4ab0-ae21-ab94226ea01a">
      <Terms xmlns="http://schemas.microsoft.com/office/infopath/2007/PartnerControls"/>
    </lcf76f155ced4ddcb4097134ff3c332f>
    <Folder xmlns="75e7ae58-aec4-4ab0-ae21-ab94226ea01a" xsi:nil="true"/>
    <TaxCatchAll xmlns="c278e07c-0436-44ae-bf20-0fa31c54bf35">
      <Value>1</Value>
    </TaxCatchAll>
    <LegacyData xmlns="aaacb922-5235-4a66-b188-303b9b46fbd7" xsi:nil="true"/>
    <Descriptor xmlns="0063f72e-ace3-48fb-9c1f-5b513408b31f" xsi:nil="true"/>
    <m975189f4ba442ecbf67d4147307b177 xmlns="c278e07c-0436-44ae-bf20-0fa31c54bf3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Statistics</TermName>
          <TermId xmlns="http://schemas.microsoft.com/office/infopath/2007/PartnerControls">0882e751-7c5d-40cd-a0d4-46cf492f7845</TermId>
        </TermInfo>
      </Terms>
    </m975189f4ba442ecbf67d4147307b177>
    <Security_x0020_Classification xmlns="0063f72e-ace3-48fb-9c1f-5b513408b31f">OFFICIAL</Security_x0020_Classification>
    <KnowledgeRetention xmlns="75e7ae58-aec4-4ab0-ae21-ab94226ea01a" xsi:nil="true"/>
    <Sent xmlns="75e7ae58-aec4-4ab0-ae21-ab94226ea01a">true</Sent>
    <Retention_x0020_Label xmlns="a8f60570-4bd3-4f2b-950b-a996de8ab151" xsi:nil="true"/>
    <Date_x0020_Closed xmlns="b413c3fd-5a3b-4239-b985-69032e371c04" xsi:nil="true"/>
    <_dlc_DocId xmlns="c278e07c-0436-44ae-bf20-0fa31c54bf35">QMA56DUQWX45-861680180-393099</_dlc_DocId>
    <_dlc_DocIdUrl xmlns="c278e07c-0436-44ae-bf20-0fa31c54bf35">
      <Url>https://beisgov.sharepoint.com/sites/EnergyStatistics/_layouts/15/DocIdRedir.aspx?ID=QMA56DUQWX45-861680180-393099</Url>
      <Description>QMA56DUQWX45-861680180-393099</Description>
    </_dlc_DocIdUrl>
  </documentManagement>
</p:properties>
</file>

<file path=customXml/itemProps1.xml><?xml version="1.0" encoding="utf-8"?>
<ds:datastoreItem xmlns:ds="http://schemas.openxmlformats.org/officeDocument/2006/customXml" ds:itemID="{B3DCD56F-F2A8-47AB-8A8F-B227BDA42584}"/>
</file>

<file path=customXml/itemProps2.xml><?xml version="1.0" encoding="utf-8"?>
<ds:datastoreItem xmlns:ds="http://schemas.openxmlformats.org/officeDocument/2006/customXml" ds:itemID="{E63A6EA5-2372-466B-A70F-94969CF85B61}"/>
</file>

<file path=customXml/itemProps3.xml><?xml version="1.0" encoding="utf-8"?>
<ds:datastoreItem xmlns:ds="http://schemas.openxmlformats.org/officeDocument/2006/customXml" ds:itemID="{AD321A82-2B4C-4D45-B9F5-BA9593C75ADD}"/>
</file>

<file path=customXml/itemProps4.xml><?xml version="1.0" encoding="utf-8"?>
<ds:datastoreItem xmlns:ds="http://schemas.openxmlformats.org/officeDocument/2006/customXml" ds:itemID="{6738FDF6-B170-4EA3-ACE6-1EBB4CC466BE}"/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Cover sheet</vt:lpstr>
      <vt:lpstr>Contents</vt:lpstr>
      <vt:lpstr>Table 5.7.1</vt:lpstr>
      <vt:lpstr>Annual Data OLD</vt:lpstr>
      <vt:lpstr>5.7.1 (excl. taxes)</vt:lpstr>
      <vt:lpstr> Annual % Changes OLD</vt:lpstr>
      <vt:lpstr>5.7.1 (inc. taxes)</vt:lpstr>
      <vt:lpstr>5.7.1 (% change excl. taxes)</vt:lpstr>
      <vt:lpstr>5.7.1 (% change inc. taxes)</vt:lpstr>
      <vt:lpstr>Exchange rates OLD</vt:lpstr>
      <vt:lpstr>Exchange rates</vt:lpstr>
      <vt:lpstr>Chart 5.7.1</vt:lpstr>
      <vt:lpstr>chart_data</vt:lpstr>
      <vt:lpstr>chart_data!Print_Area</vt:lpstr>
      <vt:lpstr>'Table 5.7.1'!Print_Area</vt:lpstr>
      <vt:lpstr>'Annual Data OLD'!Print_Titles</vt:lpstr>
    </vt:vector>
  </TitlesOfParts>
  <Company>DTI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mura0001</dc:creator>
  <cp:lastModifiedBy>Baxter, Claire (Energy Security)</cp:lastModifiedBy>
  <cp:lastPrinted>2018-09-17T11:02:54Z</cp:lastPrinted>
  <dcterms:created xsi:type="dcterms:W3CDTF">2001-05-09T14:23:19Z</dcterms:created>
  <dcterms:modified xsi:type="dcterms:W3CDTF">2025-09-25T14:40:06Z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2019-11-06T11:54:47Z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649908b4-37c7-4d33-8a67-0000dcce5b52</vt:lpwstr>
  </property>
  <property fmtid="{D5CDD505-2E9C-101B-9397-08002B2CF9AE}" pid="8" name="MSIP_Label_ba62f585-b40f-4ab9-bafe-39150f03d124_ContentBits">
    <vt:lpwstr>0</vt:lpwstr>
  </property>
  <property fmtid="{D5CDD505-2E9C-101B-9397-08002B2CF9AE}" pid="9" name="ContentTypeId">
    <vt:lpwstr>0x010100F4582DC177B735439E316E7A5776D78C</vt:lpwstr>
  </property>
  <property fmtid="{D5CDD505-2E9C-101B-9397-08002B2CF9AE}" pid="10" name="Business Unit">
    <vt:lpwstr>1;#Energy Statistics|0882e751-7c5d-40cd-a0d4-46cf492f7845</vt:lpwstr>
  </property>
  <property fmtid="{D5CDD505-2E9C-101B-9397-08002B2CF9AE}" pid="11" name="_dlc_DocIdItemGuid">
    <vt:lpwstr>3ad40e7b-5b09-4cc0-b457-a86b19cbdec8</vt:lpwstr>
  </property>
  <property fmtid="{D5CDD505-2E9C-101B-9397-08002B2CF9AE}" pid="12" name="MediaServiceImageTags">
    <vt:lpwstr/>
  </property>
  <property fmtid="{D5CDD505-2E9C-101B-9397-08002B2CF9AE}" pid="13" name="Business_x0020_Unit">
    <vt:lpwstr>1;#Energy Statistics|0882e751-7c5d-40cd-a0d4-46cf492f7845</vt:lpwstr>
  </property>
</Properties>
</file>