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86DF025C-641B-4B84-BF42-4D66AB00586C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5" l="1"/>
  <c r="F13" i="5"/>
  <c r="AA32" i="7"/>
  <c r="F12" i="5" l="1"/>
  <c r="AA31" i="7"/>
  <c r="J12" i="5" s="1"/>
  <c r="F11" i="5" l="1"/>
  <c r="AA30" i="7"/>
  <c r="J11" i="5" s="1"/>
  <c r="AA20" i="7"/>
  <c r="AA38" i="7" s="1"/>
  <c r="J19" i="5" s="1"/>
  <c r="F19" i="5" l="1"/>
  <c r="F10" i="5"/>
  <c r="AA29" i="7"/>
  <c r="J10" i="5" s="1"/>
  <c r="F9" i="5" l="1"/>
  <c r="AA28" i="7"/>
  <c r="J9" i="5" s="1"/>
  <c r="F8" i="5" l="1"/>
  <c r="AA19" i="7"/>
  <c r="F18" i="5" l="1"/>
  <c r="F7" i="5"/>
  <c r="C7" i="5" l="1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D6" i="5"/>
  <c r="E6" i="5"/>
  <c r="F6" i="5"/>
  <c r="C6" i="5"/>
  <c r="Z23" i="7" l="1"/>
  <c r="Z22" i="7"/>
  <c r="E21" i="5" s="1"/>
  <c r="E22" i="5" l="1"/>
  <c r="Z21" i="7"/>
  <c r="E20" i="5" s="1"/>
  <c r="Z20" i="7" l="1"/>
  <c r="E19" i="5" s="1"/>
  <c r="Z19" i="7" l="1"/>
  <c r="E18" i="5" s="1"/>
  <c r="Y23" i="7" l="1"/>
  <c r="Y22" i="7"/>
  <c r="D21" i="5" s="1"/>
  <c r="D22" i="5" l="1"/>
  <c r="Y21" i="7"/>
  <c r="D20" i="5" s="1"/>
  <c r="Y20" i="7" l="1"/>
  <c r="D19" i="5" s="1"/>
  <c r="Y19" i="7" l="1"/>
  <c r="D18" i="5" s="1"/>
  <c r="X23" i="7" l="1"/>
  <c r="X22" i="7"/>
  <c r="C21" i="5" s="1"/>
  <c r="C22" i="5" l="1"/>
  <c r="X21" i="7"/>
  <c r="C20" i="5" s="1"/>
  <c r="B18" i="7" l="1"/>
  <c r="B17" i="7"/>
  <c r="B16" i="7"/>
  <c r="B15" i="7"/>
  <c r="B14" i="7"/>
  <c r="B13" i="7"/>
  <c r="B12" i="7"/>
  <c r="B11" i="7"/>
  <c r="B10" i="7"/>
  <c r="B9" i="7"/>
  <c r="B8" i="7"/>
  <c r="B7" i="7"/>
  <c r="AA27" i="7" l="1"/>
  <c r="J8" i="5" s="1"/>
  <c r="AA25" i="7"/>
  <c r="J6" i="5" s="1"/>
  <c r="AA26" i="7"/>
  <c r="J7" i="5" s="1"/>
  <c r="Z33" i="7"/>
  <c r="I14" i="5" s="1"/>
  <c r="Z34" i="7"/>
  <c r="I15" i="5" s="1"/>
  <c r="Z35" i="7"/>
  <c r="I16" i="5" s="1"/>
  <c r="Z36" i="7"/>
  <c r="I17" i="5" s="1"/>
  <c r="Z31" i="7"/>
  <c r="I12" i="5" s="1"/>
  <c r="Z32" i="7"/>
  <c r="I13" i="5" s="1"/>
  <c r="Z29" i="7"/>
  <c r="I10" i="5" s="1"/>
  <c r="Z30" i="7"/>
  <c r="I11" i="5" s="1"/>
  <c r="Z25" i="7"/>
  <c r="I6" i="5" s="1"/>
  <c r="Z27" i="7"/>
  <c r="I8" i="5" s="1"/>
  <c r="Z28" i="7"/>
  <c r="I9" i="5" s="1"/>
  <c r="Y36" i="7"/>
  <c r="H17" i="5" s="1"/>
  <c r="Z26" i="7"/>
  <c r="I7" i="5" s="1"/>
  <c r="Y30" i="7"/>
  <c r="H11" i="5" s="1"/>
  <c r="Y32" i="7"/>
  <c r="H13" i="5" s="1"/>
  <c r="Y31" i="7"/>
  <c r="H12" i="5" s="1"/>
  <c r="X34" i="7"/>
  <c r="G15" i="5" s="1"/>
  <c r="Y34" i="7"/>
  <c r="H15" i="5" s="1"/>
  <c r="X33" i="7"/>
  <c r="G14" i="5" s="1"/>
  <c r="Y33" i="7"/>
  <c r="H14" i="5" s="1"/>
  <c r="Y27" i="7"/>
  <c r="H8" i="5" s="1"/>
  <c r="X35" i="7"/>
  <c r="G16" i="5" s="1"/>
  <c r="Y35" i="7"/>
  <c r="H16" i="5" s="1"/>
  <c r="Y29" i="7"/>
  <c r="H10" i="5" s="1"/>
  <c r="Y25" i="7"/>
  <c r="H6" i="5" s="1"/>
  <c r="Y26" i="7"/>
  <c r="H7" i="5" s="1"/>
  <c r="Y28" i="7"/>
  <c r="H9" i="5" s="1"/>
  <c r="X36" i="7"/>
  <c r="G17" i="5" s="1"/>
  <c r="X32" i="7"/>
  <c r="G13" i="5" s="1"/>
  <c r="X31" i="7"/>
  <c r="G12" i="5" s="1"/>
  <c r="X30" i="7" l="1"/>
  <c r="G11" i="5" s="1"/>
  <c r="X20" i="7"/>
  <c r="C19" i="5" s="1"/>
  <c r="X29" i="7" l="1"/>
  <c r="G10" i="5" s="1"/>
  <c r="X28" i="7"/>
  <c r="G9" i="5" s="1"/>
  <c r="X27" i="7" l="1"/>
  <c r="G8" i="5" s="1"/>
  <c r="X19" i="7"/>
  <c r="C18" i="5" s="1"/>
  <c r="X26" i="7"/>
  <c r="G7" i="5" s="1"/>
  <c r="W36" i="7"/>
  <c r="W35" i="7"/>
  <c r="W34" i="7"/>
  <c r="W33" i="7"/>
  <c r="W32" i="7"/>
  <c r="W31" i="7"/>
  <c r="W30" i="7"/>
  <c r="W29" i="7"/>
  <c r="W28" i="7"/>
  <c r="W27" i="7"/>
  <c r="W26" i="7"/>
  <c r="W25" i="7"/>
  <c r="W23" i="7"/>
  <c r="W22" i="7"/>
  <c r="W21" i="7"/>
  <c r="W20" i="7"/>
  <c r="W19" i="7"/>
  <c r="V22" i="7" l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B20" i="7" l="1"/>
  <c r="B22" i="7"/>
  <c r="Z40" i="7" s="1"/>
  <c r="I21" i="5" s="1"/>
  <c r="B19" i="7"/>
  <c r="AA37" i="7" s="1"/>
  <c r="J18" i="5" s="1"/>
  <c r="B23" i="7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G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Z41" i="7" l="1"/>
  <c r="I22" i="5" s="1"/>
  <c r="Y39" i="7"/>
  <c r="H20" i="5" s="1"/>
  <c r="Z39" i="7"/>
  <c r="I20" i="5" s="1"/>
  <c r="Y41" i="7"/>
  <c r="H22" i="5" s="1"/>
  <c r="Y37" i="7"/>
  <c r="H18" i="5" s="1"/>
  <c r="Z37" i="7"/>
  <c r="I18" i="5" s="1"/>
  <c r="Y38" i="7"/>
  <c r="H19" i="5" s="1"/>
  <c r="Z38" i="7"/>
  <c r="I19" i="5" s="1"/>
  <c r="N40" i="7"/>
  <c r="Y40" i="7"/>
  <c r="H21" i="5" s="1"/>
  <c r="Q40" i="7"/>
  <c r="D40" i="7"/>
  <c r="R40" i="7"/>
  <c r="W39" i="7"/>
  <c r="X39" i="7"/>
  <c r="G20" i="5" s="1"/>
  <c r="X37" i="7"/>
  <c r="G18" i="5" s="1"/>
  <c r="W37" i="7"/>
  <c r="W40" i="7"/>
  <c r="X40" i="7"/>
  <c r="G21" i="5" s="1"/>
  <c r="X41" i="7"/>
  <c r="G22" i="5" s="1"/>
  <c r="W41" i="7"/>
  <c r="X38" i="7"/>
  <c r="G19" i="5" s="1"/>
  <c r="W38" i="7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<sst xmlns="http://schemas.openxmlformats.org/spreadsheetml/2006/main" count="192" uniqueCount="137">
  <si>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</si>
  <si>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</si>
  <si>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</si>
  <si>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</si>
  <si>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</si>
  <si>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</si>
  <si>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</si>
  <si>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</si>
  <si>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</si>
  <si>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</si>
  <si>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</si>
  <si>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</si>
  <si>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</si>
  <si>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</si>
  <si>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</si>
  <si>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</si>
  <si>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</si>
  <si>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</si>
  <si>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</si>
  <si>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</si>
  <si>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</si>
  <si>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</si>
  <si>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</si>
  <si>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</si>
  <si>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</si>
  <si>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</si>
  <si>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</si>
  <si>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</si>
  <si>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</si>
  <si>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</si>
  <si>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</si>
  <si>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</si>
  <si>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</si>
  <si>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</si>
  <si>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</si>
  <si>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</si>
  <si>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</si>
  <si>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</si>
  <si>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</si>
  <si>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</si>
  <si>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</si>
  <si>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</si>
  <si>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</si>
  <si>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</si>
  <si>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</si>
  <si>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</si>
  <si>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</si>
  <si>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</si>
  <si>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</si>
  <si>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</si>
  <si>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</si>
  <si>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</si>
  <si>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</si>
  <si>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</si>
  <si>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</si>
  <si>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</si>
  <si>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</si>
  <si>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</si>
  <si>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</si>
  <si>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</si>
  <si>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</si>
  <si>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</si>
  <si>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</si>
  <si>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</si>
  <si>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</si>
  <si>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</si>
  <si>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</si>
  <si>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</si>
  <si>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</si>
  <si>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</si>
  <si>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</si>
  <si>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</si>
  <si>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</si>
  <si>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</si>
  <si>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</si>
  <si>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</si>
  <si>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</si>
  <si>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</si>
  <si>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</si>
  <si>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</si>
  <si>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</si>
  <si>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</si>
  <si>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</si>
  <si>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</si>
  <si>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</si>
  <si>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</si>
  <si>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</si>
  <si>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</si>
  <si>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</si>
  <si>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</si>
  <si>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</si>
  <si>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</si>
  <si>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</si>
  <si>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</si>
  <si>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</si>
  <si>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</si>
  <si>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</si>
  <si>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</si>
  <si>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</si>
  <si>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</si>
  <si>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</si>
  <si>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</si>
  <si>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</si>
  <si>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</si>
  <si>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</si>
  <si>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</si>
  <si>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</si>
  <si>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</si>
  <si>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</si>
  <si>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</si>
  <si>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</si>
  <si>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</si>
  <si>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</si>
  <si>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</si>
  <si>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2023
average</t>
  </si>
  <si>
    <t>2023
deviation</t>
  </si>
  <si>
    <t>2025
average [provisional]</t>
  </si>
  <si>
    <t>2025
deviation [provisional]</t>
  </si>
  <si>
    <t>2025
average 
[provisional]</t>
  </si>
  <si>
    <t>2025
deviation
[provisional]</t>
  </si>
  <si>
    <t>April 2025 to June 2025</t>
  </si>
  <si>
    <t xml:space="preserve">There was 20.6 mm less rainfall than in the same period a year earlier. </t>
  </si>
  <si>
    <t>May 2025 to July 2025</t>
  </si>
  <si>
    <t>August 2025</t>
  </si>
  <si>
    <t>June 2025 to August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</si>
  <si>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September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30th October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</si>
  <si>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August 2025.</t>
    </r>
  </si>
  <si>
    <t xml:space="preserve">This spreadsheet forms part of the Accredited Official Statistics publication Energy Trends produced by the Department for Energy Security &amp; Net Zero (DESNZ).
The data presented is on average monthly rainfall and deviations from the long-term mean; monthly data are published a month in arrears. </t>
  </si>
  <si>
    <t>Link</t>
  </si>
  <si>
    <t>Revisions from January 2024 to July 2025 data based on 2024 weightings of each UK regions share of hydro capacity published at:</t>
  </si>
  <si>
    <t>https://www.gov.uk/government/statistics/regional-renewable-statistics</t>
  </si>
  <si>
    <t>2024
average</t>
  </si>
  <si>
    <t>2024
deviation</t>
  </si>
  <si>
    <t xml:space="preserve">The average rainfall was 84.3 mm, 126.5 mm less than the same month in 2024 and 32.9 mm less than the 20-year average. </t>
  </si>
  <si>
    <t xml:space="preserve">There was 72.3 mm more rainfall than in the same period a year earlier. </t>
  </si>
  <si>
    <t xml:space="preserve">There was 73.0 mm less rainfall than in the same period a year earlier. </t>
  </si>
  <si>
    <t xml:space="preserve">Average rainfall was 5.9 mm more than in 2023 and 42.6 mm less than the 20-year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</si>
</sst>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;\-#,##0.0"/>
    <numFmt numFmtId="165" formatCode="0.0"/>
    <numFmt numFmtId="166" formatCode="#,##0.0_ ;\-#,##0.0\ "/>
    <numFmt numFmtId="167" formatCode="#,##0.00_ ;\-#,##0.00\ "/>
    <numFmt numFmtId="180" formatCode="#,##0.000_ ;\-#,##0.000\ 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6" fontId="2" fillId="0" borderId="0" xfId="5" applyNumberFormat="1">
      <alignment vertical="center" wrapText="1"/>
    </xf>
    <xf numFmtId="167" fontId="2" fillId="0" borderId="0" xfId="5" applyNumberFormat="1">
      <alignment vertical="center" wrapText="1"/>
    </xf>
    <xf numFmtId="180" fontId="2" fillId="0" borderId="0" xfId="5" applyNumberFormat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Link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9" dataCellStyle="Normal 4"/>
    <tableColumn id="2" xr3:uid="{A46E4690-0DDA-4E1A-B866-1205038E8E8D}" name="20-year mean _x000a_[note 5]" dataDxfId="38" dataCellStyle="Normal 4">
      <calculatedColumnFormula>#REF!</calculatedColumnFormula>
    </tableColumn>
    <tableColumn id="3" xr3:uid="{3B909C7E-EE42-4175-81EE-E335B92D8E23}" name="2022_x000a_average" dataDxfId="37" dataCellStyle="Normal 4">
      <calculatedColumnFormula>Data!X7</calculatedColumnFormula>
    </tableColumn>
    <tableColumn id="4" xr3:uid="{341E4192-B4D7-423E-8009-D8A32D9CFA96}" name="2023_x000a_average" dataDxfId="36" dataCellStyle="Normal 4">
      <calculatedColumnFormula>Data!X7</calculatedColumnFormula>
    </tableColumn>
    <tableColumn id="5" xr3:uid="{900276C1-7629-47A4-A804-03ED8B857807}" name="2024_x000a_average" dataDxfId="35" dataCellStyle="Normal 4">
      <calculatedColumnFormula>Data!Y7</calculatedColumnFormula>
    </tableColumn>
    <tableColumn id="6" xr3:uid="{1D9C2E8F-92B4-4F07-A9B9-5E348348A5A8}" name="2025_x000a_average _x000a_[provisional]" dataDxfId="34" dataCellStyle="Normal 4"/>
    <tableColumn id="7" xr3:uid="{7FE794AD-137B-4CD5-A511-A5C87D05B340}" name="2022_x000a_deviation" dataDxfId="33" dataCellStyle="Normal 4">
      <calculatedColumnFormula>Data!X25</calculatedColumnFormula>
    </tableColumn>
    <tableColumn id="8" xr3:uid="{A52FC745-E0B0-41C5-ABC8-89021DC0351B}" name="2023_x000a_deviation" dataDxfId="32" dataCellStyle="Normal 4">
      <calculatedColumnFormula>Data!X25</calculatedColumnFormula>
    </tableColumn>
    <tableColumn id="9" xr3:uid="{6645E58A-2702-49BA-88CE-0A00D8185679}" name="2024_x000a_deviation" dataDxfId="31" dataCellStyle="Normal 4">
      <calculatedColumnFormula>Data!Y25</calculatedColumnFormula>
    </tableColumn>
    <tableColumn id="10" xr3:uid="{9543BE11-776C-4DE2-932D-7E0056C0D2E3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49349BAB-A3F2-472C-B103-49A00DF5FACD}" name="Calendar period" dataDxfId="25" dataCellStyle="Normal 4"/>
    <tableColumn id="2" xr3:uid="{37EFCB3D-D1A2-454F-BAB3-60E219695612}" name="20-year mean _x000a_[note 5]" dataDxfId="24" dataCellStyle="Normal 4"/>
    <tableColumn id="3" xr3:uid="{6F35474F-DB10-4FD9-B6CD-E857189BB19E}" name="2001_x000a_average" dataDxfId="23" dataCellStyle="Normal 4"/>
    <tableColumn id="4" xr3:uid="{8274A6C6-650E-43DC-8BD0-1A3B51FD4B2B}" name="2002 _x000a_average" dataDxfId="22" dataCellStyle="Normal 4"/>
    <tableColumn id="5" xr3:uid="{4B6BDA87-4A58-4A5D-8669-B1C7335A2828}" name="2003_x000a_average" dataDxfId="21" dataCellStyle="Normal 4"/>
    <tableColumn id="6" xr3:uid="{99F0AB01-A605-4B05-BB70-6B523838DED2}" name="2004_x000a_average" dataDxfId="20" dataCellStyle="Normal 4"/>
    <tableColumn id="7" xr3:uid="{211ED010-6351-43D8-A970-001B3B370260}" name="2005_x000a_average" dataDxfId="19" dataCellStyle="Normal 4"/>
    <tableColumn id="8" xr3:uid="{90FD324C-9735-4748-B6B6-CA69D24F95B8}" name="2006_x000a_average" dataDxfId="18" dataCellStyle="Normal 4"/>
    <tableColumn id="9" xr3:uid="{48D436FF-049D-45F3-AFD6-9E2DB3B1EC3E}" name="2007_x000a_average" dataDxfId="17" dataCellStyle="Normal 4"/>
    <tableColumn id="10" xr3:uid="{28AE49C2-D81B-44E0-B71C-BE58AC994D3B}" name="2008_x000a_average" dataDxfId="16" dataCellStyle="Normal 4"/>
    <tableColumn id="11" xr3:uid="{AB54EFEC-4DAC-4F30-BE71-094DA6480273}" name="2009_x000a_average" dataDxfId="15" dataCellStyle="Normal 4"/>
    <tableColumn id="12" xr3:uid="{82404062-D68F-4E93-8117-CFBB5C7E5D2C}" name="2010_x000a_average" dataDxfId="14" dataCellStyle="Normal 4"/>
    <tableColumn id="13" xr3:uid="{EC8B2DA9-F54F-45EA-8F90-1793940280B1}" name="2011_x000a_average" dataDxfId="13" dataCellStyle="Normal 4"/>
    <tableColumn id="14" xr3:uid="{6EE31B9F-EED1-4ED8-B3F9-1114A7FC1042}" name="2012_x000a_average" dataDxfId="12" dataCellStyle="Normal 4"/>
    <tableColumn id="15" xr3:uid="{02375AB9-2A35-4F36-A882-9D96D5DE12CF}" name="2013 _x000a_average" dataDxfId="11" dataCellStyle="Normal 4"/>
    <tableColumn id="16" xr3:uid="{D418091D-70FB-4A02-9F62-5B0CF534662C}" name="2014 _x000a_average" dataDxfId="10" dataCellStyle="Normal 4"/>
    <tableColumn id="17" xr3:uid="{6E55D6DA-E8AE-4A79-9033-4A6390E7A564}" name="2015 _x000a_average" dataDxfId="9" dataCellStyle="Normal 4"/>
    <tableColumn id="18" xr3:uid="{CD471D10-3B43-4FE3-BF05-E3C1C2B40E23}" name="2016 _x000a_average" dataDxfId="8" dataCellStyle="Normal 4"/>
    <tableColumn id="19" xr3:uid="{5BD311FA-0FCF-4309-AE45-524710DEDC90}" name="2017 _x000a_average" dataDxfId="7" dataCellStyle="Normal 4"/>
    <tableColumn id="20" xr3:uid="{A2191D5E-5558-4A4C-BA1A-2CFC2376AB4F}" name="2018 _x000a_average" dataDxfId="6" dataCellStyle="Normal 4"/>
    <tableColumn id="21" xr3:uid="{A8F8FABC-9A94-41F3-BA14-7AD7B0C09985}" name="2019 _x000a_average" dataDxfId="5" dataCellStyle="Normal 4"/>
    <tableColumn id="22" xr3:uid="{4498E176-FB9D-4E95-8BDA-E801C09A3768}" name="2020 _x000a_average" dataDxfId="4" dataCellStyle="Normal 4"/>
    <tableColumn id="24" xr3:uid="{B14EAEA6-58AC-4F1F-BD66-461965BC4D18}" name="2021 _x000a_average" dataDxfId="3" dataCellStyle="Normal 4"/>
    <tableColumn id="23" xr3:uid="{964005DE-BDE7-4BA4-B765-84605E46E2E8}" name="2022_x000a_average"/>
    <tableColumn id="25" xr3:uid="{932CCB01-4806-43BD-97D8-E457926E6902}" name="2023_x000a_average" dataDxfId="2" dataCellStyle="Normal 4"/>
    <tableColumn id="26" xr3:uid="{C8F96E34-30BF-40F1-92A9-973DC727EABD}" name="2024_x000a_average" dataDxfId="1" dataCellStyle="Normal 4"/>
    <tableColumn id="27" xr3:uid="{06F1F50A-E576-489A-8A22-AE9E785DC652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.uk/government/statistics/regional-renewable-statistics" TargetMode="External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127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125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126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8" t="s">
        <v>129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3" customFormat="1" x14ac:dyDescent="0.35">
      <c r="A9" s="63" t="s">
        <v>130</v>
      </c>
    </row>
    <row r="10" spans="1:254" s="3" customFormat="1" ht="30" customHeight="1" x14ac:dyDescent="0.55000000000000004">
      <c r="A10" s="6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ht="45" customHeight="1" x14ac:dyDescent="0.35">
      <c r="A11" s="2" t="s">
        <v>24</v>
      </c>
    </row>
    <row r="12" spans="1:254" s="3" customFormat="1" ht="20.25" customHeight="1" x14ac:dyDescent="0.35">
      <c r="A12" s="63" t="s">
        <v>110</v>
      </c>
    </row>
    <row r="13" spans="1:254" s="3" customFormat="1" ht="45" customHeight="1" x14ac:dyDescent="0.35">
      <c r="A13" s="2" t="s">
        <v>4</v>
      </c>
    </row>
    <row r="14" spans="1:254" s="3" customFormat="1" ht="45" customHeight="1" x14ac:dyDescent="0.35">
      <c r="A14" s="2" t="s">
        <v>25</v>
      </c>
    </row>
    <row r="15" spans="1:254" s="3" customFormat="1" ht="20.25" customHeight="1" x14ac:dyDescent="0.35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35">
      <c r="A16" s="7" t="s">
        <v>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55000000000000004">
      <c r="A17" s="6" t="s">
        <v>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45">
      <c r="A18" s="8" t="s">
        <v>8</v>
      </c>
    </row>
    <row r="19" spans="1:254" s="3" customFormat="1" ht="20.25" customHeight="1" x14ac:dyDescent="0.35">
      <c r="A19" s="2" t="s">
        <v>26</v>
      </c>
    </row>
    <row r="20" spans="1:254" s="3" customFormat="1" ht="20.25" customHeight="1" x14ac:dyDescent="0.35">
      <c r="A20" s="63" t="s">
        <v>110</v>
      </c>
    </row>
    <row r="21" spans="1:254" s="3" customFormat="1" ht="20.25" customHeight="1" x14ac:dyDescent="0.35">
      <c r="A21" s="62" t="s">
        <v>105</v>
      </c>
    </row>
    <row r="22" spans="1:254" s="3" customFormat="1" ht="20.25" customHeight="1" x14ac:dyDescent="0.45">
      <c r="A22" s="8" t="s">
        <v>9</v>
      </c>
    </row>
    <row r="23" spans="1:254" s="3" customFormat="1" ht="20.25" customHeight="1" x14ac:dyDescent="0.35">
      <c r="A23" s="9" t="s">
        <v>109</v>
      </c>
    </row>
    <row r="24" spans="1:254" s="3" customFormat="1" ht="20.25" customHeight="1" x14ac:dyDescent="0.35">
      <c r="A24" s="3" t="s">
        <v>10</v>
      </c>
    </row>
  </sheetData>
  <hyperlinks>
    <hyperlink ref="A16" r:id="rId1" display="Energy trends publication (opens in a new window) " xr:uid="{3A7232E7-542F-4EE9-A079-8CFEBC3C847B}"/>
    <hyperlink ref="A23" r:id="rId2" xr:uid="{94C7EE16-E92D-4B01-8001-43ECCBDEF196}"/>
    <hyperlink ref="A12" r:id="rId3" xr:uid="{083FD87E-AA40-4686-A715-8729896A323F}"/>
    <hyperlink ref="A20" r:id="rId4" xr:uid="{62DD461F-B7CB-4754-9837-A75000A47B53}"/>
    <hyperlink ref="A9" r:id="rId5" xr:uid="{29F5B5E3-7B0E-4ED3-899E-4637B81772A6}"/>
  </hyperlinks>
  <pageMargins left="0.7" right="0.7" top="0.75" bottom="0.75" header="0.3" footer="0.3"/>
  <pageSetup paperSize="9" scale="46" orientation="portrait" verticalDpi="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128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111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123</v>
      </c>
    </row>
    <row r="4" spans="1:1" x14ac:dyDescent="0.35">
      <c r="A4" s="14" t="s">
        <v>133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124</v>
      </c>
    </row>
    <row r="7" spans="1:1" x14ac:dyDescent="0.35">
      <c r="A7" s="14" t="s">
        <v>135</v>
      </c>
    </row>
    <row r="8" spans="1:1" ht="30" customHeight="1" x14ac:dyDescent="0.45">
      <c r="A8" s="65" t="s">
        <v>122</v>
      </c>
    </row>
    <row r="9" spans="1:1" s="14" customFormat="1" x14ac:dyDescent="0.35">
      <c r="A9" s="14" t="s">
        <v>134</v>
      </c>
    </row>
    <row r="10" spans="1:1" ht="30" customHeight="1" x14ac:dyDescent="0.45">
      <c r="A10" s="65" t="s">
        <v>120</v>
      </c>
    </row>
    <row r="11" spans="1:1" s="14" customFormat="1" x14ac:dyDescent="0.35">
      <c r="A11" s="14" t="s">
        <v>121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136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C4" s="64"/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112</v>
      </c>
      <c r="D5" s="22" t="s">
        <v>114</v>
      </c>
      <c r="E5" s="22" t="s">
        <v>131</v>
      </c>
      <c r="F5" s="53" t="s">
        <v>118</v>
      </c>
      <c r="G5" s="22" t="s">
        <v>113</v>
      </c>
      <c r="H5" s="78" t="s">
        <v>115</v>
      </c>
      <c r="I5" s="78" t="s">
        <v>132</v>
      </c>
      <c r="J5" s="53" t="s">
        <v>119</v>
      </c>
    </row>
    <row r="6" spans="1:12" x14ac:dyDescent="0.35">
      <c r="A6" s="24" t="s">
        <v>42</v>
      </c>
      <c r="B6" s="28">
        <f>Data!B7</f>
        <v>166.39723865042419</v>
      </c>
      <c r="C6" s="20">
        <f>Data!X7</f>
        <v>109.92638213883751</v>
      </c>
      <c r="D6" s="20">
        <f>Data!Y7</f>
        <v>166.46023351342876</v>
      </c>
      <c r="E6" s="79">
        <f>Data!Z7</f>
        <v>150.97519604951742</v>
      </c>
      <c r="F6" s="80">
        <f>Data!AA7</f>
        <v>76.593073576236861</v>
      </c>
      <c r="G6" s="20">
        <f>Data!X25</f>
        <v>-56.470856511586675</v>
      </c>
      <c r="H6" s="20">
        <f>Data!Y25</f>
        <v>6.2994863004576018E-2</v>
      </c>
      <c r="I6" s="79">
        <f>Data!Z25</f>
        <v>-15.422042600906764</v>
      </c>
      <c r="J6" s="80">
        <f>Data!AA25</f>
        <v>-89.804165074187324</v>
      </c>
    </row>
    <row r="7" spans="1:12" x14ac:dyDescent="0.35">
      <c r="A7" s="25" t="s">
        <v>43</v>
      </c>
      <c r="B7" s="28">
        <f>Data!B8</f>
        <v>120.85450235994549</v>
      </c>
      <c r="C7" s="20">
        <f>Data!X8</f>
        <v>221.87966483405881</v>
      </c>
      <c r="D7" s="20">
        <f>Data!Y8</f>
        <v>81.333811478238033</v>
      </c>
      <c r="E7" s="79">
        <f>Data!Z8</f>
        <v>154.18115443599822</v>
      </c>
      <c r="F7" s="80">
        <f>Data!AA8</f>
        <v>109.71483574941307</v>
      </c>
      <c r="G7" s="20">
        <f>Data!X26</f>
        <v>101.02516247411333</v>
      </c>
      <c r="H7" s="20">
        <f>Data!Y26</f>
        <v>-39.520690881707452</v>
      </c>
      <c r="I7" s="79">
        <f>Data!Z26</f>
        <v>33.326652076052738</v>
      </c>
      <c r="J7" s="80">
        <f>Data!AA26</f>
        <v>-11.139666610532416</v>
      </c>
    </row>
    <row r="8" spans="1:12" x14ac:dyDescent="0.35">
      <c r="A8" s="25" t="s">
        <v>44</v>
      </c>
      <c r="B8" s="28">
        <f>Data!B9</f>
        <v>108.1454863565787</v>
      </c>
      <c r="C8" s="20">
        <f>Data!X9</f>
        <v>47.904769071088232</v>
      </c>
      <c r="D8" s="20">
        <f>Data!Y9</f>
        <v>128.84564924481654</v>
      </c>
      <c r="E8" s="79">
        <f>Data!Z9</f>
        <v>100.97428237797857</v>
      </c>
      <c r="F8" s="80">
        <f>Data!AA9</f>
        <v>75.391044627518582</v>
      </c>
      <c r="G8" s="20">
        <f>Data!X27</f>
        <v>-60.240717285490469</v>
      </c>
      <c r="H8" s="20">
        <f>Data!Y27</f>
        <v>20.700162888237841</v>
      </c>
      <c r="I8" s="79">
        <f>Data!Z27</f>
        <v>-7.1712039786001327</v>
      </c>
      <c r="J8" s="80">
        <f>Data!AA27</f>
        <v>-32.754441729060119</v>
      </c>
    </row>
    <row r="9" spans="1:12" x14ac:dyDescent="0.35">
      <c r="A9" s="25" t="s">
        <v>45</v>
      </c>
      <c r="B9" s="28">
        <f>Data!B10</f>
        <v>69.056462053598409</v>
      </c>
      <c r="C9" s="20">
        <f>Data!X10</f>
        <v>59.407057502866088</v>
      </c>
      <c r="D9" s="20">
        <f>Data!Y10</f>
        <v>59.135218821155874</v>
      </c>
      <c r="E9" s="79">
        <f>Data!Z10</f>
        <v>117.81770278532932</v>
      </c>
      <c r="F9" s="80">
        <f>Data!AA10</f>
        <v>42.910903026691514</v>
      </c>
      <c r="G9" s="20">
        <f>Data!X28</f>
        <v>-9.6494045507323207</v>
      </c>
      <c r="H9" s="20">
        <f>Data!Y28</f>
        <v>-9.921243232442535</v>
      </c>
      <c r="I9" s="79">
        <f>Data!Z28</f>
        <v>48.761240731730908</v>
      </c>
      <c r="J9" s="80">
        <f>Data!AA28</f>
        <v>-26.145559026906895</v>
      </c>
    </row>
    <row r="10" spans="1:12" x14ac:dyDescent="0.35">
      <c r="A10" s="25" t="s">
        <v>46</v>
      </c>
      <c r="B10" s="28">
        <f>Data!B11</f>
        <v>90.839366308197583</v>
      </c>
      <c r="C10" s="20">
        <f>Data!X11</f>
        <v>105.85279899619864</v>
      </c>
      <c r="D10" s="20">
        <f>Data!Y11</f>
        <v>28.978458927928326</v>
      </c>
      <c r="E10" s="79">
        <f>Data!Z11</f>
        <v>67.002497582691433</v>
      </c>
      <c r="F10" s="80">
        <f>Data!AA11</f>
        <v>85.831039422932093</v>
      </c>
      <c r="G10" s="20">
        <f>Data!X29</f>
        <v>15.01343268800106</v>
      </c>
      <c r="H10" s="20">
        <f>Data!Y29</f>
        <v>-61.860907380269254</v>
      </c>
      <c r="I10" s="79">
        <f>Data!Z29</f>
        <v>-23.83686872550615</v>
      </c>
      <c r="J10" s="80">
        <f>Data!AA29</f>
        <v>-5.0083268852654896</v>
      </c>
    </row>
    <row r="11" spans="1:12" x14ac:dyDescent="0.35">
      <c r="A11" s="25" t="s">
        <v>47</v>
      </c>
      <c r="B11" s="28">
        <f>Data!B12</f>
        <v>82.549938661280066</v>
      </c>
      <c r="C11" s="20">
        <f>Data!X12</f>
        <v>78.676389636989569</v>
      </c>
      <c r="D11" s="20">
        <f>Data!Y12</f>
        <v>75.378051157586867</v>
      </c>
      <c r="E11" s="79">
        <f>Data!Z12</f>
        <v>69.973232998789769</v>
      </c>
      <c r="F11" s="80">
        <f>Data!AA12</f>
        <v>105.4633259716896</v>
      </c>
      <c r="G11" s="20">
        <f>Data!X30</f>
        <v>-3.8735490242904973</v>
      </c>
      <c r="H11" s="20">
        <f>Data!Y30</f>
        <v>-7.1718875036931991</v>
      </c>
      <c r="I11" s="79">
        <f>Data!Z30</f>
        <v>-12.576705662490298</v>
      </c>
      <c r="J11" s="80">
        <f>Data!AA30</f>
        <v>22.913387310409533</v>
      </c>
    </row>
    <row r="12" spans="1:12" x14ac:dyDescent="0.35">
      <c r="A12" s="25" t="s">
        <v>48</v>
      </c>
      <c r="B12" s="28">
        <f>Data!B13</f>
        <v>93.841217543877974</v>
      </c>
      <c r="C12" s="20">
        <f>Data!X13</f>
        <v>68.612378703383143</v>
      </c>
      <c r="D12" s="20">
        <f>Data!Y13</f>
        <v>122.86790742166077</v>
      </c>
      <c r="E12" s="79">
        <f>Data!Z13</f>
        <v>64.547098990102199</v>
      </c>
      <c r="F12" s="80">
        <f>Data!AA13</f>
        <v>82.553796305415091</v>
      </c>
      <c r="G12" s="20">
        <f>Data!X31</f>
        <v>-25.228838840494831</v>
      </c>
      <c r="H12" s="20">
        <f>Data!Y31</f>
        <v>29.0266898777828</v>
      </c>
      <c r="I12" s="79">
        <f>Data!Z31</f>
        <v>-29.294118553775775</v>
      </c>
      <c r="J12" s="80">
        <f>Data!AA31</f>
        <v>-11.287421238462883</v>
      </c>
    </row>
    <row r="13" spans="1:12" x14ac:dyDescent="0.35">
      <c r="A13" s="25" t="s">
        <v>49</v>
      </c>
      <c r="B13" s="28">
        <f>Data!B14</f>
        <v>117.16131972850403</v>
      </c>
      <c r="C13" s="20">
        <f>Data!X14</f>
        <v>77.627690054446305</v>
      </c>
      <c r="D13" s="20">
        <f>Data!Y14</f>
        <v>101.51156546051617</v>
      </c>
      <c r="E13" s="79">
        <f>Data!Z14</f>
        <v>210.78753085491618</v>
      </c>
      <c r="F13" s="80">
        <f>Data!AA14</f>
        <v>84.275990143279515</v>
      </c>
      <c r="G13" s="20">
        <f>Data!X32</f>
        <v>-39.533629674057721</v>
      </c>
      <c r="H13" s="20">
        <f>Data!Y32</f>
        <v>-15.649754267987859</v>
      </c>
      <c r="I13" s="79">
        <f>Data!Z32</f>
        <v>93.626211126412159</v>
      </c>
      <c r="J13" s="80">
        <f>Data!AA32</f>
        <v>-32.885329585224511</v>
      </c>
    </row>
    <row r="14" spans="1:12" x14ac:dyDescent="0.35">
      <c r="A14" s="25" t="s">
        <v>50</v>
      </c>
      <c r="B14" s="28">
        <f>Data!B15</f>
        <v>116.05874806418835</v>
      </c>
      <c r="C14" s="20">
        <f>Data!X15</f>
        <v>105.20398783543037</v>
      </c>
      <c r="D14" s="20">
        <f>Data!Y15</f>
        <v>166.46001466512016</v>
      </c>
      <c r="E14" s="79">
        <f>Data!Z15</f>
        <v>63.349762107082029</v>
      </c>
      <c r="F14" s="80"/>
      <c r="G14" s="20">
        <f>Data!X33</f>
        <v>-10.854760228757982</v>
      </c>
      <c r="H14" s="20">
        <f>Data!Y33</f>
        <v>50.401266600931805</v>
      </c>
      <c r="I14" s="79">
        <f>Data!Z33</f>
        <v>-52.708985957106322</v>
      </c>
      <c r="J14" s="80"/>
    </row>
    <row r="15" spans="1:12" x14ac:dyDescent="0.35">
      <c r="A15" s="25" t="s">
        <v>51</v>
      </c>
      <c r="B15" s="28">
        <f>Data!B16</f>
        <v>159.28282717176154</v>
      </c>
      <c r="C15" s="20">
        <f>Data!X16</f>
        <v>204.73938645910295</v>
      </c>
      <c r="D15" s="20">
        <f>Data!Y16</f>
        <v>169.01916062584783</v>
      </c>
      <c r="E15" s="79">
        <f>Data!Z16</f>
        <v>118.92361777085178</v>
      </c>
      <c r="F15" s="80"/>
      <c r="G15" s="20">
        <f>Data!X34</f>
        <v>45.456559287341406</v>
      </c>
      <c r="H15" s="20">
        <f>Data!Y34</f>
        <v>9.7363334540862922</v>
      </c>
      <c r="I15" s="79">
        <f>Data!Z34</f>
        <v>-40.359209400909762</v>
      </c>
      <c r="J15" s="80"/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Data!X17</f>
        <v>176.0002155854489</v>
      </c>
      <c r="D16" s="20">
        <f>Data!Y17</f>
        <v>94.91305356755673</v>
      </c>
      <c r="E16" s="79">
        <f>Data!Z17</f>
        <v>75.895332647200405</v>
      </c>
      <c r="F16" s="80"/>
      <c r="G16" s="20">
        <f>Data!X35</f>
        <v>28.848010019271271</v>
      </c>
      <c r="H16" s="20">
        <f>Data!Y35</f>
        <v>-52.239151998620898</v>
      </c>
      <c r="I16" s="79">
        <f>Data!Z35</f>
        <v>-71.256872918977223</v>
      </c>
      <c r="J16" s="80"/>
    </row>
    <row r="17" spans="1:10" x14ac:dyDescent="0.35">
      <c r="A17" s="25" t="s">
        <v>53</v>
      </c>
      <c r="B17" s="28">
        <f>Data!B18</f>
        <v>166.37461194593354</v>
      </c>
      <c r="C17" s="20">
        <f>Data!X18</f>
        <v>112.18347457612528</v>
      </c>
      <c r="D17" s="21">
        <f>Data!Y18</f>
        <v>194.32206311962022</v>
      </c>
      <c r="E17" s="81">
        <f>Data!Z18</f>
        <v>200.69074814646677</v>
      </c>
      <c r="F17" s="82"/>
      <c r="G17" s="20">
        <f>Data!X36</f>
        <v>-54.19113736980826</v>
      </c>
      <c r="H17" s="21">
        <f>Data!Y36</f>
        <v>27.947451173686687</v>
      </c>
      <c r="I17" s="81">
        <f>Data!Z36</f>
        <v>34.316136200533236</v>
      </c>
      <c r="J17" s="82"/>
    </row>
    <row r="18" spans="1:10" x14ac:dyDescent="0.35">
      <c r="A18" s="46" t="s">
        <v>56</v>
      </c>
      <c r="B18" s="29">
        <f>Data!B19</f>
        <v>395.39722736694841</v>
      </c>
      <c r="C18" s="23">
        <f>Data!X19</f>
        <v>379.71081604398455</v>
      </c>
      <c r="D18" s="20">
        <f>Data!Y19</f>
        <v>376.63969423648336</v>
      </c>
      <c r="E18" s="79">
        <f>Data!Z19</f>
        <v>406.13063286349421</v>
      </c>
      <c r="F18" s="80">
        <f>Data!AA19</f>
        <v>261.69895395316848</v>
      </c>
      <c r="G18" s="23">
        <f>Data!X37</f>
        <v>-15.686411322963863</v>
      </c>
      <c r="H18" s="20">
        <f>Data!Y37</f>
        <v>-18.757533130465049</v>
      </c>
      <c r="I18" s="79">
        <f>Data!Z37</f>
        <v>10.733405496545799</v>
      </c>
      <c r="J18" s="80">
        <f>Data!AA37</f>
        <v>-133.69827341377993</v>
      </c>
    </row>
    <row r="19" spans="1:10" x14ac:dyDescent="0.35">
      <c r="A19" s="47" t="s">
        <v>57</v>
      </c>
      <c r="B19" s="28">
        <f>Data!B20</f>
        <v>242.44576702307609</v>
      </c>
      <c r="C19" s="20">
        <f>Data!X20</f>
        <v>243.93624613605431</v>
      </c>
      <c r="D19" s="20">
        <f>Data!Y20</f>
        <v>163.49172890667109</v>
      </c>
      <c r="E19" s="79">
        <f>Data!Z20</f>
        <v>254.79343336681052</v>
      </c>
      <c r="F19" s="80">
        <f>Data!AA20</f>
        <v>234.20526842131318</v>
      </c>
      <c r="G19" s="20">
        <f>Data!X38</f>
        <v>1.4904791129782211</v>
      </c>
      <c r="H19" s="20">
        <f>Data!Y38</f>
        <v>-78.954038116405002</v>
      </c>
      <c r="I19" s="79">
        <f>Data!Z38</f>
        <v>12.347666343734431</v>
      </c>
      <c r="J19" s="80">
        <f>Data!AA38</f>
        <v>-8.2404986017629085</v>
      </c>
    </row>
    <row r="20" spans="1:10" x14ac:dyDescent="0.35">
      <c r="A20" s="47" t="s">
        <v>58</v>
      </c>
      <c r="B20" s="28">
        <f>Data!B21</f>
        <v>327.06128533657034</v>
      </c>
      <c r="C20" s="20">
        <f>Data!X21</f>
        <v>251.4440565932598</v>
      </c>
      <c r="D20" s="20">
        <f>Data!Y21</f>
        <v>390.8394875472971</v>
      </c>
      <c r="E20" s="79">
        <f>Data!Z21</f>
        <v>338.68439195210044</v>
      </c>
      <c r="F20" s="80"/>
      <c r="G20" s="20">
        <f>Data!X39</f>
        <v>-75.617228743310534</v>
      </c>
      <c r="H20" s="20">
        <f>Data!Y39</f>
        <v>63.778202210726761</v>
      </c>
      <c r="I20" s="79">
        <f>Data!Z39</f>
        <v>11.623106615530105</v>
      </c>
      <c r="J20" s="80"/>
    </row>
    <row r="21" spans="1:10" x14ac:dyDescent="0.35">
      <c r="A21" s="48" t="s">
        <v>59</v>
      </c>
      <c r="B21" s="30">
        <f>Data!B22</f>
        <v>472.80964468387265</v>
      </c>
      <c r="C21" s="21">
        <f>Data!X22</f>
        <v>492.92307662067708</v>
      </c>
      <c r="D21" s="21">
        <f>Data!Y22</f>
        <v>458.25427731302477</v>
      </c>
      <c r="E21" s="81">
        <f>Data!Z22</f>
        <v>395.50969856451894</v>
      </c>
      <c r="F21" s="80"/>
      <c r="G21" s="21">
        <f>Data!X40</f>
        <v>20.113431936804432</v>
      </c>
      <c r="H21" s="21">
        <f>Data!Y40</f>
        <v>-14.555367370847875</v>
      </c>
      <c r="I21" s="81">
        <f>Data!Z40</f>
        <v>-77.299946119353706</v>
      </c>
      <c r="J21" s="80"/>
    </row>
    <row r="22" spans="1:10" x14ac:dyDescent="0.35">
      <c r="A22" s="26" t="s">
        <v>60</v>
      </c>
      <c r="B22" s="30">
        <f>Data!B23</f>
        <v>1437.7139244104678</v>
      </c>
      <c r="C22" s="49">
        <f>Data!X23</f>
        <v>1368.0141953939756</v>
      </c>
      <c r="D22" s="49">
        <f>Data!Y23</f>
        <v>1389.2251880034764</v>
      </c>
      <c r="E22" s="83">
        <f>Data!Z23</f>
        <v>1395.1181567469241</v>
      </c>
      <c r="F22" s="84"/>
      <c r="G22" s="49">
        <f>Data!X41</f>
        <v>-69.699729016492256</v>
      </c>
      <c r="H22" s="49">
        <f>Data!Y41</f>
        <v>-48.488736406991393</v>
      </c>
      <c r="I22" s="83">
        <f>Data!Z41</f>
        <v>-42.595767663543711</v>
      </c>
      <c r="J22" s="84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 D6:E22 H6:I22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G41"/>
  <sheetViews>
    <sheetView showGridLines="0" zoomScaleNormal="100" workbookViewId="0">
      <pane xSplit="2" ySplit="6" topLeftCell="V7" activePane="bottomRight" state="frozen"/>
      <selection pane="topRight" activeCell="C1" sqref="C1"/>
      <selection pane="bottomLeft" activeCell="A7" sqref="A7"/>
      <selection pane="bottomRight" activeCell="V7" sqref="V7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7" width="14.54296875" style="67" customWidth="1"/>
    <col min="28" max="31" width="8.7265625" style="2"/>
    <col min="32" max="32" width="7.1796875" style="2" bestFit="1" customWidth="1"/>
    <col min="33" max="218" width="8.7265625" style="2"/>
    <col min="219" max="219" width="20.1796875" style="2" customWidth="1"/>
    <col min="220" max="220" width="13.1796875" style="2" bestFit="1" customWidth="1"/>
    <col min="221" max="221" width="3" style="2" customWidth="1"/>
    <col min="222" max="231" width="8.7265625" style="2"/>
    <col min="232" max="232" width="8.1796875" style="2" customWidth="1"/>
    <col min="233" max="233" width="8.7265625" style="2"/>
    <col min="234" max="234" width="9" style="2" customWidth="1"/>
    <col min="235" max="235" width="8.1796875" style="2" customWidth="1"/>
    <col min="236" max="236" width="8.7265625" style="2"/>
    <col min="237" max="242" width="9.1796875" style="2" customWidth="1"/>
    <col min="243" max="243" width="11.36328125" style="2" bestFit="1" customWidth="1"/>
    <col min="244" max="244" width="9.81640625" style="2" bestFit="1" customWidth="1"/>
    <col min="245" max="246" width="8.7265625" style="2"/>
    <col min="247" max="248" width="9.54296875" style="2" bestFit="1" customWidth="1"/>
    <col min="249" max="474" width="8.7265625" style="2"/>
    <col min="475" max="475" width="20.1796875" style="2" customWidth="1"/>
    <col min="476" max="476" width="13.1796875" style="2" bestFit="1" customWidth="1"/>
    <col min="477" max="477" width="3" style="2" customWidth="1"/>
    <col min="478" max="487" width="8.7265625" style="2"/>
    <col min="488" max="488" width="8.1796875" style="2" customWidth="1"/>
    <col min="489" max="489" width="8.7265625" style="2"/>
    <col min="490" max="490" width="9" style="2" customWidth="1"/>
    <col min="491" max="491" width="8.1796875" style="2" customWidth="1"/>
    <col min="492" max="492" width="8.7265625" style="2"/>
    <col min="493" max="498" width="9.1796875" style="2" customWidth="1"/>
    <col min="499" max="499" width="11.36328125" style="2" bestFit="1" customWidth="1"/>
    <col min="500" max="500" width="9.81640625" style="2" bestFit="1" customWidth="1"/>
    <col min="501" max="502" width="8.7265625" style="2"/>
    <col min="503" max="504" width="9.54296875" style="2" bestFit="1" customWidth="1"/>
    <col min="505" max="730" width="8.7265625" style="2"/>
    <col min="731" max="731" width="20.1796875" style="2" customWidth="1"/>
    <col min="732" max="732" width="13.1796875" style="2" bestFit="1" customWidth="1"/>
    <col min="733" max="733" width="3" style="2" customWidth="1"/>
    <col min="734" max="743" width="8.7265625" style="2"/>
    <col min="744" max="744" width="8.1796875" style="2" customWidth="1"/>
    <col min="745" max="745" width="8.7265625" style="2"/>
    <col min="746" max="746" width="9" style="2" customWidth="1"/>
    <col min="747" max="747" width="8.1796875" style="2" customWidth="1"/>
    <col min="748" max="748" width="8.7265625" style="2"/>
    <col min="749" max="754" width="9.1796875" style="2" customWidth="1"/>
    <col min="755" max="755" width="11.36328125" style="2" bestFit="1" customWidth="1"/>
    <col min="756" max="756" width="9.81640625" style="2" bestFit="1" customWidth="1"/>
    <col min="757" max="758" width="8.7265625" style="2"/>
    <col min="759" max="760" width="9.54296875" style="2" bestFit="1" customWidth="1"/>
    <col min="761" max="986" width="8.7265625" style="2"/>
    <col min="987" max="987" width="20.1796875" style="2" customWidth="1"/>
    <col min="988" max="988" width="13.1796875" style="2" bestFit="1" customWidth="1"/>
    <col min="989" max="989" width="3" style="2" customWidth="1"/>
    <col min="990" max="999" width="8.7265625" style="2"/>
    <col min="1000" max="1000" width="8.1796875" style="2" customWidth="1"/>
    <col min="1001" max="1001" width="8.7265625" style="2"/>
    <col min="1002" max="1002" width="9" style="2" customWidth="1"/>
    <col min="1003" max="1003" width="8.1796875" style="2" customWidth="1"/>
    <col min="1004" max="1004" width="8.7265625" style="2"/>
    <col min="1005" max="1010" width="9.1796875" style="2" customWidth="1"/>
    <col min="1011" max="1011" width="11.36328125" style="2" bestFit="1" customWidth="1"/>
    <col min="1012" max="1012" width="9.81640625" style="2" bestFit="1" customWidth="1"/>
    <col min="1013" max="1014" width="8.7265625" style="2"/>
    <col min="1015" max="1016" width="9.54296875" style="2" bestFit="1" customWidth="1"/>
    <col min="1017" max="1242" width="8.7265625" style="2"/>
    <col min="1243" max="1243" width="20.1796875" style="2" customWidth="1"/>
    <col min="1244" max="1244" width="13.1796875" style="2" bestFit="1" customWidth="1"/>
    <col min="1245" max="1245" width="3" style="2" customWidth="1"/>
    <col min="1246" max="1255" width="8.7265625" style="2"/>
    <col min="1256" max="1256" width="8.1796875" style="2" customWidth="1"/>
    <col min="1257" max="1257" width="8.7265625" style="2"/>
    <col min="1258" max="1258" width="9" style="2" customWidth="1"/>
    <col min="1259" max="1259" width="8.1796875" style="2" customWidth="1"/>
    <col min="1260" max="1260" width="8.7265625" style="2"/>
    <col min="1261" max="1266" width="9.1796875" style="2" customWidth="1"/>
    <col min="1267" max="1267" width="11.36328125" style="2" bestFit="1" customWidth="1"/>
    <col min="1268" max="1268" width="9.81640625" style="2" bestFit="1" customWidth="1"/>
    <col min="1269" max="1270" width="8.7265625" style="2"/>
    <col min="1271" max="1272" width="9.54296875" style="2" bestFit="1" customWidth="1"/>
    <col min="1273" max="1498" width="8.7265625" style="2"/>
    <col min="1499" max="1499" width="20.1796875" style="2" customWidth="1"/>
    <col min="1500" max="1500" width="13.1796875" style="2" bestFit="1" customWidth="1"/>
    <col min="1501" max="1501" width="3" style="2" customWidth="1"/>
    <col min="1502" max="1511" width="8.7265625" style="2"/>
    <col min="1512" max="1512" width="8.1796875" style="2" customWidth="1"/>
    <col min="1513" max="1513" width="8.7265625" style="2"/>
    <col min="1514" max="1514" width="9" style="2" customWidth="1"/>
    <col min="1515" max="1515" width="8.1796875" style="2" customWidth="1"/>
    <col min="1516" max="1516" width="8.7265625" style="2"/>
    <col min="1517" max="1522" width="9.1796875" style="2" customWidth="1"/>
    <col min="1523" max="1523" width="11.36328125" style="2" bestFit="1" customWidth="1"/>
    <col min="1524" max="1524" width="9.81640625" style="2" bestFit="1" customWidth="1"/>
    <col min="1525" max="1526" width="8.7265625" style="2"/>
    <col min="1527" max="1528" width="9.54296875" style="2" bestFit="1" customWidth="1"/>
    <col min="1529" max="1754" width="8.7265625" style="2"/>
    <col min="1755" max="1755" width="20.1796875" style="2" customWidth="1"/>
    <col min="1756" max="1756" width="13.1796875" style="2" bestFit="1" customWidth="1"/>
    <col min="1757" max="1757" width="3" style="2" customWidth="1"/>
    <col min="1758" max="1767" width="8.7265625" style="2"/>
    <col min="1768" max="1768" width="8.1796875" style="2" customWidth="1"/>
    <col min="1769" max="1769" width="8.7265625" style="2"/>
    <col min="1770" max="1770" width="9" style="2" customWidth="1"/>
    <col min="1771" max="1771" width="8.1796875" style="2" customWidth="1"/>
    <col min="1772" max="1772" width="8.7265625" style="2"/>
    <col min="1773" max="1778" width="9.1796875" style="2" customWidth="1"/>
    <col min="1779" max="1779" width="11.36328125" style="2" bestFit="1" customWidth="1"/>
    <col min="1780" max="1780" width="9.81640625" style="2" bestFit="1" customWidth="1"/>
    <col min="1781" max="1782" width="8.7265625" style="2"/>
    <col min="1783" max="1784" width="9.54296875" style="2" bestFit="1" customWidth="1"/>
    <col min="1785" max="2010" width="8.7265625" style="2"/>
    <col min="2011" max="2011" width="20.1796875" style="2" customWidth="1"/>
    <col min="2012" max="2012" width="13.1796875" style="2" bestFit="1" customWidth="1"/>
    <col min="2013" max="2013" width="3" style="2" customWidth="1"/>
    <col min="2014" max="2023" width="8.7265625" style="2"/>
    <col min="2024" max="2024" width="8.1796875" style="2" customWidth="1"/>
    <col min="2025" max="2025" width="8.7265625" style="2"/>
    <col min="2026" max="2026" width="9" style="2" customWidth="1"/>
    <col min="2027" max="2027" width="8.1796875" style="2" customWidth="1"/>
    <col min="2028" max="2028" width="8.7265625" style="2"/>
    <col min="2029" max="2034" width="9.1796875" style="2" customWidth="1"/>
    <col min="2035" max="2035" width="11.36328125" style="2" bestFit="1" customWidth="1"/>
    <col min="2036" max="2036" width="9.81640625" style="2" bestFit="1" customWidth="1"/>
    <col min="2037" max="2038" width="8.7265625" style="2"/>
    <col min="2039" max="2040" width="9.54296875" style="2" bestFit="1" customWidth="1"/>
    <col min="2041" max="2266" width="8.7265625" style="2"/>
    <col min="2267" max="2267" width="20.1796875" style="2" customWidth="1"/>
    <col min="2268" max="2268" width="13.1796875" style="2" bestFit="1" customWidth="1"/>
    <col min="2269" max="2269" width="3" style="2" customWidth="1"/>
    <col min="2270" max="2279" width="8.7265625" style="2"/>
    <col min="2280" max="2280" width="8.1796875" style="2" customWidth="1"/>
    <col min="2281" max="2281" width="8.7265625" style="2"/>
    <col min="2282" max="2282" width="9" style="2" customWidth="1"/>
    <col min="2283" max="2283" width="8.1796875" style="2" customWidth="1"/>
    <col min="2284" max="2284" width="8.7265625" style="2"/>
    <col min="2285" max="2290" width="9.1796875" style="2" customWidth="1"/>
    <col min="2291" max="2291" width="11.36328125" style="2" bestFit="1" customWidth="1"/>
    <col min="2292" max="2292" width="9.81640625" style="2" bestFit="1" customWidth="1"/>
    <col min="2293" max="2294" width="8.7265625" style="2"/>
    <col min="2295" max="2296" width="9.54296875" style="2" bestFit="1" customWidth="1"/>
    <col min="2297" max="2522" width="8.7265625" style="2"/>
    <col min="2523" max="2523" width="20.1796875" style="2" customWidth="1"/>
    <col min="2524" max="2524" width="13.1796875" style="2" bestFit="1" customWidth="1"/>
    <col min="2525" max="2525" width="3" style="2" customWidth="1"/>
    <col min="2526" max="2535" width="8.7265625" style="2"/>
    <col min="2536" max="2536" width="8.1796875" style="2" customWidth="1"/>
    <col min="2537" max="2537" width="8.7265625" style="2"/>
    <col min="2538" max="2538" width="9" style="2" customWidth="1"/>
    <col min="2539" max="2539" width="8.1796875" style="2" customWidth="1"/>
    <col min="2540" max="2540" width="8.7265625" style="2"/>
    <col min="2541" max="2546" width="9.1796875" style="2" customWidth="1"/>
    <col min="2547" max="2547" width="11.36328125" style="2" bestFit="1" customWidth="1"/>
    <col min="2548" max="2548" width="9.81640625" style="2" bestFit="1" customWidth="1"/>
    <col min="2549" max="2550" width="8.7265625" style="2"/>
    <col min="2551" max="2552" width="9.54296875" style="2" bestFit="1" customWidth="1"/>
    <col min="2553" max="2778" width="8.7265625" style="2"/>
    <col min="2779" max="2779" width="20.1796875" style="2" customWidth="1"/>
    <col min="2780" max="2780" width="13.1796875" style="2" bestFit="1" customWidth="1"/>
    <col min="2781" max="2781" width="3" style="2" customWidth="1"/>
    <col min="2782" max="2791" width="8.7265625" style="2"/>
    <col min="2792" max="2792" width="8.1796875" style="2" customWidth="1"/>
    <col min="2793" max="2793" width="8.7265625" style="2"/>
    <col min="2794" max="2794" width="9" style="2" customWidth="1"/>
    <col min="2795" max="2795" width="8.1796875" style="2" customWidth="1"/>
    <col min="2796" max="2796" width="8.7265625" style="2"/>
    <col min="2797" max="2802" width="9.1796875" style="2" customWidth="1"/>
    <col min="2803" max="2803" width="11.36328125" style="2" bestFit="1" customWidth="1"/>
    <col min="2804" max="2804" width="9.81640625" style="2" bestFit="1" customWidth="1"/>
    <col min="2805" max="2806" width="8.7265625" style="2"/>
    <col min="2807" max="2808" width="9.54296875" style="2" bestFit="1" customWidth="1"/>
    <col min="2809" max="3034" width="8.7265625" style="2"/>
    <col min="3035" max="3035" width="20.1796875" style="2" customWidth="1"/>
    <col min="3036" max="3036" width="13.1796875" style="2" bestFit="1" customWidth="1"/>
    <col min="3037" max="3037" width="3" style="2" customWidth="1"/>
    <col min="3038" max="3047" width="8.7265625" style="2"/>
    <col min="3048" max="3048" width="8.1796875" style="2" customWidth="1"/>
    <col min="3049" max="3049" width="8.7265625" style="2"/>
    <col min="3050" max="3050" width="9" style="2" customWidth="1"/>
    <col min="3051" max="3051" width="8.1796875" style="2" customWidth="1"/>
    <col min="3052" max="3052" width="8.7265625" style="2"/>
    <col min="3053" max="3058" width="9.1796875" style="2" customWidth="1"/>
    <col min="3059" max="3059" width="11.36328125" style="2" bestFit="1" customWidth="1"/>
    <col min="3060" max="3060" width="9.81640625" style="2" bestFit="1" customWidth="1"/>
    <col min="3061" max="3062" width="8.7265625" style="2"/>
    <col min="3063" max="3064" width="9.54296875" style="2" bestFit="1" customWidth="1"/>
    <col min="3065" max="3290" width="8.7265625" style="2"/>
    <col min="3291" max="3291" width="20.1796875" style="2" customWidth="1"/>
    <col min="3292" max="3292" width="13.1796875" style="2" bestFit="1" customWidth="1"/>
    <col min="3293" max="3293" width="3" style="2" customWidth="1"/>
    <col min="3294" max="3303" width="8.7265625" style="2"/>
    <col min="3304" max="3304" width="8.1796875" style="2" customWidth="1"/>
    <col min="3305" max="3305" width="8.7265625" style="2"/>
    <col min="3306" max="3306" width="9" style="2" customWidth="1"/>
    <col min="3307" max="3307" width="8.1796875" style="2" customWidth="1"/>
    <col min="3308" max="3308" width="8.7265625" style="2"/>
    <col min="3309" max="3314" width="9.1796875" style="2" customWidth="1"/>
    <col min="3315" max="3315" width="11.36328125" style="2" bestFit="1" customWidth="1"/>
    <col min="3316" max="3316" width="9.81640625" style="2" bestFit="1" customWidth="1"/>
    <col min="3317" max="3318" width="8.7265625" style="2"/>
    <col min="3319" max="3320" width="9.54296875" style="2" bestFit="1" customWidth="1"/>
    <col min="3321" max="3546" width="8.7265625" style="2"/>
    <col min="3547" max="3547" width="20.1796875" style="2" customWidth="1"/>
    <col min="3548" max="3548" width="13.1796875" style="2" bestFit="1" customWidth="1"/>
    <col min="3549" max="3549" width="3" style="2" customWidth="1"/>
    <col min="3550" max="3559" width="8.7265625" style="2"/>
    <col min="3560" max="3560" width="8.1796875" style="2" customWidth="1"/>
    <col min="3561" max="3561" width="8.7265625" style="2"/>
    <col min="3562" max="3562" width="9" style="2" customWidth="1"/>
    <col min="3563" max="3563" width="8.1796875" style="2" customWidth="1"/>
    <col min="3564" max="3564" width="8.7265625" style="2"/>
    <col min="3565" max="3570" width="9.1796875" style="2" customWidth="1"/>
    <col min="3571" max="3571" width="11.36328125" style="2" bestFit="1" customWidth="1"/>
    <col min="3572" max="3572" width="9.81640625" style="2" bestFit="1" customWidth="1"/>
    <col min="3573" max="3574" width="8.7265625" style="2"/>
    <col min="3575" max="3576" width="9.54296875" style="2" bestFit="1" customWidth="1"/>
    <col min="3577" max="3802" width="8.7265625" style="2"/>
    <col min="3803" max="3803" width="20.1796875" style="2" customWidth="1"/>
    <col min="3804" max="3804" width="13.1796875" style="2" bestFit="1" customWidth="1"/>
    <col min="3805" max="3805" width="3" style="2" customWidth="1"/>
    <col min="3806" max="3815" width="8.7265625" style="2"/>
    <col min="3816" max="3816" width="8.1796875" style="2" customWidth="1"/>
    <col min="3817" max="3817" width="8.7265625" style="2"/>
    <col min="3818" max="3818" width="9" style="2" customWidth="1"/>
    <col min="3819" max="3819" width="8.1796875" style="2" customWidth="1"/>
    <col min="3820" max="3820" width="8.7265625" style="2"/>
    <col min="3821" max="3826" width="9.1796875" style="2" customWidth="1"/>
    <col min="3827" max="3827" width="11.36328125" style="2" bestFit="1" customWidth="1"/>
    <col min="3828" max="3828" width="9.81640625" style="2" bestFit="1" customWidth="1"/>
    <col min="3829" max="3830" width="8.7265625" style="2"/>
    <col min="3831" max="3832" width="9.54296875" style="2" bestFit="1" customWidth="1"/>
    <col min="3833" max="4058" width="8.7265625" style="2"/>
    <col min="4059" max="4059" width="20.1796875" style="2" customWidth="1"/>
    <col min="4060" max="4060" width="13.1796875" style="2" bestFit="1" customWidth="1"/>
    <col min="4061" max="4061" width="3" style="2" customWidth="1"/>
    <col min="4062" max="4071" width="8.7265625" style="2"/>
    <col min="4072" max="4072" width="8.1796875" style="2" customWidth="1"/>
    <col min="4073" max="4073" width="8.7265625" style="2"/>
    <col min="4074" max="4074" width="9" style="2" customWidth="1"/>
    <col min="4075" max="4075" width="8.1796875" style="2" customWidth="1"/>
    <col min="4076" max="4076" width="8.7265625" style="2"/>
    <col min="4077" max="4082" width="9.1796875" style="2" customWidth="1"/>
    <col min="4083" max="4083" width="11.36328125" style="2" bestFit="1" customWidth="1"/>
    <col min="4084" max="4084" width="9.81640625" style="2" bestFit="1" customWidth="1"/>
    <col min="4085" max="4086" width="8.7265625" style="2"/>
    <col min="4087" max="4088" width="9.54296875" style="2" bestFit="1" customWidth="1"/>
    <col min="4089" max="4314" width="8.7265625" style="2"/>
    <col min="4315" max="4315" width="20.1796875" style="2" customWidth="1"/>
    <col min="4316" max="4316" width="13.1796875" style="2" bestFit="1" customWidth="1"/>
    <col min="4317" max="4317" width="3" style="2" customWidth="1"/>
    <col min="4318" max="4327" width="8.7265625" style="2"/>
    <col min="4328" max="4328" width="8.1796875" style="2" customWidth="1"/>
    <col min="4329" max="4329" width="8.7265625" style="2"/>
    <col min="4330" max="4330" width="9" style="2" customWidth="1"/>
    <col min="4331" max="4331" width="8.1796875" style="2" customWidth="1"/>
    <col min="4332" max="4332" width="8.7265625" style="2"/>
    <col min="4333" max="4338" width="9.1796875" style="2" customWidth="1"/>
    <col min="4339" max="4339" width="11.36328125" style="2" bestFit="1" customWidth="1"/>
    <col min="4340" max="4340" width="9.81640625" style="2" bestFit="1" customWidth="1"/>
    <col min="4341" max="4342" width="8.7265625" style="2"/>
    <col min="4343" max="4344" width="9.54296875" style="2" bestFit="1" customWidth="1"/>
    <col min="4345" max="4570" width="8.7265625" style="2"/>
    <col min="4571" max="4571" width="20.1796875" style="2" customWidth="1"/>
    <col min="4572" max="4572" width="13.1796875" style="2" bestFit="1" customWidth="1"/>
    <col min="4573" max="4573" width="3" style="2" customWidth="1"/>
    <col min="4574" max="4583" width="8.7265625" style="2"/>
    <col min="4584" max="4584" width="8.1796875" style="2" customWidth="1"/>
    <col min="4585" max="4585" width="8.7265625" style="2"/>
    <col min="4586" max="4586" width="9" style="2" customWidth="1"/>
    <col min="4587" max="4587" width="8.1796875" style="2" customWidth="1"/>
    <col min="4588" max="4588" width="8.7265625" style="2"/>
    <col min="4589" max="4594" width="9.1796875" style="2" customWidth="1"/>
    <col min="4595" max="4595" width="11.36328125" style="2" bestFit="1" customWidth="1"/>
    <col min="4596" max="4596" width="9.81640625" style="2" bestFit="1" customWidth="1"/>
    <col min="4597" max="4598" width="8.7265625" style="2"/>
    <col min="4599" max="4600" width="9.54296875" style="2" bestFit="1" customWidth="1"/>
    <col min="4601" max="4826" width="8.7265625" style="2"/>
    <col min="4827" max="4827" width="20.1796875" style="2" customWidth="1"/>
    <col min="4828" max="4828" width="13.1796875" style="2" bestFit="1" customWidth="1"/>
    <col min="4829" max="4829" width="3" style="2" customWidth="1"/>
    <col min="4830" max="4839" width="8.7265625" style="2"/>
    <col min="4840" max="4840" width="8.1796875" style="2" customWidth="1"/>
    <col min="4841" max="4841" width="8.7265625" style="2"/>
    <col min="4842" max="4842" width="9" style="2" customWidth="1"/>
    <col min="4843" max="4843" width="8.1796875" style="2" customWidth="1"/>
    <col min="4844" max="4844" width="8.7265625" style="2"/>
    <col min="4845" max="4850" width="9.1796875" style="2" customWidth="1"/>
    <col min="4851" max="4851" width="11.36328125" style="2" bestFit="1" customWidth="1"/>
    <col min="4852" max="4852" width="9.81640625" style="2" bestFit="1" customWidth="1"/>
    <col min="4853" max="4854" width="8.7265625" style="2"/>
    <col min="4855" max="4856" width="9.54296875" style="2" bestFit="1" customWidth="1"/>
    <col min="4857" max="5082" width="8.7265625" style="2"/>
    <col min="5083" max="5083" width="20.1796875" style="2" customWidth="1"/>
    <col min="5084" max="5084" width="13.1796875" style="2" bestFit="1" customWidth="1"/>
    <col min="5085" max="5085" width="3" style="2" customWidth="1"/>
    <col min="5086" max="5095" width="8.7265625" style="2"/>
    <col min="5096" max="5096" width="8.1796875" style="2" customWidth="1"/>
    <col min="5097" max="5097" width="8.7265625" style="2"/>
    <col min="5098" max="5098" width="9" style="2" customWidth="1"/>
    <col min="5099" max="5099" width="8.1796875" style="2" customWidth="1"/>
    <col min="5100" max="5100" width="8.7265625" style="2"/>
    <col min="5101" max="5106" width="9.1796875" style="2" customWidth="1"/>
    <col min="5107" max="5107" width="11.36328125" style="2" bestFit="1" customWidth="1"/>
    <col min="5108" max="5108" width="9.81640625" style="2" bestFit="1" customWidth="1"/>
    <col min="5109" max="5110" width="8.7265625" style="2"/>
    <col min="5111" max="5112" width="9.54296875" style="2" bestFit="1" customWidth="1"/>
    <col min="5113" max="5338" width="8.7265625" style="2"/>
    <col min="5339" max="5339" width="20.1796875" style="2" customWidth="1"/>
    <col min="5340" max="5340" width="13.1796875" style="2" bestFit="1" customWidth="1"/>
    <col min="5341" max="5341" width="3" style="2" customWidth="1"/>
    <col min="5342" max="5351" width="8.7265625" style="2"/>
    <col min="5352" max="5352" width="8.1796875" style="2" customWidth="1"/>
    <col min="5353" max="5353" width="8.7265625" style="2"/>
    <col min="5354" max="5354" width="9" style="2" customWidth="1"/>
    <col min="5355" max="5355" width="8.1796875" style="2" customWidth="1"/>
    <col min="5356" max="5356" width="8.7265625" style="2"/>
    <col min="5357" max="5362" width="9.1796875" style="2" customWidth="1"/>
    <col min="5363" max="5363" width="11.36328125" style="2" bestFit="1" customWidth="1"/>
    <col min="5364" max="5364" width="9.81640625" style="2" bestFit="1" customWidth="1"/>
    <col min="5365" max="5366" width="8.7265625" style="2"/>
    <col min="5367" max="5368" width="9.54296875" style="2" bestFit="1" customWidth="1"/>
    <col min="5369" max="5594" width="8.7265625" style="2"/>
    <col min="5595" max="5595" width="20.1796875" style="2" customWidth="1"/>
    <col min="5596" max="5596" width="13.1796875" style="2" bestFit="1" customWidth="1"/>
    <col min="5597" max="5597" width="3" style="2" customWidth="1"/>
    <col min="5598" max="5607" width="8.7265625" style="2"/>
    <col min="5608" max="5608" width="8.1796875" style="2" customWidth="1"/>
    <col min="5609" max="5609" width="8.7265625" style="2"/>
    <col min="5610" max="5610" width="9" style="2" customWidth="1"/>
    <col min="5611" max="5611" width="8.1796875" style="2" customWidth="1"/>
    <col min="5612" max="5612" width="8.7265625" style="2"/>
    <col min="5613" max="5618" width="9.1796875" style="2" customWidth="1"/>
    <col min="5619" max="5619" width="11.36328125" style="2" bestFit="1" customWidth="1"/>
    <col min="5620" max="5620" width="9.81640625" style="2" bestFit="1" customWidth="1"/>
    <col min="5621" max="5622" width="8.7265625" style="2"/>
    <col min="5623" max="5624" width="9.54296875" style="2" bestFit="1" customWidth="1"/>
    <col min="5625" max="5850" width="8.7265625" style="2"/>
    <col min="5851" max="5851" width="20.1796875" style="2" customWidth="1"/>
    <col min="5852" max="5852" width="13.1796875" style="2" bestFit="1" customWidth="1"/>
    <col min="5853" max="5853" width="3" style="2" customWidth="1"/>
    <col min="5854" max="5863" width="8.7265625" style="2"/>
    <col min="5864" max="5864" width="8.1796875" style="2" customWidth="1"/>
    <col min="5865" max="5865" width="8.7265625" style="2"/>
    <col min="5866" max="5866" width="9" style="2" customWidth="1"/>
    <col min="5867" max="5867" width="8.1796875" style="2" customWidth="1"/>
    <col min="5868" max="5868" width="8.7265625" style="2"/>
    <col min="5869" max="5874" width="9.1796875" style="2" customWidth="1"/>
    <col min="5875" max="5875" width="11.36328125" style="2" bestFit="1" customWidth="1"/>
    <col min="5876" max="5876" width="9.81640625" style="2" bestFit="1" customWidth="1"/>
    <col min="5877" max="5878" width="8.7265625" style="2"/>
    <col min="5879" max="5880" width="9.54296875" style="2" bestFit="1" customWidth="1"/>
    <col min="5881" max="6106" width="8.7265625" style="2"/>
    <col min="6107" max="6107" width="20.1796875" style="2" customWidth="1"/>
    <col min="6108" max="6108" width="13.1796875" style="2" bestFit="1" customWidth="1"/>
    <col min="6109" max="6109" width="3" style="2" customWidth="1"/>
    <col min="6110" max="6119" width="8.7265625" style="2"/>
    <col min="6120" max="6120" width="8.1796875" style="2" customWidth="1"/>
    <col min="6121" max="6121" width="8.7265625" style="2"/>
    <col min="6122" max="6122" width="9" style="2" customWidth="1"/>
    <col min="6123" max="6123" width="8.1796875" style="2" customWidth="1"/>
    <col min="6124" max="6124" width="8.7265625" style="2"/>
    <col min="6125" max="6130" width="9.1796875" style="2" customWidth="1"/>
    <col min="6131" max="6131" width="11.36328125" style="2" bestFit="1" customWidth="1"/>
    <col min="6132" max="6132" width="9.81640625" style="2" bestFit="1" customWidth="1"/>
    <col min="6133" max="6134" width="8.7265625" style="2"/>
    <col min="6135" max="6136" width="9.54296875" style="2" bestFit="1" customWidth="1"/>
    <col min="6137" max="6362" width="8.7265625" style="2"/>
    <col min="6363" max="6363" width="20.1796875" style="2" customWidth="1"/>
    <col min="6364" max="6364" width="13.1796875" style="2" bestFit="1" customWidth="1"/>
    <col min="6365" max="6365" width="3" style="2" customWidth="1"/>
    <col min="6366" max="6375" width="8.7265625" style="2"/>
    <col min="6376" max="6376" width="8.1796875" style="2" customWidth="1"/>
    <col min="6377" max="6377" width="8.7265625" style="2"/>
    <col min="6378" max="6378" width="9" style="2" customWidth="1"/>
    <col min="6379" max="6379" width="8.1796875" style="2" customWidth="1"/>
    <col min="6380" max="6380" width="8.7265625" style="2"/>
    <col min="6381" max="6386" width="9.1796875" style="2" customWidth="1"/>
    <col min="6387" max="6387" width="11.36328125" style="2" bestFit="1" customWidth="1"/>
    <col min="6388" max="6388" width="9.81640625" style="2" bestFit="1" customWidth="1"/>
    <col min="6389" max="6390" width="8.7265625" style="2"/>
    <col min="6391" max="6392" width="9.54296875" style="2" bestFit="1" customWidth="1"/>
    <col min="6393" max="6618" width="8.7265625" style="2"/>
    <col min="6619" max="6619" width="20.1796875" style="2" customWidth="1"/>
    <col min="6620" max="6620" width="13.1796875" style="2" bestFit="1" customWidth="1"/>
    <col min="6621" max="6621" width="3" style="2" customWidth="1"/>
    <col min="6622" max="6631" width="8.7265625" style="2"/>
    <col min="6632" max="6632" width="8.1796875" style="2" customWidth="1"/>
    <col min="6633" max="6633" width="8.7265625" style="2"/>
    <col min="6634" max="6634" width="9" style="2" customWidth="1"/>
    <col min="6635" max="6635" width="8.1796875" style="2" customWidth="1"/>
    <col min="6636" max="6636" width="8.7265625" style="2"/>
    <col min="6637" max="6642" width="9.1796875" style="2" customWidth="1"/>
    <col min="6643" max="6643" width="11.36328125" style="2" bestFit="1" customWidth="1"/>
    <col min="6644" max="6644" width="9.81640625" style="2" bestFit="1" customWidth="1"/>
    <col min="6645" max="6646" width="8.7265625" style="2"/>
    <col min="6647" max="6648" width="9.54296875" style="2" bestFit="1" customWidth="1"/>
    <col min="6649" max="6874" width="8.7265625" style="2"/>
    <col min="6875" max="6875" width="20.1796875" style="2" customWidth="1"/>
    <col min="6876" max="6876" width="13.1796875" style="2" bestFit="1" customWidth="1"/>
    <col min="6877" max="6877" width="3" style="2" customWidth="1"/>
    <col min="6878" max="6887" width="8.7265625" style="2"/>
    <col min="6888" max="6888" width="8.1796875" style="2" customWidth="1"/>
    <col min="6889" max="6889" width="8.7265625" style="2"/>
    <col min="6890" max="6890" width="9" style="2" customWidth="1"/>
    <col min="6891" max="6891" width="8.1796875" style="2" customWidth="1"/>
    <col min="6892" max="6892" width="8.7265625" style="2"/>
    <col min="6893" max="6898" width="9.1796875" style="2" customWidth="1"/>
    <col min="6899" max="6899" width="11.36328125" style="2" bestFit="1" customWidth="1"/>
    <col min="6900" max="6900" width="9.81640625" style="2" bestFit="1" customWidth="1"/>
    <col min="6901" max="6902" width="8.7265625" style="2"/>
    <col min="6903" max="6904" width="9.54296875" style="2" bestFit="1" customWidth="1"/>
    <col min="6905" max="7130" width="8.7265625" style="2"/>
    <col min="7131" max="7131" width="20.1796875" style="2" customWidth="1"/>
    <col min="7132" max="7132" width="13.1796875" style="2" bestFit="1" customWidth="1"/>
    <col min="7133" max="7133" width="3" style="2" customWidth="1"/>
    <col min="7134" max="7143" width="8.7265625" style="2"/>
    <col min="7144" max="7144" width="8.1796875" style="2" customWidth="1"/>
    <col min="7145" max="7145" width="8.7265625" style="2"/>
    <col min="7146" max="7146" width="9" style="2" customWidth="1"/>
    <col min="7147" max="7147" width="8.1796875" style="2" customWidth="1"/>
    <col min="7148" max="7148" width="8.7265625" style="2"/>
    <col min="7149" max="7154" width="9.1796875" style="2" customWidth="1"/>
    <col min="7155" max="7155" width="11.36328125" style="2" bestFit="1" customWidth="1"/>
    <col min="7156" max="7156" width="9.81640625" style="2" bestFit="1" customWidth="1"/>
    <col min="7157" max="7158" width="8.7265625" style="2"/>
    <col min="7159" max="7160" width="9.54296875" style="2" bestFit="1" customWidth="1"/>
    <col min="7161" max="7386" width="8.7265625" style="2"/>
    <col min="7387" max="7387" width="20.1796875" style="2" customWidth="1"/>
    <col min="7388" max="7388" width="13.1796875" style="2" bestFit="1" customWidth="1"/>
    <col min="7389" max="7389" width="3" style="2" customWidth="1"/>
    <col min="7390" max="7399" width="8.7265625" style="2"/>
    <col min="7400" max="7400" width="8.1796875" style="2" customWidth="1"/>
    <col min="7401" max="7401" width="8.7265625" style="2"/>
    <col min="7402" max="7402" width="9" style="2" customWidth="1"/>
    <col min="7403" max="7403" width="8.1796875" style="2" customWidth="1"/>
    <col min="7404" max="7404" width="8.7265625" style="2"/>
    <col min="7405" max="7410" width="9.1796875" style="2" customWidth="1"/>
    <col min="7411" max="7411" width="11.36328125" style="2" bestFit="1" customWidth="1"/>
    <col min="7412" max="7412" width="9.81640625" style="2" bestFit="1" customWidth="1"/>
    <col min="7413" max="7414" width="8.7265625" style="2"/>
    <col min="7415" max="7416" width="9.54296875" style="2" bestFit="1" customWidth="1"/>
    <col min="7417" max="7642" width="8.7265625" style="2"/>
    <col min="7643" max="7643" width="20.1796875" style="2" customWidth="1"/>
    <col min="7644" max="7644" width="13.1796875" style="2" bestFit="1" customWidth="1"/>
    <col min="7645" max="7645" width="3" style="2" customWidth="1"/>
    <col min="7646" max="7655" width="8.7265625" style="2"/>
    <col min="7656" max="7656" width="8.1796875" style="2" customWidth="1"/>
    <col min="7657" max="7657" width="8.7265625" style="2"/>
    <col min="7658" max="7658" width="9" style="2" customWidth="1"/>
    <col min="7659" max="7659" width="8.1796875" style="2" customWidth="1"/>
    <col min="7660" max="7660" width="8.7265625" style="2"/>
    <col min="7661" max="7666" width="9.1796875" style="2" customWidth="1"/>
    <col min="7667" max="7667" width="11.36328125" style="2" bestFit="1" customWidth="1"/>
    <col min="7668" max="7668" width="9.81640625" style="2" bestFit="1" customWidth="1"/>
    <col min="7669" max="7670" width="8.7265625" style="2"/>
    <col min="7671" max="7672" width="9.54296875" style="2" bestFit="1" customWidth="1"/>
    <col min="7673" max="7898" width="8.7265625" style="2"/>
    <col min="7899" max="7899" width="20.1796875" style="2" customWidth="1"/>
    <col min="7900" max="7900" width="13.1796875" style="2" bestFit="1" customWidth="1"/>
    <col min="7901" max="7901" width="3" style="2" customWidth="1"/>
    <col min="7902" max="7911" width="8.7265625" style="2"/>
    <col min="7912" max="7912" width="8.1796875" style="2" customWidth="1"/>
    <col min="7913" max="7913" width="8.7265625" style="2"/>
    <col min="7914" max="7914" width="9" style="2" customWidth="1"/>
    <col min="7915" max="7915" width="8.1796875" style="2" customWidth="1"/>
    <col min="7916" max="7916" width="8.7265625" style="2"/>
    <col min="7917" max="7922" width="9.1796875" style="2" customWidth="1"/>
    <col min="7923" max="7923" width="11.36328125" style="2" bestFit="1" customWidth="1"/>
    <col min="7924" max="7924" width="9.81640625" style="2" bestFit="1" customWidth="1"/>
    <col min="7925" max="7926" width="8.7265625" style="2"/>
    <col min="7927" max="7928" width="9.54296875" style="2" bestFit="1" customWidth="1"/>
    <col min="7929" max="8154" width="8.7265625" style="2"/>
    <col min="8155" max="8155" width="20.1796875" style="2" customWidth="1"/>
    <col min="8156" max="8156" width="13.1796875" style="2" bestFit="1" customWidth="1"/>
    <col min="8157" max="8157" width="3" style="2" customWidth="1"/>
    <col min="8158" max="8167" width="8.7265625" style="2"/>
    <col min="8168" max="8168" width="8.1796875" style="2" customWidth="1"/>
    <col min="8169" max="8169" width="8.7265625" style="2"/>
    <col min="8170" max="8170" width="9" style="2" customWidth="1"/>
    <col min="8171" max="8171" width="8.1796875" style="2" customWidth="1"/>
    <col min="8172" max="8172" width="8.7265625" style="2"/>
    <col min="8173" max="8178" width="9.1796875" style="2" customWidth="1"/>
    <col min="8179" max="8179" width="11.36328125" style="2" bestFit="1" customWidth="1"/>
    <col min="8180" max="8180" width="9.81640625" style="2" bestFit="1" customWidth="1"/>
    <col min="8181" max="8182" width="8.7265625" style="2"/>
    <col min="8183" max="8184" width="9.54296875" style="2" bestFit="1" customWidth="1"/>
    <col min="8185" max="8410" width="8.7265625" style="2"/>
    <col min="8411" max="8411" width="20.1796875" style="2" customWidth="1"/>
    <col min="8412" max="8412" width="13.1796875" style="2" bestFit="1" customWidth="1"/>
    <col min="8413" max="8413" width="3" style="2" customWidth="1"/>
    <col min="8414" max="8423" width="8.7265625" style="2"/>
    <col min="8424" max="8424" width="8.1796875" style="2" customWidth="1"/>
    <col min="8425" max="8425" width="8.7265625" style="2"/>
    <col min="8426" max="8426" width="9" style="2" customWidth="1"/>
    <col min="8427" max="8427" width="8.1796875" style="2" customWidth="1"/>
    <col min="8428" max="8428" width="8.7265625" style="2"/>
    <col min="8429" max="8434" width="9.1796875" style="2" customWidth="1"/>
    <col min="8435" max="8435" width="11.36328125" style="2" bestFit="1" customWidth="1"/>
    <col min="8436" max="8436" width="9.81640625" style="2" bestFit="1" customWidth="1"/>
    <col min="8437" max="8438" width="8.7265625" style="2"/>
    <col min="8439" max="8440" width="9.54296875" style="2" bestFit="1" customWidth="1"/>
    <col min="8441" max="8666" width="8.7265625" style="2"/>
    <col min="8667" max="8667" width="20.1796875" style="2" customWidth="1"/>
    <col min="8668" max="8668" width="13.1796875" style="2" bestFit="1" customWidth="1"/>
    <col min="8669" max="8669" width="3" style="2" customWidth="1"/>
    <col min="8670" max="8679" width="8.7265625" style="2"/>
    <col min="8680" max="8680" width="8.1796875" style="2" customWidth="1"/>
    <col min="8681" max="8681" width="8.7265625" style="2"/>
    <col min="8682" max="8682" width="9" style="2" customWidth="1"/>
    <col min="8683" max="8683" width="8.1796875" style="2" customWidth="1"/>
    <col min="8684" max="8684" width="8.7265625" style="2"/>
    <col min="8685" max="8690" width="9.1796875" style="2" customWidth="1"/>
    <col min="8691" max="8691" width="11.36328125" style="2" bestFit="1" customWidth="1"/>
    <col min="8692" max="8692" width="9.81640625" style="2" bestFit="1" customWidth="1"/>
    <col min="8693" max="8694" width="8.7265625" style="2"/>
    <col min="8695" max="8696" width="9.54296875" style="2" bestFit="1" customWidth="1"/>
    <col min="8697" max="8922" width="8.7265625" style="2"/>
    <col min="8923" max="8923" width="20.1796875" style="2" customWidth="1"/>
    <col min="8924" max="8924" width="13.1796875" style="2" bestFit="1" customWidth="1"/>
    <col min="8925" max="8925" width="3" style="2" customWidth="1"/>
    <col min="8926" max="8935" width="8.7265625" style="2"/>
    <col min="8936" max="8936" width="8.1796875" style="2" customWidth="1"/>
    <col min="8937" max="8937" width="8.7265625" style="2"/>
    <col min="8938" max="8938" width="9" style="2" customWidth="1"/>
    <col min="8939" max="8939" width="8.1796875" style="2" customWidth="1"/>
    <col min="8940" max="8940" width="8.7265625" style="2"/>
    <col min="8941" max="8946" width="9.1796875" style="2" customWidth="1"/>
    <col min="8947" max="8947" width="11.36328125" style="2" bestFit="1" customWidth="1"/>
    <col min="8948" max="8948" width="9.81640625" style="2" bestFit="1" customWidth="1"/>
    <col min="8949" max="8950" width="8.7265625" style="2"/>
    <col min="8951" max="8952" width="9.54296875" style="2" bestFit="1" customWidth="1"/>
    <col min="8953" max="9178" width="8.7265625" style="2"/>
    <col min="9179" max="9179" width="20.1796875" style="2" customWidth="1"/>
    <col min="9180" max="9180" width="13.1796875" style="2" bestFit="1" customWidth="1"/>
    <col min="9181" max="9181" width="3" style="2" customWidth="1"/>
    <col min="9182" max="9191" width="8.7265625" style="2"/>
    <col min="9192" max="9192" width="8.1796875" style="2" customWidth="1"/>
    <col min="9193" max="9193" width="8.7265625" style="2"/>
    <col min="9194" max="9194" width="9" style="2" customWidth="1"/>
    <col min="9195" max="9195" width="8.1796875" style="2" customWidth="1"/>
    <col min="9196" max="9196" width="8.7265625" style="2"/>
    <col min="9197" max="9202" width="9.1796875" style="2" customWidth="1"/>
    <col min="9203" max="9203" width="11.36328125" style="2" bestFit="1" customWidth="1"/>
    <col min="9204" max="9204" width="9.81640625" style="2" bestFit="1" customWidth="1"/>
    <col min="9205" max="9206" width="8.7265625" style="2"/>
    <col min="9207" max="9208" width="9.54296875" style="2" bestFit="1" customWidth="1"/>
    <col min="9209" max="9434" width="8.7265625" style="2"/>
    <col min="9435" max="9435" width="20.1796875" style="2" customWidth="1"/>
    <col min="9436" max="9436" width="13.1796875" style="2" bestFit="1" customWidth="1"/>
    <col min="9437" max="9437" width="3" style="2" customWidth="1"/>
    <col min="9438" max="9447" width="8.7265625" style="2"/>
    <col min="9448" max="9448" width="8.1796875" style="2" customWidth="1"/>
    <col min="9449" max="9449" width="8.7265625" style="2"/>
    <col min="9450" max="9450" width="9" style="2" customWidth="1"/>
    <col min="9451" max="9451" width="8.1796875" style="2" customWidth="1"/>
    <col min="9452" max="9452" width="8.7265625" style="2"/>
    <col min="9453" max="9458" width="9.1796875" style="2" customWidth="1"/>
    <col min="9459" max="9459" width="11.36328125" style="2" bestFit="1" customWidth="1"/>
    <col min="9460" max="9460" width="9.81640625" style="2" bestFit="1" customWidth="1"/>
    <col min="9461" max="9462" width="8.7265625" style="2"/>
    <col min="9463" max="9464" width="9.54296875" style="2" bestFit="1" customWidth="1"/>
    <col min="9465" max="9690" width="8.7265625" style="2"/>
    <col min="9691" max="9691" width="20.1796875" style="2" customWidth="1"/>
    <col min="9692" max="9692" width="13.1796875" style="2" bestFit="1" customWidth="1"/>
    <col min="9693" max="9693" width="3" style="2" customWidth="1"/>
    <col min="9694" max="9703" width="8.7265625" style="2"/>
    <col min="9704" max="9704" width="8.1796875" style="2" customWidth="1"/>
    <col min="9705" max="9705" width="8.7265625" style="2"/>
    <col min="9706" max="9706" width="9" style="2" customWidth="1"/>
    <col min="9707" max="9707" width="8.1796875" style="2" customWidth="1"/>
    <col min="9708" max="9708" width="8.7265625" style="2"/>
    <col min="9709" max="9714" width="9.1796875" style="2" customWidth="1"/>
    <col min="9715" max="9715" width="11.36328125" style="2" bestFit="1" customWidth="1"/>
    <col min="9716" max="9716" width="9.81640625" style="2" bestFit="1" customWidth="1"/>
    <col min="9717" max="9718" width="8.7265625" style="2"/>
    <col min="9719" max="9720" width="9.54296875" style="2" bestFit="1" customWidth="1"/>
    <col min="9721" max="9946" width="8.7265625" style="2"/>
    <col min="9947" max="9947" width="20.1796875" style="2" customWidth="1"/>
    <col min="9948" max="9948" width="13.1796875" style="2" bestFit="1" customWidth="1"/>
    <col min="9949" max="9949" width="3" style="2" customWidth="1"/>
    <col min="9950" max="9959" width="8.7265625" style="2"/>
    <col min="9960" max="9960" width="8.1796875" style="2" customWidth="1"/>
    <col min="9961" max="9961" width="8.7265625" style="2"/>
    <col min="9962" max="9962" width="9" style="2" customWidth="1"/>
    <col min="9963" max="9963" width="8.1796875" style="2" customWidth="1"/>
    <col min="9964" max="9964" width="8.7265625" style="2"/>
    <col min="9965" max="9970" width="9.1796875" style="2" customWidth="1"/>
    <col min="9971" max="9971" width="11.36328125" style="2" bestFit="1" customWidth="1"/>
    <col min="9972" max="9972" width="9.81640625" style="2" bestFit="1" customWidth="1"/>
    <col min="9973" max="9974" width="8.7265625" style="2"/>
    <col min="9975" max="9976" width="9.54296875" style="2" bestFit="1" customWidth="1"/>
    <col min="9977" max="10202" width="8.7265625" style="2"/>
    <col min="10203" max="10203" width="20.1796875" style="2" customWidth="1"/>
    <col min="10204" max="10204" width="13.1796875" style="2" bestFit="1" customWidth="1"/>
    <col min="10205" max="10205" width="3" style="2" customWidth="1"/>
    <col min="10206" max="10215" width="8.7265625" style="2"/>
    <col min="10216" max="10216" width="8.1796875" style="2" customWidth="1"/>
    <col min="10217" max="10217" width="8.7265625" style="2"/>
    <col min="10218" max="10218" width="9" style="2" customWidth="1"/>
    <col min="10219" max="10219" width="8.1796875" style="2" customWidth="1"/>
    <col min="10220" max="10220" width="8.7265625" style="2"/>
    <col min="10221" max="10226" width="9.1796875" style="2" customWidth="1"/>
    <col min="10227" max="10227" width="11.36328125" style="2" bestFit="1" customWidth="1"/>
    <col min="10228" max="10228" width="9.81640625" style="2" bestFit="1" customWidth="1"/>
    <col min="10229" max="10230" width="8.7265625" style="2"/>
    <col min="10231" max="10232" width="9.54296875" style="2" bestFit="1" customWidth="1"/>
    <col min="10233" max="10458" width="8.7265625" style="2"/>
    <col min="10459" max="10459" width="20.1796875" style="2" customWidth="1"/>
    <col min="10460" max="10460" width="13.1796875" style="2" bestFit="1" customWidth="1"/>
    <col min="10461" max="10461" width="3" style="2" customWidth="1"/>
    <col min="10462" max="10471" width="8.7265625" style="2"/>
    <col min="10472" max="10472" width="8.1796875" style="2" customWidth="1"/>
    <col min="10473" max="10473" width="8.7265625" style="2"/>
    <col min="10474" max="10474" width="9" style="2" customWidth="1"/>
    <col min="10475" max="10475" width="8.1796875" style="2" customWidth="1"/>
    <col min="10476" max="10476" width="8.7265625" style="2"/>
    <col min="10477" max="10482" width="9.1796875" style="2" customWidth="1"/>
    <col min="10483" max="10483" width="11.36328125" style="2" bestFit="1" customWidth="1"/>
    <col min="10484" max="10484" width="9.81640625" style="2" bestFit="1" customWidth="1"/>
    <col min="10485" max="10486" width="8.7265625" style="2"/>
    <col min="10487" max="10488" width="9.54296875" style="2" bestFit="1" customWidth="1"/>
    <col min="10489" max="10714" width="8.7265625" style="2"/>
    <col min="10715" max="10715" width="20.1796875" style="2" customWidth="1"/>
    <col min="10716" max="10716" width="13.1796875" style="2" bestFit="1" customWidth="1"/>
    <col min="10717" max="10717" width="3" style="2" customWidth="1"/>
    <col min="10718" max="10727" width="8.7265625" style="2"/>
    <col min="10728" max="10728" width="8.1796875" style="2" customWidth="1"/>
    <col min="10729" max="10729" width="8.7265625" style="2"/>
    <col min="10730" max="10730" width="9" style="2" customWidth="1"/>
    <col min="10731" max="10731" width="8.1796875" style="2" customWidth="1"/>
    <col min="10732" max="10732" width="8.7265625" style="2"/>
    <col min="10733" max="10738" width="9.1796875" style="2" customWidth="1"/>
    <col min="10739" max="10739" width="11.36328125" style="2" bestFit="1" customWidth="1"/>
    <col min="10740" max="10740" width="9.81640625" style="2" bestFit="1" customWidth="1"/>
    <col min="10741" max="10742" width="8.7265625" style="2"/>
    <col min="10743" max="10744" width="9.54296875" style="2" bestFit="1" customWidth="1"/>
    <col min="10745" max="10970" width="8.7265625" style="2"/>
    <col min="10971" max="10971" width="20.1796875" style="2" customWidth="1"/>
    <col min="10972" max="10972" width="13.1796875" style="2" bestFit="1" customWidth="1"/>
    <col min="10973" max="10973" width="3" style="2" customWidth="1"/>
    <col min="10974" max="10983" width="8.7265625" style="2"/>
    <col min="10984" max="10984" width="8.1796875" style="2" customWidth="1"/>
    <col min="10985" max="10985" width="8.7265625" style="2"/>
    <col min="10986" max="10986" width="9" style="2" customWidth="1"/>
    <col min="10987" max="10987" width="8.1796875" style="2" customWidth="1"/>
    <col min="10988" max="10988" width="8.7265625" style="2"/>
    <col min="10989" max="10994" width="9.1796875" style="2" customWidth="1"/>
    <col min="10995" max="10995" width="11.36328125" style="2" bestFit="1" customWidth="1"/>
    <col min="10996" max="10996" width="9.81640625" style="2" bestFit="1" customWidth="1"/>
    <col min="10997" max="10998" width="8.7265625" style="2"/>
    <col min="10999" max="11000" width="9.54296875" style="2" bestFit="1" customWidth="1"/>
    <col min="11001" max="11226" width="8.7265625" style="2"/>
    <col min="11227" max="11227" width="20.1796875" style="2" customWidth="1"/>
    <col min="11228" max="11228" width="13.1796875" style="2" bestFit="1" customWidth="1"/>
    <col min="11229" max="11229" width="3" style="2" customWidth="1"/>
    <col min="11230" max="11239" width="8.7265625" style="2"/>
    <col min="11240" max="11240" width="8.1796875" style="2" customWidth="1"/>
    <col min="11241" max="11241" width="8.7265625" style="2"/>
    <col min="11242" max="11242" width="9" style="2" customWidth="1"/>
    <col min="11243" max="11243" width="8.1796875" style="2" customWidth="1"/>
    <col min="11244" max="11244" width="8.7265625" style="2"/>
    <col min="11245" max="11250" width="9.1796875" style="2" customWidth="1"/>
    <col min="11251" max="11251" width="11.36328125" style="2" bestFit="1" customWidth="1"/>
    <col min="11252" max="11252" width="9.81640625" style="2" bestFit="1" customWidth="1"/>
    <col min="11253" max="11254" width="8.7265625" style="2"/>
    <col min="11255" max="11256" width="9.54296875" style="2" bestFit="1" customWidth="1"/>
    <col min="11257" max="11482" width="8.7265625" style="2"/>
    <col min="11483" max="11483" width="20.1796875" style="2" customWidth="1"/>
    <col min="11484" max="11484" width="13.1796875" style="2" bestFit="1" customWidth="1"/>
    <col min="11485" max="11485" width="3" style="2" customWidth="1"/>
    <col min="11486" max="11495" width="8.7265625" style="2"/>
    <col min="11496" max="11496" width="8.1796875" style="2" customWidth="1"/>
    <col min="11497" max="11497" width="8.7265625" style="2"/>
    <col min="11498" max="11498" width="9" style="2" customWidth="1"/>
    <col min="11499" max="11499" width="8.1796875" style="2" customWidth="1"/>
    <col min="11500" max="11500" width="8.7265625" style="2"/>
    <col min="11501" max="11506" width="9.1796875" style="2" customWidth="1"/>
    <col min="11507" max="11507" width="11.36328125" style="2" bestFit="1" customWidth="1"/>
    <col min="11508" max="11508" width="9.81640625" style="2" bestFit="1" customWidth="1"/>
    <col min="11509" max="11510" width="8.7265625" style="2"/>
    <col min="11511" max="11512" width="9.54296875" style="2" bestFit="1" customWidth="1"/>
    <col min="11513" max="11738" width="8.7265625" style="2"/>
    <col min="11739" max="11739" width="20.1796875" style="2" customWidth="1"/>
    <col min="11740" max="11740" width="13.1796875" style="2" bestFit="1" customWidth="1"/>
    <col min="11741" max="11741" width="3" style="2" customWidth="1"/>
    <col min="11742" max="11751" width="8.7265625" style="2"/>
    <col min="11752" max="11752" width="8.1796875" style="2" customWidth="1"/>
    <col min="11753" max="11753" width="8.7265625" style="2"/>
    <col min="11754" max="11754" width="9" style="2" customWidth="1"/>
    <col min="11755" max="11755" width="8.1796875" style="2" customWidth="1"/>
    <col min="11756" max="11756" width="8.7265625" style="2"/>
    <col min="11757" max="11762" width="9.1796875" style="2" customWidth="1"/>
    <col min="11763" max="11763" width="11.36328125" style="2" bestFit="1" customWidth="1"/>
    <col min="11764" max="11764" width="9.81640625" style="2" bestFit="1" customWidth="1"/>
    <col min="11765" max="11766" width="8.7265625" style="2"/>
    <col min="11767" max="11768" width="9.54296875" style="2" bestFit="1" customWidth="1"/>
    <col min="11769" max="11994" width="8.7265625" style="2"/>
    <col min="11995" max="11995" width="20.1796875" style="2" customWidth="1"/>
    <col min="11996" max="11996" width="13.1796875" style="2" bestFit="1" customWidth="1"/>
    <col min="11997" max="11997" width="3" style="2" customWidth="1"/>
    <col min="11998" max="12007" width="8.7265625" style="2"/>
    <col min="12008" max="12008" width="8.1796875" style="2" customWidth="1"/>
    <col min="12009" max="12009" width="8.7265625" style="2"/>
    <col min="12010" max="12010" width="9" style="2" customWidth="1"/>
    <col min="12011" max="12011" width="8.1796875" style="2" customWidth="1"/>
    <col min="12012" max="12012" width="8.7265625" style="2"/>
    <col min="12013" max="12018" width="9.1796875" style="2" customWidth="1"/>
    <col min="12019" max="12019" width="11.36328125" style="2" bestFit="1" customWidth="1"/>
    <col min="12020" max="12020" width="9.81640625" style="2" bestFit="1" customWidth="1"/>
    <col min="12021" max="12022" width="8.7265625" style="2"/>
    <col min="12023" max="12024" width="9.54296875" style="2" bestFit="1" customWidth="1"/>
    <col min="12025" max="12250" width="8.7265625" style="2"/>
    <col min="12251" max="12251" width="20.1796875" style="2" customWidth="1"/>
    <col min="12252" max="12252" width="13.1796875" style="2" bestFit="1" customWidth="1"/>
    <col min="12253" max="12253" width="3" style="2" customWidth="1"/>
    <col min="12254" max="12263" width="8.7265625" style="2"/>
    <col min="12264" max="12264" width="8.1796875" style="2" customWidth="1"/>
    <col min="12265" max="12265" width="8.7265625" style="2"/>
    <col min="12266" max="12266" width="9" style="2" customWidth="1"/>
    <col min="12267" max="12267" width="8.1796875" style="2" customWidth="1"/>
    <col min="12268" max="12268" width="8.7265625" style="2"/>
    <col min="12269" max="12274" width="9.1796875" style="2" customWidth="1"/>
    <col min="12275" max="12275" width="11.36328125" style="2" bestFit="1" customWidth="1"/>
    <col min="12276" max="12276" width="9.81640625" style="2" bestFit="1" customWidth="1"/>
    <col min="12277" max="12278" width="8.7265625" style="2"/>
    <col min="12279" max="12280" width="9.54296875" style="2" bestFit="1" customWidth="1"/>
    <col min="12281" max="12506" width="8.7265625" style="2"/>
    <col min="12507" max="12507" width="20.1796875" style="2" customWidth="1"/>
    <col min="12508" max="12508" width="13.1796875" style="2" bestFit="1" customWidth="1"/>
    <col min="12509" max="12509" width="3" style="2" customWidth="1"/>
    <col min="12510" max="12519" width="8.7265625" style="2"/>
    <col min="12520" max="12520" width="8.1796875" style="2" customWidth="1"/>
    <col min="12521" max="12521" width="8.7265625" style="2"/>
    <col min="12522" max="12522" width="9" style="2" customWidth="1"/>
    <col min="12523" max="12523" width="8.1796875" style="2" customWidth="1"/>
    <col min="12524" max="12524" width="8.7265625" style="2"/>
    <col min="12525" max="12530" width="9.1796875" style="2" customWidth="1"/>
    <col min="12531" max="12531" width="11.36328125" style="2" bestFit="1" customWidth="1"/>
    <col min="12532" max="12532" width="9.81640625" style="2" bestFit="1" customWidth="1"/>
    <col min="12533" max="12534" width="8.7265625" style="2"/>
    <col min="12535" max="12536" width="9.54296875" style="2" bestFit="1" customWidth="1"/>
    <col min="12537" max="12762" width="8.7265625" style="2"/>
    <col min="12763" max="12763" width="20.1796875" style="2" customWidth="1"/>
    <col min="12764" max="12764" width="13.1796875" style="2" bestFit="1" customWidth="1"/>
    <col min="12765" max="12765" width="3" style="2" customWidth="1"/>
    <col min="12766" max="12775" width="8.7265625" style="2"/>
    <col min="12776" max="12776" width="8.1796875" style="2" customWidth="1"/>
    <col min="12777" max="12777" width="8.7265625" style="2"/>
    <col min="12778" max="12778" width="9" style="2" customWidth="1"/>
    <col min="12779" max="12779" width="8.1796875" style="2" customWidth="1"/>
    <col min="12780" max="12780" width="8.7265625" style="2"/>
    <col min="12781" max="12786" width="9.1796875" style="2" customWidth="1"/>
    <col min="12787" max="12787" width="11.36328125" style="2" bestFit="1" customWidth="1"/>
    <col min="12788" max="12788" width="9.81640625" style="2" bestFit="1" customWidth="1"/>
    <col min="12789" max="12790" width="8.7265625" style="2"/>
    <col min="12791" max="12792" width="9.54296875" style="2" bestFit="1" customWidth="1"/>
    <col min="12793" max="13018" width="8.7265625" style="2"/>
    <col min="13019" max="13019" width="20.1796875" style="2" customWidth="1"/>
    <col min="13020" max="13020" width="13.1796875" style="2" bestFit="1" customWidth="1"/>
    <col min="13021" max="13021" width="3" style="2" customWidth="1"/>
    <col min="13022" max="13031" width="8.7265625" style="2"/>
    <col min="13032" max="13032" width="8.1796875" style="2" customWidth="1"/>
    <col min="13033" max="13033" width="8.7265625" style="2"/>
    <col min="13034" max="13034" width="9" style="2" customWidth="1"/>
    <col min="13035" max="13035" width="8.1796875" style="2" customWidth="1"/>
    <col min="13036" max="13036" width="8.7265625" style="2"/>
    <col min="13037" max="13042" width="9.1796875" style="2" customWidth="1"/>
    <col min="13043" max="13043" width="11.36328125" style="2" bestFit="1" customWidth="1"/>
    <col min="13044" max="13044" width="9.81640625" style="2" bestFit="1" customWidth="1"/>
    <col min="13045" max="13046" width="8.7265625" style="2"/>
    <col min="13047" max="13048" width="9.54296875" style="2" bestFit="1" customWidth="1"/>
    <col min="13049" max="13274" width="8.7265625" style="2"/>
    <col min="13275" max="13275" width="20.1796875" style="2" customWidth="1"/>
    <col min="13276" max="13276" width="13.1796875" style="2" bestFit="1" customWidth="1"/>
    <col min="13277" max="13277" width="3" style="2" customWidth="1"/>
    <col min="13278" max="13287" width="8.7265625" style="2"/>
    <col min="13288" max="13288" width="8.1796875" style="2" customWidth="1"/>
    <col min="13289" max="13289" width="8.7265625" style="2"/>
    <col min="13290" max="13290" width="9" style="2" customWidth="1"/>
    <col min="13291" max="13291" width="8.1796875" style="2" customWidth="1"/>
    <col min="13292" max="13292" width="8.7265625" style="2"/>
    <col min="13293" max="13298" width="9.1796875" style="2" customWidth="1"/>
    <col min="13299" max="13299" width="11.36328125" style="2" bestFit="1" customWidth="1"/>
    <col min="13300" max="13300" width="9.81640625" style="2" bestFit="1" customWidth="1"/>
    <col min="13301" max="13302" width="8.7265625" style="2"/>
    <col min="13303" max="13304" width="9.54296875" style="2" bestFit="1" customWidth="1"/>
    <col min="13305" max="13530" width="8.7265625" style="2"/>
    <col min="13531" max="13531" width="20.1796875" style="2" customWidth="1"/>
    <col min="13532" max="13532" width="13.1796875" style="2" bestFit="1" customWidth="1"/>
    <col min="13533" max="13533" width="3" style="2" customWidth="1"/>
    <col min="13534" max="13543" width="8.7265625" style="2"/>
    <col min="13544" max="13544" width="8.1796875" style="2" customWidth="1"/>
    <col min="13545" max="13545" width="8.7265625" style="2"/>
    <col min="13546" max="13546" width="9" style="2" customWidth="1"/>
    <col min="13547" max="13547" width="8.1796875" style="2" customWidth="1"/>
    <col min="13548" max="13548" width="8.7265625" style="2"/>
    <col min="13549" max="13554" width="9.1796875" style="2" customWidth="1"/>
    <col min="13555" max="13555" width="11.36328125" style="2" bestFit="1" customWidth="1"/>
    <col min="13556" max="13556" width="9.81640625" style="2" bestFit="1" customWidth="1"/>
    <col min="13557" max="13558" width="8.7265625" style="2"/>
    <col min="13559" max="13560" width="9.54296875" style="2" bestFit="1" customWidth="1"/>
    <col min="13561" max="13786" width="8.7265625" style="2"/>
    <col min="13787" max="13787" width="20.1796875" style="2" customWidth="1"/>
    <col min="13788" max="13788" width="13.1796875" style="2" bestFit="1" customWidth="1"/>
    <col min="13789" max="13789" width="3" style="2" customWidth="1"/>
    <col min="13790" max="13799" width="8.7265625" style="2"/>
    <col min="13800" max="13800" width="8.1796875" style="2" customWidth="1"/>
    <col min="13801" max="13801" width="8.7265625" style="2"/>
    <col min="13802" max="13802" width="9" style="2" customWidth="1"/>
    <col min="13803" max="13803" width="8.1796875" style="2" customWidth="1"/>
    <col min="13804" max="13804" width="8.7265625" style="2"/>
    <col min="13805" max="13810" width="9.1796875" style="2" customWidth="1"/>
    <col min="13811" max="13811" width="11.36328125" style="2" bestFit="1" customWidth="1"/>
    <col min="13812" max="13812" width="9.81640625" style="2" bestFit="1" customWidth="1"/>
    <col min="13813" max="13814" width="8.7265625" style="2"/>
    <col min="13815" max="13816" width="9.54296875" style="2" bestFit="1" customWidth="1"/>
    <col min="13817" max="14042" width="8.7265625" style="2"/>
    <col min="14043" max="14043" width="20.1796875" style="2" customWidth="1"/>
    <col min="14044" max="14044" width="13.1796875" style="2" bestFit="1" customWidth="1"/>
    <col min="14045" max="14045" width="3" style="2" customWidth="1"/>
    <col min="14046" max="14055" width="8.7265625" style="2"/>
    <col min="14056" max="14056" width="8.1796875" style="2" customWidth="1"/>
    <col min="14057" max="14057" width="8.7265625" style="2"/>
    <col min="14058" max="14058" width="9" style="2" customWidth="1"/>
    <col min="14059" max="14059" width="8.1796875" style="2" customWidth="1"/>
    <col min="14060" max="14060" width="8.7265625" style="2"/>
    <col min="14061" max="14066" width="9.1796875" style="2" customWidth="1"/>
    <col min="14067" max="14067" width="11.36328125" style="2" bestFit="1" customWidth="1"/>
    <col min="14068" max="14068" width="9.81640625" style="2" bestFit="1" customWidth="1"/>
    <col min="14069" max="14070" width="8.7265625" style="2"/>
    <col min="14071" max="14072" width="9.54296875" style="2" bestFit="1" customWidth="1"/>
    <col min="14073" max="14298" width="8.7265625" style="2"/>
    <col min="14299" max="14299" width="20.1796875" style="2" customWidth="1"/>
    <col min="14300" max="14300" width="13.1796875" style="2" bestFit="1" customWidth="1"/>
    <col min="14301" max="14301" width="3" style="2" customWidth="1"/>
    <col min="14302" max="14311" width="8.7265625" style="2"/>
    <col min="14312" max="14312" width="8.1796875" style="2" customWidth="1"/>
    <col min="14313" max="14313" width="8.7265625" style="2"/>
    <col min="14314" max="14314" width="9" style="2" customWidth="1"/>
    <col min="14315" max="14315" width="8.1796875" style="2" customWidth="1"/>
    <col min="14316" max="14316" width="8.7265625" style="2"/>
    <col min="14317" max="14322" width="9.1796875" style="2" customWidth="1"/>
    <col min="14323" max="14323" width="11.36328125" style="2" bestFit="1" customWidth="1"/>
    <col min="14324" max="14324" width="9.81640625" style="2" bestFit="1" customWidth="1"/>
    <col min="14325" max="14326" width="8.7265625" style="2"/>
    <col min="14327" max="14328" width="9.54296875" style="2" bestFit="1" customWidth="1"/>
    <col min="14329" max="14554" width="8.7265625" style="2"/>
    <col min="14555" max="14555" width="20.1796875" style="2" customWidth="1"/>
    <col min="14556" max="14556" width="13.1796875" style="2" bestFit="1" customWidth="1"/>
    <col min="14557" max="14557" width="3" style="2" customWidth="1"/>
    <col min="14558" max="14567" width="8.7265625" style="2"/>
    <col min="14568" max="14568" width="8.1796875" style="2" customWidth="1"/>
    <col min="14569" max="14569" width="8.7265625" style="2"/>
    <col min="14570" max="14570" width="9" style="2" customWidth="1"/>
    <col min="14571" max="14571" width="8.1796875" style="2" customWidth="1"/>
    <col min="14572" max="14572" width="8.7265625" style="2"/>
    <col min="14573" max="14578" width="9.1796875" style="2" customWidth="1"/>
    <col min="14579" max="14579" width="11.36328125" style="2" bestFit="1" customWidth="1"/>
    <col min="14580" max="14580" width="9.81640625" style="2" bestFit="1" customWidth="1"/>
    <col min="14581" max="14582" width="8.7265625" style="2"/>
    <col min="14583" max="14584" width="9.54296875" style="2" bestFit="1" customWidth="1"/>
    <col min="14585" max="14810" width="8.7265625" style="2"/>
    <col min="14811" max="14811" width="20.1796875" style="2" customWidth="1"/>
    <col min="14812" max="14812" width="13.1796875" style="2" bestFit="1" customWidth="1"/>
    <col min="14813" max="14813" width="3" style="2" customWidth="1"/>
    <col min="14814" max="14823" width="8.7265625" style="2"/>
    <col min="14824" max="14824" width="8.1796875" style="2" customWidth="1"/>
    <col min="14825" max="14825" width="8.7265625" style="2"/>
    <col min="14826" max="14826" width="9" style="2" customWidth="1"/>
    <col min="14827" max="14827" width="8.1796875" style="2" customWidth="1"/>
    <col min="14828" max="14828" width="8.7265625" style="2"/>
    <col min="14829" max="14834" width="9.1796875" style="2" customWidth="1"/>
    <col min="14835" max="14835" width="11.36328125" style="2" bestFit="1" customWidth="1"/>
    <col min="14836" max="14836" width="9.81640625" style="2" bestFit="1" customWidth="1"/>
    <col min="14837" max="14838" width="8.7265625" style="2"/>
    <col min="14839" max="14840" width="9.54296875" style="2" bestFit="1" customWidth="1"/>
    <col min="14841" max="15066" width="8.7265625" style="2"/>
    <col min="15067" max="15067" width="20.1796875" style="2" customWidth="1"/>
    <col min="15068" max="15068" width="13.1796875" style="2" bestFit="1" customWidth="1"/>
    <col min="15069" max="15069" width="3" style="2" customWidth="1"/>
    <col min="15070" max="15079" width="8.7265625" style="2"/>
    <col min="15080" max="15080" width="8.1796875" style="2" customWidth="1"/>
    <col min="15081" max="15081" width="8.7265625" style="2"/>
    <col min="15082" max="15082" width="9" style="2" customWidth="1"/>
    <col min="15083" max="15083" width="8.1796875" style="2" customWidth="1"/>
    <col min="15084" max="15084" width="8.7265625" style="2"/>
    <col min="15085" max="15090" width="9.1796875" style="2" customWidth="1"/>
    <col min="15091" max="15091" width="11.36328125" style="2" bestFit="1" customWidth="1"/>
    <col min="15092" max="15092" width="9.81640625" style="2" bestFit="1" customWidth="1"/>
    <col min="15093" max="15094" width="8.7265625" style="2"/>
    <col min="15095" max="15096" width="9.54296875" style="2" bestFit="1" customWidth="1"/>
    <col min="15097" max="15322" width="8.7265625" style="2"/>
    <col min="15323" max="15323" width="20.1796875" style="2" customWidth="1"/>
    <col min="15324" max="15324" width="13.1796875" style="2" bestFit="1" customWidth="1"/>
    <col min="15325" max="15325" width="3" style="2" customWidth="1"/>
    <col min="15326" max="15335" width="8.7265625" style="2"/>
    <col min="15336" max="15336" width="8.1796875" style="2" customWidth="1"/>
    <col min="15337" max="15337" width="8.7265625" style="2"/>
    <col min="15338" max="15338" width="9" style="2" customWidth="1"/>
    <col min="15339" max="15339" width="8.1796875" style="2" customWidth="1"/>
    <col min="15340" max="15340" width="8.7265625" style="2"/>
    <col min="15341" max="15346" width="9.1796875" style="2" customWidth="1"/>
    <col min="15347" max="15347" width="11.36328125" style="2" bestFit="1" customWidth="1"/>
    <col min="15348" max="15348" width="9.81640625" style="2" bestFit="1" customWidth="1"/>
    <col min="15349" max="15350" width="8.7265625" style="2"/>
    <col min="15351" max="15352" width="9.54296875" style="2" bestFit="1" customWidth="1"/>
    <col min="15353" max="15578" width="8.7265625" style="2"/>
    <col min="15579" max="15579" width="20.1796875" style="2" customWidth="1"/>
    <col min="15580" max="15580" width="13.1796875" style="2" bestFit="1" customWidth="1"/>
    <col min="15581" max="15581" width="3" style="2" customWidth="1"/>
    <col min="15582" max="15591" width="8.7265625" style="2"/>
    <col min="15592" max="15592" width="8.1796875" style="2" customWidth="1"/>
    <col min="15593" max="15593" width="8.7265625" style="2"/>
    <col min="15594" max="15594" width="9" style="2" customWidth="1"/>
    <col min="15595" max="15595" width="8.1796875" style="2" customWidth="1"/>
    <col min="15596" max="15596" width="8.7265625" style="2"/>
    <col min="15597" max="15602" width="9.1796875" style="2" customWidth="1"/>
    <col min="15603" max="15603" width="11.36328125" style="2" bestFit="1" customWidth="1"/>
    <col min="15604" max="15604" width="9.81640625" style="2" bestFit="1" customWidth="1"/>
    <col min="15605" max="15606" width="8.7265625" style="2"/>
    <col min="15607" max="15608" width="9.54296875" style="2" bestFit="1" customWidth="1"/>
    <col min="15609" max="15834" width="8.7265625" style="2"/>
    <col min="15835" max="15835" width="20.1796875" style="2" customWidth="1"/>
    <col min="15836" max="15836" width="13.1796875" style="2" bestFit="1" customWidth="1"/>
    <col min="15837" max="15837" width="3" style="2" customWidth="1"/>
    <col min="15838" max="15847" width="8.7265625" style="2"/>
    <col min="15848" max="15848" width="8.1796875" style="2" customWidth="1"/>
    <col min="15849" max="15849" width="8.7265625" style="2"/>
    <col min="15850" max="15850" width="9" style="2" customWidth="1"/>
    <col min="15851" max="15851" width="8.1796875" style="2" customWidth="1"/>
    <col min="15852" max="15852" width="8.7265625" style="2"/>
    <col min="15853" max="15858" width="9.1796875" style="2" customWidth="1"/>
    <col min="15859" max="15859" width="11.36328125" style="2" bestFit="1" customWidth="1"/>
    <col min="15860" max="15860" width="9.81640625" style="2" bestFit="1" customWidth="1"/>
    <col min="15861" max="15862" width="8.7265625" style="2"/>
    <col min="15863" max="15864" width="9.54296875" style="2" bestFit="1" customWidth="1"/>
    <col min="15865" max="16090" width="8.7265625" style="2"/>
    <col min="16091" max="16091" width="20.1796875" style="2" customWidth="1"/>
    <col min="16092" max="16092" width="13.1796875" style="2" bestFit="1" customWidth="1"/>
    <col min="16093" max="16093" width="3" style="2" customWidth="1"/>
    <col min="16094" max="16103" width="8.7265625" style="2"/>
    <col min="16104" max="16104" width="8.1796875" style="2" customWidth="1"/>
    <col min="16105" max="16105" width="8.7265625" style="2"/>
    <col min="16106" max="16106" width="9" style="2" customWidth="1"/>
    <col min="16107" max="16107" width="8.1796875" style="2" customWidth="1"/>
    <col min="16108" max="16108" width="8.7265625" style="2"/>
    <col min="16109" max="16114" width="9.1796875" style="2" customWidth="1"/>
    <col min="16115" max="16115" width="11.36328125" style="2" bestFit="1" customWidth="1"/>
    <col min="16116" max="16116" width="9.81640625" style="2" bestFit="1" customWidth="1"/>
    <col min="16117" max="16118" width="8.7265625" style="2"/>
    <col min="16119" max="16120" width="9.54296875" style="2" bestFit="1" customWidth="1"/>
    <col min="16121" max="16384" width="8.7265625" style="2"/>
  </cols>
  <sheetData>
    <row r="1" spans="1:33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  <c r="AA1" s="17"/>
    </row>
    <row r="2" spans="1:33" s="3" customFormat="1" ht="20" customHeight="1" x14ac:dyDescent="0.35">
      <c r="A2" s="3" t="s">
        <v>12</v>
      </c>
      <c r="Y2" s="17"/>
      <c r="Z2" s="17"/>
      <c r="AA2" s="17"/>
    </row>
    <row r="3" spans="1:33" s="3" customFormat="1" ht="20" customHeight="1" x14ac:dyDescent="0.35">
      <c r="A3" s="3" t="s">
        <v>54</v>
      </c>
      <c r="Y3" s="17"/>
      <c r="Z3" s="17"/>
      <c r="AA3" s="17"/>
    </row>
    <row r="4" spans="1:33" s="3" customFormat="1" ht="20" customHeight="1" x14ac:dyDescent="0.35">
      <c r="A4" s="3" t="s">
        <v>102</v>
      </c>
      <c r="Y4" s="17"/>
      <c r="Z4" s="17"/>
      <c r="AA4" s="17"/>
    </row>
    <row r="5" spans="1:33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  <c r="AA5" s="17"/>
    </row>
    <row r="6" spans="1:33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112</v>
      </c>
      <c r="Y6" s="77" t="s">
        <v>114</v>
      </c>
      <c r="Z6" s="77" t="s">
        <v>131</v>
      </c>
      <c r="AA6" s="77" t="s">
        <v>116</v>
      </c>
    </row>
    <row r="7" spans="1:33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1">
        <v>166.46023351342876</v>
      </c>
      <c r="Z7" s="71">
        <v>150.97519604951742</v>
      </c>
      <c r="AA7" s="71">
        <v>76.593073576236861</v>
      </c>
      <c r="AC7" s="20"/>
      <c r="AD7" s="86"/>
      <c r="AE7" s="85"/>
      <c r="AF7" s="87"/>
      <c r="AG7" s="87"/>
    </row>
    <row r="8" spans="1:33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1">
        <v>81.333811478238033</v>
      </c>
      <c r="Z8" s="71">
        <v>154.18115443599822</v>
      </c>
      <c r="AA8" s="71">
        <v>109.71483574941307</v>
      </c>
      <c r="AC8" s="20"/>
      <c r="AD8" s="86"/>
      <c r="AE8" s="85"/>
      <c r="AF8" s="87"/>
      <c r="AG8" s="87"/>
    </row>
    <row r="9" spans="1:33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1">
        <v>128.84564924481654</v>
      </c>
      <c r="Z9" s="71">
        <v>100.97428237797857</v>
      </c>
      <c r="AA9" s="71">
        <v>75.391044627518582</v>
      </c>
      <c r="AC9" s="20"/>
      <c r="AD9" s="86"/>
      <c r="AE9" s="85"/>
      <c r="AF9" s="87"/>
      <c r="AG9" s="87"/>
    </row>
    <row r="10" spans="1:33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1">
        <v>59.135218821155874</v>
      </c>
      <c r="Z10" s="71">
        <v>117.81770278532932</v>
      </c>
      <c r="AA10" s="71">
        <v>42.910903026691514</v>
      </c>
      <c r="AC10" s="20"/>
      <c r="AD10" s="86"/>
      <c r="AE10" s="85"/>
      <c r="AF10" s="87"/>
      <c r="AG10" s="87"/>
    </row>
    <row r="11" spans="1:33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1">
        <v>28.978458927928326</v>
      </c>
      <c r="Z11" s="71">
        <v>67.002497582691433</v>
      </c>
      <c r="AA11" s="79">
        <v>85.831039422932093</v>
      </c>
      <c r="AC11" s="20"/>
      <c r="AD11" s="86"/>
      <c r="AE11" s="85"/>
      <c r="AF11" s="87"/>
      <c r="AG11" s="87"/>
    </row>
    <row r="12" spans="1:33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1">
        <v>75.378051157586867</v>
      </c>
      <c r="Z12" s="72">
        <v>69.973232998789769</v>
      </c>
      <c r="AA12" s="72">
        <v>105.4633259716896</v>
      </c>
      <c r="AC12" s="20"/>
      <c r="AD12" s="86"/>
      <c r="AE12" s="85"/>
      <c r="AF12" s="87"/>
      <c r="AG12" s="87"/>
    </row>
    <row r="13" spans="1:33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2">
        <v>122.86790742166077</v>
      </c>
      <c r="Z13" s="71">
        <v>64.547098990102199</v>
      </c>
      <c r="AA13" s="71">
        <v>82.553796305415091</v>
      </c>
      <c r="AC13" s="20"/>
      <c r="AD13" s="86"/>
      <c r="AF13" s="87"/>
      <c r="AG13" s="87"/>
    </row>
    <row r="14" spans="1:33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1">
        <v>101.51156546051617</v>
      </c>
      <c r="Z14" s="71">
        <v>210.78753085491618</v>
      </c>
      <c r="AA14" s="71">
        <v>84.275990143279515</v>
      </c>
      <c r="AC14" s="20"/>
      <c r="AD14" s="86"/>
      <c r="AF14" s="87"/>
      <c r="AG14" s="87"/>
    </row>
    <row r="15" spans="1:33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1">
        <v>166.46001466512016</v>
      </c>
      <c r="Z15" s="71">
        <v>63.349762107082029</v>
      </c>
      <c r="AA15" s="71"/>
      <c r="AC15" s="20"/>
      <c r="AF15" s="87"/>
      <c r="AG15" s="87"/>
    </row>
    <row r="16" spans="1:33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1">
        <v>169.01916062584783</v>
      </c>
      <c r="Z16" s="71">
        <v>118.92361777085178</v>
      </c>
      <c r="AA16" s="71"/>
      <c r="AC16" s="20"/>
      <c r="AF16" s="87"/>
      <c r="AG16" s="87"/>
    </row>
    <row r="17" spans="1:33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2">
        <v>94.91305356755673</v>
      </c>
      <c r="Z17" s="71">
        <v>75.895332647200405</v>
      </c>
      <c r="AA17" s="71"/>
      <c r="AC17" s="20"/>
      <c r="AF17" s="87"/>
      <c r="AG17" s="87"/>
    </row>
    <row r="18" spans="1:33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3">
        <v>194.32206311962022</v>
      </c>
      <c r="Z18" s="73">
        <v>200.69074814646677</v>
      </c>
      <c r="AA18" s="73"/>
      <c r="AC18" s="20"/>
      <c r="AF18" s="87"/>
      <c r="AG18" s="87"/>
    </row>
    <row r="19" spans="1:33" x14ac:dyDescent="0.35">
      <c r="A19" s="54" t="s">
        <v>56</v>
      </c>
      <c r="B19" s="35">
        <f t="shared" si="0"/>
        <v>395.39722736694841</v>
      </c>
      <c r="C19" s="38">
        <f t="shared" ref="C19:AA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4">
        <f t="shared" si="1"/>
        <v>376.63969423648336</v>
      </c>
      <c r="Z19" s="74">
        <f t="shared" si="1"/>
        <v>406.13063286349421</v>
      </c>
      <c r="AA19" s="74">
        <f t="shared" si="1"/>
        <v>261.69895395316848</v>
      </c>
    </row>
    <row r="20" spans="1:33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AA20" si="3">SUM(W10:W12)</f>
        <v>137.18009981334498</v>
      </c>
      <c r="X20" s="36">
        <f t="shared" si="3"/>
        <v>243.93624613605431</v>
      </c>
      <c r="Y20" s="71">
        <f t="shared" si="3"/>
        <v>163.49172890667109</v>
      </c>
      <c r="Z20" s="71">
        <f t="shared" si="3"/>
        <v>254.79343336681052</v>
      </c>
      <c r="AA20" s="71">
        <f t="shared" si="3"/>
        <v>234.20526842131318</v>
      </c>
    </row>
    <row r="21" spans="1:33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1">
        <f t="shared" si="5"/>
        <v>390.8394875472971</v>
      </c>
      <c r="Z21" s="71">
        <f t="shared" si="5"/>
        <v>338.68439195210044</v>
      </c>
      <c r="AA21" s="71"/>
    </row>
    <row r="22" spans="1:33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3">
        <f t="shared" si="7"/>
        <v>458.25427731302477</v>
      </c>
      <c r="Z22" s="73">
        <f t="shared" si="7"/>
        <v>395.50969856451894</v>
      </c>
      <c r="AA22" s="73"/>
    </row>
    <row r="23" spans="1:33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5">
        <f t="shared" si="8"/>
        <v>1389.2251880034764</v>
      </c>
      <c r="Z23" s="75">
        <f t="shared" si="8"/>
        <v>1395.1181567469241</v>
      </c>
      <c r="AA23" s="75"/>
    </row>
    <row r="24" spans="1:33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113</v>
      </c>
      <c r="Y24" s="76" t="s">
        <v>115</v>
      </c>
      <c r="Z24" s="76" t="s">
        <v>132</v>
      </c>
      <c r="AA24" s="76" t="s">
        <v>117</v>
      </c>
    </row>
    <row r="25" spans="1:33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1">
        <f>IF(Y7="..","..",Y7-$B7)</f>
        <v>6.2994863004576018E-2</v>
      </c>
      <c r="Z25" s="71">
        <f>IF(Z7="..","..",Z7-$B7)</f>
        <v>-15.422042600906764</v>
      </c>
      <c r="AA25" s="71">
        <f>IF(AA7="..","..",AA7-$B7)</f>
        <v>-89.804165074187324</v>
      </c>
    </row>
    <row r="26" spans="1:33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1">
        <f t="shared" si="13"/>
        <v>-39.520690881707452</v>
      </c>
      <c r="Z26" s="71">
        <f t="shared" ref="Z26:Z36" si="14">IF(Z8="..","..",Z8-$B8)</f>
        <v>33.326652076052738</v>
      </c>
      <c r="AA26" s="71">
        <f t="shared" ref="AA26:AA32" si="15">IF(AA8="..","..",AA8-$B8)</f>
        <v>-11.139666610532416</v>
      </c>
    </row>
    <row r="27" spans="1:33" x14ac:dyDescent="0.35">
      <c r="A27" s="55" t="s">
        <v>44</v>
      </c>
      <c r="B27" s="31"/>
      <c r="C27" s="36">
        <f t="shared" ref="C27:V27" si="16">IF(C9="..","..",C9-$B9)</f>
        <v>-40.176740796946333</v>
      </c>
      <c r="D27" s="36">
        <f t="shared" si="16"/>
        <v>2.3557294589094511</v>
      </c>
      <c r="E27" s="36">
        <f t="shared" si="16"/>
        <v>-30.886729781856531</v>
      </c>
      <c r="F27" s="36">
        <f t="shared" si="16"/>
        <v>-9.9001870581509763</v>
      </c>
      <c r="G27" s="36">
        <f t="shared" si="16"/>
        <v>-11.921829216668115</v>
      </c>
      <c r="H27" s="36">
        <f t="shared" si="16"/>
        <v>-3.0124545988153102</v>
      </c>
      <c r="I27" s="36">
        <f t="shared" si="16"/>
        <v>20.678612238575866</v>
      </c>
      <c r="J27" s="36">
        <f t="shared" si="16"/>
        <v>37.054588054734822</v>
      </c>
      <c r="K27" s="36">
        <f t="shared" si="16"/>
        <v>11.34770739697943</v>
      </c>
      <c r="L27" s="36">
        <f t="shared" si="16"/>
        <v>-34.756232371162071</v>
      </c>
      <c r="M27" s="36">
        <f t="shared" si="16"/>
        <v>-28.466972839556888</v>
      </c>
      <c r="N27" s="36">
        <f t="shared" si="16"/>
        <v>-53.180822449676718</v>
      </c>
      <c r="O27" s="36">
        <f t="shared" si="16"/>
        <v>-73.966630091440166</v>
      </c>
      <c r="P27" s="36">
        <f t="shared" si="16"/>
        <v>25.405167257349447</v>
      </c>
      <c r="Q27" s="36">
        <f t="shared" si="16"/>
        <v>59.884522286463678</v>
      </c>
      <c r="R27" s="36">
        <f t="shared" si="16"/>
        <v>-21.891712054519928</v>
      </c>
      <c r="S27" s="36">
        <f t="shared" si="16"/>
        <v>10.305753072762428</v>
      </c>
      <c r="T27" s="36">
        <f t="shared" si="16"/>
        <v>-24.933797281874774</v>
      </c>
      <c r="U27" s="36">
        <f t="shared" si="16"/>
        <v>50.252544561166943</v>
      </c>
      <c r="V27" s="36">
        <f t="shared" si="16"/>
        <v>30.159342010417546</v>
      </c>
      <c r="W27" s="36">
        <f t="shared" ref="W27" si="17">IF(W9="..","..",W9-$B9)</f>
        <v>45.473401406362299</v>
      </c>
      <c r="X27" s="36">
        <f t="shared" si="13"/>
        <v>-60.240717285490469</v>
      </c>
      <c r="Y27" s="71">
        <f t="shared" si="13"/>
        <v>20.700162888237841</v>
      </c>
      <c r="Z27" s="71">
        <f t="shared" si="14"/>
        <v>-7.1712039786001327</v>
      </c>
      <c r="AA27" s="71">
        <f t="shared" si="15"/>
        <v>-32.754441729060119</v>
      </c>
    </row>
    <row r="28" spans="1:33" x14ac:dyDescent="0.35">
      <c r="A28" s="55" t="s">
        <v>45</v>
      </c>
      <c r="B28" s="31"/>
      <c r="C28" s="36">
        <f t="shared" ref="C28:V28" si="18">IF(C10="..","..",C10-$B10)</f>
        <v>-5.0548256746239417</v>
      </c>
      <c r="D28" s="36">
        <f t="shared" si="18"/>
        <v>17.550821512704076</v>
      </c>
      <c r="E28" s="36">
        <f t="shared" si="18"/>
        <v>-28.449957929407709</v>
      </c>
      <c r="F28" s="36">
        <f t="shared" si="18"/>
        <v>34.935676481633678</v>
      </c>
      <c r="G28" s="36">
        <f t="shared" si="18"/>
        <v>30.730581116493866</v>
      </c>
      <c r="H28" s="36">
        <f t="shared" si="18"/>
        <v>22.269478192172983</v>
      </c>
      <c r="I28" s="36">
        <f t="shared" si="18"/>
        <v>-23.994010628703016</v>
      </c>
      <c r="J28" s="36">
        <f t="shared" si="18"/>
        <v>5.0506611993268109</v>
      </c>
      <c r="K28" s="36">
        <f t="shared" si="18"/>
        <v>12.109009706346939</v>
      </c>
      <c r="L28" s="36">
        <f t="shared" si="18"/>
        <v>19.234380051253268</v>
      </c>
      <c r="M28" s="36">
        <f t="shared" si="18"/>
        <v>5.3858665228920017</v>
      </c>
      <c r="N28" s="36">
        <f t="shared" si="18"/>
        <v>-7.6144564043342271</v>
      </c>
      <c r="O28" s="36">
        <f t="shared" si="18"/>
        <v>23.733955622303995</v>
      </c>
      <c r="P28" s="36">
        <f t="shared" si="18"/>
        <v>15.735753199347243</v>
      </c>
      <c r="Q28" s="36">
        <f t="shared" si="18"/>
        <v>6.3740536479285197</v>
      </c>
      <c r="R28" s="36">
        <f t="shared" si="18"/>
        <v>16.45656699683218</v>
      </c>
      <c r="S28" s="36">
        <f t="shared" si="18"/>
        <v>-26.928389428272574</v>
      </c>
      <c r="T28" s="36">
        <f t="shared" si="18"/>
        <v>10.764977059353427</v>
      </c>
      <c r="U28" s="36">
        <f t="shared" si="18"/>
        <v>-37.801211146236184</v>
      </c>
      <c r="V28" s="36">
        <f t="shared" si="18"/>
        <v>-44.912776180230452</v>
      </c>
      <c r="W28" s="36">
        <f t="shared" ref="W28" si="19">IF(W10="..","..",W10-$B10)</f>
        <v>-50.630979591404795</v>
      </c>
      <c r="X28" s="36">
        <f t="shared" si="13"/>
        <v>-9.6494045507323207</v>
      </c>
      <c r="Y28" s="71">
        <f t="shared" si="13"/>
        <v>-9.921243232442535</v>
      </c>
      <c r="Z28" s="71">
        <f t="shared" si="14"/>
        <v>48.761240731730908</v>
      </c>
      <c r="AA28" s="71">
        <f t="shared" si="15"/>
        <v>-26.145559026906895</v>
      </c>
    </row>
    <row r="29" spans="1:33" x14ac:dyDescent="0.35">
      <c r="A29" s="55" t="s">
        <v>46</v>
      </c>
      <c r="B29" s="31"/>
      <c r="C29" s="36">
        <f t="shared" ref="C29:V29" si="20">IF(C11="..","..",C11-$B11)</f>
        <v>-58.537371152354346</v>
      </c>
      <c r="D29" s="36">
        <f t="shared" si="20"/>
        <v>10.457053247509322</v>
      </c>
      <c r="E29" s="36">
        <f t="shared" si="20"/>
        <v>40.258731474753347</v>
      </c>
      <c r="F29" s="36">
        <f t="shared" si="20"/>
        <v>-35.033186134117805</v>
      </c>
      <c r="G29" s="36">
        <f t="shared" si="20"/>
        <v>3.760040644119556</v>
      </c>
      <c r="H29" s="36">
        <f t="shared" si="20"/>
        <v>36.459576372095739</v>
      </c>
      <c r="I29" s="36">
        <f t="shared" si="20"/>
        <v>11.383025020853125</v>
      </c>
      <c r="J29" s="36">
        <f t="shared" si="20"/>
        <v>-64.865901706911728</v>
      </c>
      <c r="K29" s="36">
        <f t="shared" si="20"/>
        <v>43.070502644074111</v>
      </c>
      <c r="L29" s="36">
        <f t="shared" si="20"/>
        <v>-58.415476054992858</v>
      </c>
      <c r="M29" s="36">
        <f t="shared" si="20"/>
        <v>98.070743189189301</v>
      </c>
      <c r="N29" s="36">
        <f t="shared" si="20"/>
        <v>-14.764689577143756</v>
      </c>
      <c r="O29" s="36">
        <f t="shared" si="20"/>
        <v>11.411599604249986</v>
      </c>
      <c r="P29" s="36">
        <f t="shared" si="20"/>
        <v>28.732501913855302</v>
      </c>
      <c r="Q29" s="36">
        <f t="shared" si="20"/>
        <v>62.667888085348977</v>
      </c>
      <c r="R29" s="36">
        <f t="shared" si="20"/>
        <v>-10.32561102116864</v>
      </c>
      <c r="S29" s="36">
        <f t="shared" si="20"/>
        <v>-44.338947969378843</v>
      </c>
      <c r="T29" s="36">
        <f t="shared" si="20"/>
        <v>-42.783811312801198</v>
      </c>
      <c r="U29" s="36">
        <f t="shared" si="20"/>
        <v>-16.471494064921416</v>
      </c>
      <c r="V29" s="36">
        <f t="shared" si="20"/>
        <v>-29.999560608694949</v>
      </c>
      <c r="W29" s="36">
        <f t="shared" ref="W29" si="21">IF(W11="..","..",W11-$B11)</f>
        <v>-29.272983745917706</v>
      </c>
      <c r="X29" s="36">
        <f t="shared" si="13"/>
        <v>15.01343268800106</v>
      </c>
      <c r="Y29" s="71">
        <f t="shared" si="13"/>
        <v>-61.860907380269254</v>
      </c>
      <c r="Z29" s="71">
        <f t="shared" si="14"/>
        <v>-23.83686872550615</v>
      </c>
      <c r="AA29" s="71">
        <f t="shared" si="15"/>
        <v>-5.0083268852654896</v>
      </c>
    </row>
    <row r="30" spans="1:33" x14ac:dyDescent="0.35">
      <c r="A30" s="55" t="s">
        <v>47</v>
      </c>
      <c r="B30" s="31"/>
      <c r="C30" s="36">
        <f t="shared" ref="C30:V30" si="22">IF(C12="..","..",C12-$B12)</f>
        <v>-0.3685695849606816</v>
      </c>
      <c r="D30" s="36">
        <f t="shared" si="22"/>
        <v>49.679274198309798</v>
      </c>
      <c r="E30" s="36">
        <f t="shared" si="22"/>
        <v>5.8105545955918956</v>
      </c>
      <c r="F30" s="36">
        <f t="shared" si="22"/>
        <v>33.882509342381482</v>
      </c>
      <c r="G30" s="36">
        <f t="shared" si="22"/>
        <v>12.107698857250242</v>
      </c>
      <c r="H30" s="36">
        <f t="shared" si="22"/>
        <v>-16.678900107481113</v>
      </c>
      <c r="I30" s="36">
        <f t="shared" si="22"/>
        <v>18.095293222876492</v>
      </c>
      <c r="J30" s="36">
        <f t="shared" si="22"/>
        <v>9.6652033651323848</v>
      </c>
      <c r="K30" s="36">
        <f t="shared" si="22"/>
        <v>-26.333099755408853</v>
      </c>
      <c r="L30" s="36">
        <f t="shared" si="22"/>
        <v>-50.084389288116355</v>
      </c>
      <c r="M30" s="36">
        <f t="shared" si="22"/>
        <v>3.7924737830349784</v>
      </c>
      <c r="N30" s="36">
        <f t="shared" si="22"/>
        <v>41.151030754740958</v>
      </c>
      <c r="O30" s="36">
        <f t="shared" si="22"/>
        <v>-39.192273392774133</v>
      </c>
      <c r="P30" s="36">
        <f t="shared" si="22"/>
        <v>-31.828964395496605</v>
      </c>
      <c r="Q30" s="36">
        <f t="shared" si="22"/>
        <v>3.3643454067118768</v>
      </c>
      <c r="R30" s="36">
        <f t="shared" si="22"/>
        <v>-20.121541449716887</v>
      </c>
      <c r="S30" s="36">
        <f t="shared" si="22"/>
        <v>45.706653418215922</v>
      </c>
      <c r="T30" s="36">
        <f t="shared" si="22"/>
        <v>-22.931582515997761</v>
      </c>
      <c r="U30" s="36">
        <f t="shared" si="22"/>
        <v>-7.0429855045353378</v>
      </c>
      <c r="V30" s="36">
        <f t="shared" si="22"/>
        <v>16.320403337689413</v>
      </c>
      <c r="W30" s="36">
        <f t="shared" ref="W30" si="23">IF(W12="..","..",W12-$B12)</f>
        <v>-25.361703872408576</v>
      </c>
      <c r="X30" s="36">
        <f t="shared" si="13"/>
        <v>-3.8735490242904973</v>
      </c>
      <c r="Y30" s="71">
        <f t="shared" si="13"/>
        <v>-7.1718875036931991</v>
      </c>
      <c r="Z30" s="71">
        <f t="shared" si="14"/>
        <v>-12.576705662490298</v>
      </c>
      <c r="AA30" s="71">
        <f t="shared" si="15"/>
        <v>22.913387310409533</v>
      </c>
    </row>
    <row r="31" spans="1:33" x14ac:dyDescent="0.35">
      <c r="A31" s="55" t="s">
        <v>48</v>
      </c>
      <c r="B31" s="31"/>
      <c r="C31" s="36">
        <f t="shared" ref="C31:V31" si="24">IF(C13="..","..",C13-$B13)</f>
        <v>12.526122329696605</v>
      </c>
      <c r="D31" s="36">
        <f t="shared" si="24"/>
        <v>4.7516412361240583</v>
      </c>
      <c r="E31" s="36">
        <f t="shared" si="24"/>
        <v>-23.251130970697389</v>
      </c>
      <c r="F31" s="36">
        <f t="shared" si="24"/>
        <v>-24.693486350980734</v>
      </c>
      <c r="G31" s="36">
        <f t="shared" si="24"/>
        <v>-52.705696541142842</v>
      </c>
      <c r="H31" s="36">
        <f t="shared" si="24"/>
        <v>-22.700363690154234</v>
      </c>
      <c r="I31" s="36">
        <f t="shared" si="24"/>
        <v>-1.4165550911926204</v>
      </c>
      <c r="J31" s="36">
        <f t="shared" si="24"/>
        <v>6.9739765234847368</v>
      </c>
      <c r="K31" s="36">
        <f t="shared" si="24"/>
        <v>32.805292011913082</v>
      </c>
      <c r="L31" s="36">
        <f t="shared" si="24"/>
        <v>60.213894009233229</v>
      </c>
      <c r="M31" s="36">
        <f t="shared" si="24"/>
        <v>-10.694052146066824</v>
      </c>
      <c r="N31" s="36">
        <f t="shared" si="24"/>
        <v>17.929399912447053</v>
      </c>
      <c r="O31" s="36">
        <f t="shared" si="24"/>
        <v>-31.057062052650934</v>
      </c>
      <c r="P31" s="36">
        <f t="shared" si="24"/>
        <v>-15.010987166950841</v>
      </c>
      <c r="Q31" s="36">
        <f t="shared" si="24"/>
        <v>30.924636676807708</v>
      </c>
      <c r="R31" s="36">
        <f t="shared" si="24"/>
        <v>24.663000914989041</v>
      </c>
      <c r="S31" s="36">
        <f t="shared" si="24"/>
        <v>3.2677409021390531</v>
      </c>
      <c r="T31" s="36">
        <f t="shared" si="24"/>
        <v>-22.968895749453878</v>
      </c>
      <c r="U31" s="36">
        <f t="shared" si="24"/>
        <v>28.208999759000449</v>
      </c>
      <c r="V31" s="36">
        <f t="shared" si="24"/>
        <v>50.889770257874346</v>
      </c>
      <c r="W31" s="36">
        <f t="shared" ref="W31" si="25">IF(W13="..","..",W13-$B13)</f>
        <v>-56.130122444721948</v>
      </c>
      <c r="X31" s="36">
        <f t="shared" si="13"/>
        <v>-25.228838840494831</v>
      </c>
      <c r="Y31" s="71">
        <f t="shared" si="13"/>
        <v>29.0266898777828</v>
      </c>
      <c r="Z31" s="71">
        <f t="shared" si="14"/>
        <v>-29.294118553775775</v>
      </c>
      <c r="AA31" s="71">
        <f t="shared" si="15"/>
        <v>-11.287421238462883</v>
      </c>
    </row>
    <row r="32" spans="1:33" x14ac:dyDescent="0.35">
      <c r="A32" s="55" t="s">
        <v>49</v>
      </c>
      <c r="B32" s="31"/>
      <c r="C32" s="36">
        <f t="shared" ref="C32:V32" si="26">IF(C14="..","..",C14-$B14)</f>
        <v>4.3419087208113609</v>
      </c>
      <c r="D32" s="36">
        <f t="shared" si="26"/>
        <v>-21.794079560694385</v>
      </c>
      <c r="E32" s="36">
        <f t="shared" si="26"/>
        <v>-82.082428842676904</v>
      </c>
      <c r="F32" s="36">
        <f t="shared" si="26"/>
        <v>69.219051741694273</v>
      </c>
      <c r="G32" s="36">
        <f t="shared" si="26"/>
        <v>-2.699651787640363</v>
      </c>
      <c r="H32" s="36">
        <f t="shared" si="26"/>
        <v>-23.708697867079493</v>
      </c>
      <c r="I32" s="36">
        <f t="shared" si="26"/>
        <v>0.47032579604167779</v>
      </c>
      <c r="J32" s="36">
        <f t="shared" si="26"/>
        <v>16.946732558452766</v>
      </c>
      <c r="K32" s="36">
        <f t="shared" si="26"/>
        <v>74.047055787016063</v>
      </c>
      <c r="L32" s="36">
        <f t="shared" si="26"/>
        <v>-26.302511390051521</v>
      </c>
      <c r="M32" s="36">
        <f t="shared" si="26"/>
        <v>14.403591800448197</v>
      </c>
      <c r="N32" s="36">
        <f t="shared" si="26"/>
        <v>2.1813213873676318</v>
      </c>
      <c r="O32" s="36">
        <f t="shared" si="26"/>
        <v>-30.817212680592391</v>
      </c>
      <c r="P32" s="36">
        <f t="shared" si="26"/>
        <v>-0.11702639360747469</v>
      </c>
      <c r="Q32" s="36">
        <f t="shared" si="26"/>
        <v>-17.625793943427666</v>
      </c>
      <c r="R32" s="36">
        <f t="shared" si="26"/>
        <v>-4.6387061610093383</v>
      </c>
      <c r="S32" s="36">
        <f t="shared" si="26"/>
        <v>2.5857665059270971</v>
      </c>
      <c r="T32" s="36">
        <f t="shared" si="26"/>
        <v>-14.840644118540808</v>
      </c>
      <c r="U32" s="36">
        <f t="shared" si="26"/>
        <v>90.062693978292117</v>
      </c>
      <c r="V32" s="36">
        <f t="shared" si="26"/>
        <v>-0.62071825629658406</v>
      </c>
      <c r="W32" s="36">
        <f t="shared" ref="W32" si="27">IF(W14="..","..",W14-$B14)</f>
        <v>-44.669068553622978</v>
      </c>
      <c r="X32" s="36">
        <f t="shared" si="13"/>
        <v>-39.533629674057721</v>
      </c>
      <c r="Y32" s="71">
        <f t="shared" si="13"/>
        <v>-15.649754267987859</v>
      </c>
      <c r="Z32" s="71">
        <f t="shared" si="14"/>
        <v>93.626211126412159</v>
      </c>
      <c r="AA32" s="71">
        <f t="shared" si="15"/>
        <v>-32.885329585224511</v>
      </c>
    </row>
    <row r="33" spans="1:27" x14ac:dyDescent="0.35">
      <c r="A33" s="55" t="s">
        <v>50</v>
      </c>
      <c r="B33" s="31"/>
      <c r="C33" s="36">
        <f t="shared" ref="C33:V33" si="28">IF(C15="..","..",C15-$B15)</f>
        <v>-28.026023523076816</v>
      </c>
      <c r="D33" s="36">
        <f t="shared" si="28"/>
        <v>-58.01520228223098</v>
      </c>
      <c r="E33" s="36">
        <f t="shared" si="28"/>
        <v>-32.959565869178462</v>
      </c>
      <c r="F33" s="36">
        <f t="shared" si="28"/>
        <v>54.089005813592919</v>
      </c>
      <c r="G33" s="36">
        <f t="shared" si="28"/>
        <v>18.649852291894476</v>
      </c>
      <c r="H33" s="36">
        <f t="shared" si="28"/>
        <v>36.463434421589156</v>
      </c>
      <c r="I33" s="36">
        <f t="shared" si="28"/>
        <v>-29.554951633658746</v>
      </c>
      <c r="J33" s="36">
        <f t="shared" si="28"/>
        <v>-8.0321878854761053</v>
      </c>
      <c r="K33" s="36">
        <f t="shared" si="28"/>
        <v>-25.636721048944366</v>
      </c>
      <c r="L33" s="36">
        <f t="shared" si="28"/>
        <v>13.16126832192522</v>
      </c>
      <c r="M33" s="36">
        <f t="shared" si="28"/>
        <v>78.325466271023075</v>
      </c>
      <c r="N33" s="36">
        <f t="shared" si="28"/>
        <v>8.4073152985509552</v>
      </c>
      <c r="O33" s="36">
        <f t="shared" si="28"/>
        <v>-15.994560671265788</v>
      </c>
      <c r="P33" s="36">
        <f t="shared" si="28"/>
        <v>-91.110122705140327</v>
      </c>
      <c r="Q33" s="36">
        <f t="shared" si="28"/>
        <v>-80.90763311172509</v>
      </c>
      <c r="R33" s="36">
        <f t="shared" si="28"/>
        <v>55.696691841868429</v>
      </c>
      <c r="S33" s="36">
        <f t="shared" si="28"/>
        <v>10.512768524681917</v>
      </c>
      <c r="T33" s="36">
        <f t="shared" si="28"/>
        <v>37.975146060802544</v>
      </c>
      <c r="U33" s="36">
        <f t="shared" si="28"/>
        <v>12.504197664519907</v>
      </c>
      <c r="V33" s="36">
        <f t="shared" si="28"/>
        <v>13.607215650794004</v>
      </c>
      <c r="W33" s="36">
        <f t="shared" ref="W33" si="29">IF(W15="..","..",W15-$B15)</f>
        <v>2.818583046377455</v>
      </c>
      <c r="X33" s="36">
        <f t="shared" si="13"/>
        <v>-10.854760228757982</v>
      </c>
      <c r="Y33" s="71">
        <f t="shared" si="13"/>
        <v>50.401266600931805</v>
      </c>
      <c r="Z33" s="71">
        <f t="shared" si="14"/>
        <v>-52.708985957106322</v>
      </c>
      <c r="AA33" s="71"/>
    </row>
    <row r="34" spans="1:27" x14ac:dyDescent="0.35">
      <c r="A34" s="55" t="s">
        <v>51</v>
      </c>
      <c r="B34" s="31"/>
      <c r="C34" s="36">
        <f t="shared" ref="C34:W34" si="30">IF(C16="..","..",C16-$B16)</f>
        <v>28.7800560996792</v>
      </c>
      <c r="D34" s="36">
        <f t="shared" si="30"/>
        <v>-4.6086760465680356</v>
      </c>
      <c r="E34" s="36">
        <f t="shared" si="30"/>
        <v>-106.78690022389185</v>
      </c>
      <c r="F34" s="36">
        <f t="shared" si="30"/>
        <v>27.37345144224156</v>
      </c>
      <c r="G34" s="36">
        <f t="shared" si="30"/>
        <v>15.725515436949962</v>
      </c>
      <c r="H34" s="36">
        <f t="shared" si="30"/>
        <v>-34.556954575107426</v>
      </c>
      <c r="I34" s="36">
        <f t="shared" si="30"/>
        <v>-48.668084365886685</v>
      </c>
      <c r="J34" s="36">
        <f t="shared" si="30"/>
        <v>87.646112715145875</v>
      </c>
      <c r="K34" s="36">
        <f t="shared" si="30"/>
        <v>-30.219780628836986</v>
      </c>
      <c r="L34" s="36">
        <f t="shared" si="30"/>
        <v>-21.761375631024634</v>
      </c>
      <c r="M34" s="36">
        <f t="shared" si="30"/>
        <v>72.161679575544156</v>
      </c>
      <c r="N34" s="36">
        <f t="shared" si="30"/>
        <v>-8.3509602236920273</v>
      </c>
      <c r="O34" s="36">
        <f t="shared" si="30"/>
        <v>35.412458466567756</v>
      </c>
      <c r="P34" s="36">
        <f t="shared" si="30"/>
        <v>65.518708674419344</v>
      </c>
      <c r="Q34" s="36">
        <f t="shared" si="30"/>
        <v>-84.888318384668466</v>
      </c>
      <c r="R34" s="36">
        <f t="shared" si="30"/>
        <v>-110.61215424528083</v>
      </c>
      <c r="S34" s="36">
        <f t="shared" si="30"/>
        <v>17.49386494034573</v>
      </c>
      <c r="T34" s="36">
        <f t="shared" si="30"/>
        <v>7.7359442844494026</v>
      </c>
      <c r="U34" s="36">
        <f t="shared" si="30"/>
        <v>-4.8784210146272642</v>
      </c>
      <c r="V34" s="36">
        <f t="shared" si="30"/>
        <v>43.881762813705507</v>
      </c>
      <c r="W34" s="36">
        <f t="shared" si="30"/>
        <v>82.382126990214914</v>
      </c>
      <c r="X34" s="36">
        <f t="shared" si="13"/>
        <v>45.456559287341406</v>
      </c>
      <c r="Y34" s="71">
        <f t="shared" si="13"/>
        <v>9.7363334540862922</v>
      </c>
      <c r="Z34" s="71">
        <f t="shared" si="14"/>
        <v>-40.359209400909762</v>
      </c>
      <c r="AA34" s="71"/>
    </row>
    <row r="35" spans="1:27" x14ac:dyDescent="0.35">
      <c r="A35" s="55" t="s">
        <v>52</v>
      </c>
      <c r="B35" s="31"/>
      <c r="C35" s="36">
        <f t="shared" ref="C35:W35" si="31">IF(C17="..","..",C17-$B17)</f>
        <v>-20.710768475491037</v>
      </c>
      <c r="D35" s="36">
        <f t="shared" si="31"/>
        <v>3.4478817348171162</v>
      </c>
      <c r="E35" s="36">
        <f t="shared" si="31"/>
        <v>-15.754715891798526</v>
      </c>
      <c r="F35" s="36">
        <f t="shared" si="31"/>
        <v>-60.466897598435864</v>
      </c>
      <c r="G35" s="36">
        <f t="shared" si="31"/>
        <v>-19.272362819990093</v>
      </c>
      <c r="H35" s="36">
        <f t="shared" si="31"/>
        <v>114.55779849096106</v>
      </c>
      <c r="I35" s="36">
        <f t="shared" si="31"/>
        <v>-16.754975537932239</v>
      </c>
      <c r="J35" s="36">
        <f t="shared" si="31"/>
        <v>-28.755347327724238</v>
      </c>
      <c r="K35" s="36">
        <f t="shared" si="31"/>
        <v>116.09807515851637</v>
      </c>
      <c r="L35" s="36">
        <f t="shared" si="31"/>
        <v>-27.883741658389155</v>
      </c>
      <c r="M35" s="36">
        <f t="shared" si="31"/>
        <v>49.866247118233133</v>
      </c>
      <c r="N35" s="36">
        <f t="shared" si="31"/>
        <v>24.971713930740236</v>
      </c>
      <c r="O35" s="36">
        <f t="shared" si="31"/>
        <v>-27.554822686754207</v>
      </c>
      <c r="P35" s="36">
        <f t="shared" si="31"/>
        <v>-46.816230421092897</v>
      </c>
      <c r="Q35" s="36">
        <f t="shared" si="31"/>
        <v>104.21506035142542</v>
      </c>
      <c r="R35" s="36">
        <f t="shared" si="31"/>
        <v>-45.759630001699279</v>
      </c>
      <c r="S35" s="36">
        <f t="shared" si="31"/>
        <v>-31.152892102222765</v>
      </c>
      <c r="T35" s="36">
        <f t="shared" si="31"/>
        <v>1.6717117184803953</v>
      </c>
      <c r="U35" s="36">
        <f t="shared" si="31"/>
        <v>-88.334080450597938</v>
      </c>
      <c r="V35" s="36">
        <f t="shared" si="31"/>
        <v>38.312952034926951</v>
      </c>
      <c r="W35" s="36">
        <f t="shared" si="31"/>
        <v>-44.63574404146334</v>
      </c>
      <c r="X35" s="36">
        <f t="shared" si="13"/>
        <v>28.848010019271271</v>
      </c>
      <c r="Y35" s="71">
        <f t="shared" si="13"/>
        <v>-52.239151998620898</v>
      </c>
      <c r="Z35" s="71">
        <f t="shared" si="14"/>
        <v>-71.256872918977223</v>
      </c>
      <c r="AA35" s="71"/>
    </row>
    <row r="36" spans="1:27" x14ac:dyDescent="0.35">
      <c r="A36" s="55" t="s">
        <v>53</v>
      </c>
      <c r="B36" s="31"/>
      <c r="C36" s="36">
        <f t="shared" ref="C36:V36" si="32">IF(C18="..","..",C18-$B18)</f>
        <v>-94.296200136090988</v>
      </c>
      <c r="D36" s="36">
        <f t="shared" si="32"/>
        <v>-111.00387181324636</v>
      </c>
      <c r="E36" s="36">
        <f t="shared" si="32"/>
        <v>-18.908163593076353</v>
      </c>
      <c r="F36" s="36">
        <f t="shared" si="32"/>
        <v>29.867320605657568</v>
      </c>
      <c r="G36" s="36">
        <f t="shared" si="32"/>
        <v>-77.071414279964031</v>
      </c>
      <c r="H36" s="36">
        <f t="shared" si="32"/>
        <v>142.97640731288246</v>
      </c>
      <c r="I36" s="36">
        <f t="shared" si="32"/>
        <v>-19.652121917942395</v>
      </c>
      <c r="J36" s="36">
        <f t="shared" si="32"/>
        <v>-28.506324368208254</v>
      </c>
      <c r="K36" s="36">
        <f t="shared" si="32"/>
        <v>-98.30974586940809</v>
      </c>
      <c r="L36" s="36">
        <f t="shared" si="32"/>
        <v>-124.47880497669075</v>
      </c>
      <c r="M36" s="36">
        <f t="shared" si="32"/>
        <v>143.79149455986558</v>
      </c>
      <c r="N36" s="36">
        <f t="shared" si="32"/>
        <v>21.704964777409486</v>
      </c>
      <c r="O36" s="36">
        <f t="shared" si="32"/>
        <v>99.305697618667438</v>
      </c>
      <c r="P36" s="36">
        <f t="shared" si="32"/>
        <v>39.141602369090833</v>
      </c>
      <c r="Q36" s="36">
        <f t="shared" si="32"/>
        <v>134.01798672879991</v>
      </c>
      <c r="R36" s="36">
        <f t="shared" si="32"/>
        <v>-36.818267584843426</v>
      </c>
      <c r="S36" s="36">
        <f t="shared" si="32"/>
        <v>-34.290532516851954</v>
      </c>
      <c r="T36" s="36">
        <f t="shared" si="32"/>
        <v>-42.3698620000266</v>
      </c>
      <c r="U36" s="36">
        <f t="shared" si="32"/>
        <v>41.228764359475718</v>
      </c>
      <c r="V36" s="36">
        <f t="shared" si="32"/>
        <v>-9.694513334771699</v>
      </c>
      <c r="W36" s="36">
        <f t="shared" ref="W36" si="33">IF(W18="..","..",W18-$B18)</f>
        <v>-50.930616076818382</v>
      </c>
      <c r="X36" s="36">
        <f t="shared" si="13"/>
        <v>-54.19113736980826</v>
      </c>
      <c r="Y36" s="71">
        <f t="shared" si="13"/>
        <v>27.947451173686687</v>
      </c>
      <c r="Z36" s="71">
        <f t="shared" si="14"/>
        <v>34.316136200533236</v>
      </c>
      <c r="AA36" s="71"/>
    </row>
    <row r="37" spans="1:27" x14ac:dyDescent="0.35">
      <c r="A37" s="54" t="s">
        <v>56</v>
      </c>
      <c r="B37" s="32"/>
      <c r="C37" s="38">
        <f t="shared" ref="C37:V37" si="34">IF(C19="..","..",C19-$B19)</f>
        <v>-146.14829194927952</v>
      </c>
      <c r="D37" s="38">
        <f t="shared" si="34"/>
        <v>124.60375495209132</v>
      </c>
      <c r="E37" s="38">
        <f t="shared" si="34"/>
        <v>-136.7414933590606</v>
      </c>
      <c r="F37" s="38">
        <f t="shared" si="34"/>
        <v>-23.702137429529728</v>
      </c>
      <c r="G37" s="38">
        <f t="shared" si="34"/>
        <v>5.8634428397776333</v>
      </c>
      <c r="H37" s="38">
        <f t="shared" si="34"/>
        <v>-100.38180304473025</v>
      </c>
      <c r="I37" s="38">
        <f t="shared" si="34"/>
        <v>88.756089073874989</v>
      </c>
      <c r="J37" s="38">
        <f t="shared" si="34"/>
        <v>129.62283257312788</v>
      </c>
      <c r="K37" s="38">
        <f t="shared" si="34"/>
        <v>-71.841885327716454</v>
      </c>
      <c r="L37" s="38">
        <f t="shared" si="34"/>
        <v>-200.72691062992641</v>
      </c>
      <c r="M37" s="38">
        <f t="shared" si="34"/>
        <v>-3.6066067079838717</v>
      </c>
      <c r="N37" s="38">
        <f t="shared" si="34"/>
        <v>-67.215617930851124</v>
      </c>
      <c r="O37" s="38">
        <f t="shared" si="34"/>
        <v>-141.00754224849857</v>
      </c>
      <c r="P37" s="38">
        <f t="shared" si="34"/>
        <v>118.53086923894875</v>
      </c>
      <c r="Q37" s="38">
        <f t="shared" si="34"/>
        <v>127.3960137739333</v>
      </c>
      <c r="R37" s="38">
        <f t="shared" si="34"/>
        <v>74.275375144426562</v>
      </c>
      <c r="S37" s="38">
        <f t="shared" si="34"/>
        <v>-49.627399701954573</v>
      </c>
      <c r="T37" s="38">
        <f t="shared" si="34"/>
        <v>-29.211459765983193</v>
      </c>
      <c r="U37" s="38">
        <f t="shared" si="34"/>
        <v>-62.242147709402502</v>
      </c>
      <c r="V37" s="38">
        <f t="shared" si="34"/>
        <v>219.7015335789032</v>
      </c>
      <c r="W37" s="38">
        <f t="shared" ref="W37:AA39" si="35">IF(W19="..","..",W19-$B19)</f>
        <v>-2.4449073194462017</v>
      </c>
      <c r="X37" s="38">
        <f t="shared" si="35"/>
        <v>-15.686411322963863</v>
      </c>
      <c r="Y37" s="74">
        <f t="shared" si="35"/>
        <v>-18.757533130465049</v>
      </c>
      <c r="Z37" s="74">
        <f t="shared" si="35"/>
        <v>10.733405496545799</v>
      </c>
      <c r="AA37" s="74">
        <f t="shared" si="35"/>
        <v>-133.69827341377993</v>
      </c>
    </row>
    <row r="38" spans="1:27" x14ac:dyDescent="0.35">
      <c r="A38" s="55" t="s">
        <v>57</v>
      </c>
      <c r="B38" s="31"/>
      <c r="C38" s="36">
        <f t="shared" ref="C38:V38" si="36">IF(C20="..","..",C20-$B20)</f>
        <v>-63.960766411939005</v>
      </c>
      <c r="D38" s="36">
        <f t="shared" si="36"/>
        <v>77.687148958523153</v>
      </c>
      <c r="E38" s="36">
        <f t="shared" si="36"/>
        <v>17.619328140937512</v>
      </c>
      <c r="F38" s="36">
        <f t="shared" si="36"/>
        <v>33.784999689897347</v>
      </c>
      <c r="G38" s="36">
        <f t="shared" si="36"/>
        <v>46.598320617863635</v>
      </c>
      <c r="H38" s="36">
        <f t="shared" si="36"/>
        <v>42.050154456787595</v>
      </c>
      <c r="I38" s="36">
        <f t="shared" si="36"/>
        <v>5.4843076150265802</v>
      </c>
      <c r="J38" s="36">
        <f t="shared" si="36"/>
        <v>-50.150037142452561</v>
      </c>
      <c r="K38" s="36">
        <f t="shared" si="36"/>
        <v>28.846412595012168</v>
      </c>
      <c r="L38" s="36">
        <f t="shared" si="36"/>
        <v>-89.265485291855953</v>
      </c>
      <c r="M38" s="36">
        <f t="shared" si="36"/>
        <v>107.24908349511622</v>
      </c>
      <c r="N38" s="36">
        <f t="shared" si="36"/>
        <v>18.771884773262968</v>
      </c>
      <c r="O38" s="36">
        <f t="shared" si="36"/>
        <v>-4.0467181662201881</v>
      </c>
      <c r="P38" s="36">
        <f t="shared" si="36"/>
        <v>12.639290717705933</v>
      </c>
      <c r="Q38" s="36">
        <f t="shared" si="36"/>
        <v>72.406287139989331</v>
      </c>
      <c r="R38" s="36">
        <f t="shared" si="36"/>
        <v>-13.990585474053375</v>
      </c>
      <c r="S38" s="36">
        <f t="shared" si="36"/>
        <v>-25.56068397943551</v>
      </c>
      <c r="T38" s="36">
        <f t="shared" si="36"/>
        <v>-54.950416769445553</v>
      </c>
      <c r="U38" s="36">
        <f t="shared" si="36"/>
        <v>-61.315690715692966</v>
      </c>
      <c r="V38" s="36">
        <f t="shared" si="36"/>
        <v>-58.591933451236002</v>
      </c>
      <c r="W38" s="36">
        <f t="shared" si="35"/>
        <v>-105.26566720973111</v>
      </c>
      <c r="X38" s="36">
        <f t="shared" si="35"/>
        <v>1.4904791129782211</v>
      </c>
      <c r="Y38" s="71">
        <f t="shared" si="35"/>
        <v>-78.954038116405002</v>
      </c>
      <c r="Z38" s="71">
        <f t="shared" si="35"/>
        <v>12.347666343734431</v>
      </c>
      <c r="AA38" s="71">
        <f t="shared" si="35"/>
        <v>-8.2404986017629085</v>
      </c>
    </row>
    <row r="39" spans="1:27" x14ac:dyDescent="0.35">
      <c r="A39" s="55" t="s">
        <v>58</v>
      </c>
      <c r="B39" s="31"/>
      <c r="C39" s="36">
        <f t="shared" ref="C39:V39" si="37">IF(C21="..","..",C21-$B21)</f>
        <v>-11.157992472568822</v>
      </c>
      <c r="D39" s="36">
        <f t="shared" si="37"/>
        <v>-75.0576406068013</v>
      </c>
      <c r="E39" s="36">
        <f t="shared" si="37"/>
        <v>-138.29312568255273</v>
      </c>
      <c r="F39" s="36">
        <f t="shared" si="37"/>
        <v>98.614571204306458</v>
      </c>
      <c r="G39" s="36">
        <f t="shared" si="37"/>
        <v>-36.755496036888758</v>
      </c>
      <c r="H39" s="36">
        <f t="shared" si="37"/>
        <v>-9.9456271356445995</v>
      </c>
      <c r="I39" s="36">
        <f t="shared" si="37"/>
        <v>-30.501180928809674</v>
      </c>
      <c r="J39" s="36">
        <f t="shared" si="37"/>
        <v>15.888521196461397</v>
      </c>
      <c r="K39" s="36">
        <f t="shared" si="37"/>
        <v>81.215626749984835</v>
      </c>
      <c r="L39" s="36">
        <f t="shared" si="37"/>
        <v>47.072650941106929</v>
      </c>
      <c r="M39" s="36">
        <f t="shared" si="37"/>
        <v>82.035005925404448</v>
      </c>
      <c r="N39" s="36">
        <f t="shared" si="37"/>
        <v>28.518036598365654</v>
      </c>
      <c r="O39" s="36">
        <f t="shared" si="37"/>
        <v>-77.86883540450907</v>
      </c>
      <c r="P39" s="36">
        <f t="shared" si="37"/>
        <v>-106.23813626569864</v>
      </c>
      <c r="Q39" s="36">
        <f t="shared" si="37"/>
        <v>-67.60879037834502</v>
      </c>
      <c r="R39" s="36">
        <f t="shared" si="37"/>
        <v>75.72098659584816</v>
      </c>
      <c r="S39" s="36">
        <f t="shared" si="37"/>
        <v>16.366275932748067</v>
      </c>
      <c r="T39" s="36">
        <f t="shared" si="37"/>
        <v>0.16560619280789979</v>
      </c>
      <c r="U39" s="36">
        <f t="shared" si="37"/>
        <v>130.77589140181249</v>
      </c>
      <c r="V39" s="36">
        <f t="shared" si="37"/>
        <v>63.87626765237178</v>
      </c>
      <c r="W39" s="36">
        <f t="shared" si="35"/>
        <v>-97.980607951967443</v>
      </c>
      <c r="X39" s="36">
        <f t="shared" si="35"/>
        <v>-75.617228743310534</v>
      </c>
      <c r="Y39" s="71">
        <f t="shared" si="35"/>
        <v>63.778202210726761</v>
      </c>
      <c r="Z39" s="71">
        <f t="shared" si="35"/>
        <v>11.623106615530105</v>
      </c>
      <c r="AA39" s="71"/>
    </row>
    <row r="40" spans="1:27" x14ac:dyDescent="0.35">
      <c r="A40" s="56" t="s">
        <v>59</v>
      </c>
      <c r="B40" s="33"/>
      <c r="C40" s="40">
        <f t="shared" ref="C40:V40" si="38">IF(C22="..","..",C22-$B22)</f>
        <v>-86.22691251190281</v>
      </c>
      <c r="D40" s="40">
        <f t="shared" si="38"/>
        <v>-112.16466612499721</v>
      </c>
      <c r="E40" s="40">
        <f t="shared" si="38"/>
        <v>-141.44977970876664</v>
      </c>
      <c r="F40" s="40">
        <f t="shared" si="38"/>
        <v>-3.2261255505366648</v>
      </c>
      <c r="G40" s="40">
        <f t="shared" si="38"/>
        <v>-80.618261663004091</v>
      </c>
      <c r="H40" s="40">
        <f t="shared" si="38"/>
        <v>222.97725122873612</v>
      </c>
      <c r="I40" s="40">
        <f t="shared" si="38"/>
        <v>-85.075181821761248</v>
      </c>
      <c r="J40" s="40">
        <f t="shared" si="38"/>
        <v>30.384441019213455</v>
      </c>
      <c r="K40" s="40">
        <f t="shared" si="38"/>
        <v>-12.431451339728653</v>
      </c>
      <c r="L40" s="40">
        <f t="shared" si="38"/>
        <v>-174.12392226610444</v>
      </c>
      <c r="M40" s="40">
        <f t="shared" si="38"/>
        <v>265.81942125364299</v>
      </c>
      <c r="N40" s="40">
        <f t="shared" si="38"/>
        <v>38.325718484457752</v>
      </c>
      <c r="O40" s="40">
        <f t="shared" si="38"/>
        <v>107.16333339848097</v>
      </c>
      <c r="P40" s="40">
        <f t="shared" si="38"/>
        <v>57.844080622417323</v>
      </c>
      <c r="Q40" s="40">
        <f t="shared" si="38"/>
        <v>153.34472869555691</v>
      </c>
      <c r="R40" s="40">
        <f t="shared" si="38"/>
        <v>-193.19005183182344</v>
      </c>
      <c r="S40" s="40">
        <f t="shared" si="38"/>
        <v>-47.949559678728974</v>
      </c>
      <c r="T40" s="40">
        <f t="shared" si="38"/>
        <v>-32.962205997096703</v>
      </c>
      <c r="U40" s="40">
        <f t="shared" si="38"/>
        <v>-51.983737105749412</v>
      </c>
      <c r="V40" s="40">
        <f t="shared" si="38"/>
        <v>72.500201513860816</v>
      </c>
      <c r="W40" s="40">
        <f t="shared" ref="W40:Z40" si="39">IF(W22="..","..",W22-$B22)</f>
        <v>-13.184233128066751</v>
      </c>
      <c r="X40" s="40">
        <f t="shared" si="39"/>
        <v>20.113431936804432</v>
      </c>
      <c r="Y40" s="73">
        <f t="shared" si="39"/>
        <v>-14.555367370847875</v>
      </c>
      <c r="Z40" s="73">
        <f t="shared" si="39"/>
        <v>-77.299946119353706</v>
      </c>
      <c r="AA40" s="73"/>
    </row>
    <row r="41" spans="1:27" x14ac:dyDescent="0.35">
      <c r="A41" s="61" t="s">
        <v>60</v>
      </c>
      <c r="B41" s="32"/>
      <c r="C41" s="38">
        <f t="shared" ref="C41:V41" si="40">IF(C23="..","..",C23-$B23)</f>
        <v>-307.49396334569042</v>
      </c>
      <c r="D41" s="38">
        <f t="shared" si="40"/>
        <v>15.068597178815708</v>
      </c>
      <c r="E41" s="38">
        <f t="shared" si="40"/>
        <v>-398.86507060944268</v>
      </c>
      <c r="F41" s="38">
        <f t="shared" si="40"/>
        <v>105.47130791413701</v>
      </c>
      <c r="G41" s="38">
        <f t="shared" si="40"/>
        <v>-64.911994242251922</v>
      </c>
      <c r="H41" s="38">
        <f t="shared" si="40"/>
        <v>154.69997550514859</v>
      </c>
      <c r="I41" s="38">
        <f t="shared" si="40"/>
        <v>-21.335966061669978</v>
      </c>
      <c r="J41" s="38">
        <f t="shared" si="40"/>
        <v>125.74575764635006</v>
      </c>
      <c r="K41" s="38">
        <f t="shared" si="40"/>
        <v>25.788702677551782</v>
      </c>
      <c r="L41" s="38">
        <f t="shared" si="40"/>
        <v>-417.04366724678027</v>
      </c>
      <c r="M41" s="38">
        <f t="shared" si="40"/>
        <v>451.49690396617962</v>
      </c>
      <c r="N41" s="38">
        <f t="shared" si="40"/>
        <v>18.400021925234796</v>
      </c>
      <c r="O41" s="38">
        <f t="shared" si="40"/>
        <v>-115.75976242074717</v>
      </c>
      <c r="P41" s="38">
        <f t="shared" si="40"/>
        <v>82.776104313373253</v>
      </c>
      <c r="Q41" s="38">
        <f t="shared" si="40"/>
        <v>285.53823923113441</v>
      </c>
      <c r="R41" s="38">
        <f t="shared" si="40"/>
        <v>-57.18427556560232</v>
      </c>
      <c r="S41" s="38">
        <f t="shared" si="40"/>
        <v>-106.77136742737139</v>
      </c>
      <c r="T41" s="38">
        <f t="shared" si="40"/>
        <v>-116.95847633971789</v>
      </c>
      <c r="U41" s="38">
        <f t="shared" si="40"/>
        <v>-44.765684129032934</v>
      </c>
      <c r="V41" s="38">
        <f t="shared" si="40"/>
        <v>297.48606929389939</v>
      </c>
      <c r="W41" s="38">
        <f t="shared" ref="W41:Z41" si="41">IF(W23="..","..",W23-$B23)</f>
        <v>-218.87541560921181</v>
      </c>
      <c r="X41" s="38">
        <f t="shared" si="41"/>
        <v>-69.699729016492256</v>
      </c>
      <c r="Y41" s="74">
        <f t="shared" si="41"/>
        <v>-48.488736406991393</v>
      </c>
      <c r="Z41" s="74">
        <f t="shared" si="41"/>
        <v>-42.595767663543711</v>
      </c>
      <c r="AA41" s="74"/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 AA19:AA20" formulaRange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2025-09-18T09:37:42Z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