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52AD493D-05CC-468E-94C0-2E7F4FA4AA51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AA32" i="6"/>
  <c r="J13" i="5" s="1"/>
  <c r="F12" i="5" l="1"/>
  <c r="AA31" i="6"/>
  <c r="J12" i="5" s="1"/>
  <c r="F11" i="5"/>
  <c r="AA30" i="6"/>
  <c r="J11" i="5" s="1"/>
  <c r="AA20" i="6"/>
  <c r="AA38" i="6" s="1"/>
  <c r="J19" i="5" s="1"/>
  <c r="F19" i="5" l="1"/>
  <c r="F10" i="5"/>
  <c r="AA29" i="6"/>
  <c r="J10" i="5" s="1"/>
  <c r="F9" i="5" l="1"/>
  <c r="AA28" i="6"/>
  <c r="J9" i="5" s="1"/>
  <c r="F8" i="5" l="1"/>
  <c r="AA27" i="6"/>
  <c r="J8" i="5" s="1"/>
  <c r="AA19" i="6"/>
  <c r="F18" i="5" s="1"/>
  <c r="F7" i="5"/>
  <c r="AA37" i="6" l="1"/>
  <c r="J18" i="5" s="1"/>
  <c r="AA26" i="6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<sst xmlns="http://schemas.openxmlformats.org/spreadsheetml/2006/main" count="193" uniqueCount="139">
  <si>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</si>
  <si>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</si>
  <si>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</si>
  <si>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</si>
  <si>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</si>
  <si>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</si>
  <si>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</si>
  <si>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</si>
  <si>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</si>
  <si>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</si>
  <si>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</si>
  <si>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</si>
  <si>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</si>
  <si>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</si>
  <si>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</si>
  <si>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</si>
  <si>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</si>
  <si>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</si>
  <si>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</si>
  <si>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</si>
  <si>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</si>
  <si>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</si>
  <si>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</si>
  <si>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</si>
  <si>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</si>
  <si>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</si>
  <si>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</si>
  <si>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</si>
  <si>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</si>
  <si>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</si>
  <si>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</si>
  <si>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</si>
  <si>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</si>
  <si>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</si>
  <si>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</si>
  <si>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</si>
  <si>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</si>
  <si>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</si>
  <si>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</si>
  <si>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</si>
  <si>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</si>
  <si>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</si>
  <si>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</si>
  <si>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</si>
  <si>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</si>
  <si>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</si>
  <si>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</si>
  <si>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</si>
  <si>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</si>
  <si>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</si>
  <si>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</si>
  <si>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</si>
  <si>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</si>
  <si>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</si>
  <si>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</si>
  <si>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</si>
  <si>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</si>
  <si>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</si>
  <si>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</si>
  <si>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</si>
  <si>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</si>
  <si>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</si>
  <si>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</si>
  <si>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</si>
  <si>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</si>
  <si>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</si>
  <si>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</si>
  <si>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</si>
  <si>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</si>
  <si>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</si>
  <si>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</si>
  <si>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</si>
  <si>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</si>
  <si>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</si>
  <si>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</si>
  <si>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</si>
  <si>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</si>
  <si>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</si>
  <si>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</si>
  <si>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</si>
  <si>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</si>
  <si>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</si>
  <si>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</si>
  <si>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</si>
  <si>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</si>
  <si>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</si>
  <si>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</si>
  <si>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</si>
  <si>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</si>
  <si>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</si>
  <si>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</si>
  <si>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</si>
  <si>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</si>
  <si>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</si>
  <si>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</si>
  <si>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</si>
  <si>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</si>
  <si>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</si>
  <si>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</si>
  <si>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</si>
  <si>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</si>
  <si>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</si>
  <si>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</si>
  <si>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</si>
  <si>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</si>
  <si>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</si>
  <si>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</si>
  <si>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</si>
  <si>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</si>
  <si>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</si>
  <si>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</si>
  <si>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</si>
  <si>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</si>
  <si>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</si>
  <si>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2023
average</t>
  </si>
  <si>
    <t>2023
deviation</t>
  </si>
  <si>
    <t>FY averages (we to delete)</t>
  </si>
  <si>
    <t>2025
average [provisional]</t>
  </si>
  <si>
    <t>2025
deviation [provisional]</t>
  </si>
  <si>
    <t>2025
average 
[provisional]</t>
  </si>
  <si>
    <t>2025
deviation
[provisional]</t>
  </si>
  <si>
    <t>April 2025 to June 2025</t>
  </si>
  <si>
    <t>May 2025 to July 2025</t>
  </si>
  <si>
    <t>The average daily hours of sun was 7.6, 1.4 sun hours per day more than the same period a year earlier. Sun hours in the period were the highest recorded in the series since 2018.</t>
  </si>
  <si>
    <t>August 2025</t>
  </si>
  <si>
    <t>June 2025 to August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</si>
  <si>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September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30th October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</si>
  <si>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August 2025.</t>
    </r>
  </si>
  <si>
    <t xml:space="preserve">This spreadsheet forms part of the Accredited Official Statistics publication Energy Trends produced by the Department for Energy Security &amp; Net Zero (DESNZ).
The data presented is on average daily sun hours and deviations from the long-term mean; monthly data are published a month in arrears. </t>
  </si>
  <si>
    <t>Link</t>
  </si>
  <si>
    <t xml:space="preserve">There was an average of 6.4 sun hours per day, 0.4 sun hours more than the same month in 2024 and 0.7 sun hours per day more than the 20-year average. </t>
  </si>
  <si>
    <t xml:space="preserve">The average daily hours of sun was 6.9, 0.6 sun hours per day more than the same period a year earlier. </t>
  </si>
  <si>
    <t>Revisions from January 2024 to July 2025 data based on 2024 weightings of each UK regions share of solar capacity published at:</t>
  </si>
  <si>
    <t>https://www.gov.uk/government/statistics/regional-renewable-statistics</t>
  </si>
  <si>
    <t>2024
average</t>
  </si>
  <si>
    <t xml:space="preserve">2024
deviation </t>
  </si>
  <si>
    <t>2024
deviation</t>
  </si>
  <si>
    <t>The average daily hours of sun was 8.0, 2.4 sun hours per day more than the same period a year earlier. Sun hours in the period were the highest recorded for the second quarter of the year in the series commencing from 2001.</t>
  </si>
  <si>
    <t>On average there were 3.8 sun hours per day, 0.4 sun hours per day less than 2023 and 0.5 sun hours per day less than the 20-year average. 2024 was the dullest year recorded in the series commencing from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</si>
</sst>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00000;\-#,##0.00000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9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9" fontId="13" fillId="0" borderId="0" xfId="16" applyFont="1" applyAlignment="1">
      <alignment vertical="center" wrapText="1"/>
    </xf>
    <xf numFmtId="165" fontId="2" fillId="0" borderId="0" xfId="5" applyNumberFormat="1">
      <alignment vertical="center" wrapText="1"/>
    </xf>
    <xf numFmtId="39" fontId="2" fillId="0" borderId="0" xfId="5" applyNumberFormat="1">
      <alignment vertical="center" wrapText="1"/>
    </xf>
    <xf numFmtId="0" fontId="20" fillId="0" borderId="0" xfId="0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Link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v.uk/government/statistics/regional-renewable-statistics" TargetMode="External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5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128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126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127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9" t="s">
        <v>132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s="3" customFormat="1" x14ac:dyDescent="0.35">
      <c r="A9" s="67" t="s">
        <v>133</v>
      </c>
    </row>
    <row r="10" spans="1:254" s="3" customFormat="1" ht="28.5" customHeight="1" x14ac:dyDescent="0.55000000000000004">
      <c r="A10" s="6" t="s">
        <v>3</v>
      </c>
    </row>
    <row r="11" spans="1:254" s="3" customFormat="1" ht="30" customHeight="1" x14ac:dyDescent="0.35">
      <c r="A11" s="2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s="3" customFormat="1" x14ac:dyDescent="0.35">
      <c r="A12" s="67" t="s">
        <v>110</v>
      </c>
    </row>
    <row r="13" spans="1:254" s="3" customFormat="1" ht="37.5" customHeight="1" x14ac:dyDescent="0.35">
      <c r="A13" s="2" t="s">
        <v>4</v>
      </c>
    </row>
    <row r="14" spans="1:254" s="3" customFormat="1" ht="45" customHeight="1" x14ac:dyDescent="0.35">
      <c r="A14" s="2" t="s">
        <v>25</v>
      </c>
    </row>
    <row r="15" spans="1:254" s="3" customFormat="1" x14ac:dyDescent="0.35">
      <c r="A15" s="2" t="s">
        <v>5</v>
      </c>
    </row>
    <row r="16" spans="1:254" s="3" customFormat="1" ht="20.25" customHeight="1" x14ac:dyDescent="0.35">
      <c r="A16" s="7" t="s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3" customFormat="1" ht="20.25" customHeight="1" x14ac:dyDescent="0.55000000000000004">
      <c r="A17" s="6" t="s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5" customFormat="1" ht="30" customHeight="1" x14ac:dyDescent="0.45">
      <c r="A18" s="8" t="s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3" customFormat="1" ht="20.25" customHeight="1" x14ac:dyDescent="0.35">
      <c r="A19" s="2" t="s">
        <v>26</v>
      </c>
    </row>
    <row r="20" spans="1:254" s="3" customFormat="1" ht="20.25" customHeight="1" x14ac:dyDescent="0.35">
      <c r="A20" s="67" t="s">
        <v>110</v>
      </c>
    </row>
    <row r="21" spans="1:254" s="3" customFormat="1" ht="20.25" customHeight="1" x14ac:dyDescent="0.35">
      <c r="A21" s="66" t="s">
        <v>105</v>
      </c>
    </row>
    <row r="22" spans="1:254" s="3" customFormat="1" ht="20.25" customHeight="1" x14ac:dyDescent="0.45">
      <c r="A22" s="8" t="s">
        <v>9</v>
      </c>
    </row>
    <row r="23" spans="1:254" s="3" customFormat="1" ht="20.25" customHeight="1" x14ac:dyDescent="0.35">
      <c r="A23" s="9" t="s">
        <v>109</v>
      </c>
    </row>
    <row r="24" spans="1:254" s="3" customFormat="1" ht="20.25" customHeight="1" x14ac:dyDescent="0.35">
      <c r="A24" s="3" t="s">
        <v>10</v>
      </c>
    </row>
    <row r="25" spans="1:254" s="3" customFormat="1" ht="20.25" customHeight="1" x14ac:dyDescent="0.35">
      <c r="A25" s="10"/>
    </row>
  </sheetData>
  <hyperlinks>
    <hyperlink ref="A16" r:id="rId1" display="Energy trends publication (opens in a new window) " xr:uid="{3A7232E7-542F-4EE9-A079-8CFEBC3C847B}"/>
    <hyperlink ref="A23" r:id="rId2" xr:uid="{4ACDD252-E0B2-49CD-9A16-4E2F71A406BA}"/>
    <hyperlink ref="A12" r:id="rId3" xr:uid="{98189E96-3646-4031-B980-A829ECCF873A}"/>
    <hyperlink ref="A20" r:id="rId4" xr:uid="{2DC8E5D3-FFB3-4526-865D-7D985D8CC180}"/>
    <hyperlink ref="A9" r:id="rId5" xr:uid="{8575F9BB-3A4F-41A9-9D00-DCEB4653F239}"/>
  </hyperlinks>
  <pageMargins left="0.7" right="0.7" top="0.75" bottom="0.75" header="0.3" footer="0.3"/>
  <pageSetup paperSize="9" scale="46" orientation="portrait" verticalDpi="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129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111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124</v>
      </c>
    </row>
    <row r="4" spans="1:1" x14ac:dyDescent="0.35">
      <c r="A4" s="14" t="s">
        <v>130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125</v>
      </c>
    </row>
    <row r="7" spans="1:1" s="22" customFormat="1" x14ac:dyDescent="0.35">
      <c r="A7" s="14" t="s">
        <v>131</v>
      </c>
    </row>
    <row r="8" spans="1:1" ht="30" customHeight="1" x14ac:dyDescent="0.45">
      <c r="A8" s="16" t="s">
        <v>122</v>
      </c>
    </row>
    <row r="9" spans="1:1" s="22" customFormat="1" ht="31" x14ac:dyDescent="0.35">
      <c r="A9" s="14" t="s">
        <v>123</v>
      </c>
    </row>
    <row r="10" spans="1:1" ht="30" customHeight="1" x14ac:dyDescent="0.45">
      <c r="A10" s="16" t="s">
        <v>121</v>
      </c>
    </row>
    <row r="11" spans="1:1" s="22" customFormat="1" ht="31" x14ac:dyDescent="0.35">
      <c r="A11" s="14" t="s">
        <v>137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138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112</v>
      </c>
      <c r="D5" s="25" t="s">
        <v>114</v>
      </c>
      <c r="E5" s="25" t="s">
        <v>134</v>
      </c>
      <c r="F5" s="57" t="s">
        <v>119</v>
      </c>
      <c r="G5" s="25" t="s">
        <v>113</v>
      </c>
      <c r="H5" s="25" t="s">
        <v>115</v>
      </c>
      <c r="I5" s="25" t="s">
        <v>136</v>
      </c>
      <c r="J5" s="57" t="s">
        <v>120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79">
        <f>Data!Z7</f>
        <v>2.3056250954418407</v>
      </c>
      <c r="F6" s="85">
        <f>Data!AA7</f>
        <v>2.1247253526920424</v>
      </c>
      <c r="G6" s="29">
        <f>Data!X25</f>
        <v>0.7179954317565258</v>
      </c>
      <c r="H6" s="29">
        <f>Data!Y25</f>
        <v>0.54311368088202094</v>
      </c>
      <c r="I6" s="79">
        <f>Data!Z25</f>
        <v>0.47037625833868368</v>
      </c>
      <c r="J6" s="85">
        <f>Data!AA25</f>
        <v>0.28947651558888543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79">
        <f>Data!Z8</f>
        <v>1.853971535954545</v>
      </c>
      <c r="F7" s="80">
        <f>Data!AA8</f>
        <v>2.3509432076054351</v>
      </c>
      <c r="G7" s="29">
        <f>Data!X26</f>
        <v>0.23429112813766562</v>
      </c>
      <c r="H7" s="29">
        <f>Data!Y26</f>
        <v>0.33330118043999191</v>
      </c>
      <c r="I7" s="79">
        <f>Data!Z26</f>
        <v>-0.99074200190042627</v>
      </c>
      <c r="J7" s="80">
        <f>Data!AA26</f>
        <v>-0.4937703302495362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79">
        <f>Data!Z9</f>
        <v>3.0700238731291538</v>
      </c>
      <c r="F8" s="80">
        <f>Data!AA9</f>
        <v>6.2348365893600972</v>
      </c>
      <c r="G8" s="29">
        <f>Data!X27</f>
        <v>1.6517997327226839</v>
      </c>
      <c r="H8" s="29">
        <f>Data!Y27</f>
        <v>-1.5366054544631806</v>
      </c>
      <c r="I8" s="79">
        <f>Data!Z27</f>
        <v>-1.0035302176089322</v>
      </c>
      <c r="J8" s="80">
        <f>Data!AA27</f>
        <v>2.1612824986220112</v>
      </c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79">
        <f>Data!Z10</f>
        <v>4.2315306449512251</v>
      </c>
      <c r="F9" s="80">
        <f>Data!AA10</f>
        <v>8.0730244648975731</v>
      </c>
      <c r="G9" s="29">
        <f>Data!X28</f>
        <v>0.32681699591534041</v>
      </c>
      <c r="H9" s="29">
        <f>Data!Y28</f>
        <v>-0.52739481646136088</v>
      </c>
      <c r="I9" s="79">
        <f>Data!Z28</f>
        <v>-1.8305500279892097</v>
      </c>
      <c r="J9" s="80">
        <f>Data!AA28</f>
        <v>2.0109437919571382</v>
      </c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79">
        <f>Data!Z11</f>
        <v>5.6209463294257764</v>
      </c>
      <c r="F10" s="80">
        <f>Data!AA11</f>
        <v>8.3415105999767007</v>
      </c>
      <c r="G10" s="29">
        <f>Data!X29</f>
        <v>-0.80424067365052831</v>
      </c>
      <c r="H10" s="29">
        <f>Data!Y29</f>
        <v>0.68677241480510265</v>
      </c>
      <c r="I10" s="79">
        <f>Data!Z29</f>
        <v>-0.93527009244632175</v>
      </c>
      <c r="J10" s="80">
        <f>Data!AA29</f>
        <v>1.7852941781046026</v>
      </c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79">
        <f>Data!Z12</f>
        <v>7.0109031374819262</v>
      </c>
      <c r="F11" s="80">
        <f>Data!AA12</f>
        <v>7.7105228724477906</v>
      </c>
      <c r="G11" s="29">
        <f>Data!X30</f>
        <v>1.1968703678919868</v>
      </c>
      <c r="H11" s="29">
        <f>Data!Y30</f>
        <v>1.7804508711615172</v>
      </c>
      <c r="I11" s="79">
        <f>Data!Z30</f>
        <v>0.47959569438490846</v>
      </c>
      <c r="J11" s="80">
        <f>Data!AA30</f>
        <v>1.1792154293507728</v>
      </c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79">
        <f>Data!Z13</f>
        <v>5.8281258192370426</v>
      </c>
      <c r="F12" s="80">
        <f>Data!AA13</f>
        <v>6.6133267997458258</v>
      </c>
      <c r="G12" s="29">
        <f>Data!X31</f>
        <v>0.77697746723206595</v>
      </c>
      <c r="H12" s="29">
        <f>Data!Y31</f>
        <v>-1.2387160338639704</v>
      </c>
      <c r="I12" s="79">
        <f>Data!Z31</f>
        <v>-0.61418124290194864</v>
      </c>
      <c r="J12" s="80">
        <f>Data!AA31</f>
        <v>0.17101973760683453</v>
      </c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79">
        <f>Data!Z14</f>
        <v>6.0058742060319972</v>
      </c>
      <c r="F13" s="80">
        <f>Data!AA14</f>
        <v>6.3672132561110031</v>
      </c>
      <c r="G13" s="29">
        <f>Data!X32</f>
        <v>2.1601766944520229</v>
      </c>
      <c r="H13" s="29">
        <f>Data!Y32</f>
        <v>-0.23554932740434253</v>
      </c>
      <c r="I13" s="79">
        <f>Data!Z32</f>
        <v>0.30071507923604024</v>
      </c>
      <c r="J13" s="80">
        <f>Data!AA32</f>
        <v>0.66205412931504615</v>
      </c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79">
        <f>Data!Z15</f>
        <v>4.0986297781918717</v>
      </c>
      <c r="F14" s="80"/>
      <c r="G14" s="29">
        <f>Data!X33</f>
        <v>-0.6375254528490526</v>
      </c>
      <c r="H14" s="29">
        <f>Data!Y33</f>
        <v>9.1216260471871813E-2</v>
      </c>
      <c r="I14" s="79">
        <f>Data!Z33</f>
        <v>-0.90468649505580512</v>
      </c>
      <c r="J14" s="80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79">
        <f>Data!Z16</f>
        <v>3.1279691727990451</v>
      </c>
      <c r="F15" s="80"/>
      <c r="G15" s="29">
        <f>Data!X34</f>
        <v>0.96484861417312429</v>
      </c>
      <c r="H15" s="29">
        <f>Data!Y34</f>
        <v>-0.26587856555918243</v>
      </c>
      <c r="I15" s="79">
        <f>Data!Z34</f>
        <v>-0.13773809054550235</v>
      </c>
      <c r="J15" s="80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79">
        <f>Data!Z17</f>
        <v>1.8124594223075736</v>
      </c>
      <c r="F16" s="80"/>
      <c r="G16" s="29">
        <f>Data!X35</f>
        <v>-0.25976072664368832</v>
      </c>
      <c r="H16" s="29">
        <f>Data!Y35</f>
        <v>0.14957810696502616</v>
      </c>
      <c r="I16" s="79">
        <f>Data!Z35</f>
        <v>-0.44901950137241964</v>
      </c>
      <c r="J16" s="80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1">
        <f>Data!Z18</f>
        <v>0.90665150399295469</v>
      </c>
      <c r="F17" s="82"/>
      <c r="G17" s="29">
        <f>Data!X36</f>
        <v>0.23898780877762404</v>
      </c>
      <c r="H17" s="31">
        <f>Data!Y36</f>
        <v>-0.74095169152475748</v>
      </c>
      <c r="I17" s="81">
        <f>Data!Z36</f>
        <v>-0.75011467182543845</v>
      </c>
      <c r="J17" s="82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79">
        <f>Data!Z19</f>
        <v>2.4220911271250838</v>
      </c>
      <c r="F18" s="85">
        <f>Data!AA19</f>
        <v>3.6108092224063171</v>
      </c>
      <c r="G18" s="34">
        <f>Data!X37</f>
        <v>0.88919136471272342</v>
      </c>
      <c r="H18" s="29">
        <f>Data!Y37</f>
        <v>-0.23847100879179095</v>
      </c>
      <c r="I18" s="79">
        <f>Data!Z37</f>
        <v>-0.49814719160361332</v>
      </c>
      <c r="J18" s="85">
        <f>Data!AA37</f>
        <v>0.69057090367761997</v>
      </c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79">
        <f>Data!Z20</f>
        <v>5.6211247218153142</v>
      </c>
      <c r="F19" s="80">
        <f>Data!AA20</f>
        <v>8.0449807551608643</v>
      </c>
      <c r="G19" s="29">
        <f>Data!X38</f>
        <v>0.22834241792366239</v>
      </c>
      <c r="H19" s="29">
        <f>Data!Y38</f>
        <v>0.64705084065893193</v>
      </c>
      <c r="I19" s="79">
        <f>Data!Z38</f>
        <v>-0.76397805356005577</v>
      </c>
      <c r="J19" s="80">
        <f>Data!AA38</f>
        <v>1.6598779797854943</v>
      </c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79">
        <f>Data!Z21</f>
        <v>5.3240531970553953</v>
      </c>
      <c r="F20" s="80"/>
      <c r="G20" s="29">
        <f>Data!X39</f>
        <v>0.78180451550799024</v>
      </c>
      <c r="H20" s="29">
        <f>Data!Y39</f>
        <v>-0.46701889549088627</v>
      </c>
      <c r="I20" s="79">
        <f>Data!Z39</f>
        <v>-0.40063093397084071</v>
      </c>
      <c r="J20" s="80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1">
        <f>Data!Z22</f>
        <v>1.9505111266280348</v>
      </c>
      <c r="F21" s="80"/>
      <c r="G21" s="31">
        <f>Data!X40</f>
        <v>0.32093594904524547</v>
      </c>
      <c r="H21" s="31">
        <f>Data!Y40</f>
        <v>-0.29048255174620996</v>
      </c>
      <c r="I21" s="81">
        <f>Data!Z40</f>
        <v>-0.44558718124643182</v>
      </c>
      <c r="J21" s="80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3">
        <f>Data!Z23</f>
        <v>3.8283949727662621</v>
      </c>
      <c r="F22" s="84"/>
      <c r="G22" s="39">
        <f>Data!X41</f>
        <v>0.55494056762418342</v>
      </c>
      <c r="H22" s="39">
        <f>Data!Y41</f>
        <v>-8.7605742050357982E-2</v>
      </c>
      <c r="I22" s="83">
        <f>Data!Z41</f>
        <v>-0.52964059993202683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V7" sqref="V7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31" width="8.7265625" style="2"/>
    <col min="32" max="33" width="10.453125" style="2" bestFit="1" customWidth="1"/>
    <col min="34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112</v>
      </c>
      <c r="Y6" s="78" t="s">
        <v>114</v>
      </c>
      <c r="Z6" s="78" t="s">
        <v>134</v>
      </c>
      <c r="AA6" s="78" t="s">
        <v>117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2.3056250954418407</v>
      </c>
      <c r="AA7" s="73">
        <v>2.1247253526920424</v>
      </c>
      <c r="AD7" s="88"/>
      <c r="AE7" s="29"/>
      <c r="AF7" s="87"/>
      <c r="AG7" s="87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1.853971535954545</v>
      </c>
      <c r="AA8" s="73">
        <v>2.3509432076054351</v>
      </c>
      <c r="AD8" s="88"/>
      <c r="AE8" s="29"/>
      <c r="AF8" s="87"/>
      <c r="AG8" s="87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3.0700238731291538</v>
      </c>
      <c r="AA9" s="73">
        <v>6.2348365893600972</v>
      </c>
      <c r="AD9" s="88"/>
      <c r="AE9" s="29"/>
      <c r="AF9" s="87"/>
      <c r="AG9" s="87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4.2315306449512251</v>
      </c>
      <c r="AA10" s="73">
        <v>8.0730244648975731</v>
      </c>
      <c r="AD10" s="88"/>
      <c r="AE10" s="29"/>
      <c r="AF10" s="87"/>
      <c r="AG10" s="87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5.6209463294257764</v>
      </c>
      <c r="AA11" s="73">
        <v>8.3415105999767007</v>
      </c>
      <c r="AD11" s="88"/>
      <c r="AE11" s="29"/>
      <c r="AF11" s="87"/>
      <c r="AG11" s="87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7.0109031374819262</v>
      </c>
      <c r="AA12" s="73">
        <v>7.7105228724477906</v>
      </c>
      <c r="AD12" s="88"/>
      <c r="AE12" s="29"/>
      <c r="AF12" s="87"/>
      <c r="AG12" s="87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5.8281258192370426</v>
      </c>
      <c r="AA13" s="73">
        <v>6.6133267997458258</v>
      </c>
      <c r="AD13" s="88"/>
      <c r="AE13" s="29"/>
      <c r="AF13" s="87"/>
      <c r="AG13" s="87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6.0058742060319972</v>
      </c>
      <c r="AA14" s="73">
        <v>6.3672132561110031</v>
      </c>
      <c r="AD14" s="88"/>
      <c r="AE14" s="29"/>
      <c r="AF14" s="87"/>
      <c r="AG14" s="87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4.0986297781918717</v>
      </c>
      <c r="AA15" s="73"/>
      <c r="AE15" s="29"/>
      <c r="AF15" s="87"/>
      <c r="AG15" s="87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3.1279691727990451</v>
      </c>
      <c r="AA16" s="73"/>
      <c r="AE16" s="29"/>
      <c r="AF16" s="87"/>
      <c r="AG16" s="87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1.8124594223075736</v>
      </c>
      <c r="AA17" s="73"/>
      <c r="AE17" s="29"/>
      <c r="AF17" s="87"/>
      <c r="AG17" s="87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0.90665150399295469</v>
      </c>
      <c r="AA18" s="74"/>
      <c r="AE18" s="29"/>
      <c r="AF18" s="87"/>
      <c r="AG18" s="87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2.4220911271250838</v>
      </c>
      <c r="AA19" s="75">
        <f>(31*AA7+28*AA8+31*AA9)/(31+28+31)</f>
        <v>3.6108092224063171</v>
      </c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AA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5.6211247218153142</v>
      </c>
      <c r="AA20" s="73">
        <f t="shared" si="4"/>
        <v>8.0449807551608643</v>
      </c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5.3240531970553953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1.9505111266280348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3.8283949727662621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113</v>
      </c>
      <c r="Y24" s="77" t="s">
        <v>115</v>
      </c>
      <c r="Z24" s="77" t="s">
        <v>135</v>
      </c>
      <c r="AA24" s="77" t="s">
        <v>118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0.47037625833868368</v>
      </c>
      <c r="AA25" s="73">
        <f t="shared" si="11"/>
        <v>0.28947651558888543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-0.99074200190042627</v>
      </c>
      <c r="AA26" s="73">
        <f t="shared" si="11"/>
        <v>-0.4937703302495362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-1.0035302176089322</v>
      </c>
      <c r="AA27" s="73">
        <f t="shared" si="11"/>
        <v>2.1612824986220112</v>
      </c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-1.8305500279892097</v>
      </c>
      <c r="AA28" s="73">
        <f t="shared" si="11"/>
        <v>2.0109437919571382</v>
      </c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-0.93527009244632175</v>
      </c>
      <c r="AA29" s="73">
        <f t="shared" si="11"/>
        <v>1.7852941781046026</v>
      </c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0.47959569438490846</v>
      </c>
      <c r="AA30" s="73">
        <f t="shared" si="11"/>
        <v>1.1792154293507728</v>
      </c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-0.61418124290194864</v>
      </c>
      <c r="AA31" s="73">
        <f t="shared" si="11"/>
        <v>0.17101973760683453</v>
      </c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0.30071507923604024</v>
      </c>
      <c r="AA32" s="73">
        <f t="shared" si="11"/>
        <v>0.66205412931504615</v>
      </c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-0.90468649505580512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-0.13773809054550235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-0.44901950137241964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-0.75011467182543845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AA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-0.49814719160361332</v>
      </c>
      <c r="AA37" s="73">
        <f t="shared" si="14"/>
        <v>0.69057090367761997</v>
      </c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-0.76397805356005577</v>
      </c>
      <c r="AA38" s="73">
        <f t="shared" si="14"/>
        <v>1.6598779797854943</v>
      </c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-0.40063093397084071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-0.44558718124643182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-0.52964059993202683</v>
      </c>
      <c r="AA41" s="75"/>
    </row>
    <row r="46" spans="1:27" ht="31" x14ac:dyDescent="0.35">
      <c r="N46" s="65" t="s">
        <v>116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6"/>
      <c r="AA50" s="86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 Z19" formula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2025-09-18T09:52:24Z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