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xr:revisionPtr revIDLastSave="0" documentId="6_{279A235C-D9D5-451A-8021-BE4CA2CE2069}" xr6:coauthVersionLast="47" xr6:coauthVersionMax="47" xr10:uidLastSave="{00000000-0000-0000-0000-000000000000}"/>
  <workbookProtection workbookAlgorithmName="SHA-512" workbookHashValue="DDRYFKCRQ5xZ/J0GLHIAkcD5/p9l/hv3WiAujYTnwIYQGtkCVonqb4jGy6cHBcpcBx8BXN5pT5JyPf88jsEJVg==" workbookSaltValue="HauUyKqdiJzeA3yXz7qdeQ==" workbookSpinCount="100000" lockStructure="1"/>
  <bookViews>
    <workbookView xWindow="-108" yWindow="-108" windowWidth="23256" windowHeight="12456" tabRatio="813" xr2:uid="{B8769F5F-DA93-47AC-B00E-051FC0619F22}"/>
  </bookViews>
  <sheets>
    <sheet name="General BSE Stats" sheetId="3" r:id="rId1"/>
    <sheet name="Cases by Year &amp; Country" sheetId="4" r:id="rId2"/>
    <sheet name="Cases by Classical &amp; Atypical" sheetId="2" r:id="rId3"/>
    <sheet name="Age By Cohort In Years" sheetId="15" r:id="rId4"/>
    <sheet name="BARBs By Year" sheetId="10" r:id="rId5"/>
    <sheet name="BARB Cases" sheetId="12" r:id="rId6"/>
    <sheet name="Epicurve - Passive" sheetId="7" r:id="rId7"/>
    <sheet name="Epicurve - Active" sheetId="8" r:id="rId8"/>
    <sheet name="EpicurveGraphData" sheetId="6" state="hidden" r:id="rId9"/>
    <sheet name="Checks" sheetId="16"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2" i="16" l="1"/>
  <c r="B43" i="16" s="1"/>
  <c r="B37" i="16"/>
  <c r="B38" i="16" s="1"/>
  <c r="E32" i="16"/>
  <c r="E33" i="16"/>
  <c r="B32" i="16"/>
  <c r="B33" i="16" s="1"/>
  <c r="B26" i="16"/>
  <c r="B27" i="16" s="1"/>
  <c r="B21" i="16"/>
  <c r="B22" i="16" s="1"/>
  <c r="B16" i="16"/>
  <c r="B17" i="16" s="1"/>
  <c r="T10" i="16"/>
  <c r="T11" i="16" s="1"/>
  <c r="Q10" i="16"/>
  <c r="Q11" i="16" s="1"/>
  <c r="N10" i="16"/>
  <c r="N11" i="16" s="1"/>
  <c r="K10" i="16"/>
  <c r="K11" i="16" s="1"/>
  <c r="H10" i="16"/>
  <c r="H11" i="16" s="1"/>
  <c r="E10" i="16"/>
  <c r="E11" i="16" s="1"/>
  <c r="B10" i="16"/>
  <c r="B11" i="16" s="1"/>
  <c r="K4" i="16"/>
  <c r="K5" i="16" s="1"/>
  <c r="H4" i="16"/>
  <c r="H5" i="16" s="1"/>
  <c r="E4" i="16"/>
  <c r="E5" i="16"/>
  <c r="B4" i="16"/>
  <c r="B5" i="16" s="1"/>
  <c r="H39" i="10"/>
  <c r="A292" i="6" l="1"/>
  <c r="A291" i="6"/>
  <c r="A290" i="6"/>
  <c r="A289" i="6"/>
  <c r="A288" i="6"/>
  <c r="A287" i="6"/>
  <c r="A286" i="6"/>
  <c r="A285" i="6"/>
  <c r="A284" i="6"/>
  <c r="A283" i="6"/>
  <c r="A282" i="6"/>
  <c r="A281" i="6"/>
  <c r="A280" i="6"/>
  <c r="A279" i="6"/>
  <c r="A278" i="6"/>
  <c r="A277" i="6"/>
  <c r="A276" i="6"/>
  <c r="A275" i="6"/>
  <c r="A274" i="6"/>
  <c r="A273" i="6"/>
  <c r="A272" i="6"/>
  <c r="A271" i="6"/>
  <c r="A270" i="6"/>
  <c r="A269" i="6"/>
  <c r="A268" i="6"/>
  <c r="A267" i="6"/>
  <c r="A266" i="6"/>
  <c r="A265" i="6"/>
  <c r="A264" i="6"/>
  <c r="A263" i="6"/>
  <c r="A262" i="6"/>
  <c r="A261" i="6"/>
  <c r="A260" i="6"/>
  <c r="A259" i="6"/>
  <c r="A258" i="6"/>
  <c r="A257" i="6"/>
  <c r="A256" i="6"/>
  <c r="A255" i="6"/>
  <c r="A254" i="6"/>
  <c r="A253" i="6"/>
  <c r="A252" i="6"/>
  <c r="A251" i="6"/>
  <c r="A250" i="6"/>
  <c r="A249" i="6"/>
  <c r="A248" i="6"/>
  <c r="A247" i="6"/>
  <c r="A246" i="6"/>
  <c r="A245" i="6"/>
  <c r="A244" i="6"/>
  <c r="A243" i="6"/>
  <c r="A242" i="6"/>
  <c r="A241" i="6"/>
  <c r="A240" i="6"/>
  <c r="A239" i="6"/>
  <c r="A238" i="6"/>
  <c r="A237" i="6"/>
  <c r="A236" i="6"/>
  <c r="A235" i="6"/>
  <c r="A234" i="6"/>
  <c r="A233" i="6"/>
  <c r="A232" i="6"/>
  <c r="A231" i="6"/>
  <c r="A230" i="6"/>
  <c r="A229" i="6"/>
  <c r="A228" i="6"/>
  <c r="A227" i="6"/>
  <c r="A226" i="6"/>
  <c r="A225" i="6"/>
  <c r="A224" i="6"/>
  <c r="A223" i="6"/>
  <c r="A222" i="6"/>
  <c r="A221" i="6"/>
  <c r="A220" i="6"/>
  <c r="A219" i="6"/>
  <c r="A218" i="6"/>
  <c r="A217" i="6"/>
  <c r="A216" i="6"/>
  <c r="A215" i="6"/>
  <c r="A214" i="6"/>
  <c r="A213" i="6"/>
  <c r="A212" i="6"/>
  <c r="A211" i="6"/>
  <c r="A210" i="6"/>
  <c r="A209" i="6"/>
  <c r="A208" i="6"/>
  <c r="A207" i="6"/>
  <c r="A206" i="6"/>
  <c r="A205" i="6"/>
  <c r="A204" i="6"/>
  <c r="A203" i="6"/>
  <c r="A202" i="6"/>
  <c r="A201" i="6"/>
  <c r="A200" i="6"/>
  <c r="A199" i="6"/>
  <c r="A198" i="6"/>
  <c r="A197" i="6"/>
  <c r="A196" i="6"/>
  <c r="A195" i="6"/>
  <c r="A194" i="6"/>
  <c r="A193" i="6"/>
  <c r="A192" i="6"/>
  <c r="A191" i="6"/>
  <c r="A190" i="6"/>
  <c r="A189" i="6"/>
  <c r="A188" i="6"/>
  <c r="A187" i="6"/>
  <c r="A186" i="6"/>
  <c r="A185" i="6"/>
  <c r="A184" i="6"/>
  <c r="A183" i="6"/>
  <c r="A182" i="6"/>
  <c r="A181" i="6"/>
  <c r="A180" i="6"/>
  <c r="A179" i="6"/>
  <c r="A178" i="6"/>
  <c r="A177" i="6"/>
  <c r="A176" i="6"/>
  <c r="A175" i="6"/>
  <c r="A174" i="6"/>
  <c r="A173" i="6"/>
  <c r="A172" i="6"/>
  <c r="A171" i="6"/>
  <c r="A170" i="6"/>
  <c r="A169" i="6"/>
  <c r="A168" i="6"/>
  <c r="A167" i="6"/>
  <c r="A166" i="6"/>
  <c r="A165" i="6"/>
  <c r="A164" i="6"/>
  <c r="A163"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0" i="6"/>
  <c r="A39" i="6"/>
  <c r="A38" i="6"/>
  <c r="A37" i="6"/>
  <c r="A36" i="6"/>
  <c r="AW35" i="6"/>
  <c r="AV35" i="6"/>
  <c r="AU35" i="6"/>
  <c r="AT35" i="6"/>
  <c r="AS35" i="6"/>
  <c r="AR35" i="6"/>
  <c r="AQ35" i="6"/>
  <c r="AP35" i="6"/>
  <c r="AO35" i="6"/>
  <c r="AN35" i="6"/>
  <c r="AM35" i="6"/>
  <c r="AL35" i="6"/>
  <c r="AK35" i="6"/>
  <c r="AJ35" i="6"/>
  <c r="AI35" i="6"/>
  <c r="AH35" i="6"/>
  <c r="AG35" i="6"/>
  <c r="AF35" i="6"/>
  <c r="AE35" i="6"/>
  <c r="AD35" i="6"/>
  <c r="AC35" i="6"/>
  <c r="AB35" i="6"/>
  <c r="AA35" i="6"/>
  <c r="Z35" i="6"/>
  <c r="Y35" i="6"/>
  <c r="X35" i="6"/>
  <c r="W35" i="6"/>
  <c r="V35" i="6"/>
  <c r="U35" i="6"/>
  <c r="T35" i="6"/>
  <c r="S35" i="6"/>
  <c r="R35" i="6"/>
  <c r="Q35" i="6"/>
  <c r="P35" i="6"/>
  <c r="O35" i="6"/>
  <c r="N35" i="6"/>
  <c r="M35" i="6"/>
  <c r="L35" i="6"/>
  <c r="K35" i="6"/>
  <c r="J35" i="6"/>
  <c r="I35" i="6"/>
  <c r="A35" i="6"/>
  <c r="AW34" i="6"/>
  <c r="AV34" i="6"/>
  <c r="AU34" i="6"/>
  <c r="AT34" i="6"/>
  <c r="AS34" i="6"/>
  <c r="AR34" i="6"/>
  <c r="AQ34" i="6"/>
  <c r="AP34" i="6"/>
  <c r="AO34" i="6"/>
  <c r="AN34" i="6"/>
  <c r="AM34" i="6"/>
  <c r="AL34" i="6"/>
  <c r="AK34" i="6"/>
  <c r="AJ34" i="6"/>
  <c r="AI34" i="6"/>
  <c r="AH34" i="6"/>
  <c r="AG34" i="6"/>
  <c r="AF34" i="6"/>
  <c r="AE34" i="6"/>
  <c r="AD34" i="6"/>
  <c r="AC34" i="6"/>
  <c r="AB34" i="6"/>
  <c r="AA34" i="6"/>
  <c r="Z34" i="6"/>
  <c r="Y34" i="6"/>
  <c r="X34" i="6"/>
  <c r="W34" i="6"/>
  <c r="V34" i="6"/>
  <c r="U34" i="6"/>
  <c r="T34" i="6"/>
  <c r="S34" i="6"/>
  <c r="R34" i="6"/>
  <c r="Q34" i="6"/>
  <c r="P34" i="6"/>
  <c r="O34" i="6"/>
  <c r="N34" i="6"/>
  <c r="M34" i="6"/>
  <c r="L34" i="6"/>
  <c r="K34" i="6"/>
  <c r="J34" i="6"/>
  <c r="I34" i="6"/>
  <c r="A34" i="6"/>
  <c r="AW33" i="6"/>
  <c r="AV33" i="6"/>
  <c r="AU33" i="6"/>
  <c r="AT33" i="6"/>
  <c r="AS33" i="6"/>
  <c r="AR33" i="6"/>
  <c r="AQ33" i="6"/>
  <c r="AP33" i="6"/>
  <c r="AO33" i="6"/>
  <c r="AN33" i="6"/>
  <c r="AM33" i="6"/>
  <c r="AL33" i="6"/>
  <c r="AK33" i="6"/>
  <c r="AJ33" i="6"/>
  <c r="AI33" i="6"/>
  <c r="AH33" i="6"/>
  <c r="AG33" i="6"/>
  <c r="AF33" i="6"/>
  <c r="AE33" i="6"/>
  <c r="AD33" i="6"/>
  <c r="AC33" i="6"/>
  <c r="AB33" i="6"/>
  <c r="AA33" i="6"/>
  <c r="Z33" i="6"/>
  <c r="Y33" i="6"/>
  <c r="X33" i="6"/>
  <c r="W33" i="6"/>
  <c r="V33" i="6"/>
  <c r="U33" i="6"/>
  <c r="T33" i="6"/>
  <c r="S33" i="6"/>
  <c r="R33" i="6"/>
  <c r="Q33" i="6"/>
  <c r="P33" i="6"/>
  <c r="O33" i="6"/>
  <c r="N33" i="6"/>
  <c r="M33" i="6"/>
  <c r="L33" i="6"/>
  <c r="K33" i="6"/>
  <c r="J33" i="6"/>
  <c r="I33" i="6"/>
  <c r="A33" i="6"/>
  <c r="AW32" i="6"/>
  <c r="AV32" i="6"/>
  <c r="AU32" i="6"/>
  <c r="AT32" i="6"/>
  <c r="AS32" i="6"/>
  <c r="AR32" i="6"/>
  <c r="AQ32" i="6"/>
  <c r="AP32" i="6"/>
  <c r="AO32" i="6"/>
  <c r="AN32" i="6"/>
  <c r="AM32" i="6"/>
  <c r="AL32" i="6"/>
  <c r="AK32" i="6"/>
  <c r="AJ32" i="6"/>
  <c r="AI32" i="6"/>
  <c r="AH32" i="6"/>
  <c r="AG32" i="6"/>
  <c r="AF32" i="6"/>
  <c r="AE32" i="6"/>
  <c r="AD32" i="6"/>
  <c r="AC32" i="6"/>
  <c r="AB32" i="6"/>
  <c r="AA32" i="6"/>
  <c r="Z32" i="6"/>
  <c r="Y32" i="6"/>
  <c r="X32" i="6"/>
  <c r="W32" i="6"/>
  <c r="V32" i="6"/>
  <c r="U32" i="6"/>
  <c r="T32" i="6"/>
  <c r="S32" i="6"/>
  <c r="R32" i="6"/>
  <c r="Q32" i="6"/>
  <c r="P32" i="6"/>
  <c r="O32" i="6"/>
  <c r="N32" i="6"/>
  <c r="M32" i="6"/>
  <c r="L32" i="6"/>
  <c r="K32" i="6"/>
  <c r="J32" i="6"/>
  <c r="I32" i="6"/>
  <c r="A32" i="6"/>
  <c r="AW31" i="6"/>
  <c r="AV31" i="6"/>
  <c r="AU31" i="6"/>
  <c r="AT31" i="6"/>
  <c r="AS31" i="6"/>
  <c r="AR31" i="6"/>
  <c r="AQ31" i="6"/>
  <c r="AP31" i="6"/>
  <c r="AO31" i="6"/>
  <c r="AN31" i="6"/>
  <c r="AM31" i="6"/>
  <c r="AL31" i="6"/>
  <c r="AK31" i="6"/>
  <c r="AJ31" i="6"/>
  <c r="AI31" i="6"/>
  <c r="AH31" i="6"/>
  <c r="AG31" i="6"/>
  <c r="AF31" i="6"/>
  <c r="AE31" i="6"/>
  <c r="AD31" i="6"/>
  <c r="AC31" i="6"/>
  <c r="AB31" i="6"/>
  <c r="AA31" i="6"/>
  <c r="Z31" i="6"/>
  <c r="Y31" i="6"/>
  <c r="X31" i="6"/>
  <c r="W31" i="6"/>
  <c r="V31" i="6"/>
  <c r="U31" i="6"/>
  <c r="T31" i="6"/>
  <c r="S31" i="6"/>
  <c r="R31" i="6"/>
  <c r="Q31" i="6"/>
  <c r="P31" i="6"/>
  <c r="O31" i="6"/>
  <c r="N31" i="6"/>
  <c r="M31" i="6"/>
  <c r="L31" i="6"/>
  <c r="K31" i="6"/>
  <c r="J31" i="6"/>
  <c r="I31" i="6"/>
  <c r="A31" i="6"/>
  <c r="AW30" i="6"/>
  <c r="AV30" i="6"/>
  <c r="AU30" i="6"/>
  <c r="AT30" i="6"/>
  <c r="AS30" i="6"/>
  <c r="AR30" i="6"/>
  <c r="AQ30" i="6"/>
  <c r="AP30" i="6"/>
  <c r="AO30" i="6"/>
  <c r="AN30" i="6"/>
  <c r="AM30" i="6"/>
  <c r="AL30" i="6"/>
  <c r="AK30" i="6"/>
  <c r="AJ30" i="6"/>
  <c r="AI30" i="6"/>
  <c r="AH30" i="6"/>
  <c r="AG30" i="6"/>
  <c r="AF30" i="6"/>
  <c r="AE30" i="6"/>
  <c r="AD30" i="6"/>
  <c r="AC30" i="6"/>
  <c r="AB30" i="6"/>
  <c r="AA30" i="6"/>
  <c r="Z30" i="6"/>
  <c r="Y30" i="6"/>
  <c r="X30" i="6"/>
  <c r="W30" i="6"/>
  <c r="V30" i="6"/>
  <c r="U30" i="6"/>
  <c r="T30" i="6"/>
  <c r="S30" i="6"/>
  <c r="R30" i="6"/>
  <c r="Q30" i="6"/>
  <c r="P30" i="6"/>
  <c r="O30" i="6"/>
  <c r="N30" i="6"/>
  <c r="M30" i="6"/>
  <c r="L30" i="6"/>
  <c r="K30" i="6"/>
  <c r="J30" i="6"/>
  <c r="I30" i="6"/>
  <c r="A30" i="6"/>
  <c r="AW29" i="6"/>
  <c r="AV29" i="6"/>
  <c r="AU29" i="6"/>
  <c r="AT29" i="6"/>
  <c r="AS29" i="6"/>
  <c r="AR29" i="6"/>
  <c r="AQ29" i="6"/>
  <c r="AP29" i="6"/>
  <c r="AO29" i="6"/>
  <c r="AN29" i="6"/>
  <c r="AM29" i="6"/>
  <c r="AL29" i="6"/>
  <c r="AK29" i="6"/>
  <c r="AJ29" i="6"/>
  <c r="AI29" i="6"/>
  <c r="AH29" i="6"/>
  <c r="AG29" i="6"/>
  <c r="AF29" i="6"/>
  <c r="AE29" i="6"/>
  <c r="AD29" i="6"/>
  <c r="AC29" i="6"/>
  <c r="AB29" i="6"/>
  <c r="AA29" i="6"/>
  <c r="Z29" i="6"/>
  <c r="Y29" i="6"/>
  <c r="X29" i="6"/>
  <c r="W29" i="6"/>
  <c r="V29" i="6"/>
  <c r="U29" i="6"/>
  <c r="T29" i="6"/>
  <c r="S29" i="6"/>
  <c r="R29" i="6"/>
  <c r="Q29" i="6"/>
  <c r="P29" i="6"/>
  <c r="O29" i="6"/>
  <c r="N29" i="6"/>
  <c r="M29" i="6"/>
  <c r="L29" i="6"/>
  <c r="K29" i="6"/>
  <c r="J29" i="6"/>
  <c r="I29" i="6"/>
  <c r="A29" i="6"/>
  <c r="AW28" i="6"/>
  <c r="AV28" i="6"/>
  <c r="AU28" i="6"/>
  <c r="AT28" i="6"/>
  <c r="AS28" i="6"/>
  <c r="AR28" i="6"/>
  <c r="AQ28" i="6"/>
  <c r="AP28" i="6"/>
  <c r="AO28" i="6"/>
  <c r="AN28" i="6"/>
  <c r="AM28" i="6"/>
  <c r="AL28" i="6"/>
  <c r="AK28" i="6"/>
  <c r="AJ28" i="6"/>
  <c r="AI28" i="6"/>
  <c r="AH28" i="6"/>
  <c r="AG28" i="6"/>
  <c r="AF28" i="6"/>
  <c r="AE28" i="6"/>
  <c r="AD28" i="6"/>
  <c r="AC28" i="6"/>
  <c r="AB28" i="6"/>
  <c r="AA28" i="6"/>
  <c r="Z28" i="6"/>
  <c r="Y28" i="6"/>
  <c r="X28" i="6"/>
  <c r="W28" i="6"/>
  <c r="V28" i="6"/>
  <c r="U28" i="6"/>
  <c r="T28" i="6"/>
  <c r="S28" i="6"/>
  <c r="R28" i="6"/>
  <c r="Q28" i="6"/>
  <c r="P28" i="6"/>
  <c r="O28" i="6"/>
  <c r="N28" i="6"/>
  <c r="M28" i="6"/>
  <c r="L28" i="6"/>
  <c r="K28" i="6"/>
  <c r="J28" i="6"/>
  <c r="I28" i="6"/>
  <c r="I36" i="6" s="1"/>
  <c r="A28" i="6"/>
  <c r="AW27" i="6"/>
  <c r="AV27" i="6"/>
  <c r="AU27" i="6"/>
  <c r="AT27" i="6"/>
  <c r="AS27" i="6"/>
  <c r="AR27" i="6"/>
  <c r="AQ27" i="6"/>
  <c r="AP27" i="6"/>
  <c r="AO27" i="6"/>
  <c r="AN27" i="6"/>
  <c r="AM27" i="6"/>
  <c r="AL27" i="6"/>
  <c r="AK27" i="6"/>
  <c r="AJ27" i="6"/>
  <c r="AI27" i="6"/>
  <c r="AH27" i="6"/>
  <c r="AG27" i="6"/>
  <c r="AF27" i="6"/>
  <c r="AE27" i="6"/>
  <c r="AD27" i="6"/>
  <c r="AC27" i="6"/>
  <c r="AB27" i="6"/>
  <c r="AA27" i="6"/>
  <c r="Z27" i="6"/>
  <c r="Y27" i="6"/>
  <c r="X27" i="6"/>
  <c r="W27" i="6"/>
  <c r="V27" i="6"/>
  <c r="U27" i="6"/>
  <c r="T27" i="6"/>
  <c r="S27" i="6"/>
  <c r="R27" i="6"/>
  <c r="Q27" i="6"/>
  <c r="P27" i="6"/>
  <c r="O27" i="6"/>
  <c r="N27" i="6"/>
  <c r="M27" i="6"/>
  <c r="L27" i="6"/>
  <c r="K27" i="6"/>
  <c r="J27" i="6"/>
  <c r="I27" i="6"/>
  <c r="A27" i="6"/>
  <c r="AW26" i="6"/>
  <c r="AV26" i="6"/>
  <c r="AV36" i="6" s="1"/>
  <c r="AU26" i="6"/>
  <c r="AU36" i="6" s="1"/>
  <c r="AT26" i="6"/>
  <c r="AT36" i="6" s="1"/>
  <c r="AS26" i="6"/>
  <c r="AS36" i="6" s="1"/>
  <c r="AR26" i="6"/>
  <c r="AQ26" i="6"/>
  <c r="AP26" i="6"/>
  <c r="AO26" i="6"/>
  <c r="AN26" i="6"/>
  <c r="AM26" i="6"/>
  <c r="AL26" i="6"/>
  <c r="AK26" i="6"/>
  <c r="AK36" i="6" s="1"/>
  <c r="AJ26" i="6"/>
  <c r="AJ36" i="6" s="1"/>
  <c r="AI26" i="6"/>
  <c r="AI36" i="6" s="1"/>
  <c r="AH26" i="6"/>
  <c r="AH36" i="6" s="1"/>
  <c r="AG26" i="6"/>
  <c r="AG36" i="6" s="1"/>
  <c r="AF26" i="6"/>
  <c r="AE26" i="6"/>
  <c r="AD26" i="6"/>
  <c r="AC26" i="6"/>
  <c r="AB26" i="6"/>
  <c r="AA26" i="6"/>
  <c r="Z26" i="6"/>
  <c r="Y26" i="6"/>
  <c r="Y36" i="6" s="1"/>
  <c r="X26" i="6"/>
  <c r="X36" i="6" s="1"/>
  <c r="W26" i="6"/>
  <c r="W36" i="6" s="1"/>
  <c r="V26" i="6"/>
  <c r="V36" i="6" s="1"/>
  <c r="U26" i="6"/>
  <c r="U36" i="6" s="1"/>
  <c r="T26" i="6"/>
  <c r="S26" i="6"/>
  <c r="R26" i="6"/>
  <c r="Q26" i="6"/>
  <c r="P26" i="6"/>
  <c r="O26" i="6"/>
  <c r="N26" i="6"/>
  <c r="M26" i="6"/>
  <c r="M36" i="6" s="1"/>
  <c r="L26" i="6"/>
  <c r="L36" i="6" s="1"/>
  <c r="K26" i="6"/>
  <c r="K36" i="6" s="1"/>
  <c r="J26" i="6"/>
  <c r="J36" i="6" s="1"/>
  <c r="A26" i="6"/>
  <c r="AW25" i="6"/>
  <c r="AV25" i="6"/>
  <c r="AU25" i="6"/>
  <c r="AT25" i="6"/>
  <c r="AS25" i="6"/>
  <c r="AR25" i="6"/>
  <c r="AQ25" i="6"/>
  <c r="AP25" i="6"/>
  <c r="AO25" i="6"/>
  <c r="AO36" i="6" s="1"/>
  <c r="AN25" i="6"/>
  <c r="AN36" i="6" s="1"/>
  <c r="AM25" i="6"/>
  <c r="AL25" i="6"/>
  <c r="AK25" i="6"/>
  <c r="AJ25" i="6"/>
  <c r="AI25" i="6"/>
  <c r="AH25" i="6"/>
  <c r="AG25" i="6"/>
  <c r="AF25" i="6"/>
  <c r="AE25" i="6"/>
  <c r="AD25" i="6"/>
  <c r="AC25" i="6"/>
  <c r="AC36" i="6" s="1"/>
  <c r="AB25" i="6"/>
  <c r="AB36" i="6" s="1"/>
  <c r="AA25" i="6"/>
  <c r="Z25" i="6"/>
  <c r="Y25" i="6"/>
  <c r="X25" i="6"/>
  <c r="W25" i="6"/>
  <c r="V25" i="6"/>
  <c r="U25" i="6"/>
  <c r="T25" i="6"/>
  <c r="S25" i="6"/>
  <c r="R25" i="6"/>
  <c r="Q25" i="6"/>
  <c r="Q36" i="6" s="1"/>
  <c r="P25" i="6"/>
  <c r="P36" i="6" s="1"/>
  <c r="O25" i="6"/>
  <c r="N25" i="6"/>
  <c r="M25" i="6"/>
  <c r="L25" i="6"/>
  <c r="K25" i="6"/>
  <c r="J25" i="6"/>
  <c r="A25" i="6"/>
  <c r="AW24" i="6"/>
  <c r="AV24" i="6"/>
  <c r="AU24" i="6"/>
  <c r="AT24" i="6"/>
  <c r="AS24" i="6"/>
  <c r="AR24" i="6"/>
  <c r="AR36" i="6" s="1"/>
  <c r="AQ24" i="6"/>
  <c r="AQ36" i="6" s="1"/>
  <c r="AP24" i="6"/>
  <c r="AP36" i="6" s="1"/>
  <c r="AO24" i="6"/>
  <c r="AN24" i="6"/>
  <c r="AM24" i="6"/>
  <c r="AM36" i="6" s="1"/>
  <c r="AL24" i="6"/>
  <c r="AL36" i="6" s="1"/>
  <c r="AK24" i="6"/>
  <c r="AJ24" i="6"/>
  <c r="AI24" i="6"/>
  <c r="AH24" i="6"/>
  <c r="AG24" i="6"/>
  <c r="AF24" i="6"/>
  <c r="AF36" i="6" s="1"/>
  <c r="AE24" i="6"/>
  <c r="AE36" i="6" s="1"/>
  <c r="AD24" i="6"/>
  <c r="AD36" i="6" s="1"/>
  <c r="AC24" i="6"/>
  <c r="AB24" i="6"/>
  <c r="AA24" i="6"/>
  <c r="AA36" i="6" s="1"/>
  <c r="Z24" i="6"/>
  <c r="Z36" i="6" s="1"/>
  <c r="Y24" i="6"/>
  <c r="X24" i="6"/>
  <c r="W24" i="6"/>
  <c r="V24" i="6"/>
  <c r="U24" i="6"/>
  <c r="T24" i="6"/>
  <c r="T36" i="6" s="1"/>
  <c r="S24" i="6"/>
  <c r="S36" i="6" s="1"/>
  <c r="R24" i="6"/>
  <c r="R36" i="6" s="1"/>
  <c r="Q24" i="6"/>
  <c r="P24" i="6"/>
  <c r="O24" i="6"/>
  <c r="O36" i="6" s="1"/>
  <c r="N24" i="6"/>
  <c r="N36" i="6" s="1"/>
  <c r="M24" i="6"/>
  <c r="L24" i="6"/>
  <c r="K24" i="6"/>
  <c r="J24" i="6"/>
  <c r="A24" i="6"/>
  <c r="A23" i="6"/>
  <c r="A22" i="6"/>
  <c r="A21" i="6"/>
  <c r="A20" i="6"/>
  <c r="AW19" i="6"/>
  <c r="AV19" i="6"/>
  <c r="AU19" i="6"/>
  <c r="AT19" i="6"/>
  <c r="AS19" i="6"/>
  <c r="AR19" i="6"/>
  <c r="AQ19" i="6"/>
  <c r="AP19" i="6"/>
  <c r="AO19" i="6"/>
  <c r="AN19" i="6"/>
  <c r="AM19" i="6"/>
  <c r="AL19" i="6"/>
  <c r="AK19" i="6"/>
  <c r="AJ19" i="6"/>
  <c r="AI19" i="6"/>
  <c r="AH19" i="6"/>
  <c r="AG19" i="6"/>
  <c r="AF19" i="6"/>
  <c r="AE19" i="6"/>
  <c r="AD19" i="6"/>
  <c r="AC19" i="6"/>
  <c r="AB19" i="6"/>
  <c r="AA19" i="6"/>
  <c r="Z19" i="6"/>
  <c r="Y19" i="6"/>
  <c r="X19" i="6"/>
  <c r="W19" i="6"/>
  <c r="V19" i="6"/>
  <c r="U19" i="6"/>
  <c r="T19" i="6"/>
  <c r="S19" i="6"/>
  <c r="R19" i="6"/>
  <c r="Q19" i="6"/>
  <c r="P19" i="6"/>
  <c r="O19" i="6"/>
  <c r="N19" i="6"/>
  <c r="M19" i="6"/>
  <c r="L19" i="6"/>
  <c r="K19" i="6"/>
  <c r="J19" i="6"/>
  <c r="I19" i="6"/>
  <c r="A19" i="6"/>
  <c r="AW18" i="6"/>
  <c r="AV18" i="6"/>
  <c r="AU18" i="6"/>
  <c r="AT18" i="6"/>
  <c r="AS18" i="6"/>
  <c r="AR18" i="6"/>
  <c r="AQ18" i="6"/>
  <c r="AP18" i="6"/>
  <c r="AO18" i="6"/>
  <c r="AN18" i="6"/>
  <c r="AM18" i="6"/>
  <c r="AL18" i="6"/>
  <c r="AK18" i="6"/>
  <c r="AJ18" i="6"/>
  <c r="AI18" i="6"/>
  <c r="AH18" i="6"/>
  <c r="AG18" i="6"/>
  <c r="AF18" i="6"/>
  <c r="AE18" i="6"/>
  <c r="AD18" i="6"/>
  <c r="AC18" i="6"/>
  <c r="AB18" i="6"/>
  <c r="AA18" i="6"/>
  <c r="Z18" i="6"/>
  <c r="Y18" i="6"/>
  <c r="X18" i="6"/>
  <c r="W18" i="6"/>
  <c r="V18" i="6"/>
  <c r="U18" i="6"/>
  <c r="T18" i="6"/>
  <c r="S18" i="6"/>
  <c r="R18" i="6"/>
  <c r="Q18" i="6"/>
  <c r="P18" i="6"/>
  <c r="O18" i="6"/>
  <c r="N18" i="6"/>
  <c r="M18" i="6"/>
  <c r="L18" i="6"/>
  <c r="K18" i="6"/>
  <c r="J18" i="6"/>
  <c r="I18" i="6"/>
  <c r="A18" i="6"/>
  <c r="AW17" i="6"/>
  <c r="AV17" i="6"/>
  <c r="AU17" i="6"/>
  <c r="AT17" i="6"/>
  <c r="AS17" i="6"/>
  <c r="AR17" i="6"/>
  <c r="AQ17" i="6"/>
  <c r="AP17" i="6"/>
  <c r="AO17" i="6"/>
  <c r="AN17" i="6"/>
  <c r="AM17" i="6"/>
  <c r="AL17" i="6"/>
  <c r="AK17" i="6"/>
  <c r="AJ17" i="6"/>
  <c r="AI17" i="6"/>
  <c r="AH17" i="6"/>
  <c r="AG17" i="6"/>
  <c r="AF17" i="6"/>
  <c r="AE17" i="6"/>
  <c r="AD17" i="6"/>
  <c r="AC17" i="6"/>
  <c r="AB17" i="6"/>
  <c r="AA17" i="6"/>
  <c r="Z17" i="6"/>
  <c r="Y17" i="6"/>
  <c r="X17" i="6"/>
  <c r="W17" i="6"/>
  <c r="V17" i="6"/>
  <c r="U17" i="6"/>
  <c r="T17" i="6"/>
  <c r="S17" i="6"/>
  <c r="R17" i="6"/>
  <c r="Q17" i="6"/>
  <c r="P17" i="6"/>
  <c r="O17" i="6"/>
  <c r="N17" i="6"/>
  <c r="M17" i="6"/>
  <c r="L17" i="6"/>
  <c r="K17" i="6"/>
  <c r="J17" i="6"/>
  <c r="I17" i="6"/>
  <c r="A17" i="6"/>
  <c r="AW16" i="6"/>
  <c r="AV16" i="6"/>
  <c r="AU16" i="6"/>
  <c r="AT16" i="6"/>
  <c r="AS16" i="6"/>
  <c r="AR16" i="6"/>
  <c r="AQ16" i="6"/>
  <c r="AP16" i="6"/>
  <c r="AO16" i="6"/>
  <c r="AN16" i="6"/>
  <c r="AM16" i="6"/>
  <c r="AL16" i="6"/>
  <c r="AK16" i="6"/>
  <c r="AJ16" i="6"/>
  <c r="AI16" i="6"/>
  <c r="AH16" i="6"/>
  <c r="AG16" i="6"/>
  <c r="AF16" i="6"/>
  <c r="AE16" i="6"/>
  <c r="AD16" i="6"/>
  <c r="AC16" i="6"/>
  <c r="AB16" i="6"/>
  <c r="AA16" i="6"/>
  <c r="Z16" i="6"/>
  <c r="Y16" i="6"/>
  <c r="X16" i="6"/>
  <c r="W16" i="6"/>
  <c r="V16" i="6"/>
  <c r="U16" i="6"/>
  <c r="T16" i="6"/>
  <c r="S16" i="6"/>
  <c r="R16" i="6"/>
  <c r="Q16" i="6"/>
  <c r="P16" i="6"/>
  <c r="O16" i="6"/>
  <c r="N16" i="6"/>
  <c r="M16" i="6"/>
  <c r="L16" i="6"/>
  <c r="K16" i="6"/>
  <c r="J16" i="6"/>
  <c r="I16" i="6"/>
  <c r="A16" i="6"/>
  <c r="AW15" i="6"/>
  <c r="AV15" i="6"/>
  <c r="AU15" i="6"/>
  <c r="AT15" i="6"/>
  <c r="AS15" i="6"/>
  <c r="AR15" i="6"/>
  <c r="AQ15" i="6"/>
  <c r="AP15" i="6"/>
  <c r="AO15" i="6"/>
  <c r="AN15" i="6"/>
  <c r="AM15" i="6"/>
  <c r="AL15" i="6"/>
  <c r="AK15" i="6"/>
  <c r="AJ15" i="6"/>
  <c r="AI15" i="6"/>
  <c r="AH15" i="6"/>
  <c r="AG15" i="6"/>
  <c r="AF15" i="6"/>
  <c r="AE15" i="6"/>
  <c r="AD15" i="6"/>
  <c r="AC15" i="6"/>
  <c r="AB15" i="6"/>
  <c r="AA15" i="6"/>
  <c r="Z15" i="6"/>
  <c r="Y15" i="6"/>
  <c r="X15" i="6"/>
  <c r="W15" i="6"/>
  <c r="V15" i="6"/>
  <c r="U15" i="6"/>
  <c r="T15" i="6"/>
  <c r="S15" i="6"/>
  <c r="R15" i="6"/>
  <c r="Q15" i="6"/>
  <c r="P15" i="6"/>
  <c r="O15" i="6"/>
  <c r="N15" i="6"/>
  <c r="M15" i="6"/>
  <c r="L15" i="6"/>
  <c r="K15" i="6"/>
  <c r="J15" i="6"/>
  <c r="I15" i="6"/>
  <c r="A15" i="6"/>
  <c r="AW14" i="6"/>
  <c r="AV14" i="6"/>
  <c r="AU14" i="6"/>
  <c r="AT14" i="6"/>
  <c r="AS14" i="6"/>
  <c r="AR14" i="6"/>
  <c r="AQ14" i="6"/>
  <c r="AP14" i="6"/>
  <c r="AO14" i="6"/>
  <c r="AN14" i="6"/>
  <c r="AM14" i="6"/>
  <c r="AL14" i="6"/>
  <c r="AK14" i="6"/>
  <c r="AJ14" i="6"/>
  <c r="AI14" i="6"/>
  <c r="AH14" i="6"/>
  <c r="AG14" i="6"/>
  <c r="AF14" i="6"/>
  <c r="AE14" i="6"/>
  <c r="AD14" i="6"/>
  <c r="AC14" i="6"/>
  <c r="AB14" i="6"/>
  <c r="AA14" i="6"/>
  <c r="Z14" i="6"/>
  <c r="Y14" i="6"/>
  <c r="X14" i="6"/>
  <c r="W14" i="6"/>
  <c r="V14" i="6"/>
  <c r="U14" i="6"/>
  <c r="T14" i="6"/>
  <c r="S14" i="6"/>
  <c r="R14" i="6"/>
  <c r="Q14" i="6"/>
  <c r="P14" i="6"/>
  <c r="O14" i="6"/>
  <c r="N14" i="6"/>
  <c r="M14" i="6"/>
  <c r="L14" i="6"/>
  <c r="K14" i="6"/>
  <c r="J14" i="6"/>
  <c r="I14" i="6"/>
  <c r="A14" i="6"/>
  <c r="AW13" i="6"/>
  <c r="AV13" i="6"/>
  <c r="AU13" i="6"/>
  <c r="AT13" i="6"/>
  <c r="AS13" i="6"/>
  <c r="AR13" i="6"/>
  <c r="AQ13" i="6"/>
  <c r="AP13" i="6"/>
  <c r="AO13" i="6"/>
  <c r="AN13" i="6"/>
  <c r="AM13" i="6"/>
  <c r="AL13" i="6"/>
  <c r="AK13" i="6"/>
  <c r="AJ13" i="6"/>
  <c r="AI13" i="6"/>
  <c r="AH13" i="6"/>
  <c r="AG13" i="6"/>
  <c r="AF13" i="6"/>
  <c r="AE13" i="6"/>
  <c r="AD13" i="6"/>
  <c r="AC13" i="6"/>
  <c r="AB13" i="6"/>
  <c r="AA13" i="6"/>
  <c r="Z13" i="6"/>
  <c r="Y13" i="6"/>
  <c r="X13" i="6"/>
  <c r="W13" i="6"/>
  <c r="V13" i="6"/>
  <c r="U13" i="6"/>
  <c r="T13" i="6"/>
  <c r="S13" i="6"/>
  <c r="R13" i="6"/>
  <c r="Q13" i="6"/>
  <c r="P13" i="6"/>
  <c r="O13" i="6"/>
  <c r="N13" i="6"/>
  <c r="M13" i="6"/>
  <c r="L13" i="6"/>
  <c r="K13" i="6"/>
  <c r="J13" i="6"/>
  <c r="I13" i="6"/>
  <c r="A13" i="6"/>
  <c r="AW12" i="6"/>
  <c r="AV12" i="6"/>
  <c r="AU12" i="6"/>
  <c r="AT12" i="6"/>
  <c r="AS12" i="6"/>
  <c r="AR12" i="6"/>
  <c r="AQ12" i="6"/>
  <c r="AP12" i="6"/>
  <c r="AO12" i="6"/>
  <c r="AN12" i="6"/>
  <c r="AM12" i="6"/>
  <c r="AL12" i="6"/>
  <c r="AK12" i="6"/>
  <c r="AJ12" i="6"/>
  <c r="AI12" i="6"/>
  <c r="AH12" i="6"/>
  <c r="AG12" i="6"/>
  <c r="AF12" i="6"/>
  <c r="AE12" i="6"/>
  <c r="AD12" i="6"/>
  <c r="AC12" i="6"/>
  <c r="AB12" i="6"/>
  <c r="AA12" i="6"/>
  <c r="Z12" i="6"/>
  <c r="Y12" i="6"/>
  <c r="X12" i="6"/>
  <c r="W12" i="6"/>
  <c r="V12" i="6"/>
  <c r="U12" i="6"/>
  <c r="T12" i="6"/>
  <c r="S12" i="6"/>
  <c r="R12" i="6"/>
  <c r="Q12" i="6"/>
  <c r="P12" i="6"/>
  <c r="O12" i="6"/>
  <c r="N12" i="6"/>
  <c r="M12" i="6"/>
  <c r="L12" i="6"/>
  <c r="K12" i="6"/>
  <c r="J12" i="6"/>
  <c r="I12" i="6"/>
  <c r="A12" i="6"/>
  <c r="AW11" i="6"/>
  <c r="AV11" i="6"/>
  <c r="AU11" i="6"/>
  <c r="AT11" i="6"/>
  <c r="AS11" i="6"/>
  <c r="AR11" i="6"/>
  <c r="AQ11" i="6"/>
  <c r="AP11" i="6"/>
  <c r="AO11" i="6"/>
  <c r="AN11" i="6"/>
  <c r="AM11" i="6"/>
  <c r="AL11" i="6"/>
  <c r="AK11" i="6"/>
  <c r="AJ11" i="6"/>
  <c r="AI11" i="6"/>
  <c r="AH11" i="6"/>
  <c r="AG11" i="6"/>
  <c r="AF11" i="6"/>
  <c r="AE11" i="6"/>
  <c r="AD11" i="6"/>
  <c r="AC11" i="6"/>
  <c r="AB11" i="6"/>
  <c r="AA11" i="6"/>
  <c r="Z11" i="6"/>
  <c r="Y11" i="6"/>
  <c r="X11" i="6"/>
  <c r="W11" i="6"/>
  <c r="V11" i="6"/>
  <c r="U11" i="6"/>
  <c r="T11" i="6"/>
  <c r="S11" i="6"/>
  <c r="R11" i="6"/>
  <c r="Q11" i="6"/>
  <c r="P11" i="6"/>
  <c r="O11" i="6"/>
  <c r="N11" i="6"/>
  <c r="M11" i="6"/>
  <c r="L11" i="6"/>
  <c r="K11" i="6"/>
  <c r="J11" i="6"/>
  <c r="I11" i="6"/>
  <c r="I20" i="6" s="1"/>
  <c r="A11" i="6"/>
  <c r="AW10" i="6"/>
  <c r="AV10" i="6"/>
  <c r="AU10" i="6"/>
  <c r="AT10" i="6"/>
  <c r="AS10" i="6"/>
  <c r="AR10" i="6"/>
  <c r="AQ10" i="6"/>
  <c r="AQ20" i="6" s="1"/>
  <c r="AP10" i="6"/>
  <c r="AP20" i="6" s="1"/>
  <c r="AO10" i="6"/>
  <c r="AO20" i="6" s="1"/>
  <c r="AN10" i="6"/>
  <c r="AN20" i="6" s="1"/>
  <c r="AM10" i="6"/>
  <c r="AM20" i="6" s="1"/>
  <c r="AL10" i="6"/>
  <c r="AK10" i="6"/>
  <c r="AJ10" i="6"/>
  <c r="AI10" i="6"/>
  <c r="AH10" i="6"/>
  <c r="AG10" i="6"/>
  <c r="AF10" i="6"/>
  <c r="AE10" i="6"/>
  <c r="AE20" i="6" s="1"/>
  <c r="AD10" i="6"/>
  <c r="AD20" i="6" s="1"/>
  <c r="AC10" i="6"/>
  <c r="AC20" i="6" s="1"/>
  <c r="AB10" i="6"/>
  <c r="AB20" i="6" s="1"/>
  <c r="AA10" i="6"/>
  <c r="AA20" i="6" s="1"/>
  <c r="Z10" i="6"/>
  <c r="Y10" i="6"/>
  <c r="X10" i="6"/>
  <c r="W10" i="6"/>
  <c r="V10" i="6"/>
  <c r="U10" i="6"/>
  <c r="T10" i="6"/>
  <c r="S10" i="6"/>
  <c r="S20" i="6" s="1"/>
  <c r="R10" i="6"/>
  <c r="R20" i="6" s="1"/>
  <c r="Q10" i="6"/>
  <c r="Q20" i="6" s="1"/>
  <c r="P10" i="6"/>
  <c r="P20" i="6" s="1"/>
  <c r="O10" i="6"/>
  <c r="O20" i="6" s="1"/>
  <c r="N10" i="6"/>
  <c r="M10" i="6"/>
  <c r="L10" i="6"/>
  <c r="K10" i="6"/>
  <c r="J10" i="6"/>
  <c r="A10" i="6"/>
  <c r="AW9" i="6"/>
  <c r="AV9" i="6"/>
  <c r="AU9" i="6"/>
  <c r="AT9" i="6"/>
  <c r="AT20" i="6" s="1"/>
  <c r="AS9" i="6"/>
  <c r="AR9" i="6"/>
  <c r="AQ9" i="6"/>
  <c r="AP9" i="6"/>
  <c r="AO9" i="6"/>
  <c r="AN9" i="6"/>
  <c r="AM9" i="6"/>
  <c r="AL9" i="6"/>
  <c r="AK9" i="6"/>
  <c r="AJ9" i="6"/>
  <c r="AI9" i="6"/>
  <c r="AH9" i="6"/>
  <c r="AH20" i="6" s="1"/>
  <c r="AG9" i="6"/>
  <c r="AF9" i="6"/>
  <c r="AE9" i="6"/>
  <c r="AD9" i="6"/>
  <c r="AC9" i="6"/>
  <c r="AB9" i="6"/>
  <c r="AA9" i="6"/>
  <c r="Z9" i="6"/>
  <c r="Y9" i="6"/>
  <c r="X9" i="6"/>
  <c r="W9" i="6"/>
  <c r="V9" i="6"/>
  <c r="V20" i="6" s="1"/>
  <c r="U9" i="6"/>
  <c r="T9" i="6"/>
  <c r="S9" i="6"/>
  <c r="R9" i="6"/>
  <c r="Q9" i="6"/>
  <c r="P9" i="6"/>
  <c r="O9" i="6"/>
  <c r="N9" i="6"/>
  <c r="M9" i="6"/>
  <c r="L9" i="6"/>
  <c r="K9" i="6"/>
  <c r="J9" i="6"/>
  <c r="J20" i="6" s="1"/>
  <c r="A9" i="6"/>
  <c r="AW8" i="6"/>
  <c r="AV8" i="6"/>
  <c r="AV20" i="6" s="1"/>
  <c r="AU8" i="6"/>
  <c r="AU20" i="6" s="1"/>
  <c r="AT8" i="6"/>
  <c r="AS8" i="6"/>
  <c r="AS20" i="6" s="1"/>
  <c r="AR8" i="6"/>
  <c r="AR20" i="6" s="1"/>
  <c r="AQ8" i="6"/>
  <c r="AP8" i="6"/>
  <c r="AO8" i="6"/>
  <c r="AN8" i="6"/>
  <c r="AM8" i="6"/>
  <c r="AL8" i="6"/>
  <c r="AL20" i="6" s="1"/>
  <c r="AK8" i="6"/>
  <c r="AK20" i="6" s="1"/>
  <c r="AJ8" i="6"/>
  <c r="AJ20" i="6" s="1"/>
  <c r="AI8" i="6"/>
  <c r="AI20" i="6" s="1"/>
  <c r="AH8" i="6"/>
  <c r="AG8" i="6"/>
  <c r="AG20" i="6" s="1"/>
  <c r="AF8" i="6"/>
  <c r="AF20" i="6" s="1"/>
  <c r="AE8" i="6"/>
  <c r="AD8" i="6"/>
  <c r="AC8" i="6"/>
  <c r="AB8" i="6"/>
  <c r="AA8" i="6"/>
  <c r="Z8" i="6"/>
  <c r="Z20" i="6" s="1"/>
  <c r="Y8" i="6"/>
  <c r="Y20" i="6" s="1"/>
  <c r="X8" i="6"/>
  <c r="X20" i="6" s="1"/>
  <c r="W8" i="6"/>
  <c r="W20" i="6" s="1"/>
  <c r="V8" i="6"/>
  <c r="U8" i="6"/>
  <c r="U20" i="6" s="1"/>
  <c r="T8" i="6"/>
  <c r="T20" i="6" s="1"/>
  <c r="S8" i="6"/>
  <c r="R8" i="6"/>
  <c r="Q8" i="6"/>
  <c r="P8" i="6"/>
  <c r="O8" i="6"/>
  <c r="N8" i="6"/>
  <c r="N20" i="6" s="1"/>
  <c r="M8" i="6"/>
  <c r="M20" i="6" s="1"/>
  <c r="L8" i="6"/>
  <c r="L20" i="6" s="1"/>
  <c r="K8" i="6"/>
  <c r="K20" i="6" s="1"/>
  <c r="J8" i="6"/>
  <c r="A8" i="6"/>
  <c r="A7" i="6"/>
  <c r="A6" i="6"/>
  <c r="A5" i="6"/>
  <c r="AW36" i="6" l="1"/>
  <c r="AW20" i="6"/>
  <c r="I228" i="4"/>
  <c r="H228" i="4"/>
  <c r="G228" i="4"/>
  <c r="F228" i="4"/>
  <c r="E228" i="4"/>
  <c r="D228" i="4"/>
  <c r="C228" i="4"/>
  <c r="B228" i="4"/>
</calcChain>
</file>

<file path=xl/sharedStrings.xml><?xml version="1.0" encoding="utf-8"?>
<sst xmlns="http://schemas.openxmlformats.org/spreadsheetml/2006/main" count="949" uniqueCount="209">
  <si>
    <t>General statistics on BSE cases in Great Britain</t>
  </si>
  <si>
    <t>Total Farms with Cases</t>
  </si>
  <si>
    <t>Total Cases</t>
  </si>
  <si>
    <t>Herd Type</t>
  </si>
  <si>
    <t>Not Recorded</t>
  </si>
  <si>
    <t>Dairy</t>
  </si>
  <si>
    <t>Mixed</t>
  </si>
  <si>
    <t>Suckler</t>
  </si>
  <si>
    <t>Origin</t>
  </si>
  <si>
    <t>Count</t>
  </si>
  <si>
    <t>Not recorded</t>
  </si>
  <si>
    <t>Purchased</t>
  </si>
  <si>
    <t>Homebred</t>
  </si>
  <si>
    <t>Youngest Confirmed Case (Months)</t>
  </si>
  <si>
    <t>Oldest Confirmed Case (Years)</t>
  </si>
  <si>
    <r>
      <t>Data valid to 31 August 2025</t>
    </r>
    <r>
      <rPr>
        <sz val="6"/>
        <rFont val="Arial"/>
        <family val="2"/>
      </rPr>
      <t xml:space="preserve"> [A]</t>
    </r>
  </si>
  <si>
    <t xml:space="preserve"> </t>
  </si>
  <si>
    <r>
      <rPr>
        <sz val="6"/>
        <rFont val="Arial"/>
        <family val="2"/>
      </rPr>
      <t xml:space="preserve">[A] </t>
    </r>
    <r>
      <rPr>
        <sz val="10"/>
        <rFont val="Arial"/>
        <family val="2"/>
      </rPr>
      <t>These figures will only be updated when new data is reported</t>
    </r>
  </si>
  <si>
    <r>
      <t xml:space="preserve">Outcome of active and passive BSE cases by country and year </t>
    </r>
    <r>
      <rPr>
        <b/>
        <sz val="10"/>
        <color rgb="FF00A33B"/>
        <rFont val="Arial"/>
        <family val="2"/>
      </rPr>
      <t>[B]</t>
    </r>
  </si>
  <si>
    <t>Summary of total cases by country</t>
  </si>
  <si>
    <t>Country</t>
  </si>
  <si>
    <t>Suspects restricted</t>
  </si>
  <si>
    <t>Alternative diagnosis</t>
  </si>
  <si>
    <t>Suspect alive</t>
  </si>
  <si>
    <t>Suspects known to have been slaughtered</t>
  </si>
  <si>
    <t>Slaughtered suspects with outcome pending</t>
  </si>
  <si>
    <t>Slaughtered suspects in which BSE not confirmed</t>
  </si>
  <si>
    <t>Slaughtered suspects in which BSE confirmed</t>
  </si>
  <si>
    <t>Private submissions in which BSE confirmed</t>
  </si>
  <si>
    <t>Active Surveillance submissions in which BSE confirmed</t>
  </si>
  <si>
    <t>Total BSE confirmed cases</t>
  </si>
  <si>
    <t>England</t>
  </si>
  <si>
    <t>Wales</t>
  </si>
  <si>
    <t>Scotland</t>
  </si>
  <si>
    <t>Total in Great Britain</t>
  </si>
  <si>
    <t>Northern Ireland</t>
  </si>
  <si>
    <t>Total in United Kingdom</t>
  </si>
  <si>
    <t>Great Britain</t>
  </si>
  <si>
    <t xml:space="preserve">Passive Surveillance </t>
  </si>
  <si>
    <t>Active Surveillance</t>
  </si>
  <si>
    <t>Year</t>
  </si>
  <si>
    <t>&lt;1988</t>
  </si>
  <si>
    <t>Total</t>
  </si>
  <si>
    <r>
      <t>Great Britain data valid to 31 August 2025</t>
    </r>
    <r>
      <rPr>
        <sz val="6"/>
        <rFont val="Arial"/>
        <family val="2"/>
      </rPr>
      <t xml:space="preserve"> [A]</t>
    </r>
  </si>
  <si>
    <r>
      <t xml:space="preserve">Northern Ireland data valid to 31 August 2025 </t>
    </r>
    <r>
      <rPr>
        <sz val="6"/>
        <rFont val="Arial"/>
        <family val="2"/>
      </rPr>
      <t>[A]</t>
    </r>
  </si>
  <si>
    <r>
      <rPr>
        <sz val="6"/>
        <color theme="1"/>
        <rFont val="Arial"/>
        <family val="2"/>
      </rPr>
      <t>[B]</t>
    </r>
    <r>
      <rPr>
        <sz val="10"/>
        <color theme="1"/>
        <rFont val="Arial"/>
        <family val="2"/>
      </rPr>
      <t xml:space="preserve"> All BSE confirmed cases include classical and atypical results</t>
    </r>
  </si>
  <si>
    <r>
      <t xml:space="preserve">Number of Atypical and Classical BSE Cases in Great Britain by Year </t>
    </r>
    <r>
      <rPr>
        <b/>
        <sz val="10"/>
        <color rgb="FF00A33B"/>
        <rFont val="Arial"/>
        <family val="2"/>
      </rPr>
      <t xml:space="preserve">[B] </t>
    </r>
  </si>
  <si>
    <t>Classical</t>
  </si>
  <si>
    <t>Atypical (H-type)</t>
  </si>
  <si>
    <t>Atypical (L-type)</t>
  </si>
  <si>
    <r>
      <t xml:space="preserve">Data valid to 31 August 2025 </t>
    </r>
    <r>
      <rPr>
        <sz val="6"/>
        <rFont val="Arial"/>
        <family val="2"/>
      </rPr>
      <t>[A]</t>
    </r>
  </si>
  <si>
    <r>
      <rPr>
        <sz val="6"/>
        <rFont val="Arial"/>
        <family val="2"/>
      </rPr>
      <t>[B]</t>
    </r>
    <r>
      <rPr>
        <sz val="10"/>
        <rFont val="Arial"/>
        <family val="2"/>
      </rPr>
      <t xml:space="preserve"> A retrospective study to identify positive BSE case types (as classical or atypical) was undertaken in 2013 for samples from 2003 onwards. </t>
    </r>
  </si>
  <si>
    <t>Data valid to 31 March 2024 [A]</t>
  </si>
  <si>
    <r>
      <t xml:space="preserve">Age at clinical onset in years by birth cohort - Great Britain </t>
    </r>
    <r>
      <rPr>
        <b/>
        <sz val="10"/>
        <color rgb="FF00A33B"/>
        <rFont val="Arial"/>
        <family val="2"/>
      </rPr>
      <t>[B, C]</t>
    </r>
  </si>
  <si>
    <t>Age at clinical onset (Years)</t>
  </si>
  <si>
    <t>Birth Cohort</t>
  </si>
  <si>
    <t>Unknown</t>
  </si>
  <si>
    <t>&lt;1</t>
  </si>
  <si>
    <t>&lt;1981</t>
  </si>
  <si>
    <t>1981/1982</t>
  </si>
  <si>
    <t>1982/1983</t>
  </si>
  <si>
    <t>1983/1984</t>
  </si>
  <si>
    <t>1984/1985</t>
  </si>
  <si>
    <t>1985/1986</t>
  </si>
  <si>
    <t>1986/1987</t>
  </si>
  <si>
    <t>1987/1988</t>
  </si>
  <si>
    <t>1988/1989</t>
  </si>
  <si>
    <t>1989/1990</t>
  </si>
  <si>
    <t>1990/1991</t>
  </si>
  <si>
    <t>1991/1992</t>
  </si>
  <si>
    <t>1992/1993</t>
  </si>
  <si>
    <t>1993/1994</t>
  </si>
  <si>
    <t>1994/1995</t>
  </si>
  <si>
    <t>1995/1996</t>
  </si>
  <si>
    <t>1996/1997</t>
  </si>
  <si>
    <t>1997/1998</t>
  </si>
  <si>
    <t>1998/1999</t>
  </si>
  <si>
    <t>1999/2000</t>
  </si>
  <si>
    <t>2000/2001</t>
  </si>
  <si>
    <t>2001/2002</t>
  </si>
  <si>
    <t>2002/2003</t>
  </si>
  <si>
    <t>2003/2004</t>
  </si>
  <si>
    <t>2004/2005</t>
  </si>
  <si>
    <t>2005/2006</t>
  </si>
  <si>
    <t>2006/2007</t>
  </si>
  <si>
    <t>2008/2009</t>
  </si>
  <si>
    <t>2012/2013</t>
  </si>
  <si>
    <t>2014/2015</t>
  </si>
  <si>
    <t>2016/2017</t>
  </si>
  <si>
    <r>
      <rPr>
        <sz val="6"/>
        <rFont val="Arial"/>
        <family val="2"/>
      </rPr>
      <t>[B]</t>
    </r>
    <r>
      <rPr>
        <sz val="10"/>
        <rFont val="Arial"/>
        <family val="2"/>
      </rPr>
      <t xml:space="preserve"> Please note that this table shows cases where the date of birth can be confirmed and known age only</t>
    </r>
  </si>
  <si>
    <r>
      <rPr>
        <sz val="6"/>
        <rFont val="Arial"/>
        <family val="2"/>
      </rPr>
      <t xml:space="preserve">[C] </t>
    </r>
    <r>
      <rPr>
        <sz val="10"/>
        <rFont val="Arial"/>
        <family val="2"/>
      </rPr>
      <t>For passive cases, the table shows the age at onset of disease; for active cases the table shows the age at date of death.</t>
    </r>
  </si>
  <si>
    <r>
      <t xml:space="preserve">Number of Atypical and Classical BSE Cases in Great Britain born after the reinforced feed ban (BARB) </t>
    </r>
    <r>
      <rPr>
        <b/>
        <sz val="10"/>
        <color rgb="FF00A33B"/>
        <rFont val="Arial"/>
        <family val="2"/>
      </rPr>
      <t xml:space="preserve">[B, C] </t>
    </r>
  </si>
  <si>
    <t>Atypical (H-Type)</t>
  </si>
  <si>
    <t>Atypical (L-Type)</t>
  </si>
  <si>
    <r>
      <rPr>
        <sz val="6"/>
        <rFont val="Arial"/>
        <family val="2"/>
      </rPr>
      <t>[A]</t>
    </r>
    <r>
      <rPr>
        <sz val="10"/>
        <rFont val="Arial"/>
        <family val="2"/>
      </rPr>
      <t xml:space="preserve"> These figures will only be updated when new data is reported</t>
    </r>
  </si>
  <si>
    <r>
      <rPr>
        <sz val="6"/>
        <rFont val="Arial"/>
        <family val="2"/>
      </rPr>
      <t>[B]</t>
    </r>
    <r>
      <rPr>
        <sz val="10"/>
        <rFont val="Arial"/>
        <family val="2"/>
      </rPr>
      <t xml:space="preserve"> A retrospective Study to identify positive BSE case types (as classical or atypical) was undertaken in 2013 for samples from 2003 onwards. Figures include both active and passive survey cases.</t>
    </r>
  </si>
  <si>
    <r>
      <rPr>
        <sz val="6"/>
        <color theme="1"/>
        <rFont val="Arial"/>
        <family val="2"/>
      </rPr>
      <t xml:space="preserve">[C] </t>
    </r>
    <r>
      <rPr>
        <sz val="10"/>
        <color theme="1"/>
        <rFont val="Arial"/>
        <family val="2"/>
      </rPr>
      <t>Born after the feed ban (BARB) cases (01 August 1996) - by year reported</t>
    </r>
  </si>
  <si>
    <r>
      <t xml:space="preserve">BSE Cases Born After the Reinforced Feed Ban (BARB) - commencing from August 1996 </t>
    </r>
    <r>
      <rPr>
        <b/>
        <sz val="10"/>
        <color rgb="FF00A33B"/>
        <rFont val="Arial"/>
        <family val="2"/>
      </rPr>
      <t>[B, C]</t>
    </r>
  </si>
  <si>
    <t>GB case</t>
  </si>
  <si>
    <t>Date of Birth</t>
  </si>
  <si>
    <t>Date BSE Confirmed</t>
  </si>
  <si>
    <t>Method Of Detection</t>
  </si>
  <si>
    <t>Case Type</t>
  </si>
  <si>
    <t>County of Birth</t>
  </si>
  <si>
    <t>NI case</t>
  </si>
  <si>
    <t>Date Of Birth</t>
  </si>
  <si>
    <t>Passive Surveillance</t>
  </si>
  <si>
    <t>Somerset</t>
  </si>
  <si>
    <t>Active Surveillance - Casualty Survey</t>
  </si>
  <si>
    <t>Buckinghamshire</t>
  </si>
  <si>
    <t>Active Surveillance - Fallen Stock</t>
  </si>
  <si>
    <t>Cheshire</t>
  </si>
  <si>
    <t>Active Surveillance - Casualty Survey</t>
  </si>
  <si>
    <t>Shropshire</t>
  </si>
  <si>
    <t>Dyfed</t>
  </si>
  <si>
    <t>Derbyshire</t>
  </si>
  <si>
    <t>Lancashire</t>
  </si>
  <si>
    <t>Leicestershire</t>
  </si>
  <si>
    <t>Active Surveillance - OTMS</t>
  </si>
  <si>
    <t>Gwynedd</t>
  </si>
  <si>
    <t>Borders</t>
  </si>
  <si>
    <t>Devon</t>
  </si>
  <si>
    <t>Hampshire</t>
  </si>
  <si>
    <t>Active Surveillance - Cohort</t>
  </si>
  <si>
    <t>Active Surveillance - Fallen Stock Survey</t>
  </si>
  <si>
    <t>Powys</t>
  </si>
  <si>
    <t>Active surveillance - Fallen stock</t>
  </si>
  <si>
    <t>Gloucestershire</t>
  </si>
  <si>
    <t>Dumfries</t>
  </si>
  <si>
    <t>Suffolk</t>
  </si>
  <si>
    <t>Dorset</t>
  </si>
  <si>
    <t>Cumbria</t>
  </si>
  <si>
    <t>Cornwall</t>
  </si>
  <si>
    <t>South Yorkshire</t>
  </si>
  <si>
    <t>Sussex East</t>
  </si>
  <si>
    <t>Strathclyde</t>
  </si>
  <si>
    <t>Active surveillance  - Human Consumption</t>
  </si>
  <si>
    <t>Grampian</t>
  </si>
  <si>
    <t>Oxfordshire</t>
  </si>
  <si>
    <t>Tayside</t>
  </si>
  <si>
    <t>Sussex West</t>
  </si>
  <si>
    <t>Wiltshire</t>
  </si>
  <si>
    <t>Mid Glamorgan</t>
  </si>
  <si>
    <t>South Glamorgan</t>
  </si>
  <si>
    <t>Isle of Wight</t>
  </si>
  <si>
    <t>Clwyd</t>
  </si>
  <si>
    <t>Lincolnshire</t>
  </si>
  <si>
    <t>Nottinghamshire</t>
  </si>
  <si>
    <t>Berkshire</t>
  </si>
  <si>
    <t>Norfolk</t>
  </si>
  <si>
    <t>Northamptonshire</t>
  </si>
  <si>
    <t>Durham</t>
  </si>
  <si>
    <t>Surrey</t>
  </si>
  <si>
    <t>Highland</t>
  </si>
  <si>
    <t>Orkney</t>
  </si>
  <si>
    <t>Warwickshire</t>
  </si>
  <si>
    <t>Kent</t>
  </si>
  <si>
    <t>Staffordshire</t>
  </si>
  <si>
    <t>North Yorkshire</t>
  </si>
  <si>
    <t>Active Surveillance - OTM Human Consumption (Healthy)</t>
  </si>
  <si>
    <t>Hereford &amp; Worcester</t>
  </si>
  <si>
    <t>Active Surveillance - Human Consumption (Emergency Slaughter)</t>
  </si>
  <si>
    <t>Cambridgeshire</t>
  </si>
  <si>
    <t>Essex</t>
  </si>
  <si>
    <r>
      <t xml:space="preserve">Northern Ireland data valid to 31 July 2025 </t>
    </r>
    <r>
      <rPr>
        <sz val="6"/>
        <rFont val="Arial"/>
        <family val="2"/>
      </rPr>
      <t>[A]</t>
    </r>
  </si>
  <si>
    <r>
      <rPr>
        <sz val="6"/>
        <color theme="1"/>
        <rFont val="Arial"/>
        <family val="2"/>
      </rPr>
      <t xml:space="preserve">[B] </t>
    </r>
    <r>
      <rPr>
        <sz val="10"/>
        <color theme="1"/>
        <rFont val="Arial"/>
        <family val="2"/>
      </rPr>
      <t>The above table does not include 3 confirmed cases of BSE in 2 animals which died in December 2005 and 1 animal which died in August 2008 on a Somerset farm. 
These cases were identified under the compulsory BSE surveillance programme, an aspect of which requires the UK to test all fallen stock cattle aged 24 months or over and from 2009, cattle aged 48 months and over. The dates of birth of these animals are unknown although they are likely to have been born after July 1996. 
Disease was confirmed on 24 January 2006 and 30 September 2008.</t>
    </r>
  </si>
  <si>
    <r>
      <t>[</t>
    </r>
    <r>
      <rPr>
        <sz val="6"/>
        <rFont val="Arial"/>
        <family val="2"/>
      </rPr>
      <t>C</t>
    </r>
    <r>
      <rPr>
        <sz val="10"/>
        <rFont val="Arial"/>
        <family val="2"/>
      </rPr>
      <t>] 1st August 1996 is regarded as the date when extra control measures on animal feed containing mammalian meat and bone meal are considered to have been fully implemented. BSE cases born after July 1996 are referred to as Born After the Reinforced Ban (BARB) cases.</t>
    </r>
  </si>
  <si>
    <t xml:space="preserve">IN CONFIDENCE - BSE SUMMARY AS AT </t>
  </si>
  <si>
    <t>HIDE THIS SHEET AND LOCK WORKBOOK</t>
  </si>
  <si>
    <t>DISTRIBUTION OF CONFIRMED CASES FROM ACTIVE AND PASSIVE SURVEILLANCE BY DATE OF ONSET OR REPORT</t>
  </si>
  <si>
    <t xml:space="preserve">MANUALLY ADD OUTPUT OF RELEVANT MONTH TO THE END OF LEFT TABLE. </t>
  </si>
  <si>
    <t>ADD NEW COLUMN TO GREEN TABLE FOR A NEW YEAR. EXTEND THE CELL SOURCE IN GREEN TABLE TO ALIGN WITH LEFT TABLE. EXTEND DATA SOURCE OF GRAPHS TO INCLUDE EXTRA COLUMN OF GREEN TABLE FOR NEW YEAR</t>
  </si>
  <si>
    <t>Onset</t>
  </si>
  <si>
    <t>Passive</t>
  </si>
  <si>
    <t>Active</t>
  </si>
  <si>
    <t>Jan</t>
  </si>
  <si>
    <t>Feb</t>
  </si>
  <si>
    <t>Mar</t>
  </si>
  <si>
    <t>Apr</t>
  </si>
  <si>
    <t>May</t>
  </si>
  <si>
    <t>Jun</t>
  </si>
  <si>
    <t>Jul</t>
  </si>
  <si>
    <t>Aug</t>
  </si>
  <si>
    <t>Sep</t>
  </si>
  <si>
    <t>Oct</t>
  </si>
  <si>
    <t>Nov</t>
  </si>
  <si>
    <t>Dec</t>
  </si>
  <si>
    <t>General BSE Stats</t>
  </si>
  <si>
    <t>Total farms and cases table</t>
  </si>
  <si>
    <t>Herd type table</t>
  </si>
  <si>
    <t>Origin table</t>
  </si>
  <si>
    <t>Min/max age table</t>
  </si>
  <si>
    <t>Previous Total</t>
  </si>
  <si>
    <t>New Total</t>
  </si>
  <si>
    <t>Difference</t>
  </si>
  <si>
    <t>Cases by Year &amp; Country</t>
  </si>
  <si>
    <t>GB summary totals table</t>
  </si>
  <si>
    <t>NI/UK summary totals table</t>
  </si>
  <si>
    <t>GB table</t>
  </si>
  <si>
    <t>England table</t>
  </si>
  <si>
    <t>Wales table</t>
  </si>
  <si>
    <t>Scotland table</t>
  </si>
  <si>
    <t>NI table</t>
  </si>
  <si>
    <t>Cases by Classical &amp; Atypical</t>
  </si>
  <si>
    <t>Age by Cohort in Years</t>
  </si>
  <si>
    <t>BARBs By Year</t>
  </si>
  <si>
    <t>BARB Cases</t>
  </si>
  <si>
    <t>Epicurve - Passive</t>
  </si>
  <si>
    <t>Epicurve Active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</si>
</sst>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m\ yyyy"/>
  </numFmts>
  <fonts count="36" x14ac:knownFonts="1">
    <font>
      <sz val="11"/>
      <color theme="1"/>
      <name val="Aptos Narrow"/>
      <family val="2"/>
      <scheme val="minor"/>
    </font>
    <font>
      <sz val="10"/>
      <name val="MS Sans Serif"/>
      <family val="2"/>
    </font>
    <font>
      <b/>
      <sz val="22"/>
      <color rgb="FF00A33B"/>
      <name val="Arial"/>
      <family val="2"/>
    </font>
    <font>
      <b/>
      <sz val="10"/>
      <color rgb="FF00A33B"/>
      <name val="Arial"/>
      <family val="2"/>
    </font>
    <font>
      <b/>
      <sz val="10"/>
      <name val="Arial"/>
      <family val="2"/>
    </font>
    <font>
      <sz val="10"/>
      <name val="Arial"/>
      <family val="2"/>
    </font>
    <font>
      <b/>
      <sz val="11"/>
      <name val="Arial"/>
      <family val="2"/>
    </font>
    <font>
      <sz val="6"/>
      <name val="Arial"/>
      <family val="2"/>
    </font>
    <font>
      <sz val="8"/>
      <name val="Arial"/>
      <family val="2"/>
    </font>
    <font>
      <sz val="11"/>
      <name val="Arial"/>
      <family val="2"/>
    </font>
    <font>
      <sz val="10"/>
      <color indexed="8"/>
      <name val="Arial"/>
      <family val="2"/>
    </font>
    <font>
      <b/>
      <sz val="10"/>
      <color rgb="FF006633"/>
      <name val="Arial"/>
      <family val="2"/>
    </font>
    <font>
      <sz val="10"/>
      <color indexed="8"/>
      <name val="MS Sans Serif"/>
      <family val="2"/>
    </font>
    <font>
      <b/>
      <sz val="22"/>
      <color rgb="FF006633"/>
      <name val="Arial"/>
      <family val="2"/>
    </font>
    <font>
      <b/>
      <sz val="10"/>
      <color indexed="10"/>
      <name val="Arial"/>
      <family val="2"/>
    </font>
    <font>
      <b/>
      <sz val="10"/>
      <color theme="0"/>
      <name val="Arial"/>
      <family val="2"/>
    </font>
    <font>
      <b/>
      <sz val="10"/>
      <color indexed="8"/>
      <name val="Arial"/>
      <family val="2"/>
    </font>
    <font>
      <b/>
      <sz val="8"/>
      <name val="Arial"/>
      <family val="2"/>
    </font>
    <font>
      <b/>
      <sz val="10"/>
      <color rgb="FFFF0000"/>
      <name val="Arial"/>
      <family val="2"/>
    </font>
    <font>
      <b/>
      <sz val="11"/>
      <color rgb="FFFF0000"/>
      <name val="Aptos Narrow"/>
      <family val="2"/>
      <scheme val="minor"/>
    </font>
    <font>
      <b/>
      <sz val="22"/>
      <color rgb="FFFF0000"/>
      <name val="Arial"/>
      <family val="2"/>
    </font>
    <font>
      <b/>
      <sz val="16"/>
      <color rgb="FFFF0000"/>
      <name val="Arial"/>
      <family val="2"/>
    </font>
    <font>
      <sz val="16"/>
      <color rgb="FFFF0000"/>
      <name val="Arial"/>
      <family val="2"/>
    </font>
    <font>
      <b/>
      <sz val="8"/>
      <color indexed="10"/>
      <name val="Arial"/>
      <family val="2"/>
    </font>
    <font>
      <sz val="10"/>
      <color indexed="10"/>
      <name val="Arial"/>
      <family val="2"/>
    </font>
    <font>
      <sz val="10"/>
      <color rgb="FFFF0000"/>
      <name val="Arial"/>
      <family val="2"/>
    </font>
    <font>
      <sz val="11"/>
      <color theme="1"/>
      <name val="Arial"/>
      <family val="2"/>
    </font>
    <font>
      <sz val="6"/>
      <color theme="1"/>
      <name val="Arial"/>
      <family val="2"/>
    </font>
    <font>
      <sz val="10"/>
      <color theme="1"/>
      <name val="Arial"/>
      <family val="2"/>
    </font>
    <font>
      <b/>
      <sz val="14"/>
      <color rgb="FF00A33B"/>
      <name val="Arial"/>
      <family val="2"/>
    </font>
    <font>
      <sz val="11"/>
      <color indexed="8"/>
      <name val="Arial"/>
      <family val="2"/>
    </font>
    <font>
      <b/>
      <sz val="18"/>
      <color indexed="10"/>
      <name val="Arial"/>
      <family val="2"/>
    </font>
    <font>
      <b/>
      <sz val="18"/>
      <color rgb="FFFF0000"/>
      <name val="Arial"/>
      <family val="2"/>
    </font>
    <font>
      <sz val="18"/>
      <name val="Arial"/>
      <family val="2"/>
    </font>
    <font>
      <b/>
      <sz val="10"/>
      <color theme="1"/>
      <name val="Arial"/>
      <family val="2"/>
    </font>
    <font>
      <b/>
      <sz val="11"/>
      <color theme="1"/>
      <name val="Aptos Narrow"/>
      <family val="2"/>
      <scheme val="minor"/>
    </font>
  </fonts>
  <fills count="18">
    <fill>
      <patternFill patternType="none"/>
    </fill>
    <fill>
      <patternFill patternType="gray125"/>
    </fill>
    <fill>
      <patternFill patternType="solid">
        <fgColor rgb="FF00A33B"/>
        <bgColor indexed="64"/>
      </patternFill>
    </fill>
    <fill>
      <patternFill patternType="solid">
        <fgColor rgb="FFCBE9D3"/>
        <bgColor indexed="64"/>
      </patternFill>
    </fill>
    <fill>
      <patternFill patternType="solid">
        <fgColor rgb="FFCBE9D3"/>
        <bgColor indexed="8"/>
      </patternFill>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indexed="22"/>
        <bgColor indexed="64"/>
      </patternFill>
    </fill>
    <fill>
      <patternFill patternType="solid">
        <fgColor indexed="42"/>
        <bgColor indexed="64"/>
      </patternFill>
    </fill>
    <fill>
      <patternFill patternType="solid">
        <fgColor theme="5" tint="0.59999389629810485"/>
        <bgColor indexed="64"/>
      </patternFill>
    </fill>
    <fill>
      <patternFill patternType="solid">
        <fgColor indexed="4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indexed="41"/>
        <bgColor indexed="64"/>
      </patternFill>
    </fill>
    <fill>
      <patternFill patternType="solid">
        <fgColor theme="0" tint="-4.9989318521683403E-2"/>
        <bgColor indexed="64"/>
      </patternFill>
    </fill>
    <fill>
      <patternFill patternType="solid">
        <fgColor rgb="FFA9DBB6"/>
        <bgColor indexed="8"/>
      </patternFill>
    </fill>
    <fill>
      <patternFill patternType="solid">
        <fgColor rgb="FFA9DBB6"/>
        <bgColor indexed="64"/>
      </patternFill>
    </fill>
  </fills>
  <borders count="66">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right style="thin">
        <color indexed="22"/>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9">
    <xf numFmtId="0" fontId="0" fillId="0" borderId="0"/>
    <xf numFmtId="0" fontId="1" fillId="0" borderId="0"/>
    <xf numFmtId="0" fontId="10" fillId="0" borderId="0"/>
    <xf numFmtId="0" fontId="12" fillId="0" borderId="0"/>
    <xf numFmtId="0" fontId="12" fillId="0" borderId="0"/>
    <xf numFmtId="0" fontId="12" fillId="0" borderId="0"/>
    <xf numFmtId="0" fontId="12" fillId="0" borderId="0"/>
    <xf numFmtId="0" fontId="5" fillId="0" borderId="0"/>
    <xf numFmtId="0" fontId="12" fillId="0" borderId="0"/>
  </cellStyleXfs>
  <cellXfs count="357">
    <xf numFmtId="0" fontId="0" fillId="0" borderId="0" xfId="0"/>
    <xf numFmtId="0" fontId="5" fillId="0" borderId="0" xfId="0" applyFont="1"/>
    <xf numFmtId="3" fontId="5" fillId="0" borderId="0" xfId="0" applyNumberFormat="1" applyFont="1"/>
    <xf numFmtId="0" fontId="8" fillId="0" borderId="0" xfId="0" applyFont="1"/>
    <xf numFmtId="0" fontId="2" fillId="0" borderId="0" xfId="0" applyFont="1"/>
    <xf numFmtId="3" fontId="9" fillId="0" borderId="0" xfId="0" applyNumberFormat="1" applyFont="1"/>
    <xf numFmtId="3" fontId="9" fillId="0" borderId="0" xfId="0" applyNumberFormat="1" applyFont="1" applyAlignment="1">
      <alignment horizontal="center"/>
    </xf>
    <xf numFmtId="3" fontId="0" fillId="0" borderId="0" xfId="0" applyNumberFormat="1"/>
    <xf numFmtId="0" fontId="5" fillId="3" borderId="1" xfId="1" applyFont="1" applyFill="1" applyBorder="1" applyAlignment="1">
      <alignment horizontal="center"/>
    </xf>
    <xf numFmtId="0" fontId="5" fillId="3" borderId="11" xfId="1" applyFont="1" applyFill="1" applyBorder="1" applyAlignment="1">
      <alignment horizontal="center"/>
    </xf>
    <xf numFmtId="3" fontId="2" fillId="0" borderId="0" xfId="0" applyNumberFormat="1" applyFont="1" applyAlignment="1">
      <alignment horizontal="left"/>
    </xf>
    <xf numFmtId="3" fontId="11" fillId="0" borderId="0" xfId="0" applyNumberFormat="1" applyFont="1" applyAlignment="1">
      <alignment horizontal="left"/>
    </xf>
    <xf numFmtId="3" fontId="4" fillId="0" borderId="0" xfId="0" applyNumberFormat="1" applyFont="1" applyAlignment="1">
      <alignment horizontal="left"/>
    </xf>
    <xf numFmtId="3" fontId="10" fillId="0" borderId="0" xfId="3" applyNumberFormat="1" applyFont="1" applyAlignment="1">
      <alignment horizontal="left" wrapText="1"/>
    </xf>
    <xf numFmtId="3" fontId="10" fillId="0" borderId="0" xfId="3" applyNumberFormat="1" applyFont="1" applyAlignment="1">
      <alignment horizontal="right" wrapText="1"/>
    </xf>
    <xf numFmtId="3" fontId="13" fillId="0" borderId="0" xfId="0" applyNumberFormat="1" applyFont="1" applyAlignment="1">
      <alignment horizontal="left"/>
    </xf>
    <xf numFmtId="3" fontId="5" fillId="0" borderId="15" xfId="0" applyNumberFormat="1" applyFont="1" applyBorder="1" applyAlignment="1">
      <alignment horizontal="left"/>
    </xf>
    <xf numFmtId="3" fontId="5" fillId="0" borderId="16" xfId="0" applyNumberFormat="1" applyFont="1" applyBorder="1" applyAlignment="1">
      <alignment horizontal="left"/>
    </xf>
    <xf numFmtId="3" fontId="5" fillId="0" borderId="19" xfId="0" applyNumberFormat="1" applyFont="1" applyBorder="1" applyAlignment="1">
      <alignment horizontal="left"/>
    </xf>
    <xf numFmtId="3" fontId="5" fillId="0" borderId="20" xfId="0" applyNumberFormat="1" applyFont="1" applyBorder="1" applyAlignment="1">
      <alignment horizontal="left"/>
    </xf>
    <xf numFmtId="3" fontId="5" fillId="0" borderId="21" xfId="0" applyNumberFormat="1" applyFont="1" applyBorder="1" applyAlignment="1">
      <alignment horizontal="left"/>
    </xf>
    <xf numFmtId="3" fontId="5" fillId="0" borderId="3" xfId="0" applyNumberFormat="1" applyFont="1" applyBorder="1" applyAlignment="1">
      <alignment horizontal="left"/>
    </xf>
    <xf numFmtId="3" fontId="5" fillId="0" borderId="23" xfId="0" applyNumberFormat="1" applyFont="1" applyBorder="1" applyAlignment="1">
      <alignment horizontal="left"/>
    </xf>
    <xf numFmtId="3" fontId="5" fillId="0" borderId="24" xfId="0" applyNumberFormat="1" applyFont="1" applyBorder="1" applyAlignment="1">
      <alignment horizontal="left"/>
    </xf>
    <xf numFmtId="3" fontId="5" fillId="0" borderId="26" xfId="0" applyNumberFormat="1" applyFont="1" applyBorder="1" applyAlignment="1">
      <alignment horizontal="left"/>
    </xf>
    <xf numFmtId="3" fontId="5" fillId="0" borderId="27" xfId="0" applyNumberFormat="1" applyFont="1" applyBorder="1" applyAlignment="1">
      <alignment horizontal="left"/>
    </xf>
    <xf numFmtId="3" fontId="5" fillId="0" borderId="28" xfId="0" applyNumberFormat="1" applyFont="1" applyBorder="1" applyAlignment="1">
      <alignment horizontal="left"/>
    </xf>
    <xf numFmtId="3" fontId="14" fillId="0" borderId="0" xfId="0" applyNumberFormat="1" applyFont="1" applyAlignment="1">
      <alignment horizontal="right" wrapText="1"/>
    </xf>
    <xf numFmtId="3" fontId="14" fillId="0" borderId="0" xfId="0" applyNumberFormat="1" applyFont="1"/>
    <xf numFmtId="3" fontId="5" fillId="3" borderId="18" xfId="0" applyNumberFormat="1" applyFont="1" applyFill="1" applyBorder="1"/>
    <xf numFmtId="3" fontId="5" fillId="3" borderId="4" xfId="0" applyNumberFormat="1" applyFont="1" applyFill="1" applyBorder="1"/>
    <xf numFmtId="3" fontId="5" fillId="3" borderId="22" xfId="0" applyNumberFormat="1" applyFont="1" applyFill="1" applyBorder="1"/>
    <xf numFmtId="0" fontId="4" fillId="0" borderId="0" xfId="0" applyFont="1"/>
    <xf numFmtId="3" fontId="10" fillId="0" borderId="2" xfId="4" applyNumberFormat="1" applyFont="1" applyBorder="1" applyAlignment="1">
      <alignment horizontal="center" wrapText="1"/>
    </xf>
    <xf numFmtId="3" fontId="10" fillId="0" borderId="2" xfId="4" applyNumberFormat="1" applyFont="1" applyBorder="1" applyAlignment="1">
      <alignment horizontal="center" vertical="center" wrapText="1"/>
    </xf>
    <xf numFmtId="0" fontId="16" fillId="0" borderId="0" xfId="4" applyFont="1" applyAlignment="1">
      <alignment horizontal="center" wrapText="1"/>
    </xf>
    <xf numFmtId="3" fontId="5" fillId="0" borderId="2" xfId="0" applyNumberFormat="1" applyFont="1" applyBorder="1" applyAlignment="1">
      <alignment horizontal="center" vertical="center"/>
    </xf>
    <xf numFmtId="164" fontId="5" fillId="0" borderId="0" xfId="0" applyNumberFormat="1" applyFont="1"/>
    <xf numFmtId="0" fontId="15" fillId="2" borderId="7" xfId="0" applyFont="1" applyFill="1" applyBorder="1" applyAlignment="1">
      <alignment horizontal="center" vertical="center" wrapText="1"/>
    </xf>
    <xf numFmtId="3" fontId="15" fillId="2" borderId="8" xfId="0" applyNumberFormat="1" applyFont="1" applyFill="1" applyBorder="1"/>
    <xf numFmtId="3" fontId="15" fillId="2" borderId="14" xfId="0" applyNumberFormat="1" applyFont="1" applyFill="1" applyBorder="1"/>
    <xf numFmtId="3" fontId="15" fillId="2" borderId="7" xfId="0" applyNumberFormat="1" applyFont="1" applyFill="1" applyBorder="1"/>
    <xf numFmtId="3" fontId="15" fillId="2" borderId="17" xfId="0" applyNumberFormat="1" applyFont="1" applyFill="1" applyBorder="1"/>
    <xf numFmtId="3" fontId="15" fillId="2" borderId="25" xfId="0" applyNumberFormat="1" applyFont="1" applyFill="1" applyBorder="1"/>
    <xf numFmtId="3" fontId="15" fillId="2" borderId="8" xfId="1" applyNumberFormat="1" applyFont="1" applyFill="1" applyBorder="1" applyAlignment="1">
      <alignment horizontal="center" vertical="center" wrapText="1"/>
    </xf>
    <xf numFmtId="3" fontId="15" fillId="2" borderId="9" xfId="1" applyNumberFormat="1" applyFont="1" applyFill="1" applyBorder="1" applyAlignment="1">
      <alignment horizontal="center" vertical="center" wrapText="1"/>
    </xf>
    <xf numFmtId="3" fontId="15" fillId="2" borderId="14" xfId="0" applyNumberFormat="1" applyFont="1" applyFill="1" applyBorder="1" applyAlignment="1">
      <alignment horizontal="center" vertical="center" wrapText="1"/>
    </xf>
    <xf numFmtId="3" fontId="15" fillId="2" borderId="7" xfId="1" applyNumberFormat="1" applyFont="1" applyFill="1" applyBorder="1" applyAlignment="1">
      <alignment horizontal="center" vertical="center" wrapText="1"/>
    </xf>
    <xf numFmtId="0" fontId="5" fillId="3" borderId="33" xfId="1" applyFont="1" applyFill="1" applyBorder="1" applyAlignment="1">
      <alignment horizontal="center"/>
    </xf>
    <xf numFmtId="0" fontId="19" fillId="0" borderId="0" xfId="0" applyFont="1"/>
    <xf numFmtId="0" fontId="8" fillId="0" borderId="0" xfId="0" applyFont="1" applyAlignment="1">
      <alignment horizontal="center"/>
    </xf>
    <xf numFmtId="0" fontId="23" fillId="0" borderId="0" xfId="0" applyFont="1"/>
    <xf numFmtId="0" fontId="17" fillId="9" borderId="0" xfId="0" applyFont="1" applyFill="1"/>
    <xf numFmtId="0" fontId="18" fillId="0" borderId="0" xfId="6" applyFont="1" applyAlignment="1">
      <alignment horizontal="right"/>
    </xf>
    <xf numFmtId="0" fontId="24" fillId="0" borderId="0" xfId="0" applyFont="1"/>
    <xf numFmtId="0" fontId="18" fillId="0" borderId="0" xfId="0" applyFont="1"/>
    <xf numFmtId="14" fontId="5" fillId="0" borderId="2" xfId="0" applyNumberFormat="1" applyFont="1" applyBorder="1" applyAlignment="1">
      <alignment horizontal="center" vertical="center" wrapText="1"/>
    </xf>
    <xf numFmtId="14" fontId="5" fillId="0" borderId="2" xfId="0" applyNumberFormat="1" applyFont="1" applyBorder="1" applyAlignment="1">
      <alignment horizontal="left" vertical="center"/>
    </xf>
    <xf numFmtId="14" fontId="5" fillId="0" borderId="32" xfId="0" applyNumberFormat="1" applyFont="1" applyBorder="1" applyAlignment="1">
      <alignment horizontal="center" vertical="center" wrapText="1"/>
    </xf>
    <xf numFmtId="14" fontId="5" fillId="0" borderId="32" xfId="0" applyNumberFormat="1" applyFont="1" applyBorder="1" applyAlignment="1">
      <alignment horizontal="left" vertical="center"/>
    </xf>
    <xf numFmtId="3" fontId="10" fillId="0" borderId="32" xfId="4" applyNumberFormat="1" applyFont="1" applyBorder="1" applyAlignment="1">
      <alignment horizontal="center" wrapText="1"/>
    </xf>
    <xf numFmtId="0" fontId="26" fillId="0" borderId="0" xfId="0" applyFont="1"/>
    <xf numFmtId="0" fontId="28" fillId="0" borderId="0" xfId="0" applyFont="1"/>
    <xf numFmtId="3" fontId="10" fillId="0" borderId="50" xfId="4" applyNumberFormat="1" applyFont="1" applyBorder="1" applyAlignment="1">
      <alignment horizontal="center" wrapText="1"/>
    </xf>
    <xf numFmtId="3" fontId="15" fillId="2" borderId="10" xfId="0" applyNumberFormat="1" applyFont="1" applyFill="1" applyBorder="1" applyAlignment="1">
      <alignment horizontal="center" vertical="center" wrapText="1"/>
    </xf>
    <xf numFmtId="3" fontId="10" fillId="0" borderId="55" xfId="4" applyNumberFormat="1" applyFont="1" applyBorder="1" applyAlignment="1">
      <alignment horizontal="center" wrapText="1"/>
    </xf>
    <xf numFmtId="3" fontId="15" fillId="2" borderId="38" xfId="1" applyNumberFormat="1" applyFont="1" applyFill="1" applyBorder="1" applyAlignment="1">
      <alignment horizontal="center" vertical="center" wrapText="1"/>
    </xf>
    <xf numFmtId="3" fontId="15" fillId="2" borderId="17" xfId="1" applyNumberFormat="1" applyFont="1" applyFill="1" applyBorder="1" applyAlignment="1">
      <alignment horizontal="center" vertical="center" wrapText="1"/>
    </xf>
    <xf numFmtId="3" fontId="10" fillId="0" borderId="21" xfId="4" applyNumberFormat="1" applyFont="1" applyBorder="1" applyAlignment="1">
      <alignment horizontal="center" wrapText="1"/>
    </xf>
    <xf numFmtId="3" fontId="10" fillId="0" borderId="60" xfId="4" applyNumberFormat="1" applyFont="1" applyBorder="1" applyAlignment="1">
      <alignment horizontal="center" wrapText="1"/>
    </xf>
    <xf numFmtId="3" fontId="10" fillId="0" borderId="61" xfId="4" applyNumberFormat="1" applyFont="1" applyBorder="1" applyAlignment="1">
      <alignment horizontal="center" wrapText="1"/>
    </xf>
    <xf numFmtId="3" fontId="5" fillId="0" borderId="39" xfId="0" applyNumberFormat="1" applyFont="1" applyBorder="1" applyAlignment="1">
      <alignment horizontal="center" vertical="center"/>
    </xf>
    <xf numFmtId="3" fontId="5" fillId="0" borderId="5" xfId="0" applyNumberFormat="1" applyFont="1" applyBorder="1" applyAlignment="1">
      <alignment horizontal="center" vertical="center"/>
    </xf>
    <xf numFmtId="3" fontId="5" fillId="0" borderId="59" xfId="0" applyNumberFormat="1" applyFont="1" applyBorder="1" applyAlignment="1">
      <alignment horizontal="center" vertical="center"/>
    </xf>
    <xf numFmtId="3" fontId="5" fillId="0" borderId="21" xfId="0" applyNumberFormat="1" applyFont="1" applyBorder="1" applyAlignment="1">
      <alignment horizontal="center" vertical="center"/>
    </xf>
    <xf numFmtId="3" fontId="10" fillId="0" borderId="21" xfId="4" applyNumberFormat="1" applyFont="1" applyBorder="1" applyAlignment="1">
      <alignment horizontal="center" vertical="center" wrapText="1"/>
    </xf>
    <xf numFmtId="3" fontId="10" fillId="0" borderId="60" xfId="4" applyNumberFormat="1" applyFont="1" applyBorder="1" applyAlignment="1">
      <alignment horizontal="center" vertical="center" wrapText="1"/>
    </xf>
    <xf numFmtId="3" fontId="10" fillId="0" borderId="32" xfId="4" applyNumberFormat="1" applyFont="1" applyBorder="1" applyAlignment="1">
      <alignment horizontal="center" vertical="center" wrapText="1"/>
    </xf>
    <xf numFmtId="3" fontId="4" fillId="15" borderId="7" xfId="0" applyNumberFormat="1" applyFont="1" applyFill="1" applyBorder="1" applyAlignment="1">
      <alignment horizontal="center" vertical="center"/>
    </xf>
    <xf numFmtId="3" fontId="4" fillId="15" borderId="25" xfId="0" applyNumberFormat="1" applyFont="1" applyFill="1" applyBorder="1" applyAlignment="1">
      <alignment horizontal="center" vertical="center"/>
    </xf>
    <xf numFmtId="0" fontId="15" fillId="2" borderId="14" xfId="0" applyFont="1" applyFill="1" applyBorder="1" applyAlignment="1">
      <alignment horizontal="center" vertical="center" wrapText="1"/>
    </xf>
    <xf numFmtId="3" fontId="10" fillId="0" borderId="4" xfId="4" applyNumberFormat="1" applyFont="1" applyBorder="1" applyAlignment="1">
      <alignment horizontal="center"/>
    </xf>
    <xf numFmtId="3" fontId="10" fillId="0" borderId="13" xfId="4" applyNumberFormat="1" applyFont="1" applyBorder="1" applyAlignment="1">
      <alignment horizontal="center"/>
    </xf>
    <xf numFmtId="3" fontId="10" fillId="0" borderId="1" xfId="4" applyNumberFormat="1" applyFont="1" applyBorder="1" applyAlignment="1">
      <alignment horizontal="center"/>
    </xf>
    <xf numFmtId="3" fontId="10" fillId="0" borderId="3" xfId="4" applyNumberFormat="1" applyFont="1" applyBorder="1" applyAlignment="1">
      <alignment horizontal="center"/>
    </xf>
    <xf numFmtId="3" fontId="10" fillId="0" borderId="11" xfId="4" applyNumberFormat="1" applyFont="1" applyBorder="1" applyAlignment="1">
      <alignment horizontal="center"/>
    </xf>
    <xf numFmtId="3" fontId="10" fillId="0" borderId="12" xfId="4" applyNumberFormat="1" applyFont="1" applyBorder="1" applyAlignment="1">
      <alignment horizontal="center"/>
    </xf>
    <xf numFmtId="3" fontId="10" fillId="0" borderId="18" xfId="4" applyNumberFormat="1" applyFont="1" applyBorder="1" applyAlignment="1">
      <alignment horizontal="center"/>
    </xf>
    <xf numFmtId="3" fontId="10" fillId="0" borderId="33" xfId="4" applyNumberFormat="1" applyFont="1" applyBorder="1" applyAlignment="1">
      <alignment horizontal="center"/>
    </xf>
    <xf numFmtId="3" fontId="10" fillId="0" borderId="20" xfId="4" applyNumberFormat="1" applyFont="1" applyBorder="1" applyAlignment="1">
      <alignment horizontal="center"/>
    </xf>
    <xf numFmtId="14" fontId="5" fillId="0" borderId="34" xfId="0" applyNumberFormat="1" applyFont="1" applyBorder="1" applyAlignment="1">
      <alignment horizontal="center" vertical="center" wrapText="1"/>
    </xf>
    <xf numFmtId="14" fontId="5" fillId="0" borderId="34" xfId="0" applyNumberFormat="1" applyFont="1" applyBorder="1" applyAlignment="1">
      <alignment horizontal="left" vertical="center"/>
    </xf>
    <xf numFmtId="14" fontId="5" fillId="0" borderId="20" xfId="0" applyNumberFormat="1" applyFont="1" applyBorder="1" applyAlignment="1">
      <alignment horizontal="left" vertical="center"/>
    </xf>
    <xf numFmtId="14" fontId="5" fillId="0" borderId="3" xfId="0" applyNumberFormat="1" applyFont="1" applyBorder="1" applyAlignment="1">
      <alignment horizontal="left" vertical="center"/>
    </xf>
    <xf numFmtId="14" fontId="5" fillId="0" borderId="31" xfId="0" applyNumberFormat="1" applyFont="1" applyBorder="1" applyAlignment="1">
      <alignment horizontal="center" vertical="center" wrapText="1"/>
    </xf>
    <xf numFmtId="14" fontId="5" fillId="0" borderId="31" xfId="0" applyNumberFormat="1" applyFont="1" applyBorder="1" applyAlignment="1">
      <alignment horizontal="left" vertical="center"/>
    </xf>
    <xf numFmtId="14" fontId="5" fillId="0" borderId="24" xfId="0" applyNumberFormat="1" applyFont="1" applyBorder="1" applyAlignment="1">
      <alignment horizontal="left" vertical="center"/>
    </xf>
    <xf numFmtId="0" fontId="0" fillId="0" borderId="0" xfId="0" applyAlignment="1">
      <alignment wrapText="1"/>
    </xf>
    <xf numFmtId="0" fontId="2" fillId="0" borderId="0" xfId="8" applyFont="1" applyAlignment="1">
      <alignment horizontal="left"/>
    </xf>
    <xf numFmtId="0" fontId="10" fillId="0" borderId="0" xfId="8" applyFont="1" applyAlignment="1">
      <alignment horizontal="right" wrapText="1"/>
    </xf>
    <xf numFmtId="0" fontId="25" fillId="0" borderId="0" xfId="8" applyFont="1" applyAlignment="1">
      <alignment horizontal="left"/>
    </xf>
    <xf numFmtId="0" fontId="15" fillId="0" borderId="0" xfId="0" applyFont="1" applyAlignment="1">
      <alignment horizontal="left"/>
    </xf>
    <xf numFmtId="0" fontId="15" fillId="2" borderId="7" xfId="0" applyFont="1" applyFill="1" applyBorder="1" applyAlignment="1">
      <alignment horizontal="center" vertical="center"/>
    </xf>
    <xf numFmtId="0" fontId="10" fillId="3" borderId="18" xfId="4" applyFont="1" applyFill="1" applyBorder="1" applyAlignment="1">
      <alignment horizontal="center"/>
    </xf>
    <xf numFmtId="0" fontId="10" fillId="3" borderId="4" xfId="4" applyFont="1" applyFill="1" applyBorder="1" applyAlignment="1">
      <alignment horizontal="center"/>
    </xf>
    <xf numFmtId="0" fontId="10" fillId="3" borderId="13" xfId="4" applyFont="1" applyFill="1" applyBorder="1" applyAlignment="1">
      <alignment horizontal="center"/>
    </xf>
    <xf numFmtId="0" fontId="10" fillId="3" borderId="52" xfId="4" applyFont="1" applyFill="1" applyBorder="1" applyAlignment="1">
      <alignment horizontal="center"/>
    </xf>
    <xf numFmtId="0" fontId="26" fillId="0" borderId="0" xfId="0" applyFont="1" applyAlignment="1">
      <alignment horizontal="center"/>
    </xf>
    <xf numFmtId="14" fontId="28" fillId="0" borderId="34" xfId="0" applyNumberFormat="1" applyFont="1" applyBorder="1" applyAlignment="1">
      <alignment horizontal="center" vertical="center" wrapText="1"/>
    </xf>
    <xf numFmtId="14" fontId="28" fillId="0" borderId="34" xfId="0" applyNumberFormat="1" applyFont="1" applyBorder="1" applyAlignment="1">
      <alignment horizontal="left" vertical="center"/>
    </xf>
    <xf numFmtId="0" fontId="28" fillId="0" borderId="58" xfId="0" applyFont="1" applyBorder="1"/>
    <xf numFmtId="14" fontId="28" fillId="0" borderId="20" xfId="0" applyNumberFormat="1" applyFont="1" applyBorder="1" applyAlignment="1">
      <alignment horizontal="left" vertical="center" wrapText="1"/>
    </xf>
    <xf numFmtId="14" fontId="28" fillId="0" borderId="2" xfId="0" applyNumberFormat="1" applyFont="1" applyBorder="1" applyAlignment="1">
      <alignment horizontal="center" vertical="center" wrapText="1"/>
    </xf>
    <xf numFmtId="14" fontId="28" fillId="0" borderId="2" xfId="0" applyNumberFormat="1" applyFont="1" applyBorder="1" applyAlignment="1">
      <alignment horizontal="left" vertical="center"/>
    </xf>
    <xf numFmtId="0" fontId="28" fillId="0" borderId="6" xfId="0" applyFont="1" applyBorder="1"/>
    <xf numFmtId="14" fontId="28" fillId="0" borderId="3" xfId="0" applyNumberFormat="1" applyFont="1" applyBorder="1" applyAlignment="1">
      <alignment horizontal="left" vertical="center" wrapText="1"/>
    </xf>
    <xf numFmtId="14" fontId="28" fillId="0" borderId="3" xfId="0" applyNumberFormat="1" applyFont="1" applyBorder="1" applyAlignment="1">
      <alignment horizontal="left" vertical="center"/>
    </xf>
    <xf numFmtId="14" fontId="28" fillId="0" borderId="31" xfId="0" applyNumberFormat="1" applyFont="1" applyBorder="1" applyAlignment="1">
      <alignment horizontal="center" vertical="center" wrapText="1"/>
    </xf>
    <xf numFmtId="14" fontId="28" fillId="0" borderId="31" xfId="0" applyNumberFormat="1" applyFont="1" applyBorder="1" applyAlignment="1">
      <alignment horizontal="left" vertical="center"/>
    </xf>
    <xf numFmtId="0" fontId="28" fillId="0" borderId="62" xfId="0" applyFont="1" applyBorder="1"/>
    <xf numFmtId="14" fontId="28" fillId="0" borderId="24" xfId="0" applyNumberFormat="1" applyFont="1" applyBorder="1" applyAlignment="1">
      <alignment horizontal="left" vertical="center" wrapText="1"/>
    </xf>
    <xf numFmtId="14" fontId="28" fillId="0" borderId="0" xfId="0" applyNumberFormat="1" applyFont="1" applyAlignment="1">
      <alignment horizontal="center" vertical="center" wrapText="1"/>
    </xf>
    <xf numFmtId="14" fontId="28" fillId="0" borderId="0" xfId="0" applyNumberFormat="1" applyFont="1" applyAlignment="1">
      <alignment horizontal="left" vertical="center" wrapText="1"/>
    </xf>
    <xf numFmtId="14" fontId="28" fillId="0" borderId="0" xfId="0" applyNumberFormat="1" applyFont="1" applyAlignment="1">
      <alignment horizontal="left" vertical="center"/>
    </xf>
    <xf numFmtId="0" fontId="28" fillId="0" borderId="0" xfId="0" applyFont="1" applyAlignment="1">
      <alignment horizontal="left" vertical="center" wrapText="1"/>
    </xf>
    <xf numFmtId="0" fontId="28" fillId="0" borderId="0" xfId="0" applyFont="1" applyAlignment="1">
      <alignment horizontal="left" vertical="center"/>
    </xf>
    <xf numFmtId="0" fontId="28" fillId="0" borderId="0" xfId="0" applyFont="1" applyAlignment="1">
      <alignment wrapText="1"/>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3" fontId="26" fillId="0" borderId="0" xfId="0" applyNumberFormat="1" applyFont="1"/>
    <xf numFmtId="3" fontId="28" fillId="0" borderId="0" xfId="0" applyNumberFormat="1" applyFont="1"/>
    <xf numFmtId="0" fontId="28" fillId="0" borderId="0" xfId="0" applyFont="1" applyAlignment="1">
      <alignment vertical="center"/>
    </xf>
    <xf numFmtId="3" fontId="5" fillId="0" borderId="0" xfId="0" applyNumberFormat="1" applyFont="1" applyAlignment="1">
      <alignment horizontal="center"/>
    </xf>
    <xf numFmtId="0" fontId="15" fillId="2" borderId="8" xfId="0" applyFont="1" applyFill="1" applyBorder="1" applyAlignment="1">
      <alignment horizontal="center" vertical="center"/>
    </xf>
    <xf numFmtId="3" fontId="15" fillId="2" borderId="14" xfId="0" applyNumberFormat="1" applyFont="1" applyFill="1" applyBorder="1" applyAlignment="1">
      <alignment horizontal="center" vertical="center"/>
    </xf>
    <xf numFmtId="3" fontId="15" fillId="2" borderId="8" xfId="0" applyNumberFormat="1" applyFont="1" applyFill="1" applyBorder="1" applyAlignment="1">
      <alignment horizontal="center" vertical="center"/>
    </xf>
    <xf numFmtId="3" fontId="15" fillId="2" borderId="7" xfId="0" applyNumberFormat="1" applyFont="1" applyFill="1" applyBorder="1" applyAlignment="1">
      <alignment horizontal="center" vertical="center"/>
    </xf>
    <xf numFmtId="3" fontId="10" fillId="0" borderId="20" xfId="2" applyNumberFormat="1" applyBorder="1" applyAlignment="1">
      <alignment horizontal="center" wrapText="1"/>
    </xf>
    <xf numFmtId="3" fontId="10" fillId="0" borderId="33" xfId="2" applyNumberFormat="1" applyBorder="1" applyAlignment="1">
      <alignment horizontal="center" wrapText="1"/>
    </xf>
    <xf numFmtId="3" fontId="10" fillId="0" borderId="18" xfId="2" applyNumberFormat="1" applyBorder="1" applyAlignment="1">
      <alignment horizontal="center" wrapText="1"/>
    </xf>
    <xf numFmtId="3" fontId="18" fillId="0" borderId="0" xfId="0" applyNumberFormat="1" applyFont="1"/>
    <xf numFmtId="3" fontId="10" fillId="0" borderId="3" xfId="2" applyNumberFormat="1" applyBorder="1" applyAlignment="1">
      <alignment horizontal="center" wrapText="1"/>
    </xf>
    <xf numFmtId="3" fontId="10" fillId="0" borderId="1" xfId="2" applyNumberFormat="1" applyBorder="1" applyAlignment="1">
      <alignment horizontal="center" wrapText="1"/>
    </xf>
    <xf numFmtId="3" fontId="10" fillId="0" borderId="4" xfId="2" applyNumberFormat="1" applyBorder="1" applyAlignment="1">
      <alignment horizontal="center" wrapText="1"/>
    </xf>
    <xf numFmtId="3" fontId="10" fillId="0" borderId="12" xfId="2" applyNumberFormat="1" applyBorder="1" applyAlignment="1">
      <alignment horizontal="center" wrapText="1"/>
    </xf>
    <xf numFmtId="3" fontId="10" fillId="0" borderId="11" xfId="2" applyNumberFormat="1" applyBorder="1" applyAlignment="1">
      <alignment horizontal="center" wrapText="1"/>
    </xf>
    <xf numFmtId="3" fontId="5" fillId="0" borderId="13" xfId="2" applyNumberFormat="1" applyFont="1" applyBorder="1" applyAlignment="1">
      <alignment horizontal="center" wrapText="1"/>
    </xf>
    <xf numFmtId="0" fontId="20" fillId="0" borderId="0" xfId="0" applyFont="1"/>
    <xf numFmtId="3" fontId="28" fillId="0" borderId="2" xfId="0" applyNumberFormat="1" applyFont="1" applyBorder="1" applyAlignment="1">
      <alignment horizontal="center" vertical="center"/>
    </xf>
    <xf numFmtId="3" fontId="28" fillId="0" borderId="3" xfId="0" applyNumberFormat="1" applyFont="1" applyBorder="1" applyAlignment="1">
      <alignment horizontal="center" vertical="center"/>
    </xf>
    <xf numFmtId="3" fontId="28" fillId="0" borderId="31" xfId="0" applyNumberFormat="1" applyFont="1" applyBorder="1" applyAlignment="1">
      <alignment horizontal="center" vertical="center"/>
    </xf>
    <xf numFmtId="3" fontId="28" fillId="0" borderId="24" xfId="0" applyNumberFormat="1" applyFont="1" applyBorder="1" applyAlignment="1">
      <alignment horizontal="center" vertical="center"/>
    </xf>
    <xf numFmtId="0" fontId="28" fillId="0" borderId="0" xfId="0" applyFont="1" applyAlignment="1">
      <alignment horizontal="center" vertical="center"/>
    </xf>
    <xf numFmtId="0" fontId="15" fillId="2" borderId="14" xfId="0" applyFont="1" applyFill="1" applyBorder="1" applyAlignment="1">
      <alignment horizontal="center" vertical="center"/>
    </xf>
    <xf numFmtId="17" fontId="26" fillId="0" borderId="0" xfId="0" applyNumberFormat="1" applyFont="1" applyAlignment="1">
      <alignment horizontal="left"/>
    </xf>
    <xf numFmtId="17" fontId="26" fillId="0" borderId="0" xfId="0" applyNumberFormat="1" applyFont="1" applyAlignment="1">
      <alignment horizontal="center"/>
    </xf>
    <xf numFmtId="17" fontId="26" fillId="0" borderId="0" xfId="0" applyNumberFormat="1" applyFont="1"/>
    <xf numFmtId="14" fontId="28" fillId="0" borderId="19" xfId="0" applyNumberFormat="1" applyFont="1" applyBorder="1" applyAlignment="1">
      <alignment horizontal="center" vertical="center" wrapText="1"/>
    </xf>
    <xf numFmtId="14" fontId="28" fillId="0" borderId="21" xfId="0" applyNumberFormat="1" applyFont="1" applyBorder="1" applyAlignment="1">
      <alignment horizontal="center" vertical="center" wrapText="1"/>
    </xf>
    <xf numFmtId="14" fontId="28" fillId="0" borderId="23" xfId="0" applyNumberFormat="1" applyFont="1" applyBorder="1" applyAlignment="1">
      <alignment horizontal="center" vertical="center" wrapText="1"/>
    </xf>
    <xf numFmtId="0" fontId="28" fillId="3" borderId="18"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22" xfId="0" applyFont="1" applyFill="1" applyBorder="1" applyAlignment="1">
      <alignment horizontal="center" vertical="center" wrapText="1"/>
    </xf>
    <xf numFmtId="14" fontId="5" fillId="0" borderId="19" xfId="0" applyNumberFormat="1" applyFont="1" applyBorder="1" applyAlignment="1">
      <alignment horizontal="center" vertical="center" wrapText="1"/>
    </xf>
    <xf numFmtId="14" fontId="5" fillId="0" borderId="21" xfId="0" applyNumberFormat="1" applyFont="1" applyBorder="1" applyAlignment="1">
      <alignment horizontal="center" vertical="center" wrapText="1"/>
    </xf>
    <xf numFmtId="14" fontId="5" fillId="0" borderId="60" xfId="0" applyNumberFormat="1" applyFont="1" applyBorder="1" applyAlignment="1">
      <alignment horizontal="center" vertical="center" wrapText="1"/>
    </xf>
    <xf numFmtId="14" fontId="5" fillId="0" borderId="23" xfId="0" applyNumberFormat="1" applyFont="1" applyBorder="1" applyAlignment="1">
      <alignment horizontal="center" vertical="center" wrapText="1"/>
    </xf>
    <xf numFmtId="0" fontId="28" fillId="3" borderId="13" xfId="0" applyFont="1" applyFill="1" applyBorder="1" applyAlignment="1">
      <alignment horizontal="center" vertical="center" wrapText="1"/>
    </xf>
    <xf numFmtId="0" fontId="33" fillId="0" borderId="0" xfId="0" applyFont="1"/>
    <xf numFmtId="0" fontId="33" fillId="0" borderId="0" xfId="0" applyFont="1" applyAlignment="1">
      <alignment horizontal="center"/>
    </xf>
    <xf numFmtId="0" fontId="31" fillId="0" borderId="0" xfId="0" applyFont="1" applyAlignment="1">
      <alignment horizontal="center"/>
    </xf>
    <xf numFmtId="0" fontId="9" fillId="0" borderId="0" xfId="0" applyFont="1" applyAlignment="1">
      <alignment horizontal="left"/>
    </xf>
    <xf numFmtId="17" fontId="30" fillId="0" borderId="47" xfId="5" applyNumberFormat="1" applyFont="1" applyBorder="1" applyAlignment="1">
      <alignment horizontal="left" wrapText="1"/>
    </xf>
    <xf numFmtId="0" fontId="30" fillId="0" borderId="47" xfId="5" applyFont="1" applyBorder="1" applyAlignment="1">
      <alignment horizontal="center" wrapText="1"/>
    </xf>
    <xf numFmtId="0" fontId="9" fillId="0" borderId="2" xfId="0" applyFont="1" applyBorder="1"/>
    <xf numFmtId="0" fontId="9" fillId="10" borderId="2" xfId="0" applyFont="1" applyFill="1" applyBorder="1" applyAlignment="1">
      <alignment horizontal="center"/>
    </xf>
    <xf numFmtId="0" fontId="9" fillId="10" borderId="2" xfId="0" applyFont="1" applyFill="1" applyBorder="1" applyAlignment="1">
      <alignment horizontal="center" vertical="center"/>
    </xf>
    <xf numFmtId="0" fontId="9" fillId="0" borderId="0" xfId="0" applyFont="1"/>
    <xf numFmtId="0" fontId="9" fillId="11" borderId="2" xfId="0" applyFont="1" applyFill="1" applyBorder="1"/>
    <xf numFmtId="0" fontId="9" fillId="12" borderId="2" xfId="0" applyFont="1" applyFill="1" applyBorder="1" applyAlignment="1">
      <alignment horizontal="center"/>
    </xf>
    <xf numFmtId="0" fontId="30" fillId="0" borderId="48" xfId="5" applyFont="1" applyBorder="1" applyAlignment="1">
      <alignment horizontal="center" wrapText="1"/>
    </xf>
    <xf numFmtId="0" fontId="6" fillId="13" borderId="2" xfId="0" applyFont="1" applyFill="1" applyBorder="1"/>
    <xf numFmtId="0" fontId="6" fillId="13" borderId="2" xfId="0" applyFont="1" applyFill="1" applyBorder="1" applyAlignment="1">
      <alignment horizontal="center"/>
    </xf>
    <xf numFmtId="0" fontId="9" fillId="0" borderId="0" xfId="0" applyFont="1" applyAlignment="1">
      <alignment horizontal="center"/>
    </xf>
    <xf numFmtId="0" fontId="6" fillId="14" borderId="0" xfId="0" applyFont="1" applyFill="1"/>
    <xf numFmtId="17" fontId="9" fillId="0" borderId="0" xfId="0" applyNumberFormat="1" applyFont="1"/>
    <xf numFmtId="0" fontId="9" fillId="0" borderId="0" xfId="0" applyFont="1" applyAlignment="1">
      <alignment horizontal="center" wrapText="1"/>
    </xf>
    <xf numFmtId="0" fontId="9" fillId="0" borderId="41" xfId="0" applyFont="1" applyBorder="1"/>
    <xf numFmtId="0" fontId="9" fillId="0" borderId="42" xfId="0" applyFont="1" applyBorder="1" applyAlignment="1">
      <alignment horizontal="center"/>
    </xf>
    <xf numFmtId="0" fontId="30" fillId="7" borderId="43" xfId="5" applyFont="1" applyFill="1" applyBorder="1" applyAlignment="1">
      <alignment horizontal="center"/>
    </xf>
    <xf numFmtId="0" fontId="30" fillId="8" borderId="44" xfId="5" applyFont="1" applyFill="1" applyBorder="1" applyAlignment="1">
      <alignment horizontal="center"/>
    </xf>
    <xf numFmtId="0" fontId="30" fillId="8" borderId="45" xfId="5" applyFont="1" applyFill="1" applyBorder="1" applyAlignment="1">
      <alignment horizontal="center"/>
    </xf>
    <xf numFmtId="17" fontId="30" fillId="0" borderId="46" xfId="5" applyNumberFormat="1" applyFont="1" applyBorder="1" applyAlignment="1">
      <alignment horizontal="left" wrapText="1"/>
    </xf>
    <xf numFmtId="0" fontId="30" fillId="0" borderId="46" xfId="5" applyFont="1" applyBorder="1" applyAlignment="1">
      <alignment horizontal="center" wrapText="1"/>
    </xf>
    <xf numFmtId="0" fontId="28" fillId="3" borderId="39" xfId="0" applyFont="1" applyFill="1" applyBorder="1" applyAlignment="1">
      <alignment horizontal="center" vertical="center"/>
    </xf>
    <xf numFmtId="0" fontId="28" fillId="3" borderId="5" xfId="0" applyFont="1" applyFill="1" applyBorder="1" applyAlignment="1">
      <alignment horizontal="center" vertical="center"/>
    </xf>
    <xf numFmtId="0" fontId="28" fillId="3" borderId="5" xfId="0" applyFont="1" applyFill="1" applyBorder="1" applyAlignment="1">
      <alignment horizontal="center"/>
    </xf>
    <xf numFmtId="0" fontId="5" fillId="3" borderId="5" xfId="0" applyFont="1" applyFill="1" applyBorder="1" applyAlignment="1">
      <alignment horizontal="center"/>
    </xf>
    <xf numFmtId="0" fontId="5" fillId="3" borderId="63" xfId="0" applyFont="1" applyFill="1" applyBorder="1" applyAlignment="1">
      <alignment horizontal="center"/>
    </xf>
    <xf numFmtId="3" fontId="28" fillId="0" borderId="21" xfId="0" applyNumberFormat="1" applyFont="1" applyBorder="1" applyAlignment="1">
      <alignment horizontal="center" vertical="center"/>
    </xf>
    <xf numFmtId="3" fontId="28" fillId="0" borderId="23" xfId="0" applyNumberFormat="1" applyFont="1" applyBorder="1" applyAlignment="1">
      <alignment horizontal="center" vertical="center"/>
    </xf>
    <xf numFmtId="0" fontId="28" fillId="0" borderId="2" xfId="0" applyFont="1" applyBorder="1" applyAlignment="1">
      <alignment horizontal="center" vertical="center"/>
    </xf>
    <xf numFmtId="0" fontId="28" fillId="0" borderId="2" xfId="0" applyFont="1" applyBorder="1" applyAlignment="1">
      <alignment horizontal="center"/>
    </xf>
    <xf numFmtId="0" fontId="5" fillId="0" borderId="2" xfId="0" applyFont="1" applyBorder="1" applyAlignment="1">
      <alignment horizontal="center"/>
    </xf>
    <xf numFmtId="0" fontId="28" fillId="0" borderId="1" xfId="0" applyFont="1" applyBorder="1" applyAlignment="1">
      <alignment horizontal="center" vertical="center"/>
    </xf>
    <xf numFmtId="0" fontId="28" fillId="0" borderId="1" xfId="0" applyFont="1" applyBorder="1" applyAlignment="1">
      <alignment horizontal="center"/>
    </xf>
    <xf numFmtId="0" fontId="5" fillId="0" borderId="1" xfId="0" applyFont="1" applyBorder="1" applyAlignment="1">
      <alignment horizontal="center"/>
    </xf>
    <xf numFmtId="0" fontId="5" fillId="0" borderId="30" xfId="0" applyFont="1" applyBorder="1" applyAlignment="1">
      <alignment horizontal="center"/>
    </xf>
    <xf numFmtId="0" fontId="5" fillId="0" borderId="31" xfId="0" applyFont="1" applyBorder="1" applyAlignment="1">
      <alignment horizontal="center"/>
    </xf>
    <xf numFmtId="0" fontId="15" fillId="2" borderId="40" xfId="0" applyFont="1" applyFill="1" applyBorder="1" applyAlignment="1">
      <alignment horizontal="center" vertical="center"/>
    </xf>
    <xf numFmtId="0" fontId="15" fillId="2" borderId="35" xfId="0" applyFont="1" applyFill="1" applyBorder="1" applyAlignment="1">
      <alignment horizontal="left"/>
    </xf>
    <xf numFmtId="0" fontId="15" fillId="2" borderId="36" xfId="0" applyFont="1" applyFill="1" applyBorder="1" applyAlignment="1">
      <alignment horizontal="left"/>
    </xf>
    <xf numFmtId="0" fontId="15" fillId="2" borderId="36" xfId="0" applyFont="1" applyFill="1" applyBorder="1" applyAlignment="1">
      <alignment horizontal="center"/>
    </xf>
    <xf numFmtId="0" fontId="15" fillId="2" borderId="36" xfId="0" applyFont="1" applyFill="1" applyBorder="1" applyAlignment="1">
      <alignment horizontal="centerContinuous"/>
    </xf>
    <xf numFmtId="0" fontId="28" fillId="2" borderId="36" xfId="0" applyFont="1" applyFill="1" applyBorder="1"/>
    <xf numFmtId="0" fontId="28" fillId="2" borderId="37" xfId="0" applyFont="1" applyFill="1" applyBorder="1"/>
    <xf numFmtId="0" fontId="28" fillId="0" borderId="33" xfId="0" applyFont="1" applyBorder="1" applyAlignment="1">
      <alignment horizontal="center" vertical="center"/>
    </xf>
    <xf numFmtId="0" fontId="28" fillId="0" borderId="34" xfId="0" applyFont="1" applyBorder="1" applyAlignment="1">
      <alignment horizontal="center" vertical="center"/>
    </xf>
    <xf numFmtId="3" fontId="28" fillId="0" borderId="19" xfId="0" applyNumberFormat="1" applyFont="1" applyBorder="1" applyAlignment="1">
      <alignment horizontal="center" vertical="center"/>
    </xf>
    <xf numFmtId="3" fontId="28" fillId="0" borderId="34" xfId="0" applyNumberFormat="1" applyFont="1" applyBorder="1" applyAlignment="1">
      <alignment horizontal="center" vertical="center"/>
    </xf>
    <xf numFmtId="3" fontId="28" fillId="0" borderId="20" xfId="0" applyNumberFormat="1" applyFont="1" applyBorder="1" applyAlignment="1">
      <alignment horizontal="center" vertical="center"/>
    </xf>
    <xf numFmtId="14" fontId="28" fillId="0" borderId="0" xfId="0" applyNumberFormat="1" applyFont="1" applyAlignment="1">
      <alignment horizontal="center"/>
    </xf>
    <xf numFmtId="14" fontId="15" fillId="2" borderId="17" xfId="0" applyNumberFormat="1" applyFont="1" applyFill="1" applyBorder="1" applyAlignment="1">
      <alignment horizontal="center" vertical="center" wrapText="1"/>
    </xf>
    <xf numFmtId="14" fontId="15" fillId="2" borderId="9" xfId="0" applyNumberFormat="1" applyFont="1" applyFill="1" applyBorder="1" applyAlignment="1">
      <alignment horizontal="center" vertical="center" wrapText="1"/>
    </xf>
    <xf numFmtId="14" fontId="28" fillId="0" borderId="0" xfId="0" applyNumberFormat="1" applyFont="1"/>
    <xf numFmtId="14" fontId="28" fillId="0" borderId="0" xfId="0" applyNumberFormat="1" applyFont="1" applyAlignment="1">
      <alignment horizontal="center" wrapText="1"/>
    </xf>
    <xf numFmtId="3" fontId="10" fillId="0" borderId="3" xfId="4" applyNumberFormat="1" applyFont="1" applyBorder="1" applyAlignment="1">
      <alignment horizontal="center" wrapText="1"/>
    </xf>
    <xf numFmtId="3" fontId="10" fillId="0" borderId="12" xfId="4" applyNumberFormat="1" applyFont="1" applyBorder="1" applyAlignment="1">
      <alignment horizontal="center" wrapText="1"/>
    </xf>
    <xf numFmtId="3" fontId="5" fillId="0" borderId="3" xfId="4" applyNumberFormat="1" applyFont="1" applyBorder="1" applyAlignment="1">
      <alignment horizontal="center" wrapText="1"/>
    </xf>
    <xf numFmtId="3" fontId="5" fillId="0" borderId="3" xfId="4" applyNumberFormat="1" applyFont="1" applyBorder="1" applyAlignment="1">
      <alignment horizontal="center" vertical="center" wrapText="1"/>
    </xf>
    <xf numFmtId="3" fontId="5" fillId="0" borderId="3" xfId="0" applyNumberFormat="1" applyFont="1" applyBorder="1" applyAlignment="1">
      <alignment horizontal="center" vertical="center"/>
    </xf>
    <xf numFmtId="3" fontId="15" fillId="2" borderId="10" xfId="1" applyNumberFormat="1" applyFont="1" applyFill="1" applyBorder="1" applyAlignment="1">
      <alignment horizontal="center" vertical="center" wrapText="1"/>
    </xf>
    <xf numFmtId="3" fontId="25" fillId="0" borderId="0" xfId="0" applyNumberFormat="1" applyFont="1"/>
    <xf numFmtId="3" fontId="15" fillId="2" borderId="9" xfId="4" applyNumberFormat="1" applyFont="1" applyFill="1" applyBorder="1" applyAlignment="1">
      <alignment horizontal="center" vertical="center"/>
    </xf>
    <xf numFmtId="3" fontId="28" fillId="0" borderId="56" xfId="0" applyNumberFormat="1" applyFont="1" applyBorder="1" applyAlignment="1">
      <alignment horizontal="center"/>
    </xf>
    <xf numFmtId="3" fontId="28" fillId="0" borderId="4" xfId="0" applyNumberFormat="1" applyFont="1" applyBorder="1" applyAlignment="1">
      <alignment horizontal="center"/>
    </xf>
    <xf numFmtId="3" fontId="28" fillId="0" borderId="0" xfId="0" applyNumberFormat="1" applyFont="1" applyAlignment="1">
      <alignment vertical="center"/>
    </xf>
    <xf numFmtId="3" fontId="28" fillId="0" borderId="22" xfId="0" applyNumberFormat="1" applyFont="1" applyBorder="1" applyAlignment="1">
      <alignment horizontal="center"/>
    </xf>
    <xf numFmtId="3" fontId="16" fillId="0" borderId="0" xfId="4" applyNumberFormat="1" applyFont="1" applyAlignment="1">
      <alignment horizontal="center" vertical="center" wrapText="1"/>
    </xf>
    <xf numFmtId="3" fontId="16" fillId="0" borderId="0" xfId="4" applyNumberFormat="1" applyFont="1" applyAlignment="1">
      <alignment horizontal="center" wrapText="1"/>
    </xf>
    <xf numFmtId="3" fontId="10" fillId="0" borderId="0" xfId="4" applyNumberFormat="1" applyFont="1" applyAlignment="1">
      <alignment horizontal="center" wrapText="1"/>
    </xf>
    <xf numFmtId="3" fontId="5" fillId="0" borderId="0" xfId="4" applyNumberFormat="1" applyFont="1" applyAlignment="1">
      <alignment horizontal="center" wrapText="1"/>
    </xf>
    <xf numFmtId="3" fontId="28" fillId="0" borderId="0" xfId="0" applyNumberFormat="1" applyFont="1" applyAlignment="1">
      <alignment horizontal="center"/>
    </xf>
    <xf numFmtId="3" fontId="15" fillId="2" borderId="9" xfId="4" applyNumberFormat="1" applyFont="1" applyFill="1" applyBorder="1" applyAlignment="1">
      <alignment horizontal="center" vertical="center" wrapText="1"/>
    </xf>
    <xf numFmtId="3" fontId="10" fillId="0" borderId="19" xfId="4" applyNumberFormat="1" applyFont="1" applyBorder="1" applyAlignment="1">
      <alignment horizontal="center" wrapText="1"/>
    </xf>
    <xf numFmtId="3" fontId="10" fillId="0" borderId="34" xfId="4" applyNumberFormat="1" applyFont="1" applyBorder="1" applyAlignment="1">
      <alignment horizontal="center" wrapText="1"/>
    </xf>
    <xf numFmtId="3" fontId="10" fillId="0" borderId="58" xfId="4" applyNumberFormat="1" applyFont="1" applyBorder="1" applyAlignment="1">
      <alignment horizontal="center" wrapText="1"/>
    </xf>
    <xf numFmtId="3" fontId="10" fillId="0" borderId="18" xfId="4" applyNumberFormat="1" applyFont="1" applyBorder="1" applyAlignment="1">
      <alignment horizontal="center" wrapText="1"/>
    </xf>
    <xf numFmtId="3" fontId="5" fillId="0" borderId="21" xfId="0" applyNumberFormat="1" applyFont="1" applyBorder="1" applyAlignment="1">
      <alignment horizontal="center" wrapText="1"/>
    </xf>
    <xf numFmtId="3" fontId="5" fillId="0" borderId="2" xfId="0" applyNumberFormat="1" applyFont="1" applyBorder="1" applyAlignment="1">
      <alignment horizontal="center" wrapText="1"/>
    </xf>
    <xf numFmtId="3" fontId="5" fillId="0" borderId="6" xfId="0" applyNumberFormat="1" applyFont="1" applyBorder="1" applyAlignment="1">
      <alignment horizontal="center" wrapText="1"/>
    </xf>
    <xf numFmtId="3" fontId="5" fillId="0" borderId="4" xfId="0" applyNumberFormat="1" applyFont="1" applyBorder="1" applyAlignment="1">
      <alignment horizontal="center" wrapText="1"/>
    </xf>
    <xf numFmtId="3" fontId="5" fillId="5" borderId="21" xfId="0" applyNumberFormat="1" applyFont="1" applyFill="1" applyBorder="1" applyAlignment="1">
      <alignment horizontal="center" wrapText="1"/>
    </xf>
    <xf numFmtId="3" fontId="5" fillId="5" borderId="2" xfId="0" applyNumberFormat="1" applyFont="1" applyFill="1" applyBorder="1" applyAlignment="1">
      <alignment horizontal="center" wrapText="1"/>
    </xf>
    <xf numFmtId="3" fontId="14" fillId="0" borderId="0" xfId="0" applyNumberFormat="1" applyFont="1" applyAlignment="1">
      <alignment horizontal="center"/>
    </xf>
    <xf numFmtId="3" fontId="5" fillId="0" borderId="60" xfId="0" applyNumberFormat="1" applyFont="1" applyBorder="1" applyAlignment="1">
      <alignment horizontal="center" wrapText="1"/>
    </xf>
    <xf numFmtId="3" fontId="5" fillId="0" borderId="32" xfId="0" applyNumberFormat="1" applyFont="1" applyBorder="1" applyAlignment="1">
      <alignment horizontal="center" wrapText="1"/>
    </xf>
    <xf numFmtId="3" fontId="5" fillId="0" borderId="54" xfId="0" applyNumberFormat="1" applyFont="1" applyBorder="1" applyAlignment="1">
      <alignment horizontal="center" wrapText="1"/>
    </xf>
    <xf numFmtId="3" fontId="5" fillId="0" borderId="13" xfId="0" applyNumberFormat="1" applyFont="1" applyBorder="1" applyAlignment="1">
      <alignment horizontal="center" wrapText="1"/>
    </xf>
    <xf numFmtId="3" fontId="5" fillId="0" borderId="22" xfId="0" applyNumberFormat="1" applyFont="1" applyBorder="1" applyAlignment="1">
      <alignment horizontal="center" wrapText="1"/>
    </xf>
    <xf numFmtId="3" fontId="26" fillId="0" borderId="0" xfId="0" applyNumberFormat="1" applyFont="1" applyAlignment="1">
      <alignment horizontal="center"/>
    </xf>
    <xf numFmtId="3" fontId="25" fillId="0" borderId="0" xfId="0" applyNumberFormat="1" applyFont="1" applyAlignment="1">
      <alignment horizontal="center"/>
    </xf>
    <xf numFmtId="3" fontId="28" fillId="0" borderId="0" xfId="0" applyNumberFormat="1" applyFont="1" applyAlignment="1">
      <alignment horizontal="center" vertical="center"/>
    </xf>
    <xf numFmtId="3" fontId="28" fillId="0" borderId="13" xfId="0" applyNumberFormat="1" applyFont="1" applyBorder="1" applyAlignment="1">
      <alignment horizontal="center"/>
    </xf>
    <xf numFmtId="3" fontId="10" fillId="0" borderId="6" xfId="4" applyNumberFormat="1" applyFont="1" applyBorder="1" applyAlignment="1">
      <alignment horizontal="center" wrapText="1"/>
    </xf>
    <xf numFmtId="3" fontId="10" fillId="0" borderId="54" xfId="4" applyNumberFormat="1" applyFont="1" applyBorder="1" applyAlignment="1">
      <alignment horizontal="center" wrapText="1"/>
    </xf>
    <xf numFmtId="3" fontId="34" fillId="15" borderId="40" xfId="0" applyNumberFormat="1" applyFont="1" applyFill="1" applyBorder="1" applyAlignment="1">
      <alignment horizontal="center"/>
    </xf>
    <xf numFmtId="3" fontId="34" fillId="15" borderId="7" xfId="0" applyNumberFormat="1" applyFont="1" applyFill="1" applyBorder="1" applyAlignment="1">
      <alignment horizontal="center"/>
    </xf>
    <xf numFmtId="3" fontId="5" fillId="0" borderId="21" xfId="4" applyNumberFormat="1" applyFont="1" applyBorder="1" applyAlignment="1">
      <alignment horizontal="center" wrapText="1"/>
    </xf>
    <xf numFmtId="3" fontId="5" fillId="0" borderId="2" xfId="4" applyNumberFormat="1" applyFont="1" applyBorder="1" applyAlignment="1">
      <alignment horizontal="center" wrapText="1"/>
    </xf>
    <xf numFmtId="3" fontId="5" fillId="0" borderId="6" xfId="4" applyNumberFormat="1" applyFont="1" applyBorder="1" applyAlignment="1">
      <alignment horizontal="center" wrapText="1"/>
    </xf>
    <xf numFmtId="3" fontId="5" fillId="0" borderId="57" xfId="0" applyNumberFormat="1" applyFont="1" applyBorder="1" applyAlignment="1">
      <alignment horizontal="center"/>
    </xf>
    <xf numFmtId="3" fontId="5" fillId="0" borderId="56" xfId="0" applyNumberFormat="1" applyFont="1" applyBorder="1" applyAlignment="1">
      <alignment horizontal="center"/>
    </xf>
    <xf numFmtId="3" fontId="5" fillId="0" borderId="5" xfId="0" applyNumberFormat="1" applyFont="1" applyBorder="1" applyAlignment="1">
      <alignment horizontal="center"/>
    </xf>
    <xf numFmtId="3" fontId="5" fillId="0" borderId="4" xfId="0" applyNumberFormat="1" applyFont="1" applyBorder="1" applyAlignment="1">
      <alignment horizontal="center"/>
    </xf>
    <xf numFmtId="3" fontId="5" fillId="0" borderId="60" xfId="4" applyNumberFormat="1" applyFont="1" applyBorder="1" applyAlignment="1">
      <alignment horizontal="center" wrapText="1"/>
    </xf>
    <xf numFmtId="3" fontId="5" fillId="0" borderId="32" xfId="4" applyNumberFormat="1" applyFont="1" applyBorder="1" applyAlignment="1">
      <alignment horizontal="center" wrapText="1"/>
    </xf>
    <xf numFmtId="3" fontId="5" fillId="0" borderId="54" xfId="4" applyNumberFormat="1" applyFont="1" applyBorder="1" applyAlignment="1">
      <alignment horizontal="center" wrapText="1"/>
    </xf>
    <xf numFmtId="3" fontId="5" fillId="0" borderId="59" xfId="0" applyNumberFormat="1" applyFont="1" applyBorder="1" applyAlignment="1">
      <alignment horizontal="center"/>
    </xf>
    <xf numFmtId="3" fontId="5" fillId="0" borderId="13" xfId="0" applyNumberFormat="1" applyFont="1" applyBorder="1" applyAlignment="1">
      <alignment horizontal="center"/>
    </xf>
    <xf numFmtId="3" fontId="34" fillId="0" borderId="0" xfId="0" applyNumberFormat="1" applyFont="1" applyAlignment="1">
      <alignment horizontal="center"/>
    </xf>
    <xf numFmtId="3" fontId="5" fillId="0" borderId="64" xfId="4" applyNumberFormat="1" applyFont="1" applyBorder="1" applyAlignment="1">
      <alignment horizontal="center" wrapText="1"/>
    </xf>
    <xf numFmtId="3" fontId="5" fillId="0" borderId="29" xfId="4" applyNumberFormat="1" applyFont="1" applyBorder="1" applyAlignment="1">
      <alignment horizontal="center" wrapText="1"/>
    </xf>
    <xf numFmtId="3" fontId="5" fillId="0" borderId="65" xfId="4" applyNumberFormat="1" applyFont="1" applyBorder="1" applyAlignment="1">
      <alignment horizontal="center" wrapText="1"/>
    </xf>
    <xf numFmtId="3" fontId="16" fillId="15" borderId="17" xfId="4" applyNumberFormat="1" applyFont="1" applyFill="1" applyBorder="1" applyAlignment="1">
      <alignment horizontal="center" wrapText="1"/>
    </xf>
    <xf numFmtId="3" fontId="16" fillId="15" borderId="9" xfId="4" applyNumberFormat="1" applyFont="1" applyFill="1" applyBorder="1" applyAlignment="1">
      <alignment horizontal="center" wrapText="1"/>
    </xf>
    <xf numFmtId="3" fontId="16" fillId="15" borderId="10" xfId="4" applyNumberFormat="1" applyFont="1" applyFill="1" applyBorder="1" applyAlignment="1">
      <alignment horizontal="center" wrapText="1"/>
    </xf>
    <xf numFmtId="3" fontId="28" fillId="0" borderId="35" xfId="0" applyNumberFormat="1" applyFont="1" applyBorder="1" applyAlignment="1">
      <alignment horizontal="center"/>
    </xf>
    <xf numFmtId="3" fontId="28" fillId="0" borderId="38" xfId="0" applyNumberFormat="1" applyFont="1" applyBorder="1" applyAlignment="1">
      <alignment horizontal="center"/>
    </xf>
    <xf numFmtId="3" fontId="16" fillId="15" borderId="17" xfId="4" applyNumberFormat="1" applyFont="1" applyFill="1" applyBorder="1" applyAlignment="1">
      <alignment horizontal="center" vertical="center" wrapText="1"/>
    </xf>
    <xf numFmtId="3" fontId="16" fillId="15" borderId="9" xfId="4" applyNumberFormat="1" applyFont="1" applyFill="1" applyBorder="1" applyAlignment="1">
      <alignment horizontal="center" vertical="center" wrapText="1"/>
    </xf>
    <xf numFmtId="3" fontId="16" fillId="15" borderId="10" xfId="4" applyNumberFormat="1" applyFont="1" applyFill="1" applyBorder="1" applyAlignment="1">
      <alignment horizontal="center" vertical="center" wrapText="1"/>
    </xf>
    <xf numFmtId="3" fontId="34" fillId="15" borderId="53" xfId="0" applyNumberFormat="1" applyFont="1" applyFill="1" applyBorder="1" applyAlignment="1">
      <alignment horizontal="center"/>
    </xf>
    <xf numFmtId="3" fontId="16" fillId="15" borderId="14" xfId="4" applyNumberFormat="1" applyFont="1" applyFill="1" applyBorder="1" applyAlignment="1">
      <alignment horizontal="center" vertical="center" wrapText="1"/>
    </xf>
    <xf numFmtId="3" fontId="16" fillId="15" borderId="8" xfId="4" applyNumberFormat="1" applyFont="1" applyFill="1" applyBorder="1" applyAlignment="1">
      <alignment horizontal="center" vertical="center" wrapText="1"/>
    </xf>
    <xf numFmtId="3" fontId="4" fillId="15" borderId="8" xfId="0" applyNumberFormat="1" applyFont="1" applyFill="1" applyBorder="1" applyAlignment="1">
      <alignment horizontal="center" vertical="center"/>
    </xf>
    <xf numFmtId="3" fontId="4" fillId="15" borderId="9" xfId="0" applyNumberFormat="1" applyFont="1" applyFill="1" applyBorder="1" applyAlignment="1">
      <alignment horizontal="center" vertical="center"/>
    </xf>
    <xf numFmtId="3" fontId="4" fillId="15" borderId="17" xfId="0" applyNumberFormat="1" applyFont="1" applyFill="1" applyBorder="1" applyAlignment="1">
      <alignment horizontal="center"/>
    </xf>
    <xf numFmtId="3" fontId="4" fillId="15" borderId="9" xfId="0" applyNumberFormat="1" applyFont="1" applyFill="1" applyBorder="1" applyAlignment="1">
      <alignment horizontal="center"/>
    </xf>
    <xf numFmtId="3" fontId="4" fillId="15" borderId="14" xfId="0" applyNumberFormat="1" applyFont="1" applyFill="1" applyBorder="1" applyAlignment="1">
      <alignment horizontal="center"/>
    </xf>
    <xf numFmtId="0" fontId="4" fillId="17" borderId="8" xfId="1" applyFont="1" applyFill="1" applyBorder="1" applyAlignment="1">
      <alignment horizontal="center"/>
    </xf>
    <xf numFmtId="3" fontId="4" fillId="15" borderId="8" xfId="0" applyNumberFormat="1" applyFont="1" applyFill="1" applyBorder="1" applyAlignment="1">
      <alignment horizontal="center"/>
    </xf>
    <xf numFmtId="3" fontId="4" fillId="15" borderId="7" xfId="0" applyNumberFormat="1" applyFont="1" applyFill="1" applyBorder="1" applyAlignment="1">
      <alignment horizontal="center"/>
    </xf>
    <xf numFmtId="0" fontId="16" fillId="17" borderId="7" xfId="4" applyFont="1" applyFill="1" applyBorder="1" applyAlignment="1">
      <alignment horizontal="center"/>
    </xf>
    <xf numFmtId="3" fontId="16" fillId="15" borderId="7" xfId="4" applyNumberFormat="1" applyFont="1" applyFill="1" applyBorder="1" applyAlignment="1">
      <alignment horizontal="center"/>
    </xf>
    <xf numFmtId="3" fontId="16" fillId="15" borderId="8" xfId="4" applyNumberFormat="1" applyFont="1" applyFill="1" applyBorder="1" applyAlignment="1">
      <alignment horizontal="center"/>
    </xf>
    <xf numFmtId="3" fontId="16" fillId="15" borderId="14" xfId="4" applyNumberFormat="1" applyFont="1" applyFill="1" applyBorder="1" applyAlignment="1">
      <alignment horizontal="center"/>
    </xf>
    <xf numFmtId="3" fontId="34" fillId="15" borderId="8" xfId="0" applyNumberFormat="1" applyFont="1" applyFill="1" applyBorder="1" applyAlignment="1">
      <alignment horizontal="center"/>
    </xf>
    <xf numFmtId="3" fontId="34" fillId="15" borderId="17" xfId="0" applyNumberFormat="1" applyFont="1" applyFill="1" applyBorder="1" applyAlignment="1">
      <alignment horizontal="center"/>
    </xf>
    <xf numFmtId="3" fontId="34" fillId="15" borderId="51" xfId="0" applyNumberFormat="1" applyFont="1" applyFill="1" applyBorder="1" applyAlignment="1">
      <alignment horizontal="center"/>
    </xf>
    <xf numFmtId="3" fontId="34" fillId="15" borderId="25" xfId="0" applyNumberFormat="1" applyFont="1" applyFill="1" applyBorder="1" applyAlignment="1">
      <alignment horizontal="center"/>
    </xf>
    <xf numFmtId="1" fontId="2" fillId="0" borderId="0" xfId="0" applyNumberFormat="1" applyFont="1" applyAlignment="1">
      <alignment horizontal="left"/>
    </xf>
    <xf numFmtId="1" fontId="3" fillId="0" borderId="0" xfId="0" applyNumberFormat="1" applyFont="1" applyAlignment="1">
      <alignment horizontal="left"/>
    </xf>
    <xf numFmtId="1" fontId="29" fillId="0" borderId="0" xfId="0" applyNumberFormat="1" applyFont="1" applyAlignment="1">
      <alignment horizontal="left"/>
    </xf>
    <xf numFmtId="1" fontId="15" fillId="2" borderId="7" xfId="4" applyNumberFormat="1" applyFont="1" applyFill="1" applyBorder="1" applyAlignment="1">
      <alignment horizontal="center" vertical="center"/>
    </xf>
    <xf numFmtId="1" fontId="16" fillId="4" borderId="56" xfId="4" applyNumberFormat="1" applyFont="1" applyFill="1" applyBorder="1" applyAlignment="1">
      <alignment horizontal="center" wrapText="1"/>
    </xf>
    <xf numFmtId="1" fontId="16" fillId="4" borderId="4" xfId="4" applyNumberFormat="1" applyFont="1" applyFill="1" applyBorder="1" applyAlignment="1">
      <alignment horizontal="center" wrapText="1"/>
    </xf>
    <xf numFmtId="1" fontId="16" fillId="4" borderId="13" xfId="4" applyNumberFormat="1" applyFont="1" applyFill="1" applyBorder="1" applyAlignment="1">
      <alignment horizontal="center" wrapText="1"/>
    </xf>
    <xf numFmtId="1" fontId="16" fillId="16" borderId="7" xfId="4" applyNumberFormat="1" applyFont="1" applyFill="1" applyBorder="1" applyAlignment="1">
      <alignment horizontal="center" wrapText="1"/>
    </xf>
    <xf numFmtId="1" fontId="16" fillId="0" borderId="0" xfId="4" applyNumberFormat="1" applyFont="1" applyAlignment="1">
      <alignment horizontal="center" wrapText="1"/>
    </xf>
    <xf numFmtId="1" fontId="16" fillId="4" borderId="38" xfId="4" applyNumberFormat="1" applyFont="1" applyFill="1" applyBorder="1" applyAlignment="1">
      <alignment horizontal="center" wrapText="1"/>
    </xf>
    <xf numFmtId="1" fontId="18" fillId="0" borderId="0" xfId="4" applyNumberFormat="1" applyFont="1" applyAlignment="1">
      <alignment horizontal="center" wrapText="1"/>
    </xf>
    <xf numFmtId="1" fontId="4" fillId="0" borderId="0" xfId="0" applyNumberFormat="1" applyFont="1"/>
    <xf numFmtId="1" fontId="15" fillId="2" borderId="35" xfId="0" applyNumberFormat="1" applyFont="1" applyFill="1" applyBorder="1" applyAlignment="1">
      <alignment horizontal="center" vertical="center"/>
    </xf>
    <xf numFmtId="1" fontId="10" fillId="4" borderId="56" xfId="4" applyNumberFormat="1" applyFont="1" applyFill="1" applyBorder="1" applyAlignment="1">
      <alignment horizontal="center" wrapText="1"/>
    </xf>
    <xf numFmtId="1" fontId="10" fillId="4" borderId="4" xfId="4" applyNumberFormat="1" applyFont="1" applyFill="1" applyBorder="1" applyAlignment="1">
      <alignment horizontal="center" wrapText="1"/>
    </xf>
    <xf numFmtId="1" fontId="10" fillId="4" borderId="13" xfId="4" applyNumberFormat="1" applyFont="1" applyFill="1" applyBorder="1" applyAlignment="1">
      <alignment horizontal="center" wrapText="1"/>
    </xf>
    <xf numFmtId="1" fontId="16" fillId="16" borderId="7" xfId="4" applyNumberFormat="1" applyFont="1" applyFill="1" applyBorder="1" applyAlignment="1">
      <alignment horizontal="center" vertical="center" wrapText="1"/>
    </xf>
    <xf numFmtId="1" fontId="28" fillId="0" borderId="0" xfId="0" applyNumberFormat="1" applyFont="1"/>
    <xf numFmtId="1" fontId="15" fillId="2" borderId="49" xfId="4" applyNumberFormat="1" applyFont="1" applyFill="1" applyBorder="1" applyAlignment="1">
      <alignment horizontal="center" vertical="center"/>
    </xf>
    <xf numFmtId="1" fontId="10" fillId="4" borderId="4" xfId="4" applyNumberFormat="1" applyFont="1" applyFill="1" applyBorder="1" applyAlignment="1">
      <alignment horizontal="center" vertical="center" wrapText="1"/>
    </xf>
    <xf numFmtId="1" fontId="10" fillId="4" borderId="13" xfId="4" applyNumberFormat="1" applyFont="1" applyFill="1" applyBorder="1" applyAlignment="1">
      <alignment horizontal="center" vertical="center" wrapText="1"/>
    </xf>
    <xf numFmtId="1" fontId="10" fillId="4" borderId="22" xfId="4" applyNumberFormat="1" applyFont="1" applyFill="1" applyBorder="1" applyAlignment="1">
      <alignment horizontal="center" vertical="center" wrapText="1"/>
    </xf>
    <xf numFmtId="1" fontId="16" fillId="0" borderId="0" xfId="4" applyNumberFormat="1" applyFont="1" applyAlignment="1">
      <alignment horizontal="center" vertical="center" wrapText="1"/>
    </xf>
    <xf numFmtId="1" fontId="16" fillId="0" borderId="0" xfId="4" applyNumberFormat="1" applyFont="1" applyAlignment="1">
      <alignment horizontal="left" wrapText="1"/>
    </xf>
    <xf numFmtId="1" fontId="16" fillId="4" borderId="7" xfId="4" applyNumberFormat="1" applyFont="1" applyFill="1" applyBorder="1" applyAlignment="1">
      <alignment horizontal="center" vertical="center" wrapText="1"/>
    </xf>
    <xf numFmtId="1" fontId="4" fillId="0" borderId="0" xfId="0" applyNumberFormat="1" applyFont="1" applyAlignment="1">
      <alignment horizontal="left"/>
    </xf>
    <xf numFmtId="1" fontId="15" fillId="2" borderId="35" xfId="4" applyNumberFormat="1" applyFont="1" applyFill="1" applyBorder="1" applyAlignment="1">
      <alignment horizontal="center" vertical="center"/>
    </xf>
    <xf numFmtId="1" fontId="4" fillId="3" borderId="7" xfId="0" applyNumberFormat="1" applyFont="1" applyFill="1" applyBorder="1" applyAlignment="1">
      <alignment horizontal="center"/>
    </xf>
    <xf numFmtId="1" fontId="5" fillId="0" borderId="0" xfId="0" applyNumberFormat="1" applyFont="1"/>
    <xf numFmtId="0" fontId="28" fillId="0" borderId="6" xfId="0" applyFont="1" applyBorder="1" applyAlignment="1">
      <alignment vertical="center"/>
    </xf>
    <xf numFmtId="4" fontId="35" fillId="0" borderId="0" xfId="0" applyNumberFormat="1" applyFont="1"/>
    <xf numFmtId="4" fontId="0" fillId="0" borderId="0" xfId="0" applyNumberFormat="1"/>
    <xf numFmtId="4" fontId="0" fillId="15" borderId="2" xfId="0" applyNumberFormat="1" applyFill="1" applyBorder="1"/>
    <xf numFmtId="3" fontId="15" fillId="2" borderId="8" xfId="4" applyNumberFormat="1" applyFont="1" applyFill="1" applyBorder="1" applyAlignment="1">
      <alignment horizontal="center" vertical="center" wrapText="1"/>
    </xf>
    <xf numFmtId="3" fontId="15" fillId="2" borderId="40" xfId="1" applyNumberFormat="1" applyFont="1" applyFill="1" applyBorder="1" applyAlignment="1">
      <alignment horizontal="center" vertical="center" wrapText="1"/>
    </xf>
    <xf numFmtId="3" fontId="15" fillId="2" borderId="51" xfId="1" applyNumberFormat="1" applyFont="1" applyFill="1" applyBorder="1" applyAlignment="1">
      <alignment horizontal="center" vertical="center" wrapText="1"/>
    </xf>
    <xf numFmtId="3" fontId="15" fillId="2" borderId="25" xfId="1" applyNumberFormat="1" applyFont="1" applyFill="1" applyBorder="1" applyAlignment="1">
      <alignment horizontal="center" vertical="center" wrapText="1"/>
    </xf>
    <xf numFmtId="0" fontId="9" fillId="0" borderId="35" xfId="0" applyFont="1" applyBorder="1" applyAlignment="1">
      <alignment horizontal="center" wrapText="1"/>
    </xf>
    <xf numFmtId="0" fontId="9" fillId="0" borderId="36" xfId="0" applyFont="1" applyBorder="1" applyAlignment="1">
      <alignment horizontal="center" wrapText="1"/>
    </xf>
    <xf numFmtId="0" fontId="9" fillId="0" borderId="37" xfId="0" applyFont="1" applyBorder="1" applyAlignment="1">
      <alignment horizontal="center" wrapText="1"/>
    </xf>
    <xf numFmtId="0" fontId="9" fillId="0" borderId="41" xfId="0" applyFont="1" applyBorder="1" applyAlignment="1">
      <alignment horizontal="center" wrapText="1"/>
    </xf>
    <xf numFmtId="0" fontId="9" fillId="0" borderId="0" xfId="0" applyFont="1" applyAlignment="1">
      <alignment horizontal="center" wrapText="1"/>
    </xf>
    <xf numFmtId="0" fontId="9" fillId="0" borderId="42" xfId="0" applyFont="1" applyBorder="1" applyAlignment="1">
      <alignment horizontal="center" wrapText="1"/>
    </xf>
    <xf numFmtId="0" fontId="32" fillId="0" borderId="0" xfId="0" applyFont="1" applyAlignment="1">
      <alignment horizontal="center" wrapText="1"/>
    </xf>
    <xf numFmtId="0" fontId="21" fillId="6" borderId="0" xfId="0" applyFont="1" applyFill="1" applyAlignment="1">
      <alignment horizontal="center" wrapText="1"/>
    </xf>
    <xf numFmtId="0" fontId="22" fillId="6" borderId="0" xfId="0" applyFont="1" applyFill="1" applyAlignment="1">
      <alignment horizontal="center" wrapText="1"/>
    </xf>
  </cellXfs>
  <cellStyles count="9">
    <cellStyle name="Normal" xfId="0" builtinId="0"/>
    <cellStyle name="Normal 2" xfId="7" xr:uid="{5F0E7E3E-61E7-4678-8158-6696B079F1AB}"/>
    <cellStyle name="Normal_EpicurveGraphdata" xfId="5" xr:uid="{A116E793-FED0-4E09-8346-4E904DF68234}"/>
    <cellStyle name="Normal_Great Britain" xfId="1" xr:uid="{7B7934D6-8AC0-4065-95F1-20DDB40996E4}"/>
    <cellStyle name="Normal_Sheet1" xfId="4" xr:uid="{33BC5EC9-14DB-478C-8ECA-1913A9F39206}"/>
    <cellStyle name="Normal_Sheet1_1" xfId="2" xr:uid="{DE674557-3500-4F11-8D26-CE0958366AD4}"/>
    <cellStyle name="Normal_Table 2" xfId="3" xr:uid="{5573A1EF-3D01-4587-AFEC-AE36BEB92039}"/>
    <cellStyle name="Normal_Table 4" xfId="6" xr:uid="{53B9FCFB-5CAF-4540-96FE-57715FF31AE0}"/>
    <cellStyle name="Normal_Table 6" xfId="8" xr:uid="{76C6DA6D-D355-4C52-B816-3FA7DDE2576A}"/>
  </cellStyles>
  <dxfs count="4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dxf>
    <dxf>
      <font>
        <color theme="0" tint="-0.14996795556505021"/>
      </font>
    </dxf>
    <dxf>
      <font>
        <color theme="0" tint="-0.14996795556505021"/>
      </font>
    </dxf>
    <dxf>
      <font>
        <color theme="1" tint="0.499984740745262"/>
      </font>
    </dxf>
    <dxf>
      <font>
        <color theme="0" tint="-0.24994659260841701"/>
      </font>
    </dxf>
    <dxf>
      <font>
        <color theme="1" tint="0.499984740745262"/>
      </font>
    </dxf>
    <dxf>
      <font>
        <color theme="0" tint="-0.14996795556505021"/>
      </font>
    </dxf>
  </dxfs>
  <tableStyles count="0" defaultTableStyle="TableStyleMedium2" defaultPivotStyle="PivotStyleLight16"/>
  <colors>
    <mruColors>
      <color rgb="FFA9DBB6"/>
      <color rgb="FF00A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00" b="1" i="0" u="none" strike="noStrike" baseline="0">
                <a:solidFill>
                  <a:srgbClr val="008000"/>
                </a:solidFill>
                <a:latin typeface="Arial"/>
                <a:ea typeface="Arial"/>
                <a:cs typeface="Arial"/>
              </a:defRPr>
            </a:pPr>
            <a:r>
              <a:rPr lang="en-GB"/>
              <a:t>BSE cases confirmed by passive surveillance, plotted by month and year of slaughter</a:t>
            </a:r>
          </a:p>
        </c:rich>
      </c:tx>
      <c:layout>
        <c:manualLayout>
          <c:xMode val="edge"/>
          <c:yMode val="edge"/>
          <c:x val="0.14256349521473932"/>
          <c:y val="5.6612737817038183E-2"/>
        </c:manualLayout>
      </c:layout>
      <c:overlay val="0"/>
    </c:title>
    <c:autoTitleDeleted val="0"/>
    <c:plotArea>
      <c:layout>
        <c:manualLayout>
          <c:layoutTarget val="inner"/>
          <c:xMode val="edge"/>
          <c:yMode val="edge"/>
          <c:x val="8.9626514077044722E-2"/>
          <c:y val="5.656774221157139E-2"/>
          <c:w val="0.90041493775933612"/>
          <c:h val="0.79794787030697245"/>
        </c:manualLayout>
      </c:layout>
      <c:barChart>
        <c:barDir val="col"/>
        <c:grouping val="clustered"/>
        <c:varyColors val="0"/>
        <c:ser>
          <c:idx val="1"/>
          <c:order val="0"/>
          <c:tx>
            <c:strRef>
              <c:f>EpicurveGraphData!$H$8</c:f>
              <c:strCache>
                <c:ptCount val="1"/>
                <c:pt idx="0">
                  <c:v>Jan</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EpicurveGraphData!$I$8:$AW$8</c:f>
              <c:numCache>
                <c:formatCode>General</c:formatCode>
                <c:ptCount val="41"/>
                <c:pt idx="1">
                  <c:v>0</c:v>
                </c:pt>
                <c:pt idx="2">
                  <c:v>5</c:v>
                </c:pt>
                <c:pt idx="3">
                  <c:v>129</c:v>
                </c:pt>
                <c:pt idx="4">
                  <c:v>533</c:v>
                </c:pt>
                <c:pt idx="5">
                  <c:v>1199</c:v>
                </c:pt>
                <c:pt idx="6">
                  <c:v>1718</c:v>
                </c:pt>
                <c:pt idx="7">
                  <c:v>3454</c:v>
                </c:pt>
                <c:pt idx="8">
                  <c:v>3511</c:v>
                </c:pt>
                <c:pt idx="9">
                  <c:v>2746</c:v>
                </c:pt>
                <c:pt idx="10">
                  <c:v>1548</c:v>
                </c:pt>
                <c:pt idx="11">
                  <c:v>1023</c:v>
                </c:pt>
                <c:pt idx="12">
                  <c:v>406</c:v>
                </c:pt>
                <c:pt idx="13">
                  <c:v>362</c:v>
                </c:pt>
                <c:pt idx="14">
                  <c:v>250</c:v>
                </c:pt>
                <c:pt idx="15">
                  <c:v>150</c:v>
                </c:pt>
                <c:pt idx="16">
                  <c:v>76</c:v>
                </c:pt>
                <c:pt idx="17">
                  <c:v>48</c:v>
                </c:pt>
                <c:pt idx="18">
                  <c:v>21</c:v>
                </c:pt>
                <c:pt idx="19">
                  <c:v>7</c:v>
                </c:pt>
                <c:pt idx="20">
                  <c:v>2</c:v>
                </c:pt>
                <c:pt idx="21">
                  <c:v>3</c:v>
                </c:pt>
                <c:pt idx="22">
                  <c:v>2</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0-E736-4F5E-9046-D0A7AB2EEA3E}"/>
            </c:ext>
          </c:extLst>
        </c:ser>
        <c:ser>
          <c:idx val="2"/>
          <c:order val="1"/>
          <c:tx>
            <c:strRef>
              <c:f>EpicurveGraphData!$H$9</c:f>
              <c:strCache>
                <c:ptCount val="1"/>
                <c:pt idx="0">
                  <c:v>Feb</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EpicurveGraphData!$I$9:$AW$9</c:f>
              <c:numCache>
                <c:formatCode>General</c:formatCode>
                <c:ptCount val="41"/>
                <c:pt idx="1">
                  <c:v>0</c:v>
                </c:pt>
                <c:pt idx="2">
                  <c:v>5</c:v>
                </c:pt>
                <c:pt idx="3">
                  <c:v>91</c:v>
                </c:pt>
                <c:pt idx="4">
                  <c:v>557</c:v>
                </c:pt>
                <c:pt idx="5">
                  <c:v>1272</c:v>
                </c:pt>
                <c:pt idx="6">
                  <c:v>1681</c:v>
                </c:pt>
                <c:pt idx="7">
                  <c:v>3131</c:v>
                </c:pt>
                <c:pt idx="8">
                  <c:v>3102</c:v>
                </c:pt>
                <c:pt idx="9">
                  <c:v>2201</c:v>
                </c:pt>
                <c:pt idx="10">
                  <c:v>1306</c:v>
                </c:pt>
                <c:pt idx="11">
                  <c:v>838</c:v>
                </c:pt>
                <c:pt idx="12">
                  <c:v>412</c:v>
                </c:pt>
                <c:pt idx="13">
                  <c:v>283</c:v>
                </c:pt>
                <c:pt idx="14">
                  <c:v>257</c:v>
                </c:pt>
                <c:pt idx="15">
                  <c:v>140</c:v>
                </c:pt>
                <c:pt idx="16">
                  <c:v>67</c:v>
                </c:pt>
                <c:pt idx="17">
                  <c:v>51</c:v>
                </c:pt>
                <c:pt idx="18">
                  <c:v>14</c:v>
                </c:pt>
                <c:pt idx="19">
                  <c:v>6</c:v>
                </c:pt>
                <c:pt idx="20">
                  <c:v>3</c:v>
                </c:pt>
                <c:pt idx="21">
                  <c:v>3</c:v>
                </c:pt>
                <c:pt idx="22">
                  <c:v>1</c:v>
                </c:pt>
                <c:pt idx="23">
                  <c:v>1</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1-E736-4F5E-9046-D0A7AB2EEA3E}"/>
            </c:ext>
          </c:extLst>
        </c:ser>
        <c:ser>
          <c:idx val="3"/>
          <c:order val="2"/>
          <c:tx>
            <c:strRef>
              <c:f>EpicurveGraphData!$H$10</c:f>
              <c:strCache>
                <c:ptCount val="1"/>
                <c:pt idx="0">
                  <c:v>Mar</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EpicurveGraphData!$I$10:$AW$10</c:f>
              <c:numCache>
                <c:formatCode>General</c:formatCode>
                <c:ptCount val="41"/>
                <c:pt idx="1">
                  <c:v>0</c:v>
                </c:pt>
                <c:pt idx="2">
                  <c:v>8</c:v>
                </c:pt>
                <c:pt idx="3">
                  <c:v>106</c:v>
                </c:pt>
                <c:pt idx="4">
                  <c:v>544</c:v>
                </c:pt>
                <c:pt idx="5">
                  <c:v>1147</c:v>
                </c:pt>
                <c:pt idx="6">
                  <c:v>1896</c:v>
                </c:pt>
                <c:pt idx="7">
                  <c:v>3160</c:v>
                </c:pt>
                <c:pt idx="8">
                  <c:v>3115</c:v>
                </c:pt>
                <c:pt idx="9">
                  <c:v>2267</c:v>
                </c:pt>
                <c:pt idx="10">
                  <c:v>1358</c:v>
                </c:pt>
                <c:pt idx="11">
                  <c:v>796</c:v>
                </c:pt>
                <c:pt idx="12">
                  <c:v>405</c:v>
                </c:pt>
                <c:pt idx="13">
                  <c:v>304</c:v>
                </c:pt>
                <c:pt idx="14">
                  <c:v>237</c:v>
                </c:pt>
                <c:pt idx="15">
                  <c:v>130</c:v>
                </c:pt>
                <c:pt idx="16">
                  <c:v>70</c:v>
                </c:pt>
                <c:pt idx="17">
                  <c:v>45</c:v>
                </c:pt>
                <c:pt idx="18">
                  <c:v>15</c:v>
                </c:pt>
                <c:pt idx="19">
                  <c:v>7</c:v>
                </c:pt>
                <c:pt idx="20">
                  <c:v>5</c:v>
                </c:pt>
                <c:pt idx="21">
                  <c:v>1</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2-E736-4F5E-9046-D0A7AB2EEA3E}"/>
            </c:ext>
          </c:extLst>
        </c:ser>
        <c:ser>
          <c:idx val="4"/>
          <c:order val="3"/>
          <c:tx>
            <c:strRef>
              <c:f>EpicurveGraphData!$H$11</c:f>
              <c:strCache>
                <c:ptCount val="1"/>
                <c:pt idx="0">
                  <c:v>Apr</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EpicurveGraphData!$I$11:$AW$11</c:f>
              <c:numCache>
                <c:formatCode>General</c:formatCode>
                <c:ptCount val="41"/>
                <c:pt idx="0">
                  <c:v>0</c:v>
                </c:pt>
                <c:pt idx="1">
                  <c:v>0</c:v>
                </c:pt>
                <c:pt idx="2">
                  <c:v>15</c:v>
                </c:pt>
                <c:pt idx="3">
                  <c:v>139</c:v>
                </c:pt>
                <c:pt idx="4">
                  <c:v>513</c:v>
                </c:pt>
                <c:pt idx="5">
                  <c:v>1030</c:v>
                </c:pt>
                <c:pt idx="6">
                  <c:v>1803</c:v>
                </c:pt>
                <c:pt idx="7">
                  <c:v>2680</c:v>
                </c:pt>
                <c:pt idx="8">
                  <c:v>2654</c:v>
                </c:pt>
                <c:pt idx="9">
                  <c:v>1999</c:v>
                </c:pt>
                <c:pt idx="10">
                  <c:v>1128</c:v>
                </c:pt>
                <c:pt idx="11">
                  <c:v>658</c:v>
                </c:pt>
                <c:pt idx="12">
                  <c:v>343</c:v>
                </c:pt>
                <c:pt idx="13">
                  <c:v>253</c:v>
                </c:pt>
                <c:pt idx="14">
                  <c:v>214</c:v>
                </c:pt>
                <c:pt idx="15">
                  <c:v>115</c:v>
                </c:pt>
                <c:pt idx="16">
                  <c:v>58</c:v>
                </c:pt>
                <c:pt idx="17">
                  <c:v>37</c:v>
                </c:pt>
                <c:pt idx="18">
                  <c:v>16</c:v>
                </c:pt>
                <c:pt idx="19">
                  <c:v>8</c:v>
                </c:pt>
                <c:pt idx="20">
                  <c:v>3</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3-E736-4F5E-9046-D0A7AB2EEA3E}"/>
            </c:ext>
          </c:extLst>
        </c:ser>
        <c:ser>
          <c:idx val="5"/>
          <c:order val="4"/>
          <c:tx>
            <c:strRef>
              <c:f>EpicurveGraphData!$H$12</c:f>
              <c:strCache>
                <c:ptCount val="1"/>
                <c:pt idx="0">
                  <c:v>May</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EpicurveGraphData!$I$12:$AW$12</c:f>
              <c:numCache>
                <c:formatCode>General</c:formatCode>
                <c:ptCount val="41"/>
                <c:pt idx="0">
                  <c:v>0</c:v>
                </c:pt>
                <c:pt idx="1">
                  <c:v>0</c:v>
                </c:pt>
                <c:pt idx="2">
                  <c:v>14</c:v>
                </c:pt>
                <c:pt idx="3">
                  <c:v>164</c:v>
                </c:pt>
                <c:pt idx="4">
                  <c:v>524</c:v>
                </c:pt>
                <c:pt idx="5">
                  <c:v>1019</c:v>
                </c:pt>
                <c:pt idx="6">
                  <c:v>1623</c:v>
                </c:pt>
                <c:pt idx="7">
                  <c:v>2470</c:v>
                </c:pt>
                <c:pt idx="8">
                  <c:v>2404</c:v>
                </c:pt>
                <c:pt idx="9">
                  <c:v>1803</c:v>
                </c:pt>
                <c:pt idx="10">
                  <c:v>1018</c:v>
                </c:pt>
                <c:pt idx="11">
                  <c:v>548</c:v>
                </c:pt>
                <c:pt idx="12">
                  <c:v>337</c:v>
                </c:pt>
                <c:pt idx="13">
                  <c:v>225</c:v>
                </c:pt>
                <c:pt idx="14">
                  <c:v>189</c:v>
                </c:pt>
                <c:pt idx="15">
                  <c:v>104</c:v>
                </c:pt>
                <c:pt idx="16">
                  <c:v>63</c:v>
                </c:pt>
                <c:pt idx="17">
                  <c:v>33</c:v>
                </c:pt>
                <c:pt idx="18">
                  <c:v>16</c:v>
                </c:pt>
                <c:pt idx="19">
                  <c:v>4</c:v>
                </c:pt>
                <c:pt idx="20">
                  <c:v>2</c:v>
                </c:pt>
                <c:pt idx="21">
                  <c:v>1</c:v>
                </c:pt>
                <c:pt idx="22">
                  <c:v>0</c:v>
                </c:pt>
                <c:pt idx="23">
                  <c:v>1</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4-E736-4F5E-9046-D0A7AB2EEA3E}"/>
            </c:ext>
          </c:extLst>
        </c:ser>
        <c:ser>
          <c:idx val="6"/>
          <c:order val="5"/>
          <c:tx>
            <c:strRef>
              <c:f>EpicurveGraphData!$H$13</c:f>
              <c:strCache>
                <c:ptCount val="1"/>
                <c:pt idx="0">
                  <c:v>Jun</c:v>
                </c:pt>
              </c:strCache>
            </c:strRef>
          </c:tx>
          <c:spPr>
            <a:solidFill>
              <a:srgbClr val="0000FF"/>
            </a:solidFill>
            <a:ln w="12700">
              <a:solidFill>
                <a:srgbClr val="EAEAEA"/>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EpicurveGraphData!$I$13:$AW$13</c:f>
              <c:numCache>
                <c:formatCode>General</c:formatCode>
                <c:ptCount val="41"/>
                <c:pt idx="0">
                  <c:v>0</c:v>
                </c:pt>
                <c:pt idx="1">
                  <c:v>0</c:v>
                </c:pt>
                <c:pt idx="2">
                  <c:v>29</c:v>
                </c:pt>
                <c:pt idx="3">
                  <c:v>260</c:v>
                </c:pt>
                <c:pt idx="4">
                  <c:v>524</c:v>
                </c:pt>
                <c:pt idx="5">
                  <c:v>990</c:v>
                </c:pt>
                <c:pt idx="6">
                  <c:v>1612</c:v>
                </c:pt>
                <c:pt idx="7">
                  <c:v>2708</c:v>
                </c:pt>
                <c:pt idx="8">
                  <c:v>2432</c:v>
                </c:pt>
                <c:pt idx="9">
                  <c:v>1686</c:v>
                </c:pt>
                <c:pt idx="10">
                  <c:v>1052</c:v>
                </c:pt>
                <c:pt idx="11">
                  <c:v>541</c:v>
                </c:pt>
                <c:pt idx="12">
                  <c:v>336</c:v>
                </c:pt>
                <c:pt idx="13">
                  <c:v>205</c:v>
                </c:pt>
                <c:pt idx="14">
                  <c:v>148</c:v>
                </c:pt>
                <c:pt idx="15">
                  <c:v>88</c:v>
                </c:pt>
                <c:pt idx="16">
                  <c:v>67</c:v>
                </c:pt>
                <c:pt idx="17">
                  <c:v>35</c:v>
                </c:pt>
                <c:pt idx="18">
                  <c:v>15</c:v>
                </c:pt>
                <c:pt idx="19">
                  <c:v>8</c:v>
                </c:pt>
                <c:pt idx="20">
                  <c:v>3</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5-E736-4F5E-9046-D0A7AB2EEA3E}"/>
            </c:ext>
          </c:extLst>
        </c:ser>
        <c:ser>
          <c:idx val="7"/>
          <c:order val="6"/>
          <c:tx>
            <c:strRef>
              <c:f>EpicurveGraphData!$H$14</c:f>
              <c:strCache>
                <c:ptCount val="1"/>
                <c:pt idx="0">
                  <c:v>Jul</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EpicurveGraphData!$I$14:$AW$14</c:f>
              <c:numCache>
                <c:formatCode>General</c:formatCode>
                <c:ptCount val="41"/>
                <c:pt idx="0">
                  <c:v>0</c:v>
                </c:pt>
                <c:pt idx="1">
                  <c:v>1</c:v>
                </c:pt>
                <c:pt idx="2">
                  <c:v>40</c:v>
                </c:pt>
                <c:pt idx="3">
                  <c:v>278</c:v>
                </c:pt>
                <c:pt idx="4">
                  <c:v>597</c:v>
                </c:pt>
                <c:pt idx="5">
                  <c:v>1087</c:v>
                </c:pt>
                <c:pt idx="6">
                  <c:v>1885</c:v>
                </c:pt>
                <c:pt idx="7">
                  <c:v>2935</c:v>
                </c:pt>
                <c:pt idx="8">
                  <c:v>2722</c:v>
                </c:pt>
                <c:pt idx="9">
                  <c:v>1762</c:v>
                </c:pt>
                <c:pt idx="10">
                  <c:v>1085</c:v>
                </c:pt>
                <c:pt idx="11">
                  <c:v>550</c:v>
                </c:pt>
                <c:pt idx="12">
                  <c:v>320</c:v>
                </c:pt>
                <c:pt idx="13">
                  <c:v>247</c:v>
                </c:pt>
                <c:pt idx="14">
                  <c:v>160</c:v>
                </c:pt>
                <c:pt idx="15">
                  <c:v>82</c:v>
                </c:pt>
                <c:pt idx="16">
                  <c:v>74</c:v>
                </c:pt>
                <c:pt idx="17">
                  <c:v>30</c:v>
                </c:pt>
                <c:pt idx="18">
                  <c:v>12</c:v>
                </c:pt>
                <c:pt idx="19">
                  <c:v>6</c:v>
                </c:pt>
                <c:pt idx="20">
                  <c:v>3</c:v>
                </c:pt>
                <c:pt idx="21">
                  <c:v>0</c:v>
                </c:pt>
                <c:pt idx="22">
                  <c:v>1</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6-E736-4F5E-9046-D0A7AB2EEA3E}"/>
            </c:ext>
          </c:extLst>
        </c:ser>
        <c:ser>
          <c:idx val="8"/>
          <c:order val="7"/>
          <c:tx>
            <c:strRef>
              <c:f>EpicurveGraphData!$H$15</c:f>
              <c:strCache>
                <c:ptCount val="1"/>
                <c:pt idx="0">
                  <c:v>Aug</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EpicurveGraphData!$I$15:$AW$15</c:f>
              <c:numCache>
                <c:formatCode>General</c:formatCode>
                <c:ptCount val="41"/>
                <c:pt idx="0">
                  <c:v>0</c:v>
                </c:pt>
                <c:pt idx="1">
                  <c:v>1</c:v>
                </c:pt>
                <c:pt idx="2">
                  <c:v>35</c:v>
                </c:pt>
                <c:pt idx="3">
                  <c:v>289</c:v>
                </c:pt>
                <c:pt idx="4">
                  <c:v>712</c:v>
                </c:pt>
                <c:pt idx="5">
                  <c:v>1193</c:v>
                </c:pt>
                <c:pt idx="6">
                  <c:v>2430</c:v>
                </c:pt>
                <c:pt idx="7">
                  <c:v>3262</c:v>
                </c:pt>
                <c:pt idx="8">
                  <c:v>2765</c:v>
                </c:pt>
                <c:pt idx="9">
                  <c:v>1756</c:v>
                </c:pt>
                <c:pt idx="10">
                  <c:v>1087</c:v>
                </c:pt>
                <c:pt idx="11">
                  <c:v>561</c:v>
                </c:pt>
                <c:pt idx="12">
                  <c:v>346</c:v>
                </c:pt>
                <c:pt idx="13">
                  <c:v>259</c:v>
                </c:pt>
                <c:pt idx="14">
                  <c:v>120</c:v>
                </c:pt>
                <c:pt idx="15">
                  <c:v>104</c:v>
                </c:pt>
                <c:pt idx="16">
                  <c:v>73</c:v>
                </c:pt>
                <c:pt idx="17">
                  <c:v>30</c:v>
                </c:pt>
                <c:pt idx="18">
                  <c:v>13</c:v>
                </c:pt>
                <c:pt idx="19">
                  <c:v>4</c:v>
                </c:pt>
                <c:pt idx="20">
                  <c:v>1</c:v>
                </c:pt>
                <c:pt idx="21">
                  <c:v>3</c:v>
                </c:pt>
                <c:pt idx="22">
                  <c:v>1</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7-E736-4F5E-9046-D0A7AB2EEA3E}"/>
            </c:ext>
          </c:extLst>
        </c:ser>
        <c:ser>
          <c:idx val="9"/>
          <c:order val="8"/>
          <c:tx>
            <c:strRef>
              <c:f>EpicurveGraphData!$H$16</c:f>
              <c:strCache>
                <c:ptCount val="1"/>
                <c:pt idx="0">
                  <c:v>Sep</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EpicurveGraphData!$I$16:$AW$16</c:f>
              <c:numCache>
                <c:formatCode>General</c:formatCode>
                <c:ptCount val="41"/>
                <c:pt idx="0">
                  <c:v>0</c:v>
                </c:pt>
                <c:pt idx="1">
                  <c:v>3</c:v>
                </c:pt>
                <c:pt idx="2">
                  <c:v>75</c:v>
                </c:pt>
                <c:pt idx="3">
                  <c:v>357</c:v>
                </c:pt>
                <c:pt idx="4">
                  <c:v>703</c:v>
                </c:pt>
                <c:pt idx="5">
                  <c:v>1274</c:v>
                </c:pt>
                <c:pt idx="6">
                  <c:v>2643</c:v>
                </c:pt>
                <c:pt idx="7">
                  <c:v>3152</c:v>
                </c:pt>
                <c:pt idx="8">
                  <c:v>2787</c:v>
                </c:pt>
                <c:pt idx="9">
                  <c:v>1605</c:v>
                </c:pt>
                <c:pt idx="10">
                  <c:v>1025</c:v>
                </c:pt>
                <c:pt idx="11">
                  <c:v>518</c:v>
                </c:pt>
                <c:pt idx="12">
                  <c:v>297</c:v>
                </c:pt>
                <c:pt idx="13">
                  <c:v>227</c:v>
                </c:pt>
                <c:pt idx="14">
                  <c:v>156</c:v>
                </c:pt>
                <c:pt idx="15">
                  <c:v>91</c:v>
                </c:pt>
                <c:pt idx="16">
                  <c:v>64</c:v>
                </c:pt>
                <c:pt idx="17">
                  <c:v>28</c:v>
                </c:pt>
                <c:pt idx="18">
                  <c:v>13</c:v>
                </c:pt>
                <c:pt idx="19">
                  <c:v>4</c:v>
                </c:pt>
                <c:pt idx="20">
                  <c:v>3</c:v>
                </c:pt>
                <c:pt idx="21">
                  <c:v>1</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8-E736-4F5E-9046-D0A7AB2EEA3E}"/>
            </c:ext>
          </c:extLst>
        </c:ser>
        <c:ser>
          <c:idx val="10"/>
          <c:order val="9"/>
          <c:tx>
            <c:strRef>
              <c:f>EpicurveGraphData!$H$17</c:f>
              <c:strCache>
                <c:ptCount val="1"/>
                <c:pt idx="0">
                  <c:v>Oct</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EpicurveGraphData!$I$17:$AW$17</c:f>
              <c:numCache>
                <c:formatCode>General</c:formatCode>
                <c:ptCount val="41"/>
                <c:pt idx="0">
                  <c:v>0</c:v>
                </c:pt>
                <c:pt idx="1">
                  <c:v>3</c:v>
                </c:pt>
                <c:pt idx="2">
                  <c:v>71</c:v>
                </c:pt>
                <c:pt idx="3">
                  <c:v>381</c:v>
                </c:pt>
                <c:pt idx="4">
                  <c:v>767</c:v>
                </c:pt>
                <c:pt idx="5">
                  <c:v>1279</c:v>
                </c:pt>
                <c:pt idx="6">
                  <c:v>2603</c:v>
                </c:pt>
                <c:pt idx="7">
                  <c:v>3385</c:v>
                </c:pt>
                <c:pt idx="8">
                  <c:v>2861</c:v>
                </c:pt>
                <c:pt idx="9">
                  <c:v>1716</c:v>
                </c:pt>
                <c:pt idx="10">
                  <c:v>1106</c:v>
                </c:pt>
                <c:pt idx="11">
                  <c:v>511</c:v>
                </c:pt>
                <c:pt idx="12">
                  <c:v>362</c:v>
                </c:pt>
                <c:pt idx="13">
                  <c:v>257</c:v>
                </c:pt>
                <c:pt idx="14">
                  <c:v>155</c:v>
                </c:pt>
                <c:pt idx="15">
                  <c:v>84</c:v>
                </c:pt>
                <c:pt idx="16">
                  <c:v>66</c:v>
                </c:pt>
                <c:pt idx="17">
                  <c:v>37</c:v>
                </c:pt>
                <c:pt idx="18">
                  <c:v>14</c:v>
                </c:pt>
                <c:pt idx="19">
                  <c:v>7</c:v>
                </c:pt>
                <c:pt idx="20">
                  <c:v>4</c:v>
                </c:pt>
                <c:pt idx="21">
                  <c:v>0</c:v>
                </c:pt>
                <c:pt idx="22">
                  <c:v>2</c:v>
                </c:pt>
                <c:pt idx="23">
                  <c:v>0</c:v>
                </c:pt>
                <c:pt idx="24">
                  <c:v>1</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9-E736-4F5E-9046-D0A7AB2EEA3E}"/>
            </c:ext>
          </c:extLst>
        </c:ser>
        <c:ser>
          <c:idx val="11"/>
          <c:order val="10"/>
          <c:tx>
            <c:strRef>
              <c:f>EpicurveGraphData!$H$18</c:f>
              <c:strCache>
                <c:ptCount val="1"/>
                <c:pt idx="0">
                  <c:v>Nov</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EpicurveGraphData!$I$18:$AW$18</c:f>
              <c:numCache>
                <c:formatCode>General</c:formatCode>
                <c:ptCount val="41"/>
                <c:pt idx="0">
                  <c:v>0</c:v>
                </c:pt>
                <c:pt idx="1">
                  <c:v>3</c:v>
                </c:pt>
                <c:pt idx="2">
                  <c:v>66</c:v>
                </c:pt>
                <c:pt idx="3">
                  <c:v>432</c:v>
                </c:pt>
                <c:pt idx="4">
                  <c:v>812</c:v>
                </c:pt>
                <c:pt idx="5">
                  <c:v>1389</c:v>
                </c:pt>
                <c:pt idx="6">
                  <c:v>2800</c:v>
                </c:pt>
                <c:pt idx="7">
                  <c:v>3285</c:v>
                </c:pt>
                <c:pt idx="8">
                  <c:v>2594</c:v>
                </c:pt>
                <c:pt idx="9">
                  <c:v>1658</c:v>
                </c:pt>
                <c:pt idx="10">
                  <c:v>1049</c:v>
                </c:pt>
                <c:pt idx="11">
                  <c:v>457</c:v>
                </c:pt>
                <c:pt idx="12">
                  <c:v>338</c:v>
                </c:pt>
                <c:pt idx="13">
                  <c:v>209</c:v>
                </c:pt>
                <c:pt idx="14">
                  <c:v>135</c:v>
                </c:pt>
                <c:pt idx="15">
                  <c:v>95</c:v>
                </c:pt>
                <c:pt idx="16">
                  <c:v>49</c:v>
                </c:pt>
                <c:pt idx="17">
                  <c:v>23</c:v>
                </c:pt>
                <c:pt idx="18">
                  <c:v>13</c:v>
                </c:pt>
                <c:pt idx="19">
                  <c:v>7</c:v>
                </c:pt>
                <c:pt idx="20">
                  <c:v>7</c:v>
                </c:pt>
                <c:pt idx="21">
                  <c:v>1</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A-E736-4F5E-9046-D0A7AB2EEA3E}"/>
            </c:ext>
          </c:extLst>
        </c:ser>
        <c:ser>
          <c:idx val="12"/>
          <c:order val="11"/>
          <c:tx>
            <c:strRef>
              <c:f>EpicurveGraphData!$H$19</c:f>
              <c:strCache>
                <c:ptCount val="1"/>
                <c:pt idx="0">
                  <c:v>Dec</c:v>
                </c:pt>
              </c:strCache>
            </c:strRef>
          </c:tx>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EpicurveGraphData!$I$19:$AW$19</c:f>
              <c:numCache>
                <c:formatCode>General</c:formatCode>
                <c:ptCount val="41"/>
                <c:pt idx="0">
                  <c:v>0</c:v>
                </c:pt>
                <c:pt idx="1">
                  <c:v>1</c:v>
                </c:pt>
                <c:pt idx="2">
                  <c:v>97</c:v>
                </c:pt>
                <c:pt idx="3">
                  <c:v>516</c:v>
                </c:pt>
                <c:pt idx="4">
                  <c:v>989</c:v>
                </c:pt>
                <c:pt idx="5">
                  <c:v>1734</c:v>
                </c:pt>
                <c:pt idx="6">
                  <c:v>3162</c:v>
                </c:pt>
                <c:pt idx="7">
                  <c:v>3529</c:v>
                </c:pt>
                <c:pt idx="8">
                  <c:v>2824</c:v>
                </c:pt>
                <c:pt idx="9">
                  <c:v>1713</c:v>
                </c:pt>
                <c:pt idx="10">
                  <c:v>1051</c:v>
                </c:pt>
                <c:pt idx="11">
                  <c:v>425</c:v>
                </c:pt>
                <c:pt idx="12">
                  <c:v>342</c:v>
                </c:pt>
                <c:pt idx="13">
                  <c:v>266</c:v>
                </c:pt>
                <c:pt idx="14">
                  <c:v>149</c:v>
                </c:pt>
                <c:pt idx="15">
                  <c:v>64</c:v>
                </c:pt>
                <c:pt idx="16">
                  <c:v>49</c:v>
                </c:pt>
                <c:pt idx="17">
                  <c:v>15</c:v>
                </c:pt>
                <c:pt idx="18">
                  <c:v>11</c:v>
                </c:pt>
                <c:pt idx="19">
                  <c:v>4</c:v>
                </c:pt>
                <c:pt idx="20">
                  <c:v>1</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B-E736-4F5E-9046-D0A7AB2EEA3E}"/>
            </c:ext>
          </c:extLst>
        </c:ser>
        <c:dLbls>
          <c:showLegendKey val="0"/>
          <c:showVal val="0"/>
          <c:showCatName val="0"/>
          <c:showSerName val="0"/>
          <c:showPercent val="0"/>
          <c:showBubbleSize val="0"/>
        </c:dLbls>
        <c:gapWidth val="0"/>
        <c:axId val="1219730031"/>
        <c:axId val="1"/>
      </c:barChart>
      <c:catAx>
        <c:axId val="1219730031"/>
        <c:scaling>
          <c:orientation val="minMax"/>
        </c:scaling>
        <c:delete val="0"/>
        <c:axPos val="b"/>
        <c:title>
          <c:tx>
            <c:rich>
              <a:bodyPr/>
              <a:lstStyle/>
              <a:p>
                <a:pPr>
                  <a:defRPr sz="1025" b="1" i="0" u="none" strike="noStrike" baseline="0">
                    <a:solidFill>
                      <a:srgbClr val="000000"/>
                    </a:solidFill>
                    <a:latin typeface="Arial"/>
                    <a:ea typeface="Arial"/>
                    <a:cs typeface="Arial"/>
                  </a:defRPr>
                </a:pPr>
                <a:r>
                  <a:rPr lang="en-GB"/>
                  <a:t>Month / Year of clinical onset</a:t>
                </a:r>
              </a:p>
            </c:rich>
          </c:tx>
          <c:layout>
            <c:manualLayout>
              <c:xMode val="edge"/>
              <c:yMode val="edge"/>
              <c:x val="0.43329868719246939"/>
              <c:y val="0.917831529937358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25" b="1" i="0" u="none" strike="noStrike" baseline="0">
                    <a:solidFill>
                      <a:srgbClr val="000000"/>
                    </a:solidFill>
                    <a:latin typeface="Arial"/>
                    <a:ea typeface="Arial"/>
                    <a:cs typeface="Arial"/>
                  </a:defRPr>
                </a:pPr>
                <a:r>
                  <a:rPr lang="en-GB"/>
                  <a:t>Number of cases</a:t>
                </a:r>
              </a:p>
            </c:rich>
          </c:tx>
          <c:layout>
            <c:manualLayout>
              <c:xMode val="edge"/>
              <c:yMode val="edge"/>
              <c:x val="1.3443592966583682E-2"/>
              <c:y val="0.4149656787002086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219730031"/>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00" b="1" i="0" u="none" strike="noStrike" baseline="0">
                <a:solidFill>
                  <a:srgbClr val="008000"/>
                </a:solidFill>
                <a:latin typeface="Arial"/>
                <a:ea typeface="Arial"/>
                <a:cs typeface="Arial"/>
              </a:defRPr>
            </a:pPr>
            <a:r>
              <a:rPr lang="en-GB"/>
              <a:t>BSE cases confirmed by active surveillance, plotted by month and year of slaughter</a:t>
            </a:r>
          </a:p>
        </c:rich>
      </c:tx>
      <c:layout>
        <c:manualLayout>
          <c:xMode val="edge"/>
          <c:yMode val="edge"/>
          <c:x val="0.10787457597564282"/>
          <c:y val="6.1141543152309921E-2"/>
        </c:manualLayout>
      </c:layout>
      <c:overlay val="0"/>
    </c:title>
    <c:autoTitleDeleted val="0"/>
    <c:plotArea>
      <c:layout>
        <c:manualLayout>
          <c:layoutTarget val="inner"/>
          <c:xMode val="edge"/>
          <c:yMode val="edge"/>
          <c:x val="5.838167683509761E-2"/>
          <c:y val="5.6285661303206662E-2"/>
          <c:w val="0.92232011079088871"/>
          <c:h val="0.78140583989501311"/>
        </c:manualLayout>
      </c:layout>
      <c:barChart>
        <c:barDir val="col"/>
        <c:grouping val="clustered"/>
        <c:varyColors val="0"/>
        <c:ser>
          <c:idx val="1"/>
          <c:order val="0"/>
          <c:tx>
            <c:strRef>
              <c:f>EpicurveGraphData!$H$24</c:f>
              <c:strCache>
                <c:ptCount val="1"/>
                <c:pt idx="0">
                  <c:v>Jan</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EpicurveGraphData!$I$24:$AW$24</c15:sqref>
                  </c15:fullRef>
                </c:ext>
              </c:extLst>
              <c:f>EpicurveGraphData!$V$24:$AW$24</c:f>
              <c:numCache>
                <c:formatCode>General</c:formatCode>
                <c:ptCount val="28"/>
                <c:pt idx="0">
                  <c:v>0</c:v>
                </c:pt>
                <c:pt idx="1">
                  <c:v>3</c:v>
                </c:pt>
                <c:pt idx="2">
                  <c:v>0</c:v>
                </c:pt>
                <c:pt idx="3">
                  <c:v>3</c:v>
                </c:pt>
                <c:pt idx="4">
                  <c:v>66</c:v>
                </c:pt>
                <c:pt idx="5">
                  <c:v>43</c:v>
                </c:pt>
                <c:pt idx="6">
                  <c:v>22</c:v>
                </c:pt>
                <c:pt idx="7">
                  <c:v>18</c:v>
                </c:pt>
                <c:pt idx="8">
                  <c:v>11</c:v>
                </c:pt>
                <c:pt idx="9">
                  <c:v>6</c:v>
                </c:pt>
                <c:pt idx="10">
                  <c:v>1</c:v>
                </c:pt>
                <c:pt idx="11">
                  <c:v>1</c:v>
                </c:pt>
                <c:pt idx="12">
                  <c:v>4</c:v>
                </c:pt>
                <c:pt idx="13">
                  <c:v>0</c:v>
                </c:pt>
                <c:pt idx="14">
                  <c:v>1</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0-10D8-4DE8-9D38-123C891C13CA}"/>
            </c:ext>
          </c:extLst>
        </c:ser>
        <c:ser>
          <c:idx val="2"/>
          <c:order val="1"/>
          <c:tx>
            <c:strRef>
              <c:f>EpicurveGraphData!$H$25</c:f>
              <c:strCache>
                <c:ptCount val="1"/>
                <c:pt idx="0">
                  <c:v>Feb</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EpicurveGraphData!$I$25:$AW$25</c15:sqref>
                  </c15:fullRef>
                </c:ext>
              </c:extLst>
              <c:f>EpicurveGraphData!$V$25:$AW$25</c:f>
              <c:numCache>
                <c:formatCode>General</c:formatCode>
                <c:ptCount val="28"/>
                <c:pt idx="0">
                  <c:v>0</c:v>
                </c:pt>
                <c:pt idx="1">
                  <c:v>7</c:v>
                </c:pt>
                <c:pt idx="2">
                  <c:v>0</c:v>
                </c:pt>
                <c:pt idx="3">
                  <c:v>2</c:v>
                </c:pt>
                <c:pt idx="4">
                  <c:v>68</c:v>
                </c:pt>
                <c:pt idx="5">
                  <c:v>41</c:v>
                </c:pt>
                <c:pt idx="6">
                  <c:v>22</c:v>
                </c:pt>
                <c:pt idx="7">
                  <c:v>26</c:v>
                </c:pt>
                <c:pt idx="8">
                  <c:v>10</c:v>
                </c:pt>
                <c:pt idx="9">
                  <c:v>6</c:v>
                </c:pt>
                <c:pt idx="10">
                  <c:v>8</c:v>
                </c:pt>
                <c:pt idx="11">
                  <c:v>1</c:v>
                </c:pt>
                <c:pt idx="12">
                  <c:v>0</c:v>
                </c:pt>
                <c:pt idx="13">
                  <c:v>1</c:v>
                </c:pt>
                <c:pt idx="14">
                  <c:v>0</c:v>
                </c:pt>
                <c:pt idx="15">
                  <c:v>0</c:v>
                </c:pt>
                <c:pt idx="16">
                  <c:v>0</c:v>
                </c:pt>
                <c:pt idx="17">
                  <c:v>0</c:v>
                </c:pt>
                <c:pt idx="18">
                  <c:v>0</c:v>
                </c:pt>
                <c:pt idx="19">
                  <c:v>0</c:v>
                </c:pt>
                <c:pt idx="20">
                  <c:v>0</c:v>
                </c:pt>
                <c:pt idx="21">
                  <c:v>0</c:v>
                </c:pt>
                <c:pt idx="22">
                  <c:v>0</c:v>
                </c:pt>
                <c:pt idx="23">
                  <c:v>0</c:v>
                </c:pt>
                <c:pt idx="24">
                  <c:v>0</c:v>
                </c:pt>
                <c:pt idx="25">
                  <c:v>1</c:v>
                </c:pt>
                <c:pt idx="26">
                  <c:v>0</c:v>
                </c:pt>
                <c:pt idx="27">
                  <c:v>0</c:v>
                </c:pt>
              </c:numCache>
            </c:numRef>
          </c:val>
          <c:extLst>
            <c:ext xmlns:c16="http://schemas.microsoft.com/office/drawing/2014/chart" uri="{C3380CC4-5D6E-409C-BE32-E72D297353CC}">
              <c16:uniqueId val="{00000001-10D8-4DE8-9D38-123C891C13CA}"/>
            </c:ext>
          </c:extLst>
        </c:ser>
        <c:ser>
          <c:idx val="3"/>
          <c:order val="2"/>
          <c:tx>
            <c:strRef>
              <c:f>EpicurveGraphData!$H$26</c:f>
              <c:strCache>
                <c:ptCount val="1"/>
                <c:pt idx="0">
                  <c:v>Mar</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EpicurveGraphData!$I$26:$AW$26</c15:sqref>
                  </c15:fullRef>
                </c:ext>
              </c:extLst>
              <c:f>EpicurveGraphData!$V$26:$AW$26</c:f>
              <c:numCache>
                <c:formatCode>General</c:formatCode>
                <c:ptCount val="28"/>
                <c:pt idx="0">
                  <c:v>0</c:v>
                </c:pt>
                <c:pt idx="1">
                  <c:v>8</c:v>
                </c:pt>
                <c:pt idx="2">
                  <c:v>2</c:v>
                </c:pt>
                <c:pt idx="3">
                  <c:v>11</c:v>
                </c:pt>
                <c:pt idx="4">
                  <c:v>61</c:v>
                </c:pt>
                <c:pt idx="5">
                  <c:v>43</c:v>
                </c:pt>
                <c:pt idx="6">
                  <c:v>27</c:v>
                </c:pt>
                <c:pt idx="7">
                  <c:v>19</c:v>
                </c:pt>
                <c:pt idx="8">
                  <c:v>10</c:v>
                </c:pt>
                <c:pt idx="9">
                  <c:v>1</c:v>
                </c:pt>
                <c:pt idx="10">
                  <c:v>4</c:v>
                </c:pt>
                <c:pt idx="11">
                  <c:v>0</c:v>
                </c:pt>
                <c:pt idx="12">
                  <c:v>2</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2-10D8-4DE8-9D38-123C891C13CA}"/>
            </c:ext>
          </c:extLst>
        </c:ser>
        <c:ser>
          <c:idx val="4"/>
          <c:order val="3"/>
          <c:tx>
            <c:strRef>
              <c:f>EpicurveGraphData!$H$27</c:f>
              <c:strCache>
                <c:ptCount val="1"/>
                <c:pt idx="0">
                  <c:v>Apr</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EpicurveGraphData!$I$27:$AW$27</c15:sqref>
                  </c15:fullRef>
                </c:ext>
              </c:extLst>
              <c:f>EpicurveGraphData!$V$27:$AW$27</c:f>
              <c:numCache>
                <c:formatCode>General</c:formatCode>
                <c:ptCount val="28"/>
                <c:pt idx="0">
                  <c:v>0</c:v>
                </c:pt>
                <c:pt idx="1">
                  <c:v>0</c:v>
                </c:pt>
                <c:pt idx="2">
                  <c:v>1</c:v>
                </c:pt>
                <c:pt idx="3">
                  <c:v>4</c:v>
                </c:pt>
                <c:pt idx="4">
                  <c:v>43</c:v>
                </c:pt>
                <c:pt idx="5">
                  <c:v>43</c:v>
                </c:pt>
                <c:pt idx="6">
                  <c:v>26</c:v>
                </c:pt>
                <c:pt idx="7">
                  <c:v>10</c:v>
                </c:pt>
                <c:pt idx="8">
                  <c:v>7</c:v>
                </c:pt>
                <c:pt idx="9">
                  <c:v>5</c:v>
                </c:pt>
                <c:pt idx="10">
                  <c:v>0</c:v>
                </c:pt>
                <c:pt idx="11">
                  <c:v>0</c:v>
                </c:pt>
                <c:pt idx="12">
                  <c:v>0</c:v>
                </c:pt>
                <c:pt idx="13">
                  <c:v>1</c:v>
                </c:pt>
                <c:pt idx="14">
                  <c:v>0</c:v>
                </c:pt>
                <c:pt idx="15">
                  <c:v>1</c:v>
                </c:pt>
                <c:pt idx="16">
                  <c:v>0</c:v>
                </c:pt>
                <c:pt idx="17">
                  <c:v>0</c:v>
                </c:pt>
                <c:pt idx="18">
                  <c:v>0</c:v>
                </c:pt>
                <c:pt idx="19">
                  <c:v>0</c:v>
                </c:pt>
                <c:pt idx="20">
                  <c:v>0</c:v>
                </c:pt>
                <c:pt idx="21">
                  <c:v>0</c:v>
                </c:pt>
                <c:pt idx="22">
                  <c:v>0</c:v>
                </c:pt>
                <c:pt idx="23">
                  <c:v>0</c:v>
                </c:pt>
                <c:pt idx="24">
                  <c:v>0</c:v>
                </c:pt>
                <c:pt idx="25">
                  <c:v>0</c:v>
                </c:pt>
                <c:pt idx="26">
                  <c:v>1</c:v>
                </c:pt>
                <c:pt idx="27">
                  <c:v>1</c:v>
                </c:pt>
              </c:numCache>
            </c:numRef>
          </c:val>
          <c:extLst>
            <c:ext xmlns:c16="http://schemas.microsoft.com/office/drawing/2014/chart" uri="{C3380CC4-5D6E-409C-BE32-E72D297353CC}">
              <c16:uniqueId val="{00000003-10D8-4DE8-9D38-123C891C13CA}"/>
            </c:ext>
          </c:extLst>
        </c:ser>
        <c:ser>
          <c:idx val="5"/>
          <c:order val="4"/>
          <c:tx>
            <c:strRef>
              <c:f>EpicurveGraphData!$H$28</c:f>
              <c:strCache>
                <c:ptCount val="1"/>
                <c:pt idx="0">
                  <c:v>May</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EpicurveGraphData!$I$28:$AW$28</c15:sqref>
                  </c15:fullRef>
                </c:ext>
              </c:extLst>
              <c:f>EpicurveGraphData!$V$28:$AW$28</c:f>
              <c:numCache>
                <c:formatCode>General</c:formatCode>
                <c:ptCount val="28"/>
                <c:pt idx="0">
                  <c:v>0</c:v>
                </c:pt>
                <c:pt idx="1">
                  <c:v>0</c:v>
                </c:pt>
                <c:pt idx="2">
                  <c:v>4</c:v>
                </c:pt>
                <c:pt idx="3">
                  <c:v>2</c:v>
                </c:pt>
                <c:pt idx="4">
                  <c:v>29</c:v>
                </c:pt>
                <c:pt idx="5">
                  <c:v>27</c:v>
                </c:pt>
                <c:pt idx="6">
                  <c:v>17</c:v>
                </c:pt>
                <c:pt idx="7">
                  <c:v>12</c:v>
                </c:pt>
                <c:pt idx="8">
                  <c:v>3</c:v>
                </c:pt>
                <c:pt idx="9">
                  <c:v>1</c:v>
                </c:pt>
                <c:pt idx="10">
                  <c:v>3</c:v>
                </c:pt>
                <c:pt idx="11">
                  <c:v>2</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1</c:v>
                </c:pt>
              </c:numCache>
            </c:numRef>
          </c:val>
          <c:extLst>
            <c:ext xmlns:c16="http://schemas.microsoft.com/office/drawing/2014/chart" uri="{C3380CC4-5D6E-409C-BE32-E72D297353CC}">
              <c16:uniqueId val="{00000004-10D8-4DE8-9D38-123C891C13CA}"/>
            </c:ext>
          </c:extLst>
        </c:ser>
        <c:ser>
          <c:idx val="6"/>
          <c:order val="5"/>
          <c:tx>
            <c:strRef>
              <c:f>EpicurveGraphData!$H$29</c:f>
              <c:strCache>
                <c:ptCount val="1"/>
                <c:pt idx="0">
                  <c:v>Jun</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EpicurveGraphData!$I$29:$AW$29</c15:sqref>
                  </c15:fullRef>
                </c:ext>
              </c:extLst>
              <c:f>EpicurveGraphData!$V$29:$AW$29</c:f>
              <c:numCache>
                <c:formatCode>General</c:formatCode>
                <c:ptCount val="28"/>
                <c:pt idx="0">
                  <c:v>0</c:v>
                </c:pt>
                <c:pt idx="1">
                  <c:v>0</c:v>
                </c:pt>
                <c:pt idx="2">
                  <c:v>7</c:v>
                </c:pt>
                <c:pt idx="3">
                  <c:v>8</c:v>
                </c:pt>
                <c:pt idx="4">
                  <c:v>33</c:v>
                </c:pt>
                <c:pt idx="5">
                  <c:v>20</c:v>
                </c:pt>
                <c:pt idx="6">
                  <c:v>20</c:v>
                </c:pt>
                <c:pt idx="7">
                  <c:v>6</c:v>
                </c:pt>
                <c:pt idx="8">
                  <c:v>6</c:v>
                </c:pt>
                <c:pt idx="9">
                  <c:v>4</c:v>
                </c:pt>
                <c:pt idx="10">
                  <c:v>0</c:v>
                </c:pt>
                <c:pt idx="11">
                  <c:v>1</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5-10D8-4DE8-9D38-123C891C13CA}"/>
            </c:ext>
          </c:extLst>
        </c:ser>
        <c:ser>
          <c:idx val="7"/>
          <c:order val="6"/>
          <c:tx>
            <c:strRef>
              <c:f>EpicurveGraphData!$H$30</c:f>
              <c:strCache>
                <c:ptCount val="1"/>
                <c:pt idx="0">
                  <c:v>Jul</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EpicurveGraphData!$I$30:$AW$30</c15:sqref>
                  </c15:fullRef>
                </c:ext>
              </c:extLst>
              <c:f>EpicurveGraphData!$V$30:$AW$30</c:f>
              <c:numCache>
                <c:formatCode>General</c:formatCode>
                <c:ptCount val="28"/>
                <c:pt idx="0">
                  <c:v>0</c:v>
                </c:pt>
                <c:pt idx="1">
                  <c:v>0</c:v>
                </c:pt>
                <c:pt idx="2">
                  <c:v>10</c:v>
                </c:pt>
                <c:pt idx="3">
                  <c:v>25</c:v>
                </c:pt>
                <c:pt idx="4">
                  <c:v>39</c:v>
                </c:pt>
                <c:pt idx="5">
                  <c:v>21</c:v>
                </c:pt>
                <c:pt idx="6">
                  <c:v>12</c:v>
                </c:pt>
                <c:pt idx="7">
                  <c:v>7</c:v>
                </c:pt>
                <c:pt idx="8">
                  <c:v>6</c:v>
                </c:pt>
                <c:pt idx="9">
                  <c:v>4</c:v>
                </c:pt>
                <c:pt idx="10">
                  <c:v>3</c:v>
                </c:pt>
                <c:pt idx="11">
                  <c:v>0</c:v>
                </c:pt>
                <c:pt idx="12">
                  <c:v>1</c:v>
                </c:pt>
                <c:pt idx="13">
                  <c:v>0</c:v>
                </c:pt>
                <c:pt idx="14">
                  <c:v>0</c:v>
                </c:pt>
                <c:pt idx="15">
                  <c:v>1</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6-10D8-4DE8-9D38-123C891C13CA}"/>
            </c:ext>
          </c:extLst>
        </c:ser>
        <c:ser>
          <c:idx val="8"/>
          <c:order val="7"/>
          <c:tx>
            <c:strRef>
              <c:f>EpicurveGraphData!$H$31</c:f>
              <c:strCache>
                <c:ptCount val="1"/>
                <c:pt idx="0">
                  <c:v>Aug</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EpicurveGraphData!$I$31:$AW$31</c15:sqref>
                  </c15:fullRef>
                </c:ext>
              </c:extLst>
              <c:f>EpicurveGraphData!$V$31:$AW$31</c:f>
              <c:numCache>
                <c:formatCode>General</c:formatCode>
                <c:ptCount val="28"/>
                <c:pt idx="0">
                  <c:v>0</c:v>
                </c:pt>
                <c:pt idx="1">
                  <c:v>0</c:v>
                </c:pt>
                <c:pt idx="2">
                  <c:v>3</c:v>
                </c:pt>
                <c:pt idx="3">
                  <c:v>31</c:v>
                </c:pt>
                <c:pt idx="4">
                  <c:v>38</c:v>
                </c:pt>
                <c:pt idx="5">
                  <c:v>35</c:v>
                </c:pt>
                <c:pt idx="6">
                  <c:v>14</c:v>
                </c:pt>
                <c:pt idx="7">
                  <c:v>9</c:v>
                </c:pt>
                <c:pt idx="8">
                  <c:v>7</c:v>
                </c:pt>
                <c:pt idx="9">
                  <c:v>2</c:v>
                </c:pt>
                <c:pt idx="10">
                  <c:v>2</c:v>
                </c:pt>
                <c:pt idx="11">
                  <c:v>0</c:v>
                </c:pt>
                <c:pt idx="12">
                  <c:v>0</c:v>
                </c:pt>
                <c:pt idx="13">
                  <c:v>0</c:v>
                </c:pt>
                <c:pt idx="14">
                  <c:v>0</c:v>
                </c:pt>
                <c:pt idx="15">
                  <c:v>1</c:v>
                </c:pt>
                <c:pt idx="16">
                  <c:v>0</c:v>
                </c:pt>
                <c:pt idx="17">
                  <c:v>1</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7-10D8-4DE8-9D38-123C891C13CA}"/>
            </c:ext>
          </c:extLst>
        </c:ser>
        <c:ser>
          <c:idx val="9"/>
          <c:order val="8"/>
          <c:tx>
            <c:strRef>
              <c:f>EpicurveGraphData!$H$32</c:f>
              <c:strCache>
                <c:ptCount val="1"/>
                <c:pt idx="0">
                  <c:v>Sep</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EpicurveGraphData!$I$32:$AW$32</c15:sqref>
                  </c15:fullRef>
                </c:ext>
              </c:extLst>
              <c:f>EpicurveGraphData!$V$32:$AW$32</c:f>
              <c:numCache>
                <c:formatCode>General</c:formatCode>
                <c:ptCount val="28"/>
                <c:pt idx="0">
                  <c:v>0</c:v>
                </c:pt>
                <c:pt idx="1">
                  <c:v>0</c:v>
                </c:pt>
                <c:pt idx="2">
                  <c:v>8</c:v>
                </c:pt>
                <c:pt idx="3">
                  <c:v>58</c:v>
                </c:pt>
                <c:pt idx="4">
                  <c:v>48</c:v>
                </c:pt>
                <c:pt idx="5">
                  <c:v>29</c:v>
                </c:pt>
                <c:pt idx="6">
                  <c:v>20</c:v>
                </c:pt>
                <c:pt idx="7">
                  <c:v>7</c:v>
                </c:pt>
                <c:pt idx="8">
                  <c:v>6</c:v>
                </c:pt>
                <c:pt idx="9">
                  <c:v>4</c:v>
                </c:pt>
                <c:pt idx="10">
                  <c:v>2</c:v>
                </c:pt>
                <c:pt idx="11">
                  <c:v>0</c:v>
                </c:pt>
                <c:pt idx="12">
                  <c:v>1</c:v>
                </c:pt>
                <c:pt idx="13">
                  <c:v>0</c:v>
                </c:pt>
                <c:pt idx="14">
                  <c:v>0</c:v>
                </c:pt>
                <c:pt idx="15">
                  <c:v>0</c:v>
                </c:pt>
                <c:pt idx="16">
                  <c:v>1</c:v>
                </c:pt>
                <c:pt idx="17">
                  <c:v>1</c:v>
                </c:pt>
                <c:pt idx="18">
                  <c:v>0</c:v>
                </c:pt>
                <c:pt idx="19">
                  <c:v>0</c:v>
                </c:pt>
                <c:pt idx="20">
                  <c:v>0</c:v>
                </c:pt>
                <c:pt idx="21">
                  <c:v>0</c:v>
                </c:pt>
                <c:pt idx="22">
                  <c:v>0</c:v>
                </c:pt>
                <c:pt idx="23">
                  <c:v>1</c:v>
                </c:pt>
                <c:pt idx="24">
                  <c:v>0</c:v>
                </c:pt>
                <c:pt idx="25">
                  <c:v>0</c:v>
                </c:pt>
                <c:pt idx="26">
                  <c:v>0</c:v>
                </c:pt>
                <c:pt idx="27">
                  <c:v>0</c:v>
                </c:pt>
              </c:numCache>
            </c:numRef>
          </c:val>
          <c:extLst>
            <c:ext xmlns:c16="http://schemas.microsoft.com/office/drawing/2014/chart" uri="{C3380CC4-5D6E-409C-BE32-E72D297353CC}">
              <c16:uniqueId val="{00000008-10D8-4DE8-9D38-123C891C13CA}"/>
            </c:ext>
          </c:extLst>
        </c:ser>
        <c:ser>
          <c:idx val="10"/>
          <c:order val="9"/>
          <c:tx>
            <c:strRef>
              <c:f>EpicurveGraphData!$H$33</c:f>
              <c:strCache>
                <c:ptCount val="1"/>
                <c:pt idx="0">
                  <c:v>Oct</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EpicurveGraphData!$I$33:$AW$33</c15:sqref>
                  </c15:fullRef>
                </c:ext>
              </c:extLst>
              <c:f>EpicurveGraphData!$V$33:$AW$33</c:f>
              <c:numCache>
                <c:formatCode>General</c:formatCode>
                <c:ptCount val="28"/>
                <c:pt idx="0">
                  <c:v>0</c:v>
                </c:pt>
                <c:pt idx="1">
                  <c:v>0</c:v>
                </c:pt>
                <c:pt idx="2">
                  <c:v>7</c:v>
                </c:pt>
                <c:pt idx="3">
                  <c:v>69</c:v>
                </c:pt>
                <c:pt idx="4">
                  <c:v>44</c:v>
                </c:pt>
                <c:pt idx="5">
                  <c:v>18</c:v>
                </c:pt>
                <c:pt idx="6">
                  <c:v>20</c:v>
                </c:pt>
                <c:pt idx="7">
                  <c:v>14</c:v>
                </c:pt>
                <c:pt idx="8">
                  <c:v>6</c:v>
                </c:pt>
                <c:pt idx="9">
                  <c:v>3</c:v>
                </c:pt>
                <c:pt idx="10">
                  <c:v>5</c:v>
                </c:pt>
                <c:pt idx="11">
                  <c:v>1</c:v>
                </c:pt>
                <c:pt idx="12">
                  <c:v>1</c:v>
                </c:pt>
                <c:pt idx="13">
                  <c:v>1</c:v>
                </c:pt>
                <c:pt idx="14">
                  <c:v>0</c:v>
                </c:pt>
                <c:pt idx="15">
                  <c:v>0</c:v>
                </c:pt>
                <c:pt idx="16">
                  <c:v>0</c:v>
                </c:pt>
                <c:pt idx="17">
                  <c:v>0</c:v>
                </c:pt>
                <c:pt idx="18">
                  <c:v>0</c:v>
                </c:pt>
                <c:pt idx="19">
                  <c:v>0</c:v>
                </c:pt>
                <c:pt idx="20">
                  <c:v>1</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9-10D8-4DE8-9D38-123C891C13CA}"/>
            </c:ext>
          </c:extLst>
        </c:ser>
        <c:ser>
          <c:idx val="11"/>
          <c:order val="10"/>
          <c:tx>
            <c:strRef>
              <c:f>EpicurveGraphData!$H$34</c:f>
              <c:strCache>
                <c:ptCount val="1"/>
                <c:pt idx="0">
                  <c:v>Nov</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EpicurveGraphData!$I$34:$AW$34</c15:sqref>
                  </c15:fullRef>
                </c:ext>
              </c:extLst>
              <c:f>EpicurveGraphData!$V$34:$AW$34</c:f>
              <c:numCache>
                <c:formatCode>General</c:formatCode>
                <c:ptCount val="28"/>
                <c:pt idx="0">
                  <c:v>0</c:v>
                </c:pt>
                <c:pt idx="1">
                  <c:v>0</c:v>
                </c:pt>
                <c:pt idx="2">
                  <c:v>1</c:v>
                </c:pt>
                <c:pt idx="3">
                  <c:v>69</c:v>
                </c:pt>
                <c:pt idx="4">
                  <c:v>61</c:v>
                </c:pt>
                <c:pt idx="5">
                  <c:v>29</c:v>
                </c:pt>
                <c:pt idx="6">
                  <c:v>13</c:v>
                </c:pt>
                <c:pt idx="7">
                  <c:v>17</c:v>
                </c:pt>
                <c:pt idx="8">
                  <c:v>10</c:v>
                </c:pt>
                <c:pt idx="9">
                  <c:v>3</c:v>
                </c:pt>
                <c:pt idx="10">
                  <c:v>2</c:v>
                </c:pt>
                <c:pt idx="11">
                  <c:v>1</c:v>
                </c:pt>
                <c:pt idx="12">
                  <c:v>1</c:v>
                </c:pt>
                <c:pt idx="13">
                  <c:v>1</c:v>
                </c:pt>
                <c:pt idx="14">
                  <c:v>1</c:v>
                </c:pt>
                <c:pt idx="15">
                  <c:v>0</c:v>
                </c:pt>
                <c:pt idx="16">
                  <c:v>0</c:v>
                </c:pt>
                <c:pt idx="17">
                  <c:v>0</c:v>
                </c:pt>
                <c:pt idx="18">
                  <c:v>0</c:v>
                </c:pt>
                <c:pt idx="19">
                  <c:v>0</c:v>
                </c:pt>
                <c:pt idx="20">
                  <c:v>0</c:v>
                </c:pt>
                <c:pt idx="21">
                  <c:v>0</c:v>
                </c:pt>
                <c:pt idx="22">
                  <c:v>0</c:v>
                </c:pt>
                <c:pt idx="23">
                  <c:v>0</c:v>
                </c:pt>
                <c:pt idx="24">
                  <c:v>0</c:v>
                </c:pt>
                <c:pt idx="25">
                  <c:v>0</c:v>
                </c:pt>
                <c:pt idx="26">
                  <c:v>1</c:v>
                </c:pt>
                <c:pt idx="27">
                  <c:v>0</c:v>
                </c:pt>
              </c:numCache>
            </c:numRef>
          </c:val>
          <c:extLst>
            <c:ext xmlns:c16="http://schemas.microsoft.com/office/drawing/2014/chart" uri="{C3380CC4-5D6E-409C-BE32-E72D297353CC}">
              <c16:uniqueId val="{0000000A-10D8-4DE8-9D38-123C891C13CA}"/>
            </c:ext>
          </c:extLst>
        </c:ser>
        <c:ser>
          <c:idx val="12"/>
          <c:order val="11"/>
          <c:tx>
            <c:strRef>
              <c:f>EpicurveGraphData!$H$35</c:f>
              <c:strCache>
                <c:ptCount val="1"/>
                <c:pt idx="0">
                  <c:v>Dec</c:v>
                </c:pt>
              </c:strCache>
            </c:strRef>
          </c:tx>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EpicurveGraphData!$I$35:$AW$35</c15:sqref>
                  </c15:fullRef>
                </c:ext>
              </c:extLst>
              <c:f>EpicurveGraphData!$V$35:$AW$35</c:f>
              <c:numCache>
                <c:formatCode>General</c:formatCode>
                <c:ptCount val="28"/>
                <c:pt idx="0">
                  <c:v>0</c:v>
                </c:pt>
                <c:pt idx="1">
                  <c:v>0</c:v>
                </c:pt>
                <c:pt idx="2">
                  <c:v>1</c:v>
                </c:pt>
                <c:pt idx="3">
                  <c:v>63</c:v>
                </c:pt>
                <c:pt idx="4">
                  <c:v>58</c:v>
                </c:pt>
                <c:pt idx="5">
                  <c:v>24</c:v>
                </c:pt>
                <c:pt idx="6">
                  <c:v>17</c:v>
                </c:pt>
                <c:pt idx="7">
                  <c:v>15</c:v>
                </c:pt>
                <c:pt idx="8">
                  <c:v>5</c:v>
                </c:pt>
                <c:pt idx="9">
                  <c:v>5</c:v>
                </c:pt>
                <c:pt idx="10">
                  <c:v>1</c:v>
                </c:pt>
                <c:pt idx="11">
                  <c:v>1</c:v>
                </c:pt>
                <c:pt idx="12">
                  <c:v>1</c:v>
                </c:pt>
                <c:pt idx="13">
                  <c:v>1</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B-10D8-4DE8-9D38-123C891C13CA}"/>
            </c:ext>
          </c:extLst>
        </c:ser>
        <c:dLbls>
          <c:showLegendKey val="0"/>
          <c:showVal val="0"/>
          <c:showCatName val="0"/>
          <c:showSerName val="0"/>
          <c:showPercent val="0"/>
          <c:showBubbleSize val="0"/>
        </c:dLbls>
        <c:gapWidth val="50"/>
        <c:axId val="1214327711"/>
        <c:axId val="1"/>
      </c:barChart>
      <c:dateAx>
        <c:axId val="1214327711"/>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Month / Year of slaughter</a:t>
                </a:r>
              </a:p>
            </c:rich>
          </c:tx>
          <c:layout>
            <c:manualLayout>
              <c:xMode val="edge"/>
              <c:yMode val="edge"/>
              <c:x val="0.43329369276288698"/>
              <c:y val="0.90820977742574316"/>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Offset val="140"/>
        <c:baseTimeUnit val="days"/>
        <c:majorUnit val="1"/>
        <c:majorTimeUnit val="days"/>
        <c:minorUnit val="1"/>
        <c:minorTimeUnit val="days"/>
      </c:date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Number of cases</a:t>
                </a:r>
              </a:p>
            </c:rich>
          </c:tx>
          <c:layout>
            <c:manualLayout>
              <c:xMode val="edge"/>
              <c:yMode val="edge"/>
              <c:x val="1.1375139097578233E-2"/>
              <c:y val="0.437075480148279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14327711"/>
        <c:crosses val="autoZero"/>
        <c:crossBetween val="between"/>
      </c:valAx>
      <c:spPr>
        <a:no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405001</xdr:colOff>
      <xdr:row>43</xdr:row>
      <xdr:rowOff>130154</xdr:rowOff>
    </xdr:to>
    <xdr:pic>
      <xdr:nvPicPr>
        <xdr:cNvPr id="2" name="Picture 1">
          <a:extLst>
            <a:ext uri="{FF2B5EF4-FFF2-40B4-BE49-F238E27FC236}">
              <a16:creationId xmlns:a16="http://schemas.microsoft.com/office/drawing/2014/main" id="{DA1FEE89-CD73-7AEA-2271-167121443D85}"/>
            </a:ext>
          </a:extLst>
        </xdr:cNvPr>
        <xdr:cNvPicPr>
          <a:picLocks noChangeAspect="1"/>
        </xdr:cNvPicPr>
      </xdr:nvPicPr>
      <xdr:blipFill>
        <a:blip xmlns:r="http://schemas.openxmlformats.org/officeDocument/2006/relationships" r:embed="rId1"/>
        <a:stretch>
          <a:fillRect/>
        </a:stretch>
      </xdr:blipFill>
      <xdr:spPr>
        <a:xfrm>
          <a:off x="0" y="0"/>
          <a:ext cx="13168501" cy="7931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248358</xdr:colOff>
      <xdr:row>44</xdr:row>
      <xdr:rowOff>34078</xdr:rowOff>
    </xdr:to>
    <xdr:pic>
      <xdr:nvPicPr>
        <xdr:cNvPr id="2" name="Picture 1">
          <a:extLst>
            <a:ext uri="{FF2B5EF4-FFF2-40B4-BE49-F238E27FC236}">
              <a16:creationId xmlns:a16="http://schemas.microsoft.com/office/drawing/2014/main" id="{2152BC6F-1119-D3BB-7A71-9580E2AE0731}"/>
            </a:ext>
          </a:extLst>
        </xdr:cNvPr>
        <xdr:cNvPicPr>
          <a:picLocks noChangeAspect="1"/>
        </xdr:cNvPicPr>
      </xdr:nvPicPr>
      <xdr:blipFill>
        <a:blip xmlns:r="http://schemas.openxmlformats.org/officeDocument/2006/relationships" r:embed="rId1"/>
        <a:stretch>
          <a:fillRect/>
        </a:stretch>
      </xdr:blipFill>
      <xdr:spPr>
        <a:xfrm>
          <a:off x="0" y="0"/>
          <a:ext cx="13619644" cy="80169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3928382" y="7600950"/>
    <xdr:ext cx="13164663" cy="7933459"/>
    <xdr:graphicFrame macro="">
      <xdr:nvGraphicFramePr>
        <xdr:cNvPr id="2" name="Chart 1">
          <a:extLst>
            <a:ext uri="{FF2B5EF4-FFF2-40B4-BE49-F238E27FC236}">
              <a16:creationId xmlns:a16="http://schemas.microsoft.com/office/drawing/2014/main" id="{A8CC6C49-87F8-4BA4-9C3E-1477DB11F32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8492108" y="7620000"/>
    <xdr:ext cx="13615802" cy="8018318"/>
    <xdr:graphicFrame macro="">
      <xdr:nvGraphicFramePr>
        <xdr:cNvPr id="3" name="Chart 2">
          <a:extLst>
            <a:ext uri="{FF2B5EF4-FFF2-40B4-BE49-F238E27FC236}">
              <a16:creationId xmlns:a16="http://schemas.microsoft.com/office/drawing/2014/main" id="{E37EBB09-3871-4639-A379-5A5D3795EA3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cdr:x>
      <cdr:y>0.75725</cdr:y>
    </cdr:from>
    <cdr:to>
      <cdr:x>0</cdr:x>
      <cdr:y>0.7615</cdr:y>
    </cdr:to>
    <cdr:sp macro="" textlink="">
      <cdr:nvSpPr>
        <cdr:cNvPr id="15361" name="Text Box 1"/>
        <cdr:cNvSpPr txBox="1">
          <a:spLocks xmlns:a="http://schemas.openxmlformats.org/drawingml/2006/main" noChangeArrowheads="1"/>
        </cdr:cNvSpPr>
      </cdr:nvSpPr>
      <cdr:spPr bwMode="auto">
        <a:xfrm xmlns:a="http://schemas.openxmlformats.org/drawingml/2006/main">
          <a:off x="0" y="5382273"/>
          <a:ext cx="3914537" cy="21842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Data valid to end of June 2022. Produced 01 October 2021.</a:t>
          </a:r>
        </a:p>
      </cdr:txBody>
    </cdr:sp>
  </cdr:relSizeAnchor>
  <cdr:relSizeAnchor xmlns:cdr="http://schemas.openxmlformats.org/drawingml/2006/chartDrawing">
    <cdr:from>
      <cdr:x>0</cdr:x>
      <cdr:y>0</cdr:y>
    </cdr:from>
    <cdr:to>
      <cdr:x>0</cdr:x>
      <cdr:y>0</cdr:y>
    </cdr:to>
    <cdr:sp macro="" textlink="">
      <cdr:nvSpPr>
        <cdr:cNvPr id="15363" name="Line 3"/>
        <cdr:cNvSpPr>
          <a:spLocks xmlns:a="http://schemas.openxmlformats.org/drawingml/2006/main" noChangeShapeType="1"/>
        </cdr:cNvSpPr>
      </cdr:nvSpPr>
      <cdr:spPr bwMode="auto">
        <a:xfrm xmlns:a="http://schemas.openxmlformats.org/drawingml/2006/main" flipH="1" flipV="1">
          <a:off x="0" y="0"/>
          <a:ext cx="0" cy="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0.12576</cdr:x>
      <cdr:y>0.56705</cdr:y>
    </cdr:from>
    <cdr:to>
      <cdr:x>0.24101</cdr:x>
      <cdr:y>0.61833</cdr:y>
    </cdr:to>
    <cdr:sp macro="" textlink="">
      <cdr:nvSpPr>
        <cdr:cNvPr id="15364" name="Text Box 4"/>
        <cdr:cNvSpPr txBox="1">
          <a:spLocks xmlns:a="http://schemas.openxmlformats.org/drawingml/2006/main" noChangeArrowheads="1"/>
        </cdr:cNvSpPr>
      </cdr:nvSpPr>
      <cdr:spPr bwMode="auto">
        <a:xfrm xmlns:a="http://schemas.openxmlformats.org/drawingml/2006/main">
          <a:off x="1120784" y="2533852"/>
          <a:ext cx="1051667" cy="29316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CC" mc:Ignorable="a14" a14:legacySpreadsheetColorIndex="26"/>
        </a:solidFill>
        <a:ln xmlns:a="http://schemas.openxmlformats.org/drawingml/2006/main" w="38100" cmpd="dbl">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700" b="0" i="0" u="none" strike="noStrike" baseline="0">
              <a:solidFill>
                <a:srgbClr val="000000"/>
              </a:solidFill>
              <a:latin typeface="Arial"/>
              <a:cs typeface="Arial"/>
            </a:rPr>
            <a:t>Feed ban introduced</a:t>
          </a:r>
        </a:p>
        <a:p xmlns:a="http://schemas.openxmlformats.org/drawingml/2006/main">
          <a:pPr algn="ctr" rtl="0">
            <a:defRPr sz="1000"/>
          </a:pPr>
          <a:r>
            <a:rPr lang="en-GB" sz="700" b="0" i="0" u="none" strike="noStrike" baseline="0">
              <a:solidFill>
                <a:srgbClr val="000000"/>
              </a:solidFill>
              <a:latin typeface="Arial"/>
              <a:cs typeface="Arial"/>
            </a:rPr>
            <a:t>(18 July 1988)</a:t>
          </a:r>
        </a:p>
      </cdr:txBody>
    </cdr:sp>
  </cdr:relSizeAnchor>
  <cdr:relSizeAnchor xmlns:cdr="http://schemas.openxmlformats.org/drawingml/2006/chartDrawing">
    <cdr:from>
      <cdr:x>0.18337</cdr:x>
      <cdr:y>0.6191</cdr:y>
    </cdr:from>
    <cdr:to>
      <cdr:x>0.18415</cdr:x>
      <cdr:y>0.8446</cdr:y>
    </cdr:to>
    <cdr:sp macro="" textlink="">
      <cdr:nvSpPr>
        <cdr:cNvPr id="15365" name="Line 5"/>
        <cdr:cNvSpPr>
          <a:spLocks xmlns:a="http://schemas.openxmlformats.org/drawingml/2006/main" noChangeShapeType="1"/>
        </cdr:cNvSpPr>
      </cdr:nvSpPr>
      <cdr:spPr bwMode="auto">
        <a:xfrm xmlns:a="http://schemas.openxmlformats.org/drawingml/2006/main" flipV="1">
          <a:off x="2498808" y="5276021"/>
          <a:ext cx="10821" cy="1914205"/>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0.09432</cdr:x>
      <cdr:y>0.65272</cdr:y>
    </cdr:from>
    <cdr:to>
      <cdr:x>0.18612</cdr:x>
      <cdr:y>0.74008</cdr:y>
    </cdr:to>
    <cdr:sp macro="" textlink="">
      <cdr:nvSpPr>
        <cdr:cNvPr id="15362" name="Text Box 2"/>
        <cdr:cNvSpPr txBox="1">
          <a:spLocks xmlns:a="http://schemas.openxmlformats.org/drawingml/2006/main" noChangeArrowheads="1"/>
        </cdr:cNvSpPr>
      </cdr:nvSpPr>
      <cdr:spPr bwMode="auto">
        <a:xfrm xmlns:a="http://schemas.openxmlformats.org/drawingml/2006/main">
          <a:off x="847501" y="3025520"/>
          <a:ext cx="828899" cy="50254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CC" mc:Ignorable="a14" a14:legacySpreadsheetColorIndex="26"/>
        </a:solidFill>
        <a:ln xmlns:a="http://schemas.openxmlformats.org/drawingml/2006/main" w="38100" cmpd="dbl">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700" b="0" i="0" u="none" strike="noStrike" baseline="0">
              <a:solidFill>
                <a:srgbClr val="000000"/>
              </a:solidFill>
              <a:latin typeface="Arial"/>
              <a:cs typeface="Arial"/>
            </a:rPr>
            <a:t>First histopathological confirmation </a:t>
          </a:r>
        </a:p>
        <a:p xmlns:a="http://schemas.openxmlformats.org/drawingml/2006/main">
          <a:pPr algn="ctr" rtl="0">
            <a:defRPr sz="1000"/>
          </a:pPr>
          <a:r>
            <a:rPr lang="en-GB" sz="700" b="0" i="0" u="none" strike="noStrike" baseline="0">
              <a:solidFill>
                <a:srgbClr val="000000"/>
              </a:solidFill>
              <a:latin typeface="Arial"/>
              <a:cs typeface="Arial"/>
            </a:rPr>
            <a:t>(November 1986)</a:t>
          </a:r>
        </a:p>
      </cdr:txBody>
    </cdr:sp>
  </cdr:relSizeAnchor>
  <cdr:relSizeAnchor xmlns:cdr="http://schemas.openxmlformats.org/drawingml/2006/chartDrawing">
    <cdr:from>
      <cdr:x>0.35115</cdr:x>
      <cdr:y>0.58756</cdr:y>
    </cdr:from>
    <cdr:to>
      <cdr:x>0.43947</cdr:x>
      <cdr:y>0.66967</cdr:y>
    </cdr:to>
    <cdr:sp macro="" textlink="">
      <cdr:nvSpPr>
        <cdr:cNvPr id="15366" name="Text Box 6"/>
        <cdr:cNvSpPr txBox="1">
          <a:spLocks xmlns:a="http://schemas.openxmlformats.org/drawingml/2006/main" noChangeArrowheads="1"/>
        </cdr:cNvSpPr>
      </cdr:nvSpPr>
      <cdr:spPr bwMode="auto">
        <a:xfrm xmlns:a="http://schemas.openxmlformats.org/drawingml/2006/main">
          <a:off x="3174787" y="2651684"/>
          <a:ext cx="824510" cy="47171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CC" mc:Ignorable="a14" a14:legacySpreadsheetColorIndex="26"/>
        </a:solidFill>
        <a:ln xmlns:a="http://schemas.openxmlformats.org/drawingml/2006/main" w="38100" cmpd="dbl">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lnSpc>
              <a:spcPts val="700"/>
            </a:lnSpc>
            <a:defRPr sz="1000"/>
          </a:pPr>
          <a:r>
            <a:rPr lang="en-GB" sz="700" b="0" i="0" u="none" strike="noStrike" baseline="0">
              <a:solidFill>
                <a:srgbClr val="000000"/>
              </a:solidFill>
              <a:latin typeface="Arial"/>
              <a:cs typeface="Arial"/>
            </a:rPr>
            <a:t>Reinforced Feed ban introduced</a:t>
          </a:r>
        </a:p>
        <a:p xmlns:a="http://schemas.openxmlformats.org/drawingml/2006/main">
          <a:pPr algn="ctr" rtl="0">
            <a:lnSpc>
              <a:spcPts val="700"/>
            </a:lnSpc>
            <a:defRPr sz="1000"/>
          </a:pPr>
          <a:r>
            <a:rPr lang="en-GB" sz="700" b="0" i="0" u="none" strike="noStrike" baseline="0">
              <a:solidFill>
                <a:srgbClr val="000000"/>
              </a:solidFill>
              <a:latin typeface="Arial"/>
              <a:cs typeface="Arial"/>
            </a:rPr>
            <a:t>(01 August 1996)</a:t>
          </a:r>
        </a:p>
      </cdr:txBody>
    </cdr:sp>
  </cdr:relSizeAnchor>
  <cdr:relSizeAnchor xmlns:cdr="http://schemas.openxmlformats.org/drawingml/2006/chartDrawing">
    <cdr:from>
      <cdr:x>0.38682</cdr:x>
      <cdr:y>0.67293</cdr:y>
    </cdr:from>
    <cdr:to>
      <cdr:x>0.38686</cdr:x>
      <cdr:y>0.84716</cdr:y>
    </cdr:to>
    <cdr:sp macro="" textlink="">
      <cdr:nvSpPr>
        <cdr:cNvPr id="15367" name="Line 7"/>
        <cdr:cNvSpPr>
          <a:spLocks xmlns:a="http://schemas.openxmlformats.org/drawingml/2006/main" noChangeShapeType="1"/>
        </cdr:cNvSpPr>
      </cdr:nvSpPr>
      <cdr:spPr bwMode="auto">
        <a:xfrm xmlns:a="http://schemas.openxmlformats.org/drawingml/2006/main" flipV="1">
          <a:off x="3500785" y="3140241"/>
          <a:ext cx="403" cy="101084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0.01025</cdr:x>
      <cdr:y>0.7425</cdr:y>
    </cdr:from>
    <cdr:to>
      <cdr:x>0.01025</cdr:x>
      <cdr:y>0.7485</cdr:y>
    </cdr:to>
    <cdr:sp macro="" textlink="">
      <cdr:nvSpPr>
        <cdr:cNvPr id="9" name="Text Box 1"/>
        <cdr:cNvSpPr txBox="1">
          <a:spLocks xmlns:a="http://schemas.openxmlformats.org/drawingml/2006/main" noChangeArrowheads="1"/>
        </cdr:cNvSpPr>
      </cdr:nvSpPr>
      <cdr:spPr bwMode="auto">
        <a:xfrm xmlns:a="http://schemas.openxmlformats.org/drawingml/2006/main">
          <a:off x="212725" y="8051800"/>
          <a:ext cx="5873234" cy="303123"/>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000" b="0" i="0" u="none" strike="noStrike" baseline="0">
              <a:solidFill>
                <a:srgbClr val="000000"/>
              </a:solidFill>
              <a:latin typeface="Arial"/>
              <a:cs typeface="Arial"/>
            </a:rPr>
            <a:t>Data valid to end of November 2022. Produced 01 October 2021.</a:t>
          </a:r>
        </a:p>
      </cdr:txBody>
    </cdr:sp>
  </cdr:relSizeAnchor>
  <cdr:relSizeAnchor xmlns:cdr="http://schemas.openxmlformats.org/drawingml/2006/chartDrawing">
    <cdr:from>
      <cdr:x>0.0035</cdr:x>
      <cdr:y>0.72725</cdr:y>
    </cdr:from>
    <cdr:to>
      <cdr:x>0.0035</cdr:x>
      <cdr:y>0.73975</cdr:y>
    </cdr:to>
    <cdr:sp macro="" textlink="">
      <cdr:nvSpPr>
        <cdr:cNvPr id="2" name="TextBox 1"/>
        <cdr:cNvSpPr txBox="1"/>
      </cdr:nvSpPr>
      <cdr:spPr>
        <a:xfrm xmlns:a="http://schemas.openxmlformats.org/drawingml/2006/main">
          <a:off x="50800" y="5283200"/>
          <a:ext cx="44196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GB" sz="1100" b="0" i="0" baseline="0">
              <a:effectLst/>
              <a:latin typeface="+mn-lt"/>
              <a:ea typeface="+mn-ea"/>
              <a:cs typeface="+mn-cs"/>
            </a:rPr>
            <a:t>Data valid to end of January 2023. Produced 01 October 2021.</a:t>
          </a:r>
          <a:endParaRPr lang="en-GB">
            <a:effectLst/>
          </a:endParaRPr>
        </a:p>
        <a:p xmlns:a="http://schemas.openxmlformats.org/drawingml/2006/main">
          <a:endParaRPr lang="en-GB" sz="1100"/>
        </a:p>
      </cdr:txBody>
    </cdr:sp>
  </cdr:relSizeAnchor>
  <cdr:relSizeAnchor xmlns:cdr="http://schemas.openxmlformats.org/drawingml/2006/chartDrawing">
    <cdr:from>
      <cdr:x>0</cdr:x>
      <cdr:y>0.94258</cdr:y>
    </cdr:from>
    <cdr:to>
      <cdr:x>0.65931</cdr:x>
      <cdr:y>0.99</cdr:y>
    </cdr:to>
    <cdr:sp macro="" textlink="">
      <cdr:nvSpPr>
        <cdr:cNvPr id="4" name="TextBox 1"/>
        <cdr:cNvSpPr txBox="1"/>
      </cdr:nvSpPr>
      <cdr:spPr>
        <a:xfrm xmlns:a="http://schemas.openxmlformats.org/drawingml/2006/main">
          <a:off x="0" y="3533104"/>
          <a:ext cx="4032358" cy="204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GB" sz="1100" b="0" i="0" baseline="0">
              <a:effectLst/>
              <a:latin typeface="+mn-lt"/>
              <a:ea typeface="+mn-ea"/>
              <a:cs typeface="+mn-cs"/>
            </a:rPr>
            <a:t>Data valid to end of August 2025. Produced 01 October 2021.</a:t>
          </a:r>
          <a:endParaRPr lang="en-GB">
            <a:effectLst/>
          </a:endParaRPr>
        </a:p>
        <a:p xmlns:a="http://schemas.openxmlformats.org/drawingml/2006/main">
          <a:endParaRPr lang="en-GB" sz="1100"/>
        </a:p>
      </cdr:txBody>
    </cdr:sp>
  </cdr:relSizeAnchor>
</c:userShapes>
</file>

<file path=xl/drawings/drawing5.xml><?xml version="1.0" encoding="utf-8"?>
<c:userShapes xmlns:c="http://schemas.openxmlformats.org/drawingml/2006/chart">
  <cdr:relSizeAnchor xmlns:cdr="http://schemas.openxmlformats.org/drawingml/2006/chartDrawing">
    <cdr:from>
      <cdr:x>0.01125</cdr:x>
      <cdr:y>0.72175</cdr:y>
    </cdr:from>
    <cdr:to>
      <cdr:x>0.01125</cdr:x>
      <cdr:y>0.729</cdr:y>
    </cdr:to>
    <cdr:sp macro="" textlink="">
      <cdr:nvSpPr>
        <cdr:cNvPr id="19457" name="Text Box 1"/>
        <cdr:cNvSpPr txBox="1">
          <a:spLocks xmlns:a="http://schemas.openxmlformats.org/drawingml/2006/main" noChangeArrowheads="1"/>
        </cdr:cNvSpPr>
      </cdr:nvSpPr>
      <cdr:spPr bwMode="auto">
        <a:xfrm xmlns:a="http://schemas.openxmlformats.org/drawingml/2006/main">
          <a:off x="160020" y="5323210"/>
          <a:ext cx="3921313" cy="20891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Data valid to end of October 2022. Produced 01 October 2021.</a:t>
          </a:r>
        </a:p>
      </cdr:txBody>
    </cdr:sp>
  </cdr:relSizeAnchor>
  <cdr:relSizeAnchor xmlns:cdr="http://schemas.openxmlformats.org/drawingml/2006/chartDrawing">
    <cdr:from>
      <cdr:x>0.0225</cdr:x>
      <cdr:y>0.714</cdr:y>
    </cdr:from>
    <cdr:to>
      <cdr:x>0.0225</cdr:x>
      <cdr:y>0.72225</cdr:y>
    </cdr:to>
    <cdr:sp macro="" textlink="">
      <cdr:nvSpPr>
        <cdr:cNvPr id="3" name="Text Box 1"/>
        <cdr:cNvSpPr txBox="1">
          <a:spLocks xmlns:a="http://schemas.openxmlformats.org/drawingml/2006/main" noChangeArrowheads="1"/>
        </cdr:cNvSpPr>
      </cdr:nvSpPr>
      <cdr:spPr bwMode="auto">
        <a:xfrm xmlns:a="http://schemas.openxmlformats.org/drawingml/2006/main">
          <a:off x="488950" y="8099425"/>
          <a:ext cx="5918121" cy="239973"/>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000" b="0" i="0" u="none" strike="noStrike" baseline="0">
              <a:solidFill>
                <a:srgbClr val="000000"/>
              </a:solidFill>
              <a:latin typeface="Arial"/>
              <a:cs typeface="Arial"/>
            </a:rPr>
            <a:t>Data valid to end of November 2022. Produced 01 October 2021.</a:t>
          </a:r>
        </a:p>
      </cdr:txBody>
    </cdr:sp>
  </cdr:relSizeAnchor>
  <cdr:relSizeAnchor xmlns:cdr="http://schemas.openxmlformats.org/drawingml/2006/chartDrawing">
    <cdr:from>
      <cdr:x>0</cdr:x>
      <cdr:y>0.9395</cdr:y>
    </cdr:from>
    <cdr:to>
      <cdr:x>0</cdr:x>
      <cdr:y>0.9495</cdr:y>
    </cdr:to>
    <cdr:sp macro="" textlink="">
      <cdr:nvSpPr>
        <cdr:cNvPr id="2" name="TextBox 1"/>
        <cdr:cNvSpPr txBox="1"/>
      </cdr:nvSpPr>
      <cdr:spPr>
        <a:xfrm xmlns:a="http://schemas.openxmlformats.org/drawingml/2006/main">
          <a:off x="0" y="5270500"/>
          <a:ext cx="4083050" cy="292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GB" sz="1100" b="0" i="0" baseline="0">
              <a:effectLst/>
              <a:latin typeface="+mn-lt"/>
              <a:ea typeface="+mn-ea"/>
              <a:cs typeface="+mn-cs"/>
            </a:rPr>
            <a:t>Data valid to end of March 2023. Produced 01 March 2023.</a:t>
          </a:r>
          <a:endParaRPr lang="en-GB">
            <a:effectLst/>
          </a:endParaRPr>
        </a:p>
        <a:p xmlns:a="http://schemas.openxmlformats.org/drawingml/2006/main">
          <a:endParaRPr lang="en-GB" sz="1100"/>
        </a:p>
      </cdr:txBody>
    </cdr:sp>
  </cdr:relSizeAnchor>
  <cdr:relSizeAnchor xmlns:cdr="http://schemas.openxmlformats.org/drawingml/2006/chartDrawing">
    <cdr:from>
      <cdr:x>0.02433</cdr:x>
      <cdr:y>0.9345</cdr:y>
    </cdr:from>
    <cdr:to>
      <cdr:x>0.55395</cdr:x>
      <cdr:y>0.967</cdr:y>
    </cdr:to>
    <cdr:sp macro="" textlink="">
      <cdr:nvSpPr>
        <cdr:cNvPr id="4" name="TextBox 1"/>
        <cdr:cNvSpPr txBox="1"/>
      </cdr:nvSpPr>
      <cdr:spPr>
        <a:xfrm xmlns:a="http://schemas.openxmlformats.org/drawingml/2006/main">
          <a:off x="230909" y="5328019"/>
          <a:ext cx="4886759" cy="1907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GB" sz="1100" b="0" i="0" baseline="0">
              <a:effectLst/>
              <a:latin typeface="+mn-lt"/>
              <a:ea typeface="+mn-ea"/>
              <a:cs typeface="+mn-cs"/>
            </a:rPr>
            <a:t>Data valid to end of August 2025. Produced 01 October 2021.</a:t>
          </a:r>
          <a:endParaRPr lang="en-GB">
            <a:effectLst/>
          </a:endParaRPr>
        </a:p>
        <a:p xmlns:a="http://schemas.openxmlformats.org/drawingml/2006/main">
          <a:endParaRPr lang="en-GB"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3734F-CF9C-47DE-86C2-6417092AD861}">
  <sheetPr>
    <pageSetUpPr autoPageBreaks="0"/>
  </sheetPr>
  <dimension ref="A1:E29"/>
  <sheetViews>
    <sheetView tabSelected="1" zoomScale="115" zoomScaleNormal="115" workbookViewId="0"/>
  </sheetViews>
  <sheetFormatPr defaultColWidth="29.44140625" defaultRowHeight="14.4" x14ac:dyDescent="0.3"/>
  <cols>
    <col min="1" max="1" width="32" style="7" customWidth="1"/>
    <col min="2" max="16384" width="29.44140625" style="7"/>
  </cols>
  <sheetData>
    <row r="1" spans="1:5" ht="28.2" x14ac:dyDescent="0.5">
      <c r="A1" s="10" t="s">
        <v>0</v>
      </c>
      <c r="B1" s="11"/>
      <c r="C1" s="12"/>
      <c r="D1" s="13"/>
      <c r="E1" s="14"/>
    </row>
    <row r="2" spans="1:5" ht="14.1" customHeight="1" thickBot="1" x14ac:dyDescent="0.55000000000000004">
      <c r="A2" s="15"/>
      <c r="B2" s="11"/>
      <c r="C2" s="12"/>
      <c r="D2" s="13"/>
      <c r="E2" s="14"/>
    </row>
    <row r="3" spans="1:5" ht="15" thickBot="1" x14ac:dyDescent="0.35">
      <c r="A3" s="39" t="s">
        <v>1</v>
      </c>
      <c r="B3" s="40" t="s">
        <v>2</v>
      </c>
    </row>
    <row r="4" spans="1:5" s="2" customFormat="1" ht="13.8" thickBot="1" x14ac:dyDescent="0.3">
      <c r="A4" s="16">
        <v>36204</v>
      </c>
      <c r="B4" s="17">
        <v>181142</v>
      </c>
    </row>
    <row r="5" spans="1:5" s="2" customFormat="1" ht="13.8" thickBot="1" x14ac:dyDescent="0.3"/>
    <row r="6" spans="1:5" s="2" customFormat="1" ht="13.8" thickBot="1" x14ac:dyDescent="0.3">
      <c r="A6" s="41" t="s">
        <v>3</v>
      </c>
      <c r="B6" s="42" t="s">
        <v>1</v>
      </c>
      <c r="C6" s="40" t="s">
        <v>2</v>
      </c>
    </row>
    <row r="7" spans="1:5" s="2" customFormat="1" ht="13.2" x14ac:dyDescent="0.25">
      <c r="A7" s="29" t="s">
        <v>4</v>
      </c>
      <c r="B7" s="18">
        <v>1402</v>
      </c>
      <c r="C7" s="19">
        <v>2366</v>
      </c>
    </row>
    <row r="8" spans="1:5" s="2" customFormat="1" ht="13.2" x14ac:dyDescent="0.25">
      <c r="A8" s="30" t="s">
        <v>5</v>
      </c>
      <c r="B8" s="20">
        <v>22423</v>
      </c>
      <c r="C8" s="21">
        <v>146123</v>
      </c>
    </row>
    <row r="9" spans="1:5" s="2" customFormat="1" ht="13.2" x14ac:dyDescent="0.25">
      <c r="A9" s="30" t="s">
        <v>6</v>
      </c>
      <c r="B9" s="20">
        <v>2136</v>
      </c>
      <c r="C9" s="21">
        <v>10637</v>
      </c>
    </row>
    <row r="10" spans="1:5" s="2" customFormat="1" ht="13.8" thickBot="1" x14ac:dyDescent="0.3">
      <c r="A10" s="31" t="s">
        <v>7</v>
      </c>
      <c r="B10" s="22">
        <v>10243</v>
      </c>
      <c r="C10" s="23">
        <v>22016</v>
      </c>
    </row>
    <row r="11" spans="1:5" s="2" customFormat="1" ht="13.8" thickBot="1" x14ac:dyDescent="0.3"/>
    <row r="12" spans="1:5" s="2" customFormat="1" ht="13.8" thickBot="1" x14ac:dyDescent="0.3">
      <c r="A12" s="41" t="s">
        <v>8</v>
      </c>
      <c r="B12" s="43" t="s">
        <v>9</v>
      </c>
    </row>
    <row r="13" spans="1:5" s="2" customFormat="1" ht="13.2" x14ac:dyDescent="0.25">
      <c r="A13" s="29" t="s">
        <v>10</v>
      </c>
      <c r="B13" s="24">
        <v>1238</v>
      </c>
    </row>
    <row r="14" spans="1:5" s="2" customFormat="1" ht="13.2" x14ac:dyDescent="0.25">
      <c r="A14" s="30" t="s">
        <v>11</v>
      </c>
      <c r="B14" s="25">
        <v>59158</v>
      </c>
    </row>
    <row r="15" spans="1:5" s="2" customFormat="1" ht="13.8" thickBot="1" x14ac:dyDescent="0.3">
      <c r="A15" s="31" t="s">
        <v>12</v>
      </c>
      <c r="B15" s="26">
        <v>120746</v>
      </c>
    </row>
    <row r="16" spans="1:5" s="2" customFormat="1" ht="13.8" thickBot="1" x14ac:dyDescent="0.3"/>
    <row r="17" spans="1:2" s="2" customFormat="1" ht="13.8" thickBot="1" x14ac:dyDescent="0.3">
      <c r="A17" s="39" t="s">
        <v>13</v>
      </c>
      <c r="B17" s="40" t="s">
        <v>14</v>
      </c>
    </row>
    <row r="18" spans="1:2" s="2" customFormat="1" ht="13.8" thickBot="1" x14ac:dyDescent="0.3">
      <c r="A18" s="16">
        <v>20</v>
      </c>
      <c r="B18" s="17">
        <v>22</v>
      </c>
    </row>
    <row r="20" spans="1:2" x14ac:dyDescent="0.3">
      <c r="A20" s="2" t="s">
        <v>15</v>
      </c>
      <c r="B20" s="7" t="s">
        <v>16</v>
      </c>
    </row>
    <row r="21" spans="1:2" x14ac:dyDescent="0.3">
      <c r="A21" s="2" t="s">
        <v>17</v>
      </c>
    </row>
    <row r="25" spans="1:2" x14ac:dyDescent="0.3">
      <c r="A25" s="27"/>
    </row>
    <row r="26" spans="1:2" x14ac:dyDescent="0.3">
      <c r="A26" s="28"/>
    </row>
    <row r="27" spans="1:2" x14ac:dyDescent="0.3">
      <c r="A27" s="28"/>
    </row>
    <row r="28" spans="1:2" x14ac:dyDescent="0.3">
      <c r="A28" s="28"/>
    </row>
    <row r="29" spans="1:2" x14ac:dyDescent="0.3">
      <c r="A29" s="28"/>
    </row>
  </sheetData>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69B3F-766C-4BBD-8501-F6FE80A8E260}">
  <sheetPr>
    <tabColor rgb="FFFF0000"/>
  </sheetPr>
  <dimension ref="A1:T43"/>
  <sheetViews>
    <sheetView workbookViewId="0"/>
  </sheetViews>
  <sheetFormatPr defaultColWidth="8.6640625" defaultRowHeight="14.4" x14ac:dyDescent="0.3"/>
  <cols>
    <col min="1" max="1" width="25.6640625" style="342" bestFit="1" customWidth="1"/>
    <col min="2" max="2" width="11.44140625" style="342" bestFit="1" customWidth="1"/>
    <col min="3" max="3" width="8.6640625" style="342"/>
    <col min="4" max="4" width="12.88671875" style="342" bestFit="1" customWidth="1"/>
    <col min="5" max="5" width="9.88671875" style="342" bestFit="1" customWidth="1"/>
    <col min="6" max="6" width="8.6640625" style="342"/>
    <col min="7" max="7" width="12.88671875" style="342" bestFit="1" customWidth="1"/>
    <col min="8" max="8" width="11.44140625" style="342" bestFit="1" customWidth="1"/>
    <col min="9" max="9" width="8.6640625" style="342"/>
    <col min="10" max="10" width="12.88671875" style="342" bestFit="1" customWidth="1"/>
    <col min="11" max="11" width="11.44140625" style="342" bestFit="1" customWidth="1"/>
    <col min="12" max="12" width="8.6640625" style="342"/>
    <col min="13" max="13" width="12.88671875" style="342" bestFit="1" customWidth="1"/>
    <col min="14" max="14" width="9.88671875" style="342" bestFit="1" customWidth="1"/>
    <col min="15" max="15" width="8.6640625" style="342"/>
    <col min="16" max="16" width="12.88671875" style="342" bestFit="1" customWidth="1"/>
    <col min="17" max="17" width="8.88671875" style="342" bestFit="1" customWidth="1"/>
    <col min="18" max="18" width="8.6640625" style="342"/>
    <col min="19" max="19" width="12.88671875" style="342" bestFit="1" customWidth="1"/>
    <col min="20" max="20" width="8.88671875" style="342" bestFit="1" customWidth="1"/>
    <col min="21" max="16384" width="8.6640625" style="342"/>
  </cols>
  <sheetData>
    <row r="1" spans="1:20" x14ac:dyDescent="0.3">
      <c r="A1" s="341" t="s">
        <v>187</v>
      </c>
    </row>
    <row r="2" spans="1:20" x14ac:dyDescent="0.3">
      <c r="A2" s="342" t="s">
        <v>188</v>
      </c>
      <c r="D2" s="342" t="s">
        <v>189</v>
      </c>
      <c r="G2" s="342" t="s">
        <v>190</v>
      </c>
      <c r="J2" s="342" t="s">
        <v>191</v>
      </c>
    </row>
    <row r="3" spans="1:20" x14ac:dyDescent="0.3">
      <c r="A3" s="343" t="s">
        <v>192</v>
      </c>
      <c r="B3" s="343">
        <v>217346</v>
      </c>
      <c r="D3" s="343" t="s">
        <v>192</v>
      </c>
      <c r="E3" s="343">
        <v>217346</v>
      </c>
      <c r="G3" s="343" t="s">
        <v>192</v>
      </c>
      <c r="H3" s="343">
        <v>181142</v>
      </c>
      <c r="J3" s="343" t="s">
        <v>192</v>
      </c>
      <c r="K3" s="343">
        <v>42</v>
      </c>
    </row>
    <row r="4" spans="1:20" x14ac:dyDescent="0.3">
      <c r="A4" s="343" t="s">
        <v>193</v>
      </c>
      <c r="B4" s="343">
        <f>SUM('General BSE Stats'!A4:B4)</f>
        <v>217346</v>
      </c>
      <c r="D4" s="343" t="s">
        <v>193</v>
      </c>
      <c r="E4" s="343">
        <f>SUM('General BSE Stats'!B7:C10)</f>
        <v>217346</v>
      </c>
      <c r="G4" s="343" t="s">
        <v>193</v>
      </c>
      <c r="H4" s="343">
        <f>SUM('General BSE Stats'!B13:B15)</f>
        <v>181142</v>
      </c>
      <c r="J4" s="343" t="s">
        <v>193</v>
      </c>
      <c r="K4" s="343">
        <f>SUM('General BSE Stats'!A18:B18)</f>
        <v>42</v>
      </c>
    </row>
    <row r="5" spans="1:20" x14ac:dyDescent="0.3">
      <c r="A5" s="343" t="s">
        <v>194</v>
      </c>
      <c r="B5" s="343">
        <f>B4-B3</f>
        <v>0</v>
      </c>
      <c r="D5" s="343" t="s">
        <v>194</v>
      </c>
      <c r="E5" s="343">
        <f>E4-E3</f>
        <v>0</v>
      </c>
      <c r="G5" s="343" t="s">
        <v>194</v>
      </c>
      <c r="H5" s="343">
        <f>H4-H3</f>
        <v>0</v>
      </c>
      <c r="J5" s="343" t="s">
        <v>194</v>
      </c>
      <c r="K5" s="343">
        <f>K4-K3</f>
        <v>0</v>
      </c>
    </row>
    <row r="7" spans="1:20" x14ac:dyDescent="0.3">
      <c r="A7" s="341" t="s">
        <v>195</v>
      </c>
    </row>
    <row r="8" spans="1:20" x14ac:dyDescent="0.3">
      <c r="A8" s="342" t="s">
        <v>196</v>
      </c>
      <c r="D8" s="342" t="s">
        <v>197</v>
      </c>
      <c r="G8" s="342" t="s">
        <v>198</v>
      </c>
      <c r="J8" s="342" t="s">
        <v>199</v>
      </c>
      <c r="M8" s="342" t="s">
        <v>200</v>
      </c>
      <c r="P8" s="342" t="s">
        <v>201</v>
      </c>
      <c r="S8" s="342" t="s">
        <v>202</v>
      </c>
    </row>
    <row r="9" spans="1:20" x14ac:dyDescent="0.3">
      <c r="A9" s="343" t="s">
        <v>192</v>
      </c>
      <c r="B9" s="343">
        <v>1691988</v>
      </c>
      <c r="D9" s="343" t="s">
        <v>192</v>
      </c>
      <c r="E9" s="343">
        <v>867502</v>
      </c>
      <c r="G9" s="343" t="s">
        <v>192</v>
      </c>
      <c r="H9" s="343">
        <v>1691988</v>
      </c>
      <c r="J9" s="343" t="s">
        <v>192</v>
      </c>
      <c r="K9" s="343">
        <v>1451158</v>
      </c>
      <c r="M9" s="343" t="s">
        <v>192</v>
      </c>
      <c r="N9" s="343">
        <v>160452</v>
      </c>
      <c r="P9" s="343" t="s">
        <v>192</v>
      </c>
      <c r="Q9" s="343">
        <v>80378</v>
      </c>
      <c r="S9" s="343" t="s">
        <v>192</v>
      </c>
      <c r="T9" s="343">
        <v>21508</v>
      </c>
    </row>
    <row r="10" spans="1:20" x14ac:dyDescent="0.3">
      <c r="A10" s="343" t="s">
        <v>193</v>
      </c>
      <c r="B10" s="343">
        <f>SUM('Cases by Year &amp; Country'!B5:K8)</f>
        <v>1691988</v>
      </c>
      <c r="D10" s="343" t="s">
        <v>193</v>
      </c>
      <c r="E10" s="343">
        <f>SUM('Cases by Year &amp; Country'!A10:K11)</f>
        <v>867502</v>
      </c>
      <c r="G10" s="343" t="s">
        <v>193</v>
      </c>
      <c r="H10" s="343">
        <f>SUM('Cases by Year &amp; Country'!B16:K55)</f>
        <v>1691994</v>
      </c>
      <c r="J10" s="343" t="s">
        <v>193</v>
      </c>
      <c r="K10" s="343">
        <f>SUM('Cases by Year &amp; Country'!B59:K98)</f>
        <v>1451158</v>
      </c>
      <c r="M10" s="343" t="s">
        <v>193</v>
      </c>
      <c r="N10" s="343">
        <f>SUM('Cases by Year &amp; Country'!B102:K141)</f>
        <v>160452</v>
      </c>
      <c r="P10" s="343" t="s">
        <v>193</v>
      </c>
      <c r="Q10" s="343">
        <f>SUM('Cases by Year &amp; Country'!B145:K184)</f>
        <v>80384</v>
      </c>
      <c r="S10" s="343" t="s">
        <v>193</v>
      </c>
      <c r="T10" s="343">
        <f>SUM('Cases by Year &amp; Country'!B189:J228)</f>
        <v>21508</v>
      </c>
    </row>
    <row r="11" spans="1:20" x14ac:dyDescent="0.3">
      <c r="A11" s="343" t="s">
        <v>194</v>
      </c>
      <c r="B11" s="343">
        <f>B10-B9</f>
        <v>0</v>
      </c>
      <c r="D11" s="343" t="s">
        <v>194</v>
      </c>
      <c r="E11" s="343">
        <f>E10-E9</f>
        <v>0</v>
      </c>
      <c r="G11" s="343" t="s">
        <v>194</v>
      </c>
      <c r="H11" s="343">
        <f>H10-H9</f>
        <v>6</v>
      </c>
      <c r="J11" s="343" t="s">
        <v>194</v>
      </c>
      <c r="K11" s="343">
        <f>K10-K9</f>
        <v>0</v>
      </c>
      <c r="M11" s="343" t="s">
        <v>194</v>
      </c>
      <c r="N11" s="343">
        <f>N10-N9</f>
        <v>0</v>
      </c>
      <c r="P11" s="343" t="s">
        <v>194</v>
      </c>
      <c r="Q11" s="343">
        <f>Q10-Q9</f>
        <v>6</v>
      </c>
      <c r="S11" s="343" t="s">
        <v>194</v>
      </c>
      <c r="T11" s="343">
        <f>T10-T9</f>
        <v>0</v>
      </c>
    </row>
    <row r="13" spans="1:20" x14ac:dyDescent="0.3">
      <c r="A13" s="341" t="s">
        <v>203</v>
      </c>
    </row>
    <row r="14" spans="1:20" x14ac:dyDescent="0.3">
      <c r="A14" s="341"/>
    </row>
    <row r="15" spans="1:20" x14ac:dyDescent="0.3">
      <c r="A15" s="343" t="s">
        <v>192</v>
      </c>
      <c r="B15" s="343">
        <v>724568</v>
      </c>
    </row>
    <row r="16" spans="1:20" x14ac:dyDescent="0.3">
      <c r="A16" s="343" t="s">
        <v>193</v>
      </c>
      <c r="B16" s="343">
        <f>SUM('Cases by Classical &amp; Atypical'!B4:E43)</f>
        <v>724568</v>
      </c>
    </row>
    <row r="17" spans="1:5" x14ac:dyDescent="0.3">
      <c r="A17" s="343" t="s">
        <v>194</v>
      </c>
      <c r="B17" s="343">
        <f>B16-B15</f>
        <v>0</v>
      </c>
    </row>
    <row r="19" spans="1:5" x14ac:dyDescent="0.3">
      <c r="A19" s="341" t="s">
        <v>204</v>
      </c>
    </row>
    <row r="20" spans="1:5" x14ac:dyDescent="0.3">
      <c r="A20" s="343" t="s">
        <v>192</v>
      </c>
      <c r="B20" s="343">
        <v>137792</v>
      </c>
    </row>
    <row r="21" spans="1:5" x14ac:dyDescent="0.3">
      <c r="A21" s="343" t="s">
        <v>193</v>
      </c>
      <c r="B21" s="343">
        <f>SUM('Age By Cohort In Years'!B5:Y35)</f>
        <v>137792</v>
      </c>
    </row>
    <row r="22" spans="1:5" x14ac:dyDescent="0.3">
      <c r="A22" s="343" t="s">
        <v>194</v>
      </c>
      <c r="B22" s="343">
        <f>B21-B20</f>
        <v>0</v>
      </c>
    </row>
    <row r="24" spans="1:5" x14ac:dyDescent="0.3">
      <c r="A24" s="341" t="s">
        <v>205</v>
      </c>
    </row>
    <row r="25" spans="1:5" x14ac:dyDescent="0.3">
      <c r="A25" s="343" t="s">
        <v>192</v>
      </c>
      <c r="B25" s="343">
        <v>756</v>
      </c>
    </row>
    <row r="26" spans="1:5" x14ac:dyDescent="0.3">
      <c r="A26" s="343" t="s">
        <v>193</v>
      </c>
      <c r="B26" s="343">
        <f>SUM('BARBs By Year'!B4:E30)</f>
        <v>756</v>
      </c>
    </row>
    <row r="27" spans="1:5" x14ac:dyDescent="0.3">
      <c r="A27" s="343" t="s">
        <v>194</v>
      </c>
      <c r="B27" s="343">
        <f>B26-B25</f>
        <v>0</v>
      </c>
    </row>
    <row r="29" spans="1:5" x14ac:dyDescent="0.3">
      <c r="A29" s="341" t="s">
        <v>206</v>
      </c>
    </row>
    <row r="30" spans="1:5" x14ac:dyDescent="0.3">
      <c r="A30" s="342" t="s">
        <v>198</v>
      </c>
      <c r="D30" s="342" t="s">
        <v>202</v>
      </c>
    </row>
    <row r="31" spans="1:5" x14ac:dyDescent="0.3">
      <c r="A31" s="343" t="s">
        <v>192</v>
      </c>
      <c r="B31" s="343">
        <v>17955</v>
      </c>
      <c r="D31" s="343" t="s">
        <v>192</v>
      </c>
      <c r="E31" s="343">
        <v>561</v>
      </c>
    </row>
    <row r="32" spans="1:5" x14ac:dyDescent="0.3">
      <c r="A32" s="343" t="s">
        <v>193</v>
      </c>
      <c r="B32" s="343">
        <f>SUM('BARB Cases'!A5:A194)</f>
        <v>17955</v>
      </c>
      <c r="D32" s="343" t="s">
        <v>193</v>
      </c>
      <c r="E32" s="343">
        <f>SUM('BARB Cases'!I5:I40)</f>
        <v>561</v>
      </c>
    </row>
    <row r="33" spans="1:5" x14ac:dyDescent="0.3">
      <c r="A33" s="343" t="s">
        <v>194</v>
      </c>
      <c r="B33" s="343">
        <f>B32-B31</f>
        <v>0</v>
      </c>
      <c r="D33" s="343" t="s">
        <v>194</v>
      </c>
      <c r="E33" s="343">
        <f>E32-E31</f>
        <v>0</v>
      </c>
    </row>
    <row r="35" spans="1:5" x14ac:dyDescent="0.3">
      <c r="A35" s="341" t="s">
        <v>207</v>
      </c>
    </row>
    <row r="36" spans="1:5" x14ac:dyDescent="0.3">
      <c r="A36" s="343" t="s">
        <v>192</v>
      </c>
      <c r="B36" s="343">
        <v>179182</v>
      </c>
    </row>
    <row r="37" spans="1:5" x14ac:dyDescent="0.3">
      <c r="A37" s="343" t="s">
        <v>193</v>
      </c>
      <c r="B37" s="343">
        <f>SUM(EpicurveGraphData!C5:C493)</f>
        <v>179182</v>
      </c>
    </row>
    <row r="38" spans="1:5" x14ac:dyDescent="0.3">
      <c r="A38" s="343" t="s">
        <v>194</v>
      </c>
      <c r="B38" s="343">
        <f>B37-B36</f>
        <v>0</v>
      </c>
    </row>
    <row r="40" spans="1:5" x14ac:dyDescent="0.3">
      <c r="A40" s="341" t="s">
        <v>208</v>
      </c>
    </row>
    <row r="41" spans="1:5" x14ac:dyDescent="0.3">
      <c r="A41" s="343" t="s">
        <v>192</v>
      </c>
      <c r="B41" s="343">
        <v>1959</v>
      </c>
    </row>
    <row r="42" spans="1:5" x14ac:dyDescent="0.3">
      <c r="A42" s="343" t="s">
        <v>193</v>
      </c>
      <c r="B42" s="343">
        <f>SUM(EpicurveGraphData!D5:D493)</f>
        <v>1959</v>
      </c>
    </row>
    <row r="43" spans="1:5" x14ac:dyDescent="0.3">
      <c r="A43" s="343" t="s">
        <v>194</v>
      </c>
      <c r="B43" s="343">
        <f>B42-B41</f>
        <v>0</v>
      </c>
    </row>
  </sheetData>
  <conditionalFormatting sqref="B5">
    <cfRule type="cellIs" dxfId="33" priority="36" operator="greaterThan">
      <formula>0</formula>
    </cfRule>
    <cfRule type="cellIs" dxfId="32" priority="35" operator="notEqual">
      <formula>0</formula>
    </cfRule>
  </conditionalFormatting>
  <conditionalFormatting sqref="B11">
    <cfRule type="cellIs" dxfId="31" priority="33" operator="notEqual">
      <formula>0</formula>
    </cfRule>
    <cfRule type="cellIs" dxfId="30" priority="34" operator="greaterThan">
      <formula>0</formula>
    </cfRule>
  </conditionalFormatting>
  <conditionalFormatting sqref="B17 B22">
    <cfRule type="cellIs" dxfId="29" priority="30" operator="greaterThan">
      <formula>0</formula>
    </cfRule>
    <cfRule type="cellIs" dxfId="28" priority="29" operator="notEqual">
      <formula>0</formula>
    </cfRule>
  </conditionalFormatting>
  <conditionalFormatting sqref="B27">
    <cfRule type="cellIs" dxfId="27" priority="28" operator="greaterThan">
      <formula>0</formula>
    </cfRule>
    <cfRule type="cellIs" dxfId="26" priority="27" operator="notEqual">
      <formula>0</formula>
    </cfRule>
  </conditionalFormatting>
  <conditionalFormatting sqref="B33">
    <cfRule type="cellIs" dxfId="25" priority="26" operator="greaterThan">
      <formula>0</formula>
    </cfRule>
    <cfRule type="cellIs" dxfId="24" priority="25" operator="notEqual">
      <formula>0</formula>
    </cfRule>
  </conditionalFormatting>
  <conditionalFormatting sqref="B38">
    <cfRule type="cellIs" dxfId="23" priority="24" operator="greaterThan">
      <formula>0</formula>
    </cfRule>
    <cfRule type="cellIs" dxfId="22" priority="23" operator="notEqual">
      <formula>0</formula>
    </cfRule>
  </conditionalFormatting>
  <conditionalFormatting sqref="B43">
    <cfRule type="cellIs" dxfId="21" priority="22" operator="greaterThan">
      <formula>0</formula>
    </cfRule>
    <cfRule type="cellIs" dxfId="20" priority="21" operator="notEqual">
      <formula>0</formula>
    </cfRule>
  </conditionalFormatting>
  <conditionalFormatting sqref="E5">
    <cfRule type="cellIs" dxfId="19" priority="19" operator="notEqual">
      <formula>0</formula>
    </cfRule>
    <cfRule type="cellIs" dxfId="18" priority="20" operator="greaterThan">
      <formula>0</formula>
    </cfRule>
  </conditionalFormatting>
  <conditionalFormatting sqref="E11">
    <cfRule type="cellIs" dxfId="17" priority="13" operator="notEqual">
      <formula>0</formula>
    </cfRule>
    <cfRule type="cellIs" dxfId="16" priority="14" operator="greaterThan">
      <formula>0</formula>
    </cfRule>
  </conditionalFormatting>
  <conditionalFormatting sqref="E33">
    <cfRule type="cellIs" dxfId="15" priority="2" operator="greaterThan">
      <formula>0</formula>
    </cfRule>
    <cfRule type="cellIs" dxfId="14" priority="1" operator="notEqual">
      <formula>0</formula>
    </cfRule>
  </conditionalFormatting>
  <conditionalFormatting sqref="H5">
    <cfRule type="cellIs" dxfId="13" priority="17" operator="notEqual">
      <formula>0</formula>
    </cfRule>
    <cfRule type="cellIs" dxfId="12" priority="18" operator="greaterThan">
      <formula>0</formula>
    </cfRule>
  </conditionalFormatting>
  <conditionalFormatting sqref="H11">
    <cfRule type="cellIs" dxfId="11" priority="12" operator="greaterThan">
      <formula>0</formula>
    </cfRule>
    <cfRule type="cellIs" dxfId="10" priority="11" operator="notEqual">
      <formula>0</formula>
    </cfRule>
  </conditionalFormatting>
  <conditionalFormatting sqref="K5">
    <cfRule type="cellIs" dxfId="9" priority="15" operator="notEqual">
      <formula>0</formula>
    </cfRule>
    <cfRule type="cellIs" dxfId="8" priority="16" operator="greaterThan">
      <formula>0</formula>
    </cfRule>
  </conditionalFormatting>
  <conditionalFormatting sqref="K11">
    <cfRule type="cellIs" dxfId="7" priority="10" operator="greaterThan">
      <formula>0</formula>
    </cfRule>
    <cfRule type="cellIs" dxfId="6" priority="9" operator="notEqual">
      <formula>0</formula>
    </cfRule>
  </conditionalFormatting>
  <conditionalFormatting sqref="N11">
    <cfRule type="cellIs" dxfId="5" priority="8" operator="greaterThan">
      <formula>0</formula>
    </cfRule>
    <cfRule type="cellIs" dxfId="4" priority="7" operator="notEqual">
      <formula>0</formula>
    </cfRule>
  </conditionalFormatting>
  <conditionalFormatting sqref="Q11">
    <cfRule type="cellIs" dxfId="3" priority="6" operator="greaterThan">
      <formula>0</formula>
    </cfRule>
    <cfRule type="cellIs" dxfId="2" priority="5" operator="notEqual">
      <formula>0</formula>
    </cfRule>
  </conditionalFormatting>
  <conditionalFormatting sqref="T11">
    <cfRule type="cellIs" dxfId="1" priority="4" operator="greaterThan">
      <formula>0</formula>
    </cfRule>
    <cfRule type="cellIs" dxfId="0" priority="3" operator="notEqual">
      <formula>0</formula>
    </cfRule>
  </conditionalFormatting>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626FB-91C3-4FCA-B2A2-147A32DBC335}">
  <sheetPr>
    <pageSetUpPr autoPageBreaks="0"/>
  </sheetPr>
  <dimension ref="A1:N233"/>
  <sheetViews>
    <sheetView zoomScale="70" zoomScaleNormal="70" workbookViewId="0"/>
  </sheetViews>
  <sheetFormatPr defaultColWidth="13.6640625" defaultRowHeight="13.2" x14ac:dyDescent="0.25"/>
  <cols>
    <col min="1" max="1" width="22.44140625" style="328" customWidth="1"/>
    <col min="2" max="4" width="13.6640625" style="130"/>
    <col min="5" max="5" width="15.5546875" style="130" customWidth="1"/>
    <col min="6" max="7" width="17.109375" style="130" customWidth="1"/>
    <col min="8" max="8" width="17.33203125" style="130" customWidth="1"/>
    <col min="9" max="9" width="20.6640625" style="130" customWidth="1"/>
    <col min="10" max="10" width="20.44140625" style="242" customWidth="1"/>
    <col min="11" max="11" width="15.5546875" style="242" customWidth="1"/>
    <col min="12" max="16384" width="13.6640625" style="130"/>
  </cols>
  <sheetData>
    <row r="1" spans="1:13" s="129" customFormat="1" ht="28.2" x14ac:dyDescent="0.5">
      <c r="A1" s="311" t="s">
        <v>18</v>
      </c>
      <c r="B1" s="12"/>
      <c r="C1" s="12"/>
      <c r="D1" s="12"/>
      <c r="E1" s="12"/>
      <c r="F1" s="12"/>
      <c r="G1" s="12"/>
      <c r="H1" s="12"/>
      <c r="I1" s="12"/>
      <c r="J1" s="260"/>
      <c r="K1" s="260"/>
    </row>
    <row r="2" spans="1:13" x14ac:dyDescent="0.25">
      <c r="A2" s="312"/>
      <c r="B2" s="12"/>
      <c r="C2" s="12"/>
      <c r="D2" s="12"/>
      <c r="E2" s="12"/>
      <c r="F2" s="12"/>
      <c r="G2" s="12"/>
      <c r="H2" s="12"/>
      <c r="I2" s="12"/>
    </row>
    <row r="3" spans="1:13" ht="18" thickBot="1" x14ac:dyDescent="0.35">
      <c r="A3" s="313" t="s">
        <v>19</v>
      </c>
      <c r="B3" s="12"/>
      <c r="C3" s="12"/>
      <c r="D3" s="12"/>
      <c r="E3" s="12"/>
      <c r="F3" s="12"/>
      <c r="G3" s="12"/>
      <c r="H3" s="12"/>
      <c r="I3" s="12"/>
      <c r="J3" s="261"/>
    </row>
    <row r="4" spans="1:13" ht="56.1" customHeight="1" thickBot="1" x14ac:dyDescent="0.3">
      <c r="A4" s="314" t="s">
        <v>20</v>
      </c>
      <c r="B4" s="67" t="s">
        <v>21</v>
      </c>
      <c r="C4" s="45" t="s">
        <v>22</v>
      </c>
      <c r="D4" s="233" t="s">
        <v>23</v>
      </c>
      <c r="E4" s="45" t="s">
        <v>24</v>
      </c>
      <c r="F4" s="45" t="s">
        <v>25</v>
      </c>
      <c r="G4" s="45" t="s">
        <v>26</v>
      </c>
      <c r="H4" s="45" t="s">
        <v>27</v>
      </c>
      <c r="I4" s="64" t="s">
        <v>28</v>
      </c>
      <c r="J4" s="47" t="s">
        <v>29</v>
      </c>
      <c r="K4" s="66" t="s">
        <v>30</v>
      </c>
      <c r="M4" s="140"/>
    </row>
    <row r="5" spans="1:13" x14ac:dyDescent="0.25">
      <c r="A5" s="315" t="s">
        <v>31</v>
      </c>
      <c r="B5" s="281">
        <v>192134</v>
      </c>
      <c r="C5" s="282">
        <v>7958</v>
      </c>
      <c r="D5" s="282">
        <v>0</v>
      </c>
      <c r="E5" s="282">
        <v>184020</v>
      </c>
      <c r="F5" s="282">
        <v>0</v>
      </c>
      <c r="G5" s="282">
        <v>29837</v>
      </c>
      <c r="H5" s="282">
        <v>154340</v>
      </c>
      <c r="I5" s="283">
        <v>22</v>
      </c>
      <c r="J5" s="271">
        <v>1453</v>
      </c>
      <c r="K5" s="272">
        <v>155815</v>
      </c>
    </row>
    <row r="6" spans="1:13" x14ac:dyDescent="0.25">
      <c r="A6" s="316" t="s">
        <v>32</v>
      </c>
      <c r="B6" s="268">
        <v>21405</v>
      </c>
      <c r="C6" s="269">
        <v>1099</v>
      </c>
      <c r="D6" s="269">
        <v>0</v>
      </c>
      <c r="E6" s="269">
        <v>20302</v>
      </c>
      <c r="F6" s="269">
        <v>0</v>
      </c>
      <c r="G6" s="269">
        <v>3758</v>
      </c>
      <c r="H6" s="269">
        <v>16548</v>
      </c>
      <c r="I6" s="270">
        <v>1</v>
      </c>
      <c r="J6" s="273">
        <v>282</v>
      </c>
      <c r="K6" s="274">
        <v>16831</v>
      </c>
      <c r="M6" s="140"/>
    </row>
    <row r="7" spans="1:13" ht="13.8" thickBot="1" x14ac:dyDescent="0.3">
      <c r="A7" s="317" t="s">
        <v>33</v>
      </c>
      <c r="B7" s="275">
        <v>10721</v>
      </c>
      <c r="C7" s="276">
        <v>698</v>
      </c>
      <c r="D7" s="276">
        <v>0</v>
      </c>
      <c r="E7" s="276">
        <v>10022</v>
      </c>
      <c r="F7" s="276">
        <v>0</v>
      </c>
      <c r="G7" s="276">
        <v>1756</v>
      </c>
      <c r="H7" s="276">
        <v>8267</v>
      </c>
      <c r="I7" s="277">
        <v>5</v>
      </c>
      <c r="J7" s="278">
        <v>224</v>
      </c>
      <c r="K7" s="279">
        <v>8496</v>
      </c>
    </row>
    <row r="8" spans="1:13" ht="13.8" thickBot="1" x14ac:dyDescent="0.3">
      <c r="A8" s="318" t="s">
        <v>34</v>
      </c>
      <c r="B8" s="284">
        <v>224260</v>
      </c>
      <c r="C8" s="285">
        <v>9755</v>
      </c>
      <c r="D8" s="285">
        <v>0</v>
      </c>
      <c r="E8" s="285">
        <v>214344</v>
      </c>
      <c r="F8" s="285">
        <v>0</v>
      </c>
      <c r="G8" s="285">
        <v>35351</v>
      </c>
      <c r="H8" s="285">
        <v>179155</v>
      </c>
      <c r="I8" s="286">
        <v>28</v>
      </c>
      <c r="J8" s="266">
        <v>1959</v>
      </c>
      <c r="K8" s="267">
        <v>181142</v>
      </c>
    </row>
    <row r="9" spans="1:13" ht="13.8" thickBot="1" x14ac:dyDescent="0.3">
      <c r="A9" s="319"/>
      <c r="B9" s="239"/>
      <c r="C9" s="239"/>
      <c r="D9" s="239"/>
      <c r="E9" s="239"/>
      <c r="F9" s="239"/>
      <c r="G9" s="239"/>
      <c r="H9" s="239"/>
      <c r="I9" s="239"/>
      <c r="J9" s="280"/>
      <c r="K9" s="280"/>
    </row>
    <row r="10" spans="1:13" ht="13.8" thickBot="1" x14ac:dyDescent="0.3">
      <c r="A10" s="320" t="s">
        <v>35</v>
      </c>
      <c r="B10" s="70">
        <v>2837</v>
      </c>
      <c r="C10" s="63">
        <v>243</v>
      </c>
      <c r="D10" s="63">
        <v>0</v>
      </c>
      <c r="E10" s="63">
        <v>2593</v>
      </c>
      <c r="F10" s="63">
        <v>0</v>
      </c>
      <c r="G10" s="63">
        <v>703</v>
      </c>
      <c r="H10" s="63">
        <v>1891</v>
      </c>
      <c r="I10" s="65">
        <v>0</v>
      </c>
      <c r="J10" s="287">
        <v>298</v>
      </c>
      <c r="K10" s="288">
        <v>2189</v>
      </c>
      <c r="L10" s="232"/>
    </row>
    <row r="11" spans="1:13" ht="13.8" thickBot="1" x14ac:dyDescent="0.3">
      <c r="A11" s="318" t="s">
        <v>36</v>
      </c>
      <c r="B11" s="307">
        <v>227097</v>
      </c>
      <c r="C11" s="308">
        <v>9998</v>
      </c>
      <c r="D11" s="308">
        <v>0</v>
      </c>
      <c r="E11" s="308">
        <v>216937</v>
      </c>
      <c r="F11" s="308">
        <v>0</v>
      </c>
      <c r="G11" s="308">
        <v>36054</v>
      </c>
      <c r="H11" s="308">
        <v>181046</v>
      </c>
      <c r="I11" s="309">
        <v>28</v>
      </c>
      <c r="J11" s="267">
        <v>2257</v>
      </c>
      <c r="K11" s="310">
        <v>183331</v>
      </c>
      <c r="L11" s="232"/>
      <c r="M11" s="140"/>
    </row>
    <row r="12" spans="1:13" x14ac:dyDescent="0.25">
      <c r="A12" s="321"/>
      <c r="L12" s="232"/>
    </row>
    <row r="13" spans="1:13" ht="13.8" thickBot="1" x14ac:dyDescent="0.3">
      <c r="A13" s="321"/>
      <c r="L13" s="232"/>
    </row>
    <row r="14" spans="1:13" ht="20.399999999999999" customHeight="1" thickBot="1" x14ac:dyDescent="0.3">
      <c r="A14" s="322" t="s">
        <v>37</v>
      </c>
      <c r="B14" s="345" t="s">
        <v>38</v>
      </c>
      <c r="C14" s="346"/>
      <c r="D14" s="346"/>
      <c r="E14" s="346"/>
      <c r="F14" s="346"/>
      <c r="G14" s="346"/>
      <c r="H14" s="346"/>
      <c r="I14" s="347"/>
      <c r="J14" s="66" t="s">
        <v>39</v>
      </c>
    </row>
    <row r="15" spans="1:13" ht="60.6" customHeight="1" thickBot="1" x14ac:dyDescent="0.3">
      <c r="A15" s="323" t="s">
        <v>40</v>
      </c>
      <c r="B15" s="44" t="s">
        <v>21</v>
      </c>
      <c r="C15" s="45" t="s">
        <v>22</v>
      </c>
      <c r="D15" s="233" t="s">
        <v>23</v>
      </c>
      <c r="E15" s="45" t="s">
        <v>24</v>
      </c>
      <c r="F15" s="45" t="s">
        <v>25</v>
      </c>
      <c r="G15" s="45" t="s">
        <v>26</v>
      </c>
      <c r="H15" s="45" t="s">
        <v>27</v>
      </c>
      <c r="I15" s="64" t="s">
        <v>28</v>
      </c>
      <c r="J15" s="47" t="s">
        <v>29</v>
      </c>
      <c r="K15" s="66" t="s">
        <v>30</v>
      </c>
    </row>
    <row r="16" spans="1:13" x14ac:dyDescent="0.25">
      <c r="A16" s="324" t="s">
        <v>41</v>
      </c>
      <c r="B16" s="68">
        <v>1142</v>
      </c>
      <c r="C16" s="33">
        <v>1</v>
      </c>
      <c r="D16" s="33">
        <v>0</v>
      </c>
      <c r="E16" s="33">
        <v>980</v>
      </c>
      <c r="F16" s="33">
        <v>0</v>
      </c>
      <c r="G16" s="33">
        <v>414</v>
      </c>
      <c r="H16" s="33">
        <v>727</v>
      </c>
      <c r="I16" s="264">
        <v>0</v>
      </c>
      <c r="J16" s="71">
        <v>0</v>
      </c>
      <c r="K16" s="234">
        <v>727</v>
      </c>
    </row>
    <row r="17" spans="1:11" x14ac:dyDescent="0.25">
      <c r="A17" s="325">
        <v>1988</v>
      </c>
      <c r="B17" s="68">
        <v>2512</v>
      </c>
      <c r="C17" s="33">
        <v>140</v>
      </c>
      <c r="D17" s="33">
        <v>0</v>
      </c>
      <c r="E17" s="33">
        <v>2372</v>
      </c>
      <c r="F17" s="33">
        <v>0</v>
      </c>
      <c r="G17" s="33">
        <v>192</v>
      </c>
      <c r="H17" s="33">
        <v>2180</v>
      </c>
      <c r="I17" s="264">
        <v>4</v>
      </c>
      <c r="J17" s="72">
        <v>0</v>
      </c>
      <c r="K17" s="235">
        <v>2184</v>
      </c>
    </row>
    <row r="18" spans="1:11" x14ac:dyDescent="0.25">
      <c r="A18" s="325">
        <v>1989</v>
      </c>
      <c r="B18" s="68">
        <v>8443</v>
      </c>
      <c r="C18" s="33">
        <v>386</v>
      </c>
      <c r="D18" s="33">
        <v>0</v>
      </c>
      <c r="E18" s="33">
        <v>8057</v>
      </c>
      <c r="F18" s="33">
        <v>0</v>
      </c>
      <c r="G18" s="33">
        <v>924</v>
      </c>
      <c r="H18" s="33">
        <v>7133</v>
      </c>
      <c r="I18" s="264">
        <v>4</v>
      </c>
      <c r="J18" s="72">
        <v>0</v>
      </c>
      <c r="K18" s="235">
        <v>7137</v>
      </c>
    </row>
    <row r="19" spans="1:11" x14ac:dyDescent="0.25">
      <c r="A19" s="325">
        <v>1990</v>
      </c>
      <c r="B19" s="68">
        <v>17323</v>
      </c>
      <c r="C19" s="33">
        <v>682</v>
      </c>
      <c r="D19" s="33">
        <v>0</v>
      </c>
      <c r="E19" s="33">
        <v>16641</v>
      </c>
      <c r="F19" s="33">
        <v>0</v>
      </c>
      <c r="G19" s="33">
        <v>2460</v>
      </c>
      <c r="H19" s="33">
        <v>14181</v>
      </c>
      <c r="I19" s="264">
        <v>0</v>
      </c>
      <c r="J19" s="72">
        <v>0</v>
      </c>
      <c r="K19" s="235">
        <v>14181</v>
      </c>
    </row>
    <row r="20" spans="1:11" x14ac:dyDescent="0.25">
      <c r="A20" s="325">
        <v>1991</v>
      </c>
      <c r="B20" s="68">
        <v>30003</v>
      </c>
      <c r="C20" s="33">
        <v>982</v>
      </c>
      <c r="D20" s="33">
        <v>0</v>
      </c>
      <c r="E20" s="33">
        <v>29021</v>
      </c>
      <c r="F20" s="33">
        <v>0</v>
      </c>
      <c r="G20" s="33">
        <v>3995</v>
      </c>
      <c r="H20" s="33">
        <v>25026</v>
      </c>
      <c r="I20" s="264">
        <v>6</v>
      </c>
      <c r="J20" s="72">
        <v>0</v>
      </c>
      <c r="K20" s="235">
        <v>25032</v>
      </c>
    </row>
    <row r="21" spans="1:11" x14ac:dyDescent="0.25">
      <c r="A21" s="325">
        <v>1992</v>
      </c>
      <c r="B21" s="68">
        <v>44844</v>
      </c>
      <c r="C21" s="33">
        <v>1690</v>
      </c>
      <c r="D21" s="33">
        <v>0</v>
      </c>
      <c r="E21" s="33">
        <v>43154</v>
      </c>
      <c r="F21" s="33">
        <v>0</v>
      </c>
      <c r="G21" s="33">
        <v>6474</v>
      </c>
      <c r="H21" s="33">
        <v>36680</v>
      </c>
      <c r="I21" s="264">
        <v>2</v>
      </c>
      <c r="J21" s="72">
        <v>0</v>
      </c>
      <c r="K21" s="235">
        <v>36682</v>
      </c>
    </row>
    <row r="22" spans="1:11" x14ac:dyDescent="0.25">
      <c r="A22" s="325">
        <v>1993</v>
      </c>
      <c r="B22" s="68">
        <v>42931</v>
      </c>
      <c r="C22" s="33">
        <v>1847</v>
      </c>
      <c r="D22" s="33">
        <v>0</v>
      </c>
      <c r="E22" s="33">
        <v>41084</v>
      </c>
      <c r="F22" s="33">
        <v>0</v>
      </c>
      <c r="G22" s="33">
        <v>6714</v>
      </c>
      <c r="H22" s="33">
        <v>34370</v>
      </c>
      <c r="I22" s="264">
        <v>0</v>
      </c>
      <c r="J22" s="72">
        <v>0</v>
      </c>
      <c r="K22" s="235">
        <v>34370</v>
      </c>
    </row>
    <row r="23" spans="1:11" x14ac:dyDescent="0.25">
      <c r="A23" s="325">
        <v>1994</v>
      </c>
      <c r="B23" s="68">
        <v>30259</v>
      </c>
      <c r="C23" s="33">
        <v>1551</v>
      </c>
      <c r="D23" s="33">
        <v>0</v>
      </c>
      <c r="E23" s="33">
        <v>28708</v>
      </c>
      <c r="F23" s="33">
        <v>0</v>
      </c>
      <c r="G23" s="33">
        <v>4765</v>
      </c>
      <c r="H23" s="33">
        <v>23943</v>
      </c>
      <c r="I23" s="264">
        <v>2</v>
      </c>
      <c r="J23" s="72">
        <v>0</v>
      </c>
      <c r="K23" s="235">
        <v>23945</v>
      </c>
    </row>
    <row r="24" spans="1:11" x14ac:dyDescent="0.25">
      <c r="A24" s="325">
        <v>1995</v>
      </c>
      <c r="B24" s="68">
        <v>17945</v>
      </c>
      <c r="C24" s="33">
        <v>789</v>
      </c>
      <c r="D24" s="33">
        <v>0</v>
      </c>
      <c r="E24" s="33">
        <v>17156</v>
      </c>
      <c r="F24" s="33">
        <v>0</v>
      </c>
      <c r="G24" s="33">
        <v>2855</v>
      </c>
      <c r="H24" s="33">
        <v>14301</v>
      </c>
      <c r="I24" s="264">
        <v>1</v>
      </c>
      <c r="J24" s="72">
        <v>0</v>
      </c>
      <c r="K24" s="235">
        <v>14302</v>
      </c>
    </row>
    <row r="25" spans="1:11" x14ac:dyDescent="0.25">
      <c r="A25" s="325">
        <v>1996</v>
      </c>
      <c r="B25" s="68">
        <v>10697</v>
      </c>
      <c r="C25" s="33">
        <v>547</v>
      </c>
      <c r="D25" s="33">
        <v>0</v>
      </c>
      <c r="E25" s="33">
        <v>10150</v>
      </c>
      <c r="F25" s="33">
        <v>0</v>
      </c>
      <c r="G25" s="33">
        <v>2137</v>
      </c>
      <c r="H25" s="33">
        <v>8013</v>
      </c>
      <c r="I25" s="264">
        <v>3</v>
      </c>
      <c r="J25" s="72">
        <v>0</v>
      </c>
      <c r="K25" s="235">
        <v>8016</v>
      </c>
    </row>
    <row r="26" spans="1:11" x14ac:dyDescent="0.25">
      <c r="A26" s="325">
        <v>1997</v>
      </c>
      <c r="B26" s="68">
        <v>5604</v>
      </c>
      <c r="C26" s="33">
        <v>302</v>
      </c>
      <c r="D26" s="33">
        <v>0</v>
      </c>
      <c r="E26" s="33">
        <v>5302</v>
      </c>
      <c r="F26" s="33">
        <v>0</v>
      </c>
      <c r="G26" s="33">
        <v>992</v>
      </c>
      <c r="H26" s="33">
        <v>4310</v>
      </c>
      <c r="I26" s="264">
        <v>3</v>
      </c>
      <c r="J26" s="72">
        <v>0</v>
      </c>
      <c r="K26" s="235">
        <v>4313</v>
      </c>
    </row>
    <row r="27" spans="1:11" x14ac:dyDescent="0.25">
      <c r="A27" s="325">
        <v>1998</v>
      </c>
      <c r="B27" s="68">
        <v>4291</v>
      </c>
      <c r="C27" s="33">
        <v>260</v>
      </c>
      <c r="D27" s="33">
        <v>0</v>
      </c>
      <c r="E27" s="33">
        <v>4031</v>
      </c>
      <c r="F27" s="33">
        <v>0</v>
      </c>
      <c r="G27" s="33">
        <v>852</v>
      </c>
      <c r="H27" s="33">
        <v>3179</v>
      </c>
      <c r="I27" s="264">
        <v>1</v>
      </c>
      <c r="J27" s="72">
        <v>0</v>
      </c>
      <c r="K27" s="235">
        <v>3180</v>
      </c>
    </row>
    <row r="28" spans="1:11" x14ac:dyDescent="0.25">
      <c r="A28" s="325">
        <v>1999</v>
      </c>
      <c r="B28" s="68">
        <v>2984</v>
      </c>
      <c r="C28" s="33">
        <v>146</v>
      </c>
      <c r="D28" s="33">
        <v>0</v>
      </c>
      <c r="E28" s="33">
        <v>2838</v>
      </c>
      <c r="F28" s="33">
        <v>0</v>
      </c>
      <c r="G28" s="33">
        <v>582</v>
      </c>
      <c r="H28" s="33">
        <v>2256</v>
      </c>
      <c r="I28" s="264">
        <v>2</v>
      </c>
      <c r="J28" s="72">
        <v>18</v>
      </c>
      <c r="K28" s="235">
        <v>2276</v>
      </c>
    </row>
    <row r="29" spans="1:11" x14ac:dyDescent="0.25">
      <c r="A29" s="325">
        <v>2000</v>
      </c>
      <c r="B29" s="68">
        <v>1870</v>
      </c>
      <c r="C29" s="33">
        <v>117</v>
      </c>
      <c r="D29" s="33">
        <v>0</v>
      </c>
      <c r="E29" s="33">
        <v>1753</v>
      </c>
      <c r="F29" s="33">
        <v>0</v>
      </c>
      <c r="G29" s="33">
        <v>442</v>
      </c>
      <c r="H29" s="33">
        <v>1311</v>
      </c>
      <c r="I29" s="264">
        <v>0</v>
      </c>
      <c r="J29" s="72">
        <v>44</v>
      </c>
      <c r="K29" s="235">
        <v>1355</v>
      </c>
    </row>
    <row r="30" spans="1:11" x14ac:dyDescent="0.25">
      <c r="A30" s="325">
        <v>2001</v>
      </c>
      <c r="B30" s="68">
        <v>1218</v>
      </c>
      <c r="C30" s="33">
        <v>66</v>
      </c>
      <c r="D30" s="33">
        <v>0</v>
      </c>
      <c r="E30" s="33">
        <v>1152</v>
      </c>
      <c r="F30" s="33">
        <v>0</v>
      </c>
      <c r="G30" s="33">
        <v>371</v>
      </c>
      <c r="H30" s="33">
        <v>781</v>
      </c>
      <c r="I30" s="264">
        <v>0</v>
      </c>
      <c r="J30" s="72">
        <v>332</v>
      </c>
      <c r="K30" s="235">
        <v>1113</v>
      </c>
    </row>
    <row r="31" spans="1:11" x14ac:dyDescent="0.25">
      <c r="A31" s="325">
        <v>2002</v>
      </c>
      <c r="B31" s="68">
        <v>877</v>
      </c>
      <c r="C31" s="33">
        <v>68</v>
      </c>
      <c r="D31" s="33">
        <v>0</v>
      </c>
      <c r="E31" s="33">
        <v>809</v>
      </c>
      <c r="F31" s="33">
        <v>0</v>
      </c>
      <c r="G31" s="33">
        <v>364</v>
      </c>
      <c r="H31" s="33">
        <v>445</v>
      </c>
      <c r="I31" s="264">
        <v>0</v>
      </c>
      <c r="J31" s="72">
        <v>594</v>
      </c>
      <c r="K31" s="235">
        <v>1039</v>
      </c>
    </row>
    <row r="32" spans="1:11" x14ac:dyDescent="0.25">
      <c r="A32" s="325">
        <v>2003</v>
      </c>
      <c r="B32" s="68">
        <v>456</v>
      </c>
      <c r="C32" s="33">
        <v>43</v>
      </c>
      <c r="D32" s="33">
        <v>0</v>
      </c>
      <c r="E32" s="33">
        <v>413</v>
      </c>
      <c r="F32" s="33">
        <v>0</v>
      </c>
      <c r="G32" s="33">
        <v>240</v>
      </c>
      <c r="H32" s="33">
        <v>173</v>
      </c>
      <c r="I32" s="264">
        <v>0</v>
      </c>
      <c r="J32" s="72">
        <v>375</v>
      </c>
      <c r="K32" s="235">
        <v>548</v>
      </c>
    </row>
    <row r="33" spans="1:11" x14ac:dyDescent="0.25">
      <c r="A33" s="325">
        <v>2004</v>
      </c>
      <c r="B33" s="68">
        <v>351</v>
      </c>
      <c r="C33" s="33">
        <v>41</v>
      </c>
      <c r="D33" s="33">
        <v>0</v>
      </c>
      <c r="E33" s="33">
        <v>310</v>
      </c>
      <c r="F33" s="33">
        <v>0</v>
      </c>
      <c r="G33" s="33">
        <v>228</v>
      </c>
      <c r="H33" s="33">
        <v>82</v>
      </c>
      <c r="I33" s="264">
        <v>0</v>
      </c>
      <c r="J33" s="72">
        <v>227</v>
      </c>
      <c r="K33" s="235">
        <v>309</v>
      </c>
    </row>
    <row r="34" spans="1:11" x14ac:dyDescent="0.25">
      <c r="A34" s="325">
        <v>2005</v>
      </c>
      <c r="B34" s="68">
        <v>186</v>
      </c>
      <c r="C34" s="33">
        <v>30</v>
      </c>
      <c r="D34" s="33">
        <v>0</v>
      </c>
      <c r="E34" s="33">
        <v>156</v>
      </c>
      <c r="F34" s="33">
        <v>0</v>
      </c>
      <c r="G34" s="33">
        <v>117</v>
      </c>
      <c r="H34" s="33">
        <v>39</v>
      </c>
      <c r="I34" s="264">
        <v>0</v>
      </c>
      <c r="J34" s="72">
        <v>164</v>
      </c>
      <c r="K34" s="235">
        <v>203</v>
      </c>
    </row>
    <row r="35" spans="1:11" x14ac:dyDescent="0.25">
      <c r="A35" s="325">
        <v>2006</v>
      </c>
      <c r="B35" s="68">
        <v>144</v>
      </c>
      <c r="C35" s="33">
        <v>26</v>
      </c>
      <c r="D35" s="33">
        <v>0</v>
      </c>
      <c r="E35" s="33">
        <v>118</v>
      </c>
      <c r="F35" s="33">
        <v>0</v>
      </c>
      <c r="G35" s="33">
        <v>103</v>
      </c>
      <c r="H35" s="33">
        <v>15</v>
      </c>
      <c r="I35" s="264">
        <v>0</v>
      </c>
      <c r="J35" s="72">
        <v>89</v>
      </c>
      <c r="K35" s="235">
        <v>104</v>
      </c>
    </row>
    <row r="36" spans="1:11" x14ac:dyDescent="0.25">
      <c r="A36" s="325">
        <v>2007</v>
      </c>
      <c r="B36" s="68">
        <v>69</v>
      </c>
      <c r="C36" s="33">
        <v>11</v>
      </c>
      <c r="D36" s="33">
        <v>0</v>
      </c>
      <c r="E36" s="33">
        <v>58</v>
      </c>
      <c r="F36" s="33">
        <v>0</v>
      </c>
      <c r="G36" s="33">
        <v>51</v>
      </c>
      <c r="H36" s="33">
        <v>7</v>
      </c>
      <c r="I36" s="264">
        <v>0</v>
      </c>
      <c r="J36" s="73">
        <v>46</v>
      </c>
      <c r="K36" s="235">
        <v>53</v>
      </c>
    </row>
    <row r="37" spans="1:11" x14ac:dyDescent="0.25">
      <c r="A37" s="325">
        <v>2008</v>
      </c>
      <c r="B37" s="68">
        <v>39</v>
      </c>
      <c r="C37" s="33">
        <v>7</v>
      </c>
      <c r="D37" s="33">
        <v>0</v>
      </c>
      <c r="E37" s="33">
        <v>32</v>
      </c>
      <c r="F37" s="33">
        <v>0</v>
      </c>
      <c r="G37" s="33">
        <v>30</v>
      </c>
      <c r="H37" s="33">
        <v>2</v>
      </c>
      <c r="I37" s="264">
        <v>0</v>
      </c>
      <c r="J37" s="73">
        <v>31</v>
      </c>
      <c r="K37" s="235">
        <v>33</v>
      </c>
    </row>
    <row r="38" spans="1:11" x14ac:dyDescent="0.25">
      <c r="A38" s="325">
        <v>2009</v>
      </c>
      <c r="B38" s="68">
        <v>22</v>
      </c>
      <c r="C38" s="33">
        <v>7</v>
      </c>
      <c r="D38" s="33">
        <v>0</v>
      </c>
      <c r="E38" s="33">
        <v>15</v>
      </c>
      <c r="F38" s="33">
        <v>0</v>
      </c>
      <c r="G38" s="33">
        <v>14</v>
      </c>
      <c r="H38" s="33">
        <v>1</v>
      </c>
      <c r="I38" s="264">
        <v>0</v>
      </c>
      <c r="J38" s="73">
        <v>8</v>
      </c>
      <c r="K38" s="235">
        <v>9</v>
      </c>
    </row>
    <row r="39" spans="1:11" x14ac:dyDescent="0.25">
      <c r="A39" s="325">
        <v>2010</v>
      </c>
      <c r="B39" s="68">
        <v>19</v>
      </c>
      <c r="C39" s="33">
        <v>7</v>
      </c>
      <c r="D39" s="33">
        <v>0</v>
      </c>
      <c r="E39" s="33">
        <v>12</v>
      </c>
      <c r="F39" s="33">
        <v>0</v>
      </c>
      <c r="G39" s="33">
        <v>12</v>
      </c>
      <c r="H39" s="33">
        <v>0</v>
      </c>
      <c r="I39" s="264">
        <v>0</v>
      </c>
      <c r="J39" s="73">
        <v>11</v>
      </c>
      <c r="K39" s="235">
        <v>11</v>
      </c>
    </row>
    <row r="40" spans="1:11" x14ac:dyDescent="0.25">
      <c r="A40" s="325">
        <v>2011</v>
      </c>
      <c r="B40" s="68">
        <v>11</v>
      </c>
      <c r="C40" s="33">
        <v>2</v>
      </c>
      <c r="D40" s="33">
        <v>0</v>
      </c>
      <c r="E40" s="33">
        <v>9</v>
      </c>
      <c r="F40" s="33">
        <v>0</v>
      </c>
      <c r="G40" s="33">
        <v>9</v>
      </c>
      <c r="H40" s="33">
        <v>0</v>
      </c>
      <c r="I40" s="264">
        <v>0</v>
      </c>
      <c r="J40" s="73">
        <v>5</v>
      </c>
      <c r="K40" s="235">
        <v>5</v>
      </c>
    </row>
    <row r="41" spans="1:11" x14ac:dyDescent="0.25">
      <c r="A41" s="325">
        <v>2012</v>
      </c>
      <c r="B41" s="68">
        <v>5</v>
      </c>
      <c r="C41" s="33">
        <v>2</v>
      </c>
      <c r="D41" s="33">
        <v>0</v>
      </c>
      <c r="E41" s="33">
        <v>3</v>
      </c>
      <c r="F41" s="33">
        <v>0</v>
      </c>
      <c r="G41" s="33">
        <v>3</v>
      </c>
      <c r="H41" s="33">
        <v>0</v>
      </c>
      <c r="I41" s="264">
        <v>0</v>
      </c>
      <c r="J41" s="73">
        <v>2</v>
      </c>
      <c r="K41" s="235">
        <v>2</v>
      </c>
    </row>
    <row r="42" spans="1:11" x14ac:dyDescent="0.25">
      <c r="A42" s="325">
        <v>2013</v>
      </c>
      <c r="B42" s="68">
        <v>2</v>
      </c>
      <c r="C42" s="33">
        <v>0</v>
      </c>
      <c r="D42" s="33">
        <v>0</v>
      </c>
      <c r="E42" s="33">
        <v>2</v>
      </c>
      <c r="F42" s="33">
        <v>0</v>
      </c>
      <c r="G42" s="33">
        <v>2</v>
      </c>
      <c r="H42" s="33">
        <v>0</v>
      </c>
      <c r="I42" s="264">
        <v>0</v>
      </c>
      <c r="J42" s="73">
        <v>3</v>
      </c>
      <c r="K42" s="235">
        <v>3</v>
      </c>
    </row>
    <row r="43" spans="1:11" x14ac:dyDescent="0.25">
      <c r="A43" s="325">
        <v>2014</v>
      </c>
      <c r="B43" s="68">
        <v>2</v>
      </c>
      <c r="C43" s="33">
        <v>0</v>
      </c>
      <c r="D43" s="33">
        <v>0</v>
      </c>
      <c r="E43" s="33">
        <v>2</v>
      </c>
      <c r="F43" s="33">
        <v>0</v>
      </c>
      <c r="G43" s="33">
        <v>2</v>
      </c>
      <c r="H43" s="33">
        <v>0</v>
      </c>
      <c r="I43" s="264">
        <v>0</v>
      </c>
      <c r="J43" s="73">
        <v>1</v>
      </c>
      <c r="K43" s="235">
        <v>1</v>
      </c>
    </row>
    <row r="44" spans="1:11" x14ac:dyDescent="0.25">
      <c r="A44" s="325">
        <v>2015</v>
      </c>
      <c r="B44" s="68">
        <v>0</v>
      </c>
      <c r="C44" s="33">
        <v>0</v>
      </c>
      <c r="D44" s="33">
        <v>0</v>
      </c>
      <c r="E44" s="33">
        <v>0</v>
      </c>
      <c r="F44" s="33">
        <v>0</v>
      </c>
      <c r="G44" s="33">
        <v>0</v>
      </c>
      <c r="H44" s="33">
        <v>0</v>
      </c>
      <c r="I44" s="264">
        <v>0</v>
      </c>
      <c r="J44" s="73">
        <v>2</v>
      </c>
      <c r="K44" s="235">
        <v>2</v>
      </c>
    </row>
    <row r="45" spans="1:11" x14ac:dyDescent="0.25">
      <c r="A45" s="325">
        <v>2016</v>
      </c>
      <c r="B45" s="68">
        <v>0</v>
      </c>
      <c r="C45" s="33">
        <v>0</v>
      </c>
      <c r="D45" s="33">
        <v>0</v>
      </c>
      <c r="E45" s="33">
        <v>0</v>
      </c>
      <c r="F45" s="33">
        <v>0</v>
      </c>
      <c r="G45" s="33">
        <v>0</v>
      </c>
      <c r="H45" s="33">
        <v>0</v>
      </c>
      <c r="I45" s="264">
        <v>0</v>
      </c>
      <c r="J45" s="73">
        <v>0</v>
      </c>
      <c r="K45" s="235">
        <v>0</v>
      </c>
    </row>
    <row r="46" spans="1:11" x14ac:dyDescent="0.25">
      <c r="A46" s="325">
        <v>2017</v>
      </c>
      <c r="B46" s="68">
        <v>1</v>
      </c>
      <c r="C46" s="33">
        <v>0</v>
      </c>
      <c r="D46" s="33">
        <v>0</v>
      </c>
      <c r="E46" s="33">
        <v>1</v>
      </c>
      <c r="F46" s="33">
        <v>0</v>
      </c>
      <c r="G46" s="33">
        <v>1</v>
      </c>
      <c r="H46" s="33">
        <v>0</v>
      </c>
      <c r="I46" s="264">
        <v>0</v>
      </c>
      <c r="J46" s="73">
        <v>0</v>
      </c>
      <c r="K46" s="235">
        <v>0</v>
      </c>
    </row>
    <row r="47" spans="1:11" x14ac:dyDescent="0.25">
      <c r="A47" s="325">
        <v>2018</v>
      </c>
      <c r="B47" s="68">
        <v>4</v>
      </c>
      <c r="C47" s="33">
        <v>3</v>
      </c>
      <c r="D47" s="33">
        <v>0</v>
      </c>
      <c r="E47" s="33">
        <v>1</v>
      </c>
      <c r="F47" s="33">
        <v>0</v>
      </c>
      <c r="G47" s="33">
        <v>1</v>
      </c>
      <c r="H47" s="33">
        <v>0</v>
      </c>
      <c r="I47" s="264">
        <v>0</v>
      </c>
      <c r="J47" s="73">
        <v>1</v>
      </c>
      <c r="K47" s="235">
        <v>1</v>
      </c>
    </row>
    <row r="48" spans="1:11" x14ac:dyDescent="0.25">
      <c r="A48" s="325">
        <v>2019</v>
      </c>
      <c r="B48" s="68">
        <v>0</v>
      </c>
      <c r="C48" s="33">
        <v>0</v>
      </c>
      <c r="D48" s="33">
        <v>0</v>
      </c>
      <c r="E48" s="33">
        <v>0</v>
      </c>
      <c r="F48" s="33">
        <v>0</v>
      </c>
      <c r="G48" s="33">
        <v>0</v>
      </c>
      <c r="H48" s="33">
        <v>0</v>
      </c>
      <c r="I48" s="264">
        <v>0</v>
      </c>
      <c r="J48" s="73">
        <v>0</v>
      </c>
      <c r="K48" s="235">
        <v>0</v>
      </c>
    </row>
    <row r="49" spans="1:12" x14ac:dyDescent="0.25">
      <c r="A49" s="325">
        <v>2020</v>
      </c>
      <c r="B49" s="68">
        <v>2</v>
      </c>
      <c r="C49" s="33">
        <v>1</v>
      </c>
      <c r="D49" s="33">
        <v>0</v>
      </c>
      <c r="E49" s="33">
        <v>1</v>
      </c>
      <c r="F49" s="33">
        <v>0</v>
      </c>
      <c r="G49" s="33">
        <v>1</v>
      </c>
      <c r="H49" s="33">
        <v>0</v>
      </c>
      <c r="I49" s="264">
        <v>0</v>
      </c>
      <c r="J49" s="73">
        <v>0</v>
      </c>
      <c r="K49" s="235">
        <v>0</v>
      </c>
    </row>
    <row r="50" spans="1:12" x14ac:dyDescent="0.25">
      <c r="A50" s="325">
        <v>2021</v>
      </c>
      <c r="B50" s="68">
        <v>0</v>
      </c>
      <c r="C50" s="33">
        <v>0</v>
      </c>
      <c r="D50" s="33">
        <v>0</v>
      </c>
      <c r="E50" s="33">
        <v>0</v>
      </c>
      <c r="F50" s="33">
        <v>0</v>
      </c>
      <c r="G50" s="33">
        <v>0</v>
      </c>
      <c r="H50" s="33">
        <v>0</v>
      </c>
      <c r="I50" s="264">
        <v>0</v>
      </c>
      <c r="J50" s="73">
        <v>1</v>
      </c>
      <c r="K50" s="235">
        <v>1</v>
      </c>
    </row>
    <row r="51" spans="1:12" x14ac:dyDescent="0.25">
      <c r="A51" s="325">
        <v>2022</v>
      </c>
      <c r="B51" s="68">
        <v>0</v>
      </c>
      <c r="C51" s="33">
        <v>0</v>
      </c>
      <c r="D51" s="33">
        <v>0</v>
      </c>
      <c r="E51" s="33">
        <v>0</v>
      </c>
      <c r="F51" s="33">
        <v>0</v>
      </c>
      <c r="G51" s="33">
        <v>0</v>
      </c>
      <c r="H51" s="33">
        <v>0</v>
      </c>
      <c r="I51" s="264">
        <v>0</v>
      </c>
      <c r="J51" s="73">
        <v>0</v>
      </c>
      <c r="K51" s="235">
        <v>0</v>
      </c>
    </row>
    <row r="52" spans="1:12" x14ac:dyDescent="0.25">
      <c r="A52" s="326">
        <v>2023</v>
      </c>
      <c r="B52" s="68">
        <v>0</v>
      </c>
      <c r="C52" s="33">
        <v>0</v>
      </c>
      <c r="D52" s="33">
        <v>0</v>
      </c>
      <c r="E52" s="33">
        <v>0</v>
      </c>
      <c r="F52" s="33">
        <v>0</v>
      </c>
      <c r="G52" s="33">
        <v>0</v>
      </c>
      <c r="H52" s="33">
        <v>0</v>
      </c>
      <c r="I52" s="264">
        <v>0</v>
      </c>
      <c r="J52" s="73">
        <v>1</v>
      </c>
      <c r="K52" s="235">
        <v>1</v>
      </c>
    </row>
    <row r="53" spans="1:12" x14ac:dyDescent="0.25">
      <c r="A53" s="326">
        <v>2024</v>
      </c>
      <c r="B53" s="68">
        <v>1</v>
      </c>
      <c r="C53" s="33">
        <v>0</v>
      </c>
      <c r="D53" s="33">
        <v>0</v>
      </c>
      <c r="E53" s="33">
        <v>1</v>
      </c>
      <c r="F53" s="33">
        <v>0</v>
      </c>
      <c r="G53" s="33">
        <v>1</v>
      </c>
      <c r="H53" s="33">
        <v>0</v>
      </c>
      <c r="I53" s="264">
        <v>0</v>
      </c>
      <c r="J53" s="73">
        <v>2</v>
      </c>
      <c r="K53" s="235">
        <v>2</v>
      </c>
    </row>
    <row r="54" spans="1:12" ht="13.8" thickBot="1" x14ac:dyDescent="0.3">
      <c r="A54" s="326">
        <v>2025</v>
      </c>
      <c r="B54" s="69">
        <v>4</v>
      </c>
      <c r="C54" s="60">
        <v>1</v>
      </c>
      <c r="D54" s="60">
        <v>0</v>
      </c>
      <c r="E54" s="60">
        <v>3</v>
      </c>
      <c r="F54" s="60">
        <v>1</v>
      </c>
      <c r="G54" s="60">
        <v>3</v>
      </c>
      <c r="H54" s="60">
        <v>0</v>
      </c>
      <c r="I54" s="265">
        <v>0</v>
      </c>
      <c r="J54" s="73">
        <v>2</v>
      </c>
      <c r="K54" s="237">
        <v>2</v>
      </c>
    </row>
    <row r="55" spans="1:12" ht="13.8" thickBot="1" x14ac:dyDescent="0.3">
      <c r="A55" s="327" t="s">
        <v>42</v>
      </c>
      <c r="B55" s="289">
        <v>224261</v>
      </c>
      <c r="C55" s="290">
        <v>9755</v>
      </c>
      <c r="D55" s="290">
        <v>0</v>
      </c>
      <c r="E55" s="290">
        <v>214345</v>
      </c>
      <c r="F55" s="290">
        <v>1</v>
      </c>
      <c r="G55" s="290">
        <v>35351</v>
      </c>
      <c r="H55" s="290">
        <v>179155</v>
      </c>
      <c r="I55" s="291">
        <v>28</v>
      </c>
      <c r="J55" s="78">
        <v>1959</v>
      </c>
      <c r="K55" s="292">
        <v>181142</v>
      </c>
    </row>
    <row r="56" spans="1:12" ht="13.8" thickBot="1" x14ac:dyDescent="0.3"/>
    <row r="57" spans="1:12" ht="19.5" customHeight="1" thickBot="1" x14ac:dyDescent="0.3">
      <c r="A57" s="322" t="s">
        <v>31</v>
      </c>
      <c r="B57" s="345" t="s">
        <v>38</v>
      </c>
      <c r="C57" s="346"/>
      <c r="D57" s="346"/>
      <c r="E57" s="346"/>
      <c r="F57" s="346"/>
      <c r="G57" s="346"/>
      <c r="H57" s="346"/>
      <c r="I57" s="347"/>
      <c r="J57" s="66" t="s">
        <v>39</v>
      </c>
    </row>
    <row r="58" spans="1:12" ht="57.6" customHeight="1" thickBot="1" x14ac:dyDescent="0.3">
      <c r="A58" s="329" t="s">
        <v>40</v>
      </c>
      <c r="B58" s="44" t="s">
        <v>21</v>
      </c>
      <c r="C58" s="45" t="s">
        <v>22</v>
      </c>
      <c r="D58" s="233" t="s">
        <v>23</v>
      </c>
      <c r="E58" s="45" t="s">
        <v>24</v>
      </c>
      <c r="F58" s="45" t="s">
        <v>25</v>
      </c>
      <c r="G58" s="45" t="s">
        <v>26</v>
      </c>
      <c r="H58" s="45" t="s">
        <v>27</v>
      </c>
      <c r="I58" s="46" t="s">
        <v>28</v>
      </c>
      <c r="J58" s="47" t="s">
        <v>29</v>
      </c>
      <c r="K58" s="66" t="s">
        <v>30</v>
      </c>
      <c r="L58" s="140"/>
    </row>
    <row r="59" spans="1:12" x14ac:dyDescent="0.25">
      <c r="A59" s="324" t="s">
        <v>41</v>
      </c>
      <c r="B59" s="68">
        <v>1050</v>
      </c>
      <c r="C59" s="33">
        <v>0</v>
      </c>
      <c r="D59" s="33">
        <v>0</v>
      </c>
      <c r="E59" s="33">
        <v>894</v>
      </c>
      <c r="F59" s="33">
        <v>0</v>
      </c>
      <c r="G59" s="33">
        <v>389</v>
      </c>
      <c r="H59" s="33">
        <v>661</v>
      </c>
      <c r="I59" s="226">
        <v>0</v>
      </c>
      <c r="J59" s="71">
        <v>0</v>
      </c>
      <c r="K59" s="234">
        <v>661</v>
      </c>
    </row>
    <row r="60" spans="1:12" x14ac:dyDescent="0.25">
      <c r="A60" s="325">
        <v>1988</v>
      </c>
      <c r="B60" s="68">
        <v>2282</v>
      </c>
      <c r="C60" s="33">
        <v>118</v>
      </c>
      <c r="D60" s="33">
        <v>0</v>
      </c>
      <c r="E60" s="33">
        <v>2164</v>
      </c>
      <c r="F60" s="33">
        <v>0</v>
      </c>
      <c r="G60" s="33">
        <v>163</v>
      </c>
      <c r="H60" s="33">
        <v>2001</v>
      </c>
      <c r="I60" s="226">
        <v>3</v>
      </c>
      <c r="J60" s="72">
        <v>0</v>
      </c>
      <c r="K60" s="235">
        <v>2004</v>
      </c>
    </row>
    <row r="61" spans="1:12" x14ac:dyDescent="0.25">
      <c r="A61" s="325">
        <v>1989</v>
      </c>
      <c r="B61" s="68">
        <v>7520</v>
      </c>
      <c r="C61" s="33">
        <v>322</v>
      </c>
      <c r="D61" s="33">
        <v>0</v>
      </c>
      <c r="E61" s="33">
        <v>7198</v>
      </c>
      <c r="F61" s="33">
        <v>0</v>
      </c>
      <c r="G61" s="33">
        <v>779</v>
      </c>
      <c r="H61" s="33">
        <v>6419</v>
      </c>
      <c r="I61" s="226">
        <v>3</v>
      </c>
      <c r="J61" s="72">
        <v>0</v>
      </c>
      <c r="K61" s="235">
        <v>6422</v>
      </c>
    </row>
    <row r="62" spans="1:12" x14ac:dyDescent="0.25">
      <c r="A62" s="325">
        <v>1990</v>
      </c>
      <c r="B62" s="68">
        <v>15187</v>
      </c>
      <c r="C62" s="33">
        <v>551</v>
      </c>
      <c r="D62" s="33">
        <v>0</v>
      </c>
      <c r="E62" s="33">
        <v>14636</v>
      </c>
      <c r="F62" s="33">
        <v>0</v>
      </c>
      <c r="G62" s="33">
        <v>2025</v>
      </c>
      <c r="H62" s="33">
        <v>12611</v>
      </c>
      <c r="I62" s="226">
        <v>0</v>
      </c>
      <c r="J62" s="72">
        <v>0</v>
      </c>
      <c r="K62" s="235">
        <v>12611</v>
      </c>
    </row>
    <row r="63" spans="1:12" x14ac:dyDescent="0.25">
      <c r="A63" s="325">
        <v>1991</v>
      </c>
      <c r="B63" s="68">
        <v>26256</v>
      </c>
      <c r="C63" s="33">
        <v>792</v>
      </c>
      <c r="D63" s="33">
        <v>0</v>
      </c>
      <c r="E63" s="33">
        <v>25464</v>
      </c>
      <c r="F63" s="33">
        <v>0</v>
      </c>
      <c r="G63" s="33">
        <v>3479</v>
      </c>
      <c r="H63" s="33">
        <v>21985</v>
      </c>
      <c r="I63" s="226">
        <v>6</v>
      </c>
      <c r="J63" s="72">
        <v>0</v>
      </c>
      <c r="K63" s="235">
        <v>21991</v>
      </c>
    </row>
    <row r="64" spans="1:12" x14ac:dyDescent="0.25">
      <c r="A64" s="325">
        <v>1992</v>
      </c>
      <c r="B64" s="68">
        <v>37881</v>
      </c>
      <c r="C64" s="33">
        <v>1378</v>
      </c>
      <c r="D64" s="33">
        <v>0</v>
      </c>
      <c r="E64" s="33">
        <v>36503</v>
      </c>
      <c r="F64" s="33">
        <v>0</v>
      </c>
      <c r="G64" s="33">
        <v>5387</v>
      </c>
      <c r="H64" s="33">
        <v>31116</v>
      </c>
      <c r="I64" s="226">
        <v>1</v>
      </c>
      <c r="J64" s="72">
        <v>0</v>
      </c>
      <c r="K64" s="235">
        <v>31117</v>
      </c>
    </row>
    <row r="65" spans="1:11" x14ac:dyDescent="0.25">
      <c r="A65" s="325">
        <v>1993</v>
      </c>
      <c r="B65" s="68">
        <v>35560</v>
      </c>
      <c r="C65" s="33">
        <v>1479</v>
      </c>
      <c r="D65" s="33">
        <v>0</v>
      </c>
      <c r="E65" s="33">
        <v>34081</v>
      </c>
      <c r="F65" s="33">
        <v>0</v>
      </c>
      <c r="G65" s="33">
        <v>5545</v>
      </c>
      <c r="H65" s="33">
        <v>28536</v>
      </c>
      <c r="I65" s="226">
        <v>0</v>
      </c>
      <c r="J65" s="72">
        <v>0</v>
      </c>
      <c r="K65" s="235">
        <v>28536</v>
      </c>
    </row>
    <row r="66" spans="1:11" x14ac:dyDescent="0.25">
      <c r="A66" s="325">
        <v>1994</v>
      </c>
      <c r="B66" s="68">
        <v>25536</v>
      </c>
      <c r="C66" s="33">
        <v>1273</v>
      </c>
      <c r="D66" s="33">
        <v>0</v>
      </c>
      <c r="E66" s="33">
        <v>24263</v>
      </c>
      <c r="F66" s="33">
        <v>0</v>
      </c>
      <c r="G66" s="33">
        <v>3941</v>
      </c>
      <c r="H66" s="33">
        <v>20322</v>
      </c>
      <c r="I66" s="226">
        <v>1</v>
      </c>
      <c r="J66" s="72">
        <v>0</v>
      </c>
      <c r="K66" s="235">
        <v>20323</v>
      </c>
    </row>
    <row r="67" spans="1:11" x14ac:dyDescent="0.25">
      <c r="A67" s="325">
        <v>1995</v>
      </c>
      <c r="B67" s="68">
        <v>15403</v>
      </c>
      <c r="C67" s="33">
        <v>661</v>
      </c>
      <c r="D67" s="33">
        <v>0</v>
      </c>
      <c r="E67" s="33">
        <v>14742</v>
      </c>
      <c r="F67" s="33">
        <v>0</v>
      </c>
      <c r="G67" s="33">
        <v>2435</v>
      </c>
      <c r="H67" s="33">
        <v>12307</v>
      </c>
      <c r="I67" s="226">
        <v>1</v>
      </c>
      <c r="J67" s="72">
        <v>0</v>
      </c>
      <c r="K67" s="235">
        <v>12308</v>
      </c>
    </row>
    <row r="68" spans="1:11" x14ac:dyDescent="0.25">
      <c r="A68" s="325">
        <v>1996</v>
      </c>
      <c r="B68" s="68">
        <v>9426</v>
      </c>
      <c r="C68" s="33">
        <v>462</v>
      </c>
      <c r="D68" s="33">
        <v>0</v>
      </c>
      <c r="E68" s="33">
        <v>8964</v>
      </c>
      <c r="F68" s="33">
        <v>0</v>
      </c>
      <c r="G68" s="33">
        <v>1888</v>
      </c>
      <c r="H68" s="33">
        <v>7076</v>
      </c>
      <c r="I68" s="226">
        <v>2</v>
      </c>
      <c r="J68" s="72">
        <v>0</v>
      </c>
      <c r="K68" s="235">
        <v>7078</v>
      </c>
    </row>
    <row r="69" spans="1:11" x14ac:dyDescent="0.25">
      <c r="A69" s="325">
        <v>1997</v>
      </c>
      <c r="B69" s="68">
        <v>4964</v>
      </c>
      <c r="C69" s="33">
        <v>251</v>
      </c>
      <c r="D69" s="33">
        <v>0</v>
      </c>
      <c r="E69" s="33">
        <v>4713</v>
      </c>
      <c r="F69" s="33">
        <v>0</v>
      </c>
      <c r="G69" s="33">
        <v>867</v>
      </c>
      <c r="H69" s="33">
        <v>3846</v>
      </c>
      <c r="I69" s="226">
        <v>3</v>
      </c>
      <c r="J69" s="72">
        <v>0</v>
      </c>
      <c r="K69" s="235">
        <v>3849</v>
      </c>
    </row>
    <row r="70" spans="1:11" x14ac:dyDescent="0.25">
      <c r="A70" s="325">
        <v>1998</v>
      </c>
      <c r="B70" s="68">
        <v>3828</v>
      </c>
      <c r="C70" s="33">
        <v>217</v>
      </c>
      <c r="D70" s="33">
        <v>0</v>
      </c>
      <c r="E70" s="33">
        <v>3611</v>
      </c>
      <c r="F70" s="33">
        <v>0</v>
      </c>
      <c r="G70" s="33">
        <v>746</v>
      </c>
      <c r="H70" s="33">
        <v>2865</v>
      </c>
      <c r="I70" s="226">
        <v>0</v>
      </c>
      <c r="J70" s="72">
        <v>0</v>
      </c>
      <c r="K70" s="235">
        <v>2865</v>
      </c>
    </row>
    <row r="71" spans="1:11" x14ac:dyDescent="0.25">
      <c r="A71" s="325">
        <v>1999</v>
      </c>
      <c r="B71" s="68">
        <v>2716</v>
      </c>
      <c r="C71" s="33">
        <v>124</v>
      </c>
      <c r="D71" s="33">
        <v>0</v>
      </c>
      <c r="E71" s="33">
        <v>2592</v>
      </c>
      <c r="F71" s="33">
        <v>0</v>
      </c>
      <c r="G71" s="33">
        <v>526</v>
      </c>
      <c r="H71" s="33">
        <v>2066</v>
      </c>
      <c r="I71" s="226">
        <v>2</v>
      </c>
      <c r="J71" s="72">
        <v>14</v>
      </c>
      <c r="K71" s="235">
        <v>2082</v>
      </c>
    </row>
    <row r="72" spans="1:11" x14ac:dyDescent="0.25">
      <c r="A72" s="325">
        <v>2000</v>
      </c>
      <c r="B72" s="68">
        <v>1657</v>
      </c>
      <c r="C72" s="33">
        <v>96</v>
      </c>
      <c r="D72" s="33">
        <v>0</v>
      </c>
      <c r="E72" s="33">
        <v>1561</v>
      </c>
      <c r="F72" s="33">
        <v>0</v>
      </c>
      <c r="G72" s="33">
        <v>380</v>
      </c>
      <c r="H72" s="33">
        <v>1181</v>
      </c>
      <c r="I72" s="226">
        <v>0</v>
      </c>
      <c r="J72" s="72">
        <v>39</v>
      </c>
      <c r="K72" s="235">
        <v>1220</v>
      </c>
    </row>
    <row r="73" spans="1:11" x14ac:dyDescent="0.25">
      <c r="A73" s="325">
        <v>2001</v>
      </c>
      <c r="B73" s="68">
        <v>1060</v>
      </c>
      <c r="C73" s="33">
        <v>51</v>
      </c>
      <c r="D73" s="33">
        <v>0</v>
      </c>
      <c r="E73" s="33">
        <v>1009</v>
      </c>
      <c r="F73" s="33">
        <v>0</v>
      </c>
      <c r="G73" s="33">
        <v>312</v>
      </c>
      <c r="H73" s="33">
        <v>697</v>
      </c>
      <c r="I73" s="226">
        <v>0</v>
      </c>
      <c r="J73" s="72">
        <v>255</v>
      </c>
      <c r="K73" s="235">
        <v>952</v>
      </c>
    </row>
    <row r="74" spans="1:11" x14ac:dyDescent="0.25">
      <c r="A74" s="325">
        <v>2002</v>
      </c>
      <c r="B74" s="68">
        <v>739</v>
      </c>
      <c r="C74" s="33">
        <v>52</v>
      </c>
      <c r="D74" s="33">
        <v>0</v>
      </c>
      <c r="E74" s="33">
        <v>687</v>
      </c>
      <c r="F74" s="33">
        <v>0</v>
      </c>
      <c r="G74" s="33">
        <v>300</v>
      </c>
      <c r="H74" s="33">
        <v>387</v>
      </c>
      <c r="I74" s="226">
        <v>0</v>
      </c>
      <c r="J74" s="72">
        <v>430</v>
      </c>
      <c r="K74" s="235">
        <v>817</v>
      </c>
    </row>
    <row r="75" spans="1:11" x14ac:dyDescent="0.25">
      <c r="A75" s="325">
        <v>2003</v>
      </c>
      <c r="B75" s="68">
        <v>377</v>
      </c>
      <c r="C75" s="33">
        <v>37</v>
      </c>
      <c r="D75" s="33">
        <v>0</v>
      </c>
      <c r="E75" s="33">
        <v>340</v>
      </c>
      <c r="F75" s="33">
        <v>0</v>
      </c>
      <c r="G75" s="33">
        <v>200</v>
      </c>
      <c r="H75" s="33">
        <v>140</v>
      </c>
      <c r="I75" s="226">
        <v>0</v>
      </c>
      <c r="J75" s="72">
        <v>281</v>
      </c>
      <c r="K75" s="235">
        <v>421</v>
      </c>
    </row>
    <row r="76" spans="1:11" x14ac:dyDescent="0.25">
      <c r="A76" s="325">
        <v>2004</v>
      </c>
      <c r="B76" s="68">
        <v>286</v>
      </c>
      <c r="C76" s="33">
        <v>28</v>
      </c>
      <c r="D76" s="33">
        <v>0</v>
      </c>
      <c r="E76" s="33">
        <v>258</v>
      </c>
      <c r="F76" s="33">
        <v>0</v>
      </c>
      <c r="G76" s="33">
        <v>189</v>
      </c>
      <c r="H76" s="33">
        <v>69</v>
      </c>
      <c r="I76" s="226">
        <v>0</v>
      </c>
      <c r="J76" s="72">
        <v>160</v>
      </c>
      <c r="K76" s="235">
        <v>229</v>
      </c>
    </row>
    <row r="77" spans="1:11" x14ac:dyDescent="0.25">
      <c r="A77" s="325">
        <v>2005</v>
      </c>
      <c r="B77" s="68">
        <v>143</v>
      </c>
      <c r="C77" s="33">
        <v>21</v>
      </c>
      <c r="D77" s="33">
        <v>0</v>
      </c>
      <c r="E77" s="33">
        <v>122</v>
      </c>
      <c r="F77" s="33">
        <v>0</v>
      </c>
      <c r="G77" s="33">
        <v>87</v>
      </c>
      <c r="H77" s="33">
        <v>35</v>
      </c>
      <c r="I77" s="226">
        <v>0</v>
      </c>
      <c r="J77" s="72">
        <v>118</v>
      </c>
      <c r="K77" s="235">
        <v>153</v>
      </c>
    </row>
    <row r="78" spans="1:11" x14ac:dyDescent="0.25">
      <c r="A78" s="325">
        <v>2006</v>
      </c>
      <c r="B78" s="68">
        <v>116</v>
      </c>
      <c r="C78" s="33">
        <v>20</v>
      </c>
      <c r="D78" s="33">
        <v>0</v>
      </c>
      <c r="E78" s="33">
        <v>96</v>
      </c>
      <c r="F78" s="33">
        <v>0</v>
      </c>
      <c r="G78" s="33">
        <v>85</v>
      </c>
      <c r="H78" s="33">
        <v>11</v>
      </c>
      <c r="I78" s="226">
        <v>0</v>
      </c>
      <c r="J78" s="72">
        <v>67</v>
      </c>
      <c r="K78" s="235">
        <v>78</v>
      </c>
    </row>
    <row r="79" spans="1:11" x14ac:dyDescent="0.25">
      <c r="A79" s="325">
        <v>2007</v>
      </c>
      <c r="B79" s="68">
        <v>59</v>
      </c>
      <c r="C79" s="33">
        <v>6</v>
      </c>
      <c r="D79" s="33">
        <v>0</v>
      </c>
      <c r="E79" s="33">
        <v>53</v>
      </c>
      <c r="F79" s="33">
        <v>0</v>
      </c>
      <c r="G79" s="33">
        <v>46</v>
      </c>
      <c r="H79" s="33">
        <v>7</v>
      </c>
      <c r="I79" s="226">
        <v>0</v>
      </c>
      <c r="J79" s="73">
        <v>32</v>
      </c>
      <c r="K79" s="235">
        <v>39</v>
      </c>
    </row>
    <row r="80" spans="1:11" x14ac:dyDescent="0.25">
      <c r="A80" s="325">
        <v>2008</v>
      </c>
      <c r="B80" s="68">
        <v>33</v>
      </c>
      <c r="C80" s="33">
        <v>5</v>
      </c>
      <c r="D80" s="33">
        <v>0</v>
      </c>
      <c r="E80" s="33">
        <v>28</v>
      </c>
      <c r="F80" s="33">
        <v>0</v>
      </c>
      <c r="G80" s="33">
        <v>27</v>
      </c>
      <c r="H80" s="33">
        <v>1</v>
      </c>
      <c r="I80" s="226">
        <v>0</v>
      </c>
      <c r="J80" s="73">
        <v>24</v>
      </c>
      <c r="K80" s="235">
        <v>25</v>
      </c>
    </row>
    <row r="81" spans="1:12" x14ac:dyDescent="0.25">
      <c r="A81" s="325">
        <v>2009</v>
      </c>
      <c r="B81" s="68">
        <v>16</v>
      </c>
      <c r="C81" s="33">
        <v>4</v>
      </c>
      <c r="D81" s="33">
        <v>0</v>
      </c>
      <c r="E81" s="33">
        <v>12</v>
      </c>
      <c r="F81" s="33">
        <v>0</v>
      </c>
      <c r="G81" s="33">
        <v>11</v>
      </c>
      <c r="H81" s="33">
        <v>1</v>
      </c>
      <c r="I81" s="226">
        <v>0</v>
      </c>
      <c r="J81" s="73">
        <v>8</v>
      </c>
      <c r="K81" s="235">
        <v>9</v>
      </c>
    </row>
    <row r="82" spans="1:12" x14ac:dyDescent="0.25">
      <c r="A82" s="325">
        <v>2010</v>
      </c>
      <c r="B82" s="68">
        <v>13</v>
      </c>
      <c r="C82" s="33">
        <v>2</v>
      </c>
      <c r="D82" s="33">
        <v>0</v>
      </c>
      <c r="E82" s="33">
        <v>11</v>
      </c>
      <c r="F82" s="33">
        <v>0</v>
      </c>
      <c r="G82" s="33">
        <v>11</v>
      </c>
      <c r="H82" s="33">
        <v>0</v>
      </c>
      <c r="I82" s="226">
        <v>0</v>
      </c>
      <c r="J82" s="73">
        <v>11</v>
      </c>
      <c r="K82" s="235">
        <v>11</v>
      </c>
    </row>
    <row r="83" spans="1:12" x14ac:dyDescent="0.25">
      <c r="A83" s="325">
        <v>2011</v>
      </c>
      <c r="B83" s="68">
        <v>11</v>
      </c>
      <c r="C83" s="33">
        <v>2</v>
      </c>
      <c r="D83" s="33">
        <v>0</v>
      </c>
      <c r="E83" s="33">
        <v>9</v>
      </c>
      <c r="F83" s="33">
        <v>0</v>
      </c>
      <c r="G83" s="33">
        <v>9</v>
      </c>
      <c r="H83" s="33">
        <v>0</v>
      </c>
      <c r="I83" s="226">
        <v>0</v>
      </c>
      <c r="J83" s="73">
        <v>5</v>
      </c>
      <c r="K83" s="235">
        <v>5</v>
      </c>
    </row>
    <row r="84" spans="1:12" x14ac:dyDescent="0.25">
      <c r="A84" s="325">
        <v>2012</v>
      </c>
      <c r="B84" s="68">
        <v>4</v>
      </c>
      <c r="C84" s="33">
        <v>1</v>
      </c>
      <c r="D84" s="33">
        <v>0</v>
      </c>
      <c r="E84" s="33">
        <v>3</v>
      </c>
      <c r="F84" s="33">
        <v>0</v>
      </c>
      <c r="G84" s="33">
        <v>3</v>
      </c>
      <c r="H84" s="33">
        <v>0</v>
      </c>
      <c r="I84" s="226">
        <v>0</v>
      </c>
      <c r="J84" s="73">
        <v>2</v>
      </c>
      <c r="K84" s="235">
        <v>2</v>
      </c>
    </row>
    <row r="85" spans="1:12" x14ac:dyDescent="0.25">
      <c r="A85" s="325">
        <v>2013</v>
      </c>
      <c r="B85" s="68">
        <v>2</v>
      </c>
      <c r="C85" s="33">
        <v>0</v>
      </c>
      <c r="D85" s="33">
        <v>0</v>
      </c>
      <c r="E85" s="33">
        <v>2</v>
      </c>
      <c r="F85" s="33">
        <v>0</v>
      </c>
      <c r="G85" s="33">
        <v>2</v>
      </c>
      <c r="H85" s="33">
        <v>0</v>
      </c>
      <c r="I85" s="226">
        <v>0</v>
      </c>
      <c r="J85" s="73">
        <v>1</v>
      </c>
      <c r="K85" s="235">
        <v>1</v>
      </c>
    </row>
    <row r="86" spans="1:12" x14ac:dyDescent="0.25">
      <c r="A86" s="325">
        <v>2014</v>
      </c>
      <c r="B86" s="68">
        <v>1</v>
      </c>
      <c r="C86" s="33">
        <v>0</v>
      </c>
      <c r="D86" s="33">
        <v>0</v>
      </c>
      <c r="E86" s="33">
        <v>1</v>
      </c>
      <c r="F86" s="33">
        <v>0</v>
      </c>
      <c r="G86" s="33">
        <v>1</v>
      </c>
      <c r="H86" s="33">
        <v>0</v>
      </c>
      <c r="I86" s="226">
        <v>0</v>
      </c>
      <c r="J86" s="73">
        <v>1</v>
      </c>
      <c r="K86" s="235">
        <v>1</v>
      </c>
    </row>
    <row r="87" spans="1:12" x14ac:dyDescent="0.25">
      <c r="A87" s="325">
        <v>2015</v>
      </c>
      <c r="B87" s="68">
        <v>0</v>
      </c>
      <c r="C87" s="33">
        <v>0</v>
      </c>
      <c r="D87" s="33">
        <v>0</v>
      </c>
      <c r="E87" s="33">
        <v>0</v>
      </c>
      <c r="F87" s="33">
        <v>0</v>
      </c>
      <c r="G87" s="33">
        <v>0</v>
      </c>
      <c r="H87" s="33">
        <v>0</v>
      </c>
      <c r="I87" s="226">
        <v>0</v>
      </c>
      <c r="J87" s="73">
        <v>1</v>
      </c>
      <c r="K87" s="235">
        <v>1</v>
      </c>
    </row>
    <row r="88" spans="1:12" x14ac:dyDescent="0.25">
      <c r="A88" s="325">
        <v>2016</v>
      </c>
      <c r="B88" s="68">
        <v>0</v>
      </c>
      <c r="C88" s="33">
        <v>0</v>
      </c>
      <c r="D88" s="33">
        <v>0</v>
      </c>
      <c r="E88" s="33">
        <v>0</v>
      </c>
      <c r="F88" s="33">
        <v>0</v>
      </c>
      <c r="G88" s="33">
        <v>0</v>
      </c>
      <c r="H88" s="33">
        <v>0</v>
      </c>
      <c r="I88" s="226">
        <v>0</v>
      </c>
      <c r="J88" s="73">
        <v>0</v>
      </c>
      <c r="K88" s="235">
        <v>0</v>
      </c>
    </row>
    <row r="89" spans="1:12" x14ac:dyDescent="0.25">
      <c r="A89" s="325">
        <v>2017</v>
      </c>
      <c r="B89" s="68">
        <v>1</v>
      </c>
      <c r="C89" s="33">
        <v>0</v>
      </c>
      <c r="D89" s="33">
        <v>0</v>
      </c>
      <c r="E89" s="33">
        <v>1</v>
      </c>
      <c r="F89" s="33">
        <v>0</v>
      </c>
      <c r="G89" s="33">
        <v>1</v>
      </c>
      <c r="H89" s="33">
        <v>0</v>
      </c>
      <c r="I89" s="226">
        <v>0</v>
      </c>
      <c r="J89" s="73">
        <v>0</v>
      </c>
      <c r="K89" s="235">
        <v>0</v>
      </c>
    </row>
    <row r="90" spans="1:12" s="236" customFormat="1" x14ac:dyDescent="0.25">
      <c r="A90" s="330">
        <v>2018</v>
      </c>
      <c r="B90" s="68">
        <v>4</v>
      </c>
      <c r="C90" s="33">
        <v>3</v>
      </c>
      <c r="D90" s="33">
        <v>0</v>
      </c>
      <c r="E90" s="33">
        <v>1</v>
      </c>
      <c r="F90" s="33">
        <v>0</v>
      </c>
      <c r="G90" s="33">
        <v>1</v>
      </c>
      <c r="H90" s="33">
        <v>0</v>
      </c>
      <c r="I90" s="226">
        <v>0</v>
      </c>
      <c r="J90" s="73">
        <v>0</v>
      </c>
      <c r="K90" s="235">
        <v>0</v>
      </c>
      <c r="L90" s="130"/>
    </row>
    <row r="91" spans="1:12" s="236" customFormat="1" x14ac:dyDescent="0.25">
      <c r="A91" s="330">
        <v>2019</v>
      </c>
      <c r="B91" s="68">
        <v>0</v>
      </c>
      <c r="C91" s="33">
        <v>0</v>
      </c>
      <c r="D91" s="33">
        <v>0</v>
      </c>
      <c r="E91" s="33">
        <v>0</v>
      </c>
      <c r="F91" s="33">
        <v>0</v>
      </c>
      <c r="G91" s="33">
        <v>0</v>
      </c>
      <c r="H91" s="33">
        <v>0</v>
      </c>
      <c r="I91" s="226">
        <v>0</v>
      </c>
      <c r="J91" s="73">
        <v>0</v>
      </c>
      <c r="K91" s="235">
        <v>0</v>
      </c>
      <c r="L91" s="130"/>
    </row>
    <row r="92" spans="1:12" s="236" customFormat="1" x14ac:dyDescent="0.25">
      <c r="A92" s="330">
        <v>2020</v>
      </c>
      <c r="B92" s="68">
        <v>1</v>
      </c>
      <c r="C92" s="33">
        <v>1</v>
      </c>
      <c r="D92" s="33">
        <v>0</v>
      </c>
      <c r="E92" s="33">
        <v>0</v>
      </c>
      <c r="F92" s="33">
        <v>0</v>
      </c>
      <c r="G92" s="33">
        <v>0</v>
      </c>
      <c r="H92" s="33">
        <v>0</v>
      </c>
      <c r="I92" s="226">
        <v>0</v>
      </c>
      <c r="J92" s="73">
        <v>0</v>
      </c>
      <c r="K92" s="235">
        <v>0</v>
      </c>
      <c r="L92" s="130"/>
    </row>
    <row r="93" spans="1:12" s="236" customFormat="1" x14ac:dyDescent="0.25">
      <c r="A93" s="330">
        <v>2021</v>
      </c>
      <c r="B93" s="68">
        <v>0</v>
      </c>
      <c r="C93" s="33">
        <v>0</v>
      </c>
      <c r="D93" s="33">
        <v>0</v>
      </c>
      <c r="E93" s="33">
        <v>0</v>
      </c>
      <c r="F93" s="33">
        <v>0</v>
      </c>
      <c r="G93" s="33">
        <v>0</v>
      </c>
      <c r="H93" s="33">
        <v>0</v>
      </c>
      <c r="I93" s="226">
        <v>0</v>
      </c>
      <c r="J93" s="73">
        <v>1</v>
      </c>
      <c r="K93" s="235">
        <v>1</v>
      </c>
      <c r="L93" s="130"/>
    </row>
    <row r="94" spans="1:12" s="236" customFormat="1" x14ac:dyDescent="0.25">
      <c r="A94" s="330">
        <v>2022</v>
      </c>
      <c r="B94" s="68">
        <v>0</v>
      </c>
      <c r="C94" s="33">
        <v>0</v>
      </c>
      <c r="D94" s="33">
        <v>0</v>
      </c>
      <c r="E94" s="33">
        <v>0</v>
      </c>
      <c r="F94" s="33">
        <v>0</v>
      </c>
      <c r="G94" s="33">
        <v>0</v>
      </c>
      <c r="H94" s="33">
        <v>0</v>
      </c>
      <c r="I94" s="226">
        <v>0</v>
      </c>
      <c r="J94" s="73">
        <v>0</v>
      </c>
      <c r="K94" s="235">
        <v>0</v>
      </c>
      <c r="L94" s="130"/>
    </row>
    <row r="95" spans="1:12" s="236" customFormat="1" x14ac:dyDescent="0.25">
      <c r="A95" s="331">
        <v>2023</v>
      </c>
      <c r="B95" s="68">
        <v>0</v>
      </c>
      <c r="C95" s="33">
        <v>0</v>
      </c>
      <c r="D95" s="33">
        <v>0</v>
      </c>
      <c r="E95" s="33">
        <v>0</v>
      </c>
      <c r="F95" s="33">
        <v>0</v>
      </c>
      <c r="G95" s="33">
        <v>0</v>
      </c>
      <c r="H95" s="33">
        <v>0</v>
      </c>
      <c r="I95" s="226">
        <v>0</v>
      </c>
      <c r="J95" s="73">
        <v>1</v>
      </c>
      <c r="K95" s="235">
        <v>1</v>
      </c>
      <c r="L95" s="130"/>
    </row>
    <row r="96" spans="1:12" s="236" customFormat="1" x14ac:dyDescent="0.25">
      <c r="A96" s="331">
        <v>2024</v>
      </c>
      <c r="B96" s="68">
        <v>0</v>
      </c>
      <c r="C96" s="33">
        <v>0</v>
      </c>
      <c r="D96" s="33">
        <v>0</v>
      </c>
      <c r="E96" s="33">
        <v>0</v>
      </c>
      <c r="F96" s="33">
        <v>0</v>
      </c>
      <c r="G96" s="33">
        <v>0</v>
      </c>
      <c r="H96" s="33">
        <v>0</v>
      </c>
      <c r="I96" s="226">
        <v>0</v>
      </c>
      <c r="J96" s="73">
        <v>0</v>
      </c>
      <c r="K96" s="235">
        <v>0</v>
      </c>
      <c r="L96" s="130"/>
    </row>
    <row r="97" spans="1:12" s="236" customFormat="1" ht="13.8" thickBot="1" x14ac:dyDescent="0.3">
      <c r="A97" s="332">
        <v>2025</v>
      </c>
      <c r="B97" s="69">
        <v>2</v>
      </c>
      <c r="C97" s="60">
        <v>1</v>
      </c>
      <c r="D97" s="60">
        <v>0</v>
      </c>
      <c r="E97" s="60">
        <v>1</v>
      </c>
      <c r="F97" s="60">
        <v>0</v>
      </c>
      <c r="G97" s="60">
        <v>2</v>
      </c>
      <c r="H97" s="60">
        <v>0</v>
      </c>
      <c r="I97" s="227">
        <v>0</v>
      </c>
      <c r="J97" s="73">
        <v>2</v>
      </c>
      <c r="K97" s="237">
        <v>2</v>
      </c>
      <c r="L97" s="130"/>
    </row>
    <row r="98" spans="1:12" s="236" customFormat="1" ht="13.8" thickBot="1" x14ac:dyDescent="0.3">
      <c r="A98" s="327" t="s">
        <v>42</v>
      </c>
      <c r="B98" s="289">
        <v>192134</v>
      </c>
      <c r="C98" s="290">
        <v>7958</v>
      </c>
      <c r="D98" s="290">
        <v>0</v>
      </c>
      <c r="E98" s="290">
        <v>184020</v>
      </c>
      <c r="F98" s="290">
        <v>0</v>
      </c>
      <c r="G98" s="290">
        <v>29837</v>
      </c>
      <c r="H98" s="290">
        <v>154340</v>
      </c>
      <c r="I98" s="293">
        <v>22</v>
      </c>
      <c r="J98" s="79">
        <v>1453</v>
      </c>
      <c r="K98" s="292">
        <v>155815</v>
      </c>
      <c r="L98" s="130"/>
    </row>
    <row r="99" spans="1:12" s="236" customFormat="1" ht="13.8" thickBot="1" x14ac:dyDescent="0.35">
      <c r="A99" s="333"/>
      <c r="B99" s="238"/>
      <c r="C99" s="238"/>
      <c r="D99" s="238"/>
      <c r="E99" s="238"/>
      <c r="F99" s="238"/>
      <c r="G99" s="238"/>
      <c r="H99" s="238"/>
      <c r="I99" s="238"/>
      <c r="J99" s="262"/>
      <c r="K99" s="262"/>
    </row>
    <row r="100" spans="1:12" ht="17.399999999999999" customHeight="1" thickBot="1" x14ac:dyDescent="0.3">
      <c r="A100" s="334" t="s">
        <v>32</v>
      </c>
      <c r="B100" s="345" t="s">
        <v>38</v>
      </c>
      <c r="C100" s="346"/>
      <c r="D100" s="346"/>
      <c r="E100" s="346"/>
      <c r="F100" s="346"/>
      <c r="G100" s="346"/>
      <c r="H100" s="346"/>
      <c r="I100" s="347"/>
      <c r="J100" s="66" t="s">
        <v>39</v>
      </c>
    </row>
    <row r="101" spans="1:12" ht="59.1" customHeight="1" thickBot="1" x14ac:dyDescent="0.3">
      <c r="A101" s="329" t="s">
        <v>40</v>
      </c>
      <c r="B101" s="44" t="s">
        <v>21</v>
      </c>
      <c r="C101" s="45" t="s">
        <v>22</v>
      </c>
      <c r="D101" s="233" t="s">
        <v>23</v>
      </c>
      <c r="E101" s="45" t="s">
        <v>24</v>
      </c>
      <c r="F101" s="45" t="s">
        <v>25</v>
      </c>
      <c r="G101" s="45" t="s">
        <v>26</v>
      </c>
      <c r="H101" s="45" t="s">
        <v>27</v>
      </c>
      <c r="I101" s="46" t="s">
        <v>28</v>
      </c>
      <c r="J101" s="47" t="s">
        <v>29</v>
      </c>
      <c r="K101" s="66" t="s">
        <v>30</v>
      </c>
    </row>
    <row r="102" spans="1:12" x14ac:dyDescent="0.25">
      <c r="A102" s="324" t="s">
        <v>41</v>
      </c>
      <c r="B102" s="68">
        <v>74</v>
      </c>
      <c r="C102" s="33">
        <v>1</v>
      </c>
      <c r="D102" s="33">
        <v>0</v>
      </c>
      <c r="E102" s="33">
        <v>69</v>
      </c>
      <c r="F102" s="33">
        <v>0</v>
      </c>
      <c r="G102" s="33">
        <v>19</v>
      </c>
      <c r="H102" s="33">
        <v>54</v>
      </c>
      <c r="I102" s="226">
        <v>0</v>
      </c>
      <c r="J102" s="71">
        <v>0</v>
      </c>
      <c r="K102" s="234">
        <v>54</v>
      </c>
    </row>
    <row r="103" spans="1:12" x14ac:dyDescent="0.25">
      <c r="A103" s="325">
        <v>1988</v>
      </c>
      <c r="B103" s="68">
        <v>153</v>
      </c>
      <c r="C103" s="33">
        <v>11</v>
      </c>
      <c r="D103" s="33">
        <v>0</v>
      </c>
      <c r="E103" s="33">
        <v>142</v>
      </c>
      <c r="F103" s="33">
        <v>0</v>
      </c>
      <c r="G103" s="33">
        <v>12</v>
      </c>
      <c r="H103" s="33">
        <v>130</v>
      </c>
      <c r="I103" s="226">
        <v>1</v>
      </c>
      <c r="J103" s="72">
        <v>0</v>
      </c>
      <c r="K103" s="235">
        <v>131</v>
      </c>
    </row>
    <row r="104" spans="1:12" x14ac:dyDescent="0.25">
      <c r="A104" s="325">
        <v>1989</v>
      </c>
      <c r="B104" s="68">
        <v>618</v>
      </c>
      <c r="C104" s="33">
        <v>31</v>
      </c>
      <c r="D104" s="33">
        <v>0</v>
      </c>
      <c r="E104" s="33">
        <v>587</v>
      </c>
      <c r="F104" s="33">
        <v>0</v>
      </c>
      <c r="G104" s="33">
        <v>80</v>
      </c>
      <c r="H104" s="33">
        <v>507</v>
      </c>
      <c r="I104" s="226">
        <v>0</v>
      </c>
      <c r="J104" s="72">
        <v>0</v>
      </c>
      <c r="K104" s="235">
        <v>507</v>
      </c>
    </row>
    <row r="105" spans="1:12" x14ac:dyDescent="0.25">
      <c r="A105" s="325">
        <v>1990</v>
      </c>
      <c r="B105" s="68">
        <v>1417</v>
      </c>
      <c r="C105" s="33">
        <v>70</v>
      </c>
      <c r="D105" s="33">
        <v>0</v>
      </c>
      <c r="E105" s="33">
        <v>1347</v>
      </c>
      <c r="F105" s="33">
        <v>0</v>
      </c>
      <c r="G105" s="33">
        <v>263</v>
      </c>
      <c r="H105" s="33">
        <v>1084</v>
      </c>
      <c r="I105" s="226">
        <v>0</v>
      </c>
      <c r="J105" s="72">
        <v>0</v>
      </c>
      <c r="K105" s="235">
        <v>1084</v>
      </c>
    </row>
    <row r="106" spans="1:12" x14ac:dyDescent="0.25">
      <c r="A106" s="325">
        <v>1991</v>
      </c>
      <c r="B106" s="68">
        <v>2735</v>
      </c>
      <c r="C106" s="33">
        <v>119</v>
      </c>
      <c r="D106" s="33">
        <v>0</v>
      </c>
      <c r="E106" s="33">
        <v>2616</v>
      </c>
      <c r="F106" s="33">
        <v>0</v>
      </c>
      <c r="G106" s="33">
        <v>383</v>
      </c>
      <c r="H106" s="33">
        <v>2233</v>
      </c>
      <c r="I106" s="226">
        <v>0</v>
      </c>
      <c r="J106" s="72">
        <v>0</v>
      </c>
      <c r="K106" s="235">
        <v>2233</v>
      </c>
    </row>
    <row r="107" spans="1:12" x14ac:dyDescent="0.25">
      <c r="A107" s="325">
        <v>1992</v>
      </c>
      <c r="B107" s="68">
        <v>4779</v>
      </c>
      <c r="C107" s="33">
        <v>219</v>
      </c>
      <c r="D107" s="33">
        <v>0</v>
      </c>
      <c r="E107" s="33">
        <v>4560</v>
      </c>
      <c r="F107" s="33">
        <v>0</v>
      </c>
      <c r="G107" s="33">
        <v>845</v>
      </c>
      <c r="H107" s="33">
        <v>3715</v>
      </c>
      <c r="I107" s="226">
        <v>0</v>
      </c>
      <c r="J107" s="72">
        <v>0</v>
      </c>
      <c r="K107" s="235">
        <v>3715</v>
      </c>
    </row>
    <row r="108" spans="1:12" x14ac:dyDescent="0.25">
      <c r="A108" s="325">
        <v>1993</v>
      </c>
      <c r="B108" s="68">
        <v>4636</v>
      </c>
      <c r="C108" s="33">
        <v>212</v>
      </c>
      <c r="D108" s="33">
        <v>0</v>
      </c>
      <c r="E108" s="33">
        <v>4424</v>
      </c>
      <c r="F108" s="33">
        <v>0</v>
      </c>
      <c r="G108" s="33">
        <v>798</v>
      </c>
      <c r="H108" s="33">
        <v>3626</v>
      </c>
      <c r="I108" s="226">
        <v>0</v>
      </c>
      <c r="J108" s="72">
        <v>0</v>
      </c>
      <c r="K108" s="235">
        <v>3626</v>
      </c>
    </row>
    <row r="109" spans="1:12" x14ac:dyDescent="0.25">
      <c r="A109" s="325">
        <v>1994</v>
      </c>
      <c r="B109" s="68">
        <v>3002</v>
      </c>
      <c r="C109" s="33">
        <v>165</v>
      </c>
      <c r="D109" s="33">
        <v>0</v>
      </c>
      <c r="E109" s="33">
        <v>2837</v>
      </c>
      <c r="F109" s="33">
        <v>0</v>
      </c>
      <c r="G109" s="33">
        <v>541</v>
      </c>
      <c r="H109" s="33">
        <v>2296</v>
      </c>
      <c r="I109" s="226">
        <v>0</v>
      </c>
      <c r="J109" s="72">
        <v>0</v>
      </c>
      <c r="K109" s="235">
        <v>2296</v>
      </c>
    </row>
    <row r="110" spans="1:12" x14ac:dyDescent="0.25">
      <c r="A110" s="325">
        <v>1995</v>
      </c>
      <c r="B110" s="68">
        <v>1666</v>
      </c>
      <c r="C110" s="33">
        <v>77</v>
      </c>
      <c r="D110" s="33">
        <v>0</v>
      </c>
      <c r="E110" s="33">
        <v>1589</v>
      </c>
      <c r="F110" s="33">
        <v>0</v>
      </c>
      <c r="G110" s="33">
        <v>267</v>
      </c>
      <c r="H110" s="33">
        <v>1322</v>
      </c>
      <c r="I110" s="226">
        <v>0</v>
      </c>
      <c r="J110" s="72">
        <v>0</v>
      </c>
      <c r="K110" s="235">
        <v>1322</v>
      </c>
    </row>
    <row r="111" spans="1:12" x14ac:dyDescent="0.25">
      <c r="A111" s="325">
        <v>1996</v>
      </c>
      <c r="B111" s="68">
        <v>848</v>
      </c>
      <c r="C111" s="33">
        <v>55</v>
      </c>
      <c r="D111" s="33">
        <v>0</v>
      </c>
      <c r="E111" s="33">
        <v>793</v>
      </c>
      <c r="F111" s="33">
        <v>0</v>
      </c>
      <c r="G111" s="33">
        <v>157</v>
      </c>
      <c r="H111" s="33">
        <v>636</v>
      </c>
      <c r="I111" s="226">
        <v>0</v>
      </c>
      <c r="J111" s="72">
        <v>0</v>
      </c>
      <c r="K111" s="235">
        <v>636</v>
      </c>
    </row>
    <row r="112" spans="1:12" x14ac:dyDescent="0.25">
      <c r="A112" s="325">
        <v>1997</v>
      </c>
      <c r="B112" s="68">
        <v>442</v>
      </c>
      <c r="C112" s="33">
        <v>31</v>
      </c>
      <c r="D112" s="33">
        <v>0</v>
      </c>
      <c r="E112" s="33">
        <v>411</v>
      </c>
      <c r="F112" s="33">
        <v>0</v>
      </c>
      <c r="G112" s="33">
        <v>88</v>
      </c>
      <c r="H112" s="33">
        <v>323</v>
      </c>
      <c r="I112" s="226">
        <v>0</v>
      </c>
      <c r="J112" s="72">
        <v>0</v>
      </c>
      <c r="K112" s="235">
        <v>323</v>
      </c>
    </row>
    <row r="113" spans="1:11" x14ac:dyDescent="0.25">
      <c r="A113" s="325">
        <v>1998</v>
      </c>
      <c r="B113" s="68">
        <v>336</v>
      </c>
      <c r="C113" s="33">
        <v>35</v>
      </c>
      <c r="D113" s="33">
        <v>0</v>
      </c>
      <c r="E113" s="33">
        <v>301</v>
      </c>
      <c r="F113" s="33">
        <v>0</v>
      </c>
      <c r="G113" s="33">
        <v>71</v>
      </c>
      <c r="H113" s="33">
        <v>230</v>
      </c>
      <c r="I113" s="226">
        <v>0</v>
      </c>
      <c r="J113" s="72">
        <v>0</v>
      </c>
      <c r="K113" s="235">
        <v>230</v>
      </c>
    </row>
    <row r="114" spans="1:11" x14ac:dyDescent="0.25">
      <c r="A114" s="325">
        <v>1999</v>
      </c>
      <c r="B114" s="68">
        <v>206</v>
      </c>
      <c r="C114" s="33">
        <v>13</v>
      </c>
      <c r="D114" s="33">
        <v>0</v>
      </c>
      <c r="E114" s="33">
        <v>193</v>
      </c>
      <c r="F114" s="33">
        <v>0</v>
      </c>
      <c r="G114" s="33">
        <v>40</v>
      </c>
      <c r="H114" s="33">
        <v>153</v>
      </c>
      <c r="I114" s="226">
        <v>0</v>
      </c>
      <c r="J114" s="72">
        <v>4</v>
      </c>
      <c r="K114" s="235">
        <v>157</v>
      </c>
    </row>
    <row r="115" spans="1:11" x14ac:dyDescent="0.25">
      <c r="A115" s="325">
        <v>2000</v>
      </c>
      <c r="B115" s="68">
        <v>145</v>
      </c>
      <c r="C115" s="33">
        <v>8</v>
      </c>
      <c r="D115" s="33">
        <v>0</v>
      </c>
      <c r="E115" s="33">
        <v>137</v>
      </c>
      <c r="F115" s="33">
        <v>0</v>
      </c>
      <c r="G115" s="33">
        <v>43</v>
      </c>
      <c r="H115" s="33">
        <v>94</v>
      </c>
      <c r="I115" s="226">
        <v>0</v>
      </c>
      <c r="J115" s="72">
        <v>3</v>
      </c>
      <c r="K115" s="235">
        <v>97</v>
      </c>
    </row>
    <row r="116" spans="1:11" x14ac:dyDescent="0.25">
      <c r="A116" s="325">
        <v>2001</v>
      </c>
      <c r="B116" s="68">
        <v>97</v>
      </c>
      <c r="C116" s="33">
        <v>6</v>
      </c>
      <c r="D116" s="33">
        <v>0</v>
      </c>
      <c r="E116" s="33">
        <v>91</v>
      </c>
      <c r="F116" s="33">
        <v>0</v>
      </c>
      <c r="G116" s="33">
        <v>32</v>
      </c>
      <c r="H116" s="33">
        <v>59</v>
      </c>
      <c r="I116" s="226">
        <v>0</v>
      </c>
      <c r="J116" s="72">
        <v>50</v>
      </c>
      <c r="K116" s="235">
        <v>109</v>
      </c>
    </row>
    <row r="117" spans="1:11" x14ac:dyDescent="0.25">
      <c r="A117" s="325">
        <v>2002</v>
      </c>
      <c r="B117" s="68">
        <v>94</v>
      </c>
      <c r="C117" s="33">
        <v>14</v>
      </c>
      <c r="D117" s="33">
        <v>0</v>
      </c>
      <c r="E117" s="33">
        <v>80</v>
      </c>
      <c r="F117" s="33">
        <v>0</v>
      </c>
      <c r="G117" s="33">
        <v>38</v>
      </c>
      <c r="H117" s="33">
        <v>42</v>
      </c>
      <c r="I117" s="226">
        <v>0</v>
      </c>
      <c r="J117" s="72">
        <v>81</v>
      </c>
      <c r="K117" s="235">
        <v>123</v>
      </c>
    </row>
    <row r="118" spans="1:11" x14ac:dyDescent="0.25">
      <c r="A118" s="325">
        <v>2003</v>
      </c>
      <c r="B118" s="68">
        <v>54</v>
      </c>
      <c r="C118" s="33">
        <v>4</v>
      </c>
      <c r="D118" s="33">
        <v>0</v>
      </c>
      <c r="E118" s="33">
        <v>50</v>
      </c>
      <c r="F118" s="33">
        <v>0</v>
      </c>
      <c r="G118" s="33">
        <v>22</v>
      </c>
      <c r="H118" s="33">
        <v>28</v>
      </c>
      <c r="I118" s="226">
        <v>0</v>
      </c>
      <c r="J118" s="72">
        <v>58</v>
      </c>
      <c r="K118" s="235">
        <v>86</v>
      </c>
    </row>
    <row r="119" spans="1:11" x14ac:dyDescent="0.25">
      <c r="A119" s="325">
        <v>2004</v>
      </c>
      <c r="B119" s="68">
        <v>42</v>
      </c>
      <c r="C119" s="33">
        <v>7</v>
      </c>
      <c r="D119" s="33">
        <v>0</v>
      </c>
      <c r="E119" s="33">
        <v>35</v>
      </c>
      <c r="F119" s="33">
        <v>0</v>
      </c>
      <c r="G119" s="33">
        <v>25</v>
      </c>
      <c r="H119" s="33">
        <v>10</v>
      </c>
      <c r="I119" s="226">
        <v>0</v>
      </c>
      <c r="J119" s="72">
        <v>33</v>
      </c>
      <c r="K119" s="235">
        <v>43</v>
      </c>
    </row>
    <row r="120" spans="1:11" x14ac:dyDescent="0.25">
      <c r="A120" s="325">
        <v>2005</v>
      </c>
      <c r="B120" s="68">
        <v>24</v>
      </c>
      <c r="C120" s="33">
        <v>7</v>
      </c>
      <c r="D120" s="33">
        <v>0</v>
      </c>
      <c r="E120" s="33">
        <v>17</v>
      </c>
      <c r="F120" s="33">
        <v>0</v>
      </c>
      <c r="G120" s="33">
        <v>14</v>
      </c>
      <c r="H120" s="33">
        <v>3</v>
      </c>
      <c r="I120" s="226">
        <v>0</v>
      </c>
      <c r="J120" s="72">
        <v>25</v>
      </c>
      <c r="K120" s="235">
        <v>28</v>
      </c>
    </row>
    <row r="121" spans="1:11" x14ac:dyDescent="0.25">
      <c r="A121" s="325">
        <v>2006</v>
      </c>
      <c r="B121" s="68">
        <v>18</v>
      </c>
      <c r="C121" s="33">
        <v>4</v>
      </c>
      <c r="D121" s="33">
        <v>0</v>
      </c>
      <c r="E121" s="33">
        <v>14</v>
      </c>
      <c r="F121" s="33">
        <v>0</v>
      </c>
      <c r="G121" s="33">
        <v>12</v>
      </c>
      <c r="H121" s="33">
        <v>2</v>
      </c>
      <c r="I121" s="226">
        <v>0</v>
      </c>
      <c r="J121" s="72">
        <v>12</v>
      </c>
      <c r="K121" s="235">
        <v>14</v>
      </c>
    </row>
    <row r="122" spans="1:11" x14ac:dyDescent="0.25">
      <c r="A122" s="325">
        <v>2007</v>
      </c>
      <c r="B122" s="68">
        <v>6</v>
      </c>
      <c r="C122" s="33">
        <v>5</v>
      </c>
      <c r="D122" s="33">
        <v>0</v>
      </c>
      <c r="E122" s="33">
        <v>1</v>
      </c>
      <c r="F122" s="33">
        <v>0</v>
      </c>
      <c r="G122" s="33">
        <v>1</v>
      </c>
      <c r="H122" s="33">
        <v>0</v>
      </c>
      <c r="I122" s="226">
        <v>0</v>
      </c>
      <c r="J122" s="73">
        <v>7</v>
      </c>
      <c r="K122" s="235">
        <v>7</v>
      </c>
    </row>
    <row r="123" spans="1:11" x14ac:dyDescent="0.25">
      <c r="A123" s="325">
        <v>2008</v>
      </c>
      <c r="B123" s="68">
        <v>2</v>
      </c>
      <c r="C123" s="33">
        <v>0</v>
      </c>
      <c r="D123" s="33">
        <v>0</v>
      </c>
      <c r="E123" s="33">
        <v>2</v>
      </c>
      <c r="F123" s="33">
        <v>0</v>
      </c>
      <c r="G123" s="33">
        <v>1</v>
      </c>
      <c r="H123" s="33">
        <v>1</v>
      </c>
      <c r="I123" s="226">
        <v>0</v>
      </c>
      <c r="J123" s="73">
        <v>6</v>
      </c>
      <c r="K123" s="235">
        <v>7</v>
      </c>
    </row>
    <row r="124" spans="1:11" x14ac:dyDescent="0.25">
      <c r="A124" s="325">
        <v>2009</v>
      </c>
      <c r="B124" s="68">
        <v>2</v>
      </c>
      <c r="C124" s="33">
        <v>0</v>
      </c>
      <c r="D124" s="33">
        <v>0</v>
      </c>
      <c r="E124" s="33">
        <v>2</v>
      </c>
      <c r="F124" s="33">
        <v>0</v>
      </c>
      <c r="G124" s="33">
        <v>2</v>
      </c>
      <c r="H124" s="33">
        <v>0</v>
      </c>
      <c r="I124" s="226">
        <v>0</v>
      </c>
      <c r="J124" s="73">
        <v>0</v>
      </c>
      <c r="K124" s="235">
        <v>0</v>
      </c>
    </row>
    <row r="125" spans="1:11" x14ac:dyDescent="0.25">
      <c r="A125" s="325">
        <v>2010</v>
      </c>
      <c r="B125" s="68">
        <v>5</v>
      </c>
      <c r="C125" s="33">
        <v>5</v>
      </c>
      <c r="D125" s="33">
        <v>0</v>
      </c>
      <c r="E125" s="33">
        <v>0</v>
      </c>
      <c r="F125" s="33">
        <v>0</v>
      </c>
      <c r="G125" s="33">
        <v>0</v>
      </c>
      <c r="H125" s="33">
        <v>0</v>
      </c>
      <c r="I125" s="226">
        <v>0</v>
      </c>
      <c r="J125" s="73">
        <v>0</v>
      </c>
      <c r="K125" s="235">
        <v>0</v>
      </c>
    </row>
    <row r="126" spans="1:11" x14ac:dyDescent="0.25">
      <c r="A126" s="325">
        <v>2011</v>
      </c>
      <c r="B126" s="68">
        <v>0</v>
      </c>
      <c r="C126" s="33">
        <v>0</v>
      </c>
      <c r="D126" s="33">
        <v>0</v>
      </c>
      <c r="E126" s="33">
        <v>0</v>
      </c>
      <c r="F126" s="33">
        <v>0</v>
      </c>
      <c r="G126" s="33">
        <v>0</v>
      </c>
      <c r="H126" s="33">
        <v>0</v>
      </c>
      <c r="I126" s="226">
        <v>0</v>
      </c>
      <c r="J126" s="73">
        <v>0</v>
      </c>
      <c r="K126" s="235">
        <v>0</v>
      </c>
    </row>
    <row r="127" spans="1:11" x14ac:dyDescent="0.25">
      <c r="A127" s="325">
        <v>2012</v>
      </c>
      <c r="B127" s="68">
        <v>0</v>
      </c>
      <c r="C127" s="33">
        <v>0</v>
      </c>
      <c r="D127" s="33">
        <v>0</v>
      </c>
      <c r="E127" s="33">
        <v>0</v>
      </c>
      <c r="F127" s="33">
        <v>0</v>
      </c>
      <c r="G127" s="33">
        <v>0</v>
      </c>
      <c r="H127" s="33">
        <v>0</v>
      </c>
      <c r="I127" s="226">
        <v>0</v>
      </c>
      <c r="J127" s="73">
        <v>0</v>
      </c>
      <c r="K127" s="235">
        <v>0</v>
      </c>
    </row>
    <row r="128" spans="1:11" x14ac:dyDescent="0.25">
      <c r="A128" s="325">
        <v>2013</v>
      </c>
      <c r="B128" s="68">
        <v>0</v>
      </c>
      <c r="C128" s="33">
        <v>0</v>
      </c>
      <c r="D128" s="33">
        <v>0</v>
      </c>
      <c r="E128" s="33">
        <v>0</v>
      </c>
      <c r="F128" s="33">
        <v>0</v>
      </c>
      <c r="G128" s="33">
        <v>0</v>
      </c>
      <c r="H128" s="33">
        <v>0</v>
      </c>
      <c r="I128" s="228">
        <v>0</v>
      </c>
      <c r="J128" s="73">
        <v>2</v>
      </c>
      <c r="K128" s="235">
        <v>2</v>
      </c>
    </row>
    <row r="129" spans="1:11" x14ac:dyDescent="0.25">
      <c r="A129" s="325">
        <v>2014</v>
      </c>
      <c r="B129" s="68">
        <v>1</v>
      </c>
      <c r="C129" s="33">
        <v>0</v>
      </c>
      <c r="D129" s="33">
        <v>0</v>
      </c>
      <c r="E129" s="33">
        <v>1</v>
      </c>
      <c r="F129" s="33">
        <v>0</v>
      </c>
      <c r="G129" s="33">
        <v>1</v>
      </c>
      <c r="H129" s="33">
        <v>0</v>
      </c>
      <c r="I129" s="228">
        <v>0</v>
      </c>
      <c r="J129" s="73">
        <v>0</v>
      </c>
      <c r="K129" s="235">
        <v>0</v>
      </c>
    </row>
    <row r="130" spans="1:11" x14ac:dyDescent="0.25">
      <c r="A130" s="325">
        <v>2015</v>
      </c>
      <c r="B130" s="68">
        <v>0</v>
      </c>
      <c r="C130" s="33">
        <v>0</v>
      </c>
      <c r="D130" s="33">
        <v>0</v>
      </c>
      <c r="E130" s="33">
        <v>0</v>
      </c>
      <c r="F130" s="33">
        <v>0</v>
      </c>
      <c r="G130" s="33">
        <v>0</v>
      </c>
      <c r="H130" s="33">
        <v>0</v>
      </c>
      <c r="I130" s="228">
        <v>0</v>
      </c>
      <c r="J130" s="73">
        <v>1</v>
      </c>
      <c r="K130" s="235">
        <v>1</v>
      </c>
    </row>
    <row r="131" spans="1:11" x14ac:dyDescent="0.25">
      <c r="A131" s="325">
        <v>2016</v>
      </c>
      <c r="B131" s="68">
        <v>0</v>
      </c>
      <c r="C131" s="33">
        <v>0</v>
      </c>
      <c r="D131" s="33">
        <v>0</v>
      </c>
      <c r="E131" s="33">
        <v>0</v>
      </c>
      <c r="F131" s="33">
        <v>0</v>
      </c>
      <c r="G131" s="33">
        <v>0</v>
      </c>
      <c r="H131" s="33">
        <v>0</v>
      </c>
      <c r="I131" s="228">
        <v>0</v>
      </c>
      <c r="J131" s="73">
        <v>0</v>
      </c>
      <c r="K131" s="235">
        <v>0</v>
      </c>
    </row>
    <row r="132" spans="1:11" x14ac:dyDescent="0.25">
      <c r="A132" s="325">
        <v>2017</v>
      </c>
      <c r="B132" s="68">
        <v>0</v>
      </c>
      <c r="C132" s="33">
        <v>0</v>
      </c>
      <c r="D132" s="33">
        <v>0</v>
      </c>
      <c r="E132" s="33">
        <v>0</v>
      </c>
      <c r="F132" s="33">
        <v>0</v>
      </c>
      <c r="G132" s="33">
        <v>0</v>
      </c>
      <c r="H132" s="33">
        <v>0</v>
      </c>
      <c r="I132" s="228">
        <v>0</v>
      </c>
      <c r="J132" s="73">
        <v>0</v>
      </c>
      <c r="K132" s="235">
        <v>0</v>
      </c>
    </row>
    <row r="133" spans="1:11" s="236" customFormat="1" x14ac:dyDescent="0.25">
      <c r="A133" s="330">
        <v>2018</v>
      </c>
      <c r="B133" s="75">
        <v>0</v>
      </c>
      <c r="C133" s="34">
        <v>0</v>
      </c>
      <c r="D133" s="34">
        <v>0</v>
      </c>
      <c r="E133" s="34">
        <v>0</v>
      </c>
      <c r="F133" s="34">
        <v>0</v>
      </c>
      <c r="G133" s="34">
        <v>0</v>
      </c>
      <c r="H133" s="34">
        <v>0</v>
      </c>
      <c r="I133" s="229">
        <v>0</v>
      </c>
      <c r="J133" s="73">
        <v>0</v>
      </c>
      <c r="K133" s="235">
        <v>0</v>
      </c>
    </row>
    <row r="134" spans="1:11" s="236" customFormat="1" x14ac:dyDescent="0.25">
      <c r="A134" s="330">
        <v>2019</v>
      </c>
      <c r="B134" s="75">
        <v>0</v>
      </c>
      <c r="C134" s="34">
        <v>0</v>
      </c>
      <c r="D134" s="34">
        <v>0</v>
      </c>
      <c r="E134" s="34">
        <v>0</v>
      </c>
      <c r="F134" s="34">
        <v>0</v>
      </c>
      <c r="G134" s="34">
        <v>0</v>
      </c>
      <c r="H134" s="34">
        <v>0</v>
      </c>
      <c r="I134" s="229">
        <v>0</v>
      </c>
      <c r="J134" s="73">
        <v>0</v>
      </c>
      <c r="K134" s="235">
        <v>0</v>
      </c>
    </row>
    <row r="135" spans="1:11" s="236" customFormat="1" x14ac:dyDescent="0.25">
      <c r="A135" s="330">
        <v>2020</v>
      </c>
      <c r="B135" s="75">
        <v>1</v>
      </c>
      <c r="C135" s="34">
        <v>0</v>
      </c>
      <c r="D135" s="34">
        <v>0</v>
      </c>
      <c r="E135" s="34">
        <v>1</v>
      </c>
      <c r="F135" s="34">
        <v>0</v>
      </c>
      <c r="G135" s="34">
        <v>1</v>
      </c>
      <c r="H135" s="34">
        <v>0</v>
      </c>
      <c r="I135" s="229">
        <v>0</v>
      </c>
      <c r="J135" s="73">
        <v>0</v>
      </c>
      <c r="K135" s="235">
        <v>0</v>
      </c>
    </row>
    <row r="136" spans="1:11" s="236" customFormat="1" x14ac:dyDescent="0.25">
      <c r="A136" s="330">
        <v>2021</v>
      </c>
      <c r="B136" s="75">
        <v>0</v>
      </c>
      <c r="C136" s="34">
        <v>0</v>
      </c>
      <c r="D136" s="34">
        <v>0</v>
      </c>
      <c r="E136" s="34">
        <v>0</v>
      </c>
      <c r="F136" s="34">
        <v>0</v>
      </c>
      <c r="G136" s="34">
        <v>0</v>
      </c>
      <c r="H136" s="34">
        <v>0</v>
      </c>
      <c r="I136" s="229">
        <v>0</v>
      </c>
      <c r="J136" s="73">
        <v>0</v>
      </c>
      <c r="K136" s="235">
        <v>0</v>
      </c>
    </row>
    <row r="137" spans="1:11" s="236" customFormat="1" x14ac:dyDescent="0.25">
      <c r="A137" s="330">
        <v>2022</v>
      </c>
      <c r="B137" s="75">
        <v>0</v>
      </c>
      <c r="C137" s="34">
        <v>0</v>
      </c>
      <c r="D137" s="34">
        <v>0</v>
      </c>
      <c r="E137" s="34">
        <v>0</v>
      </c>
      <c r="F137" s="34">
        <v>0</v>
      </c>
      <c r="G137" s="34">
        <v>0</v>
      </c>
      <c r="H137" s="34">
        <v>0</v>
      </c>
      <c r="I137" s="229">
        <v>0</v>
      </c>
      <c r="J137" s="73">
        <v>0</v>
      </c>
      <c r="K137" s="235">
        <v>0</v>
      </c>
    </row>
    <row r="138" spans="1:11" s="236" customFormat="1" x14ac:dyDescent="0.25">
      <c r="A138" s="331">
        <v>2023</v>
      </c>
      <c r="B138" s="75">
        <v>0</v>
      </c>
      <c r="C138" s="34">
        <v>0</v>
      </c>
      <c r="D138" s="34">
        <v>0</v>
      </c>
      <c r="E138" s="34">
        <v>0</v>
      </c>
      <c r="F138" s="34">
        <v>0</v>
      </c>
      <c r="G138" s="34">
        <v>0</v>
      </c>
      <c r="H138" s="34">
        <v>0</v>
      </c>
      <c r="I138" s="229">
        <v>0</v>
      </c>
      <c r="J138" s="73">
        <v>0</v>
      </c>
      <c r="K138" s="235">
        <v>0</v>
      </c>
    </row>
    <row r="139" spans="1:11" s="236" customFormat="1" x14ac:dyDescent="0.25">
      <c r="A139" s="331">
        <v>2024</v>
      </c>
      <c r="B139" s="75">
        <v>1</v>
      </c>
      <c r="C139" s="34">
        <v>0</v>
      </c>
      <c r="D139" s="34">
        <v>0</v>
      </c>
      <c r="E139" s="34">
        <v>1</v>
      </c>
      <c r="F139" s="34">
        <v>0</v>
      </c>
      <c r="G139" s="34">
        <v>1</v>
      </c>
      <c r="H139" s="34">
        <v>0</v>
      </c>
      <c r="I139" s="34">
        <v>0</v>
      </c>
      <c r="J139" s="73">
        <v>0</v>
      </c>
      <c r="K139" s="235">
        <v>0</v>
      </c>
    </row>
    <row r="140" spans="1:11" s="236" customFormat="1" ht="13.8" thickBot="1" x14ac:dyDescent="0.3">
      <c r="A140" s="331">
        <v>2025</v>
      </c>
      <c r="B140" s="76">
        <v>1</v>
      </c>
      <c r="C140" s="77">
        <v>0</v>
      </c>
      <c r="D140" s="77">
        <v>0</v>
      </c>
      <c r="E140" s="77">
        <v>1</v>
      </c>
      <c r="F140" s="77">
        <v>0</v>
      </c>
      <c r="G140" s="77">
        <v>1</v>
      </c>
      <c r="H140" s="77">
        <v>0</v>
      </c>
      <c r="I140" s="77">
        <v>0</v>
      </c>
      <c r="J140" s="73">
        <v>0</v>
      </c>
      <c r="K140" s="263">
        <v>0</v>
      </c>
    </row>
    <row r="141" spans="1:11" s="236" customFormat="1" ht="13.8" thickBot="1" x14ac:dyDescent="0.3">
      <c r="A141" s="335" t="s">
        <v>42</v>
      </c>
      <c r="B141" s="294">
        <v>21405</v>
      </c>
      <c r="C141" s="290">
        <v>1099</v>
      </c>
      <c r="D141" s="290">
        <v>0</v>
      </c>
      <c r="E141" s="290">
        <v>20302</v>
      </c>
      <c r="F141" s="290">
        <v>0</v>
      </c>
      <c r="G141" s="290">
        <v>3758</v>
      </c>
      <c r="H141" s="290">
        <v>16548</v>
      </c>
      <c r="I141" s="290">
        <v>1</v>
      </c>
      <c r="J141" s="78">
        <v>282</v>
      </c>
      <c r="K141" s="267">
        <v>16831</v>
      </c>
    </row>
    <row r="142" spans="1:11" ht="13.8" thickBot="1" x14ac:dyDescent="0.3">
      <c r="A142" s="319"/>
      <c r="B142" s="240"/>
      <c r="C142" s="240"/>
      <c r="D142" s="240"/>
      <c r="E142" s="240"/>
      <c r="F142" s="240"/>
      <c r="G142" s="240"/>
      <c r="H142" s="240"/>
      <c r="I142" s="241"/>
    </row>
    <row r="143" spans="1:11" ht="20.399999999999999" customHeight="1" thickBot="1" x14ac:dyDescent="0.3">
      <c r="A143" s="334" t="s">
        <v>33</v>
      </c>
      <c r="B143" s="345" t="s">
        <v>38</v>
      </c>
      <c r="C143" s="346"/>
      <c r="D143" s="346"/>
      <c r="E143" s="346"/>
      <c r="F143" s="346"/>
      <c r="G143" s="346"/>
      <c r="H143" s="346"/>
      <c r="I143" s="347"/>
      <c r="J143" s="66" t="s">
        <v>39</v>
      </c>
    </row>
    <row r="144" spans="1:11" ht="59.1" customHeight="1" thickBot="1" x14ac:dyDescent="0.3">
      <c r="A144" s="329" t="s">
        <v>40</v>
      </c>
      <c r="B144" s="44" t="s">
        <v>21</v>
      </c>
      <c r="C144" s="45" t="s">
        <v>22</v>
      </c>
      <c r="D144" s="233" t="s">
        <v>23</v>
      </c>
      <c r="E144" s="45" t="s">
        <v>24</v>
      </c>
      <c r="F144" s="45" t="s">
        <v>25</v>
      </c>
      <c r="G144" s="45" t="s">
        <v>26</v>
      </c>
      <c r="H144" s="45" t="s">
        <v>27</v>
      </c>
      <c r="I144" s="46" t="s">
        <v>28</v>
      </c>
      <c r="J144" s="47" t="s">
        <v>29</v>
      </c>
      <c r="K144" s="66" t="s">
        <v>30</v>
      </c>
    </row>
    <row r="145" spans="1:11" x14ac:dyDescent="0.25">
      <c r="A145" s="324" t="s">
        <v>41</v>
      </c>
      <c r="B145" s="68">
        <v>18</v>
      </c>
      <c r="C145" s="33">
        <v>0</v>
      </c>
      <c r="D145" s="33">
        <v>0</v>
      </c>
      <c r="E145" s="33">
        <v>17</v>
      </c>
      <c r="F145" s="33">
        <v>0</v>
      </c>
      <c r="G145" s="33">
        <v>6</v>
      </c>
      <c r="H145" s="33">
        <v>12</v>
      </c>
      <c r="I145" s="226">
        <v>0</v>
      </c>
      <c r="J145" s="71">
        <v>0</v>
      </c>
      <c r="K145" s="234">
        <v>12</v>
      </c>
    </row>
    <row r="146" spans="1:11" x14ac:dyDescent="0.25">
      <c r="A146" s="325">
        <v>1988</v>
      </c>
      <c r="B146" s="68">
        <v>77</v>
      </c>
      <c r="C146" s="33">
        <v>11</v>
      </c>
      <c r="D146" s="33">
        <v>0</v>
      </c>
      <c r="E146" s="33">
        <v>66</v>
      </c>
      <c r="F146" s="33">
        <v>0</v>
      </c>
      <c r="G146" s="33">
        <v>17</v>
      </c>
      <c r="H146" s="33">
        <v>49</v>
      </c>
      <c r="I146" s="226">
        <v>0</v>
      </c>
      <c r="J146" s="72">
        <v>0</v>
      </c>
      <c r="K146" s="235">
        <v>49</v>
      </c>
    </row>
    <row r="147" spans="1:11" x14ac:dyDescent="0.25">
      <c r="A147" s="325">
        <v>1989</v>
      </c>
      <c r="B147" s="68">
        <v>305</v>
      </c>
      <c r="C147" s="33">
        <v>33</v>
      </c>
      <c r="D147" s="33">
        <v>0</v>
      </c>
      <c r="E147" s="33">
        <v>272</v>
      </c>
      <c r="F147" s="33">
        <v>0</v>
      </c>
      <c r="G147" s="33">
        <v>65</v>
      </c>
      <c r="H147" s="33">
        <v>207</v>
      </c>
      <c r="I147" s="226">
        <v>1</v>
      </c>
      <c r="J147" s="72">
        <v>0</v>
      </c>
      <c r="K147" s="235">
        <v>208</v>
      </c>
    </row>
    <row r="148" spans="1:11" x14ac:dyDescent="0.25">
      <c r="A148" s="325">
        <v>1990</v>
      </c>
      <c r="B148" s="68">
        <v>719</v>
      </c>
      <c r="C148" s="33">
        <v>61</v>
      </c>
      <c r="D148" s="33">
        <v>0</v>
      </c>
      <c r="E148" s="33">
        <v>658</v>
      </c>
      <c r="F148" s="33">
        <v>0</v>
      </c>
      <c r="G148" s="33">
        <v>172</v>
      </c>
      <c r="H148" s="33">
        <v>486</v>
      </c>
      <c r="I148" s="226">
        <v>0</v>
      </c>
      <c r="J148" s="72">
        <v>0</v>
      </c>
      <c r="K148" s="235">
        <v>486</v>
      </c>
    </row>
    <row r="149" spans="1:11" x14ac:dyDescent="0.25">
      <c r="A149" s="325">
        <v>1991</v>
      </c>
      <c r="B149" s="68">
        <v>1012</v>
      </c>
      <c r="C149" s="33">
        <v>71</v>
      </c>
      <c r="D149" s="33">
        <v>0</v>
      </c>
      <c r="E149" s="33">
        <v>941</v>
      </c>
      <c r="F149" s="33">
        <v>0</v>
      </c>
      <c r="G149" s="33">
        <v>133</v>
      </c>
      <c r="H149" s="33">
        <v>808</v>
      </c>
      <c r="I149" s="226">
        <v>0</v>
      </c>
      <c r="J149" s="72">
        <v>0</v>
      </c>
      <c r="K149" s="235">
        <v>808</v>
      </c>
    </row>
    <row r="150" spans="1:11" x14ac:dyDescent="0.25">
      <c r="A150" s="325">
        <v>1992</v>
      </c>
      <c r="B150" s="68">
        <v>2184</v>
      </c>
      <c r="C150" s="33">
        <v>93</v>
      </c>
      <c r="D150" s="33">
        <v>0</v>
      </c>
      <c r="E150" s="33">
        <v>2091</v>
      </c>
      <c r="F150" s="33">
        <v>0</v>
      </c>
      <c r="G150" s="33">
        <v>242</v>
      </c>
      <c r="H150" s="33">
        <v>1849</v>
      </c>
      <c r="I150" s="226">
        <v>1</v>
      </c>
      <c r="J150" s="72">
        <v>0</v>
      </c>
      <c r="K150" s="235">
        <v>1850</v>
      </c>
    </row>
    <row r="151" spans="1:11" x14ac:dyDescent="0.25">
      <c r="A151" s="325">
        <v>1993</v>
      </c>
      <c r="B151" s="68">
        <v>2735</v>
      </c>
      <c r="C151" s="33">
        <v>156</v>
      </c>
      <c r="D151" s="33">
        <v>0</v>
      </c>
      <c r="E151" s="33">
        <v>2579</v>
      </c>
      <c r="F151" s="33">
        <v>0</v>
      </c>
      <c r="G151" s="33">
        <v>371</v>
      </c>
      <c r="H151" s="33">
        <v>2208</v>
      </c>
      <c r="I151" s="226">
        <v>0</v>
      </c>
      <c r="J151" s="72">
        <v>0</v>
      </c>
      <c r="K151" s="235">
        <v>2208</v>
      </c>
    </row>
    <row r="152" spans="1:11" x14ac:dyDescent="0.25">
      <c r="A152" s="325">
        <v>1994</v>
      </c>
      <c r="B152" s="68">
        <v>1721</v>
      </c>
      <c r="C152" s="33">
        <v>113</v>
      </c>
      <c r="D152" s="33">
        <v>0</v>
      </c>
      <c r="E152" s="33">
        <v>1608</v>
      </c>
      <c r="F152" s="33">
        <v>0</v>
      </c>
      <c r="G152" s="33">
        <v>283</v>
      </c>
      <c r="H152" s="33">
        <v>1325</v>
      </c>
      <c r="I152" s="226">
        <v>1</v>
      </c>
      <c r="J152" s="72">
        <v>0</v>
      </c>
      <c r="K152" s="235">
        <v>1326</v>
      </c>
    </row>
    <row r="153" spans="1:11" x14ac:dyDescent="0.25">
      <c r="A153" s="325">
        <v>1995</v>
      </c>
      <c r="B153" s="68">
        <v>876</v>
      </c>
      <c r="C153" s="33">
        <v>51</v>
      </c>
      <c r="D153" s="33">
        <v>0</v>
      </c>
      <c r="E153" s="33">
        <v>825</v>
      </c>
      <c r="F153" s="33">
        <v>0</v>
      </c>
      <c r="G153" s="33">
        <v>153</v>
      </c>
      <c r="H153" s="33">
        <v>672</v>
      </c>
      <c r="I153" s="226">
        <v>0</v>
      </c>
      <c r="J153" s="72">
        <v>0</v>
      </c>
      <c r="K153" s="235">
        <v>672</v>
      </c>
    </row>
    <row r="154" spans="1:11" x14ac:dyDescent="0.25">
      <c r="A154" s="325">
        <v>1996</v>
      </c>
      <c r="B154" s="68">
        <v>423</v>
      </c>
      <c r="C154" s="33">
        <v>30</v>
      </c>
      <c r="D154" s="33">
        <v>0</v>
      </c>
      <c r="E154" s="33">
        <v>393</v>
      </c>
      <c r="F154" s="33">
        <v>0</v>
      </c>
      <c r="G154" s="33">
        <v>92</v>
      </c>
      <c r="H154" s="33">
        <v>301</v>
      </c>
      <c r="I154" s="226">
        <v>1</v>
      </c>
      <c r="J154" s="72">
        <v>0</v>
      </c>
      <c r="K154" s="235">
        <v>302</v>
      </c>
    </row>
    <row r="155" spans="1:11" x14ac:dyDescent="0.25">
      <c r="A155" s="325">
        <v>1997</v>
      </c>
      <c r="B155" s="68">
        <v>198</v>
      </c>
      <c r="C155" s="33">
        <v>20</v>
      </c>
      <c r="D155" s="33">
        <v>0</v>
      </c>
      <c r="E155" s="33">
        <v>178</v>
      </c>
      <c r="F155" s="33">
        <v>0</v>
      </c>
      <c r="G155" s="33">
        <v>37</v>
      </c>
      <c r="H155" s="33">
        <v>141</v>
      </c>
      <c r="I155" s="226">
        <v>0</v>
      </c>
      <c r="J155" s="72">
        <v>0</v>
      </c>
      <c r="K155" s="235">
        <v>141</v>
      </c>
    </row>
    <row r="156" spans="1:11" x14ac:dyDescent="0.25">
      <c r="A156" s="325">
        <v>1998</v>
      </c>
      <c r="B156" s="68">
        <v>127</v>
      </c>
      <c r="C156" s="33">
        <v>8</v>
      </c>
      <c r="D156" s="33">
        <v>0</v>
      </c>
      <c r="E156" s="33">
        <v>119</v>
      </c>
      <c r="F156" s="33">
        <v>0</v>
      </c>
      <c r="G156" s="33">
        <v>35</v>
      </c>
      <c r="H156" s="33">
        <v>84</v>
      </c>
      <c r="I156" s="226">
        <v>1</v>
      </c>
      <c r="J156" s="72">
        <v>0</v>
      </c>
      <c r="K156" s="235">
        <v>85</v>
      </c>
    </row>
    <row r="157" spans="1:11" x14ac:dyDescent="0.25">
      <c r="A157" s="325">
        <v>1999</v>
      </c>
      <c r="B157" s="68">
        <v>62</v>
      </c>
      <c r="C157" s="33">
        <v>9</v>
      </c>
      <c r="D157" s="33">
        <v>0</v>
      </c>
      <c r="E157" s="33">
        <v>53</v>
      </c>
      <c r="F157" s="33">
        <v>0</v>
      </c>
      <c r="G157" s="33">
        <v>16</v>
      </c>
      <c r="H157" s="33">
        <v>37</v>
      </c>
      <c r="I157" s="226">
        <v>0</v>
      </c>
      <c r="J157" s="72">
        <v>0</v>
      </c>
      <c r="K157" s="235">
        <v>37</v>
      </c>
    </row>
    <row r="158" spans="1:11" x14ac:dyDescent="0.25">
      <c r="A158" s="325">
        <v>2000</v>
      </c>
      <c r="B158" s="68">
        <v>68</v>
      </c>
      <c r="C158" s="33">
        <v>13</v>
      </c>
      <c r="D158" s="33">
        <v>0</v>
      </c>
      <c r="E158" s="33">
        <v>55</v>
      </c>
      <c r="F158" s="33">
        <v>0</v>
      </c>
      <c r="G158" s="33">
        <v>19</v>
      </c>
      <c r="H158" s="33">
        <v>36</v>
      </c>
      <c r="I158" s="226">
        <v>0</v>
      </c>
      <c r="J158" s="72">
        <v>2</v>
      </c>
      <c r="K158" s="235">
        <v>38</v>
      </c>
    </row>
    <row r="159" spans="1:11" x14ac:dyDescent="0.25">
      <c r="A159" s="325">
        <v>2001</v>
      </c>
      <c r="B159" s="68">
        <v>61</v>
      </c>
      <c r="C159" s="33">
        <v>9</v>
      </c>
      <c r="D159" s="33">
        <v>0</v>
      </c>
      <c r="E159" s="33">
        <v>52</v>
      </c>
      <c r="F159" s="33">
        <v>0</v>
      </c>
      <c r="G159" s="33">
        <v>27</v>
      </c>
      <c r="H159" s="33">
        <v>25</v>
      </c>
      <c r="I159" s="226">
        <v>0</v>
      </c>
      <c r="J159" s="72">
        <v>27</v>
      </c>
      <c r="K159" s="235">
        <v>52</v>
      </c>
    </row>
    <row r="160" spans="1:11" x14ac:dyDescent="0.25">
      <c r="A160" s="325">
        <v>2002</v>
      </c>
      <c r="B160" s="68">
        <v>44</v>
      </c>
      <c r="C160" s="33">
        <v>2</v>
      </c>
      <c r="D160" s="33">
        <v>0</v>
      </c>
      <c r="E160" s="33">
        <v>42</v>
      </c>
      <c r="F160" s="33">
        <v>0</v>
      </c>
      <c r="G160" s="33">
        <v>26</v>
      </c>
      <c r="H160" s="33">
        <v>16</v>
      </c>
      <c r="I160" s="226">
        <v>0</v>
      </c>
      <c r="J160" s="72">
        <v>83</v>
      </c>
      <c r="K160" s="235">
        <v>99</v>
      </c>
    </row>
    <row r="161" spans="1:11" x14ac:dyDescent="0.25">
      <c r="A161" s="325">
        <v>2003</v>
      </c>
      <c r="B161" s="68">
        <v>25</v>
      </c>
      <c r="C161" s="33">
        <v>2</v>
      </c>
      <c r="D161" s="33">
        <v>0</v>
      </c>
      <c r="E161" s="33">
        <v>23</v>
      </c>
      <c r="F161" s="33">
        <v>0</v>
      </c>
      <c r="G161" s="33">
        <v>18</v>
      </c>
      <c r="H161" s="33">
        <v>5</v>
      </c>
      <c r="I161" s="226">
        <v>0</v>
      </c>
      <c r="J161" s="72">
        <v>36</v>
      </c>
      <c r="K161" s="235">
        <v>41</v>
      </c>
    </row>
    <row r="162" spans="1:11" x14ac:dyDescent="0.25">
      <c r="A162" s="325">
        <v>2004</v>
      </c>
      <c r="B162" s="68">
        <v>23</v>
      </c>
      <c r="C162" s="33">
        <v>6</v>
      </c>
      <c r="D162" s="33">
        <v>0</v>
      </c>
      <c r="E162" s="33">
        <v>17</v>
      </c>
      <c r="F162" s="33">
        <v>0</v>
      </c>
      <c r="G162" s="33">
        <v>14</v>
      </c>
      <c r="H162" s="33">
        <v>3</v>
      </c>
      <c r="I162" s="226">
        <v>0</v>
      </c>
      <c r="J162" s="72">
        <v>34</v>
      </c>
      <c r="K162" s="235">
        <v>37</v>
      </c>
    </row>
    <row r="163" spans="1:11" x14ac:dyDescent="0.25">
      <c r="A163" s="325">
        <v>2005</v>
      </c>
      <c r="B163" s="68">
        <v>19</v>
      </c>
      <c r="C163" s="33">
        <v>2</v>
      </c>
      <c r="D163" s="33">
        <v>0</v>
      </c>
      <c r="E163" s="33">
        <v>17</v>
      </c>
      <c r="F163" s="33">
        <v>0</v>
      </c>
      <c r="G163" s="33">
        <v>16</v>
      </c>
      <c r="H163" s="33">
        <v>1</v>
      </c>
      <c r="I163" s="226">
        <v>0</v>
      </c>
      <c r="J163" s="72">
        <v>21</v>
      </c>
      <c r="K163" s="235">
        <v>22</v>
      </c>
    </row>
    <row r="164" spans="1:11" x14ac:dyDescent="0.25">
      <c r="A164" s="325">
        <v>2006</v>
      </c>
      <c r="B164" s="68">
        <v>10</v>
      </c>
      <c r="C164" s="33">
        <v>2</v>
      </c>
      <c r="D164" s="33">
        <v>0</v>
      </c>
      <c r="E164" s="33">
        <v>8</v>
      </c>
      <c r="F164" s="33">
        <v>0</v>
      </c>
      <c r="G164" s="33">
        <v>6</v>
      </c>
      <c r="H164" s="33">
        <v>2</v>
      </c>
      <c r="I164" s="226">
        <v>0</v>
      </c>
      <c r="J164" s="72">
        <v>10</v>
      </c>
      <c r="K164" s="235">
        <v>12</v>
      </c>
    </row>
    <row r="165" spans="1:11" x14ac:dyDescent="0.25">
      <c r="A165" s="325">
        <v>2007</v>
      </c>
      <c r="B165" s="68">
        <v>4</v>
      </c>
      <c r="C165" s="33">
        <v>0</v>
      </c>
      <c r="D165" s="33">
        <v>0</v>
      </c>
      <c r="E165" s="33">
        <v>4</v>
      </c>
      <c r="F165" s="33">
        <v>0</v>
      </c>
      <c r="G165" s="33">
        <v>4</v>
      </c>
      <c r="H165" s="33">
        <v>0</v>
      </c>
      <c r="I165" s="226">
        <v>0</v>
      </c>
      <c r="J165" s="73">
        <v>7</v>
      </c>
      <c r="K165" s="235">
        <v>7</v>
      </c>
    </row>
    <row r="166" spans="1:11" x14ac:dyDescent="0.25">
      <c r="A166" s="325">
        <v>2008</v>
      </c>
      <c r="B166" s="68">
        <v>4</v>
      </c>
      <c r="C166" s="33">
        <v>2</v>
      </c>
      <c r="D166" s="33">
        <v>0</v>
      </c>
      <c r="E166" s="33">
        <v>2</v>
      </c>
      <c r="F166" s="33">
        <v>0</v>
      </c>
      <c r="G166" s="33">
        <v>2</v>
      </c>
      <c r="H166" s="33">
        <v>0</v>
      </c>
      <c r="I166" s="226">
        <v>0</v>
      </c>
      <c r="J166" s="73">
        <v>1</v>
      </c>
      <c r="K166" s="235">
        <v>1</v>
      </c>
    </row>
    <row r="167" spans="1:11" x14ac:dyDescent="0.25">
      <c r="A167" s="325">
        <v>2009</v>
      </c>
      <c r="B167" s="68">
        <v>4</v>
      </c>
      <c r="C167" s="33">
        <v>3</v>
      </c>
      <c r="D167" s="33">
        <v>0</v>
      </c>
      <c r="E167" s="33">
        <v>1</v>
      </c>
      <c r="F167" s="33">
        <v>0</v>
      </c>
      <c r="G167" s="33">
        <v>1</v>
      </c>
      <c r="H167" s="33">
        <v>0</v>
      </c>
      <c r="I167" s="226">
        <v>0</v>
      </c>
      <c r="J167" s="73">
        <v>0</v>
      </c>
      <c r="K167" s="235">
        <v>0</v>
      </c>
    </row>
    <row r="168" spans="1:11" x14ac:dyDescent="0.25">
      <c r="A168" s="325">
        <v>2010</v>
      </c>
      <c r="B168" s="68">
        <v>1</v>
      </c>
      <c r="C168" s="33">
        <v>0</v>
      </c>
      <c r="D168" s="33">
        <v>0</v>
      </c>
      <c r="E168" s="33">
        <v>1</v>
      </c>
      <c r="F168" s="33">
        <v>0</v>
      </c>
      <c r="G168" s="33">
        <v>1</v>
      </c>
      <c r="H168" s="33">
        <v>0</v>
      </c>
      <c r="I168" s="226">
        <v>0</v>
      </c>
      <c r="J168" s="73">
        <v>0</v>
      </c>
      <c r="K168" s="235">
        <v>0</v>
      </c>
    </row>
    <row r="169" spans="1:11" x14ac:dyDescent="0.25">
      <c r="A169" s="325">
        <v>2011</v>
      </c>
      <c r="B169" s="68">
        <v>0</v>
      </c>
      <c r="C169" s="33">
        <v>0</v>
      </c>
      <c r="D169" s="33">
        <v>0</v>
      </c>
      <c r="E169" s="33">
        <v>0</v>
      </c>
      <c r="F169" s="33">
        <v>0</v>
      </c>
      <c r="G169" s="33">
        <v>0</v>
      </c>
      <c r="H169" s="33">
        <v>0</v>
      </c>
      <c r="I169" s="226">
        <v>0</v>
      </c>
      <c r="J169" s="73">
        <v>0</v>
      </c>
      <c r="K169" s="235">
        <v>0</v>
      </c>
    </row>
    <row r="170" spans="1:11" x14ac:dyDescent="0.25">
      <c r="A170" s="325">
        <v>2012</v>
      </c>
      <c r="B170" s="68">
        <v>1</v>
      </c>
      <c r="C170" s="33">
        <v>1</v>
      </c>
      <c r="D170" s="33">
        <v>0</v>
      </c>
      <c r="E170" s="33">
        <v>0</v>
      </c>
      <c r="F170" s="33">
        <v>0</v>
      </c>
      <c r="G170" s="33">
        <v>0</v>
      </c>
      <c r="H170" s="33">
        <v>0</v>
      </c>
      <c r="I170" s="226">
        <v>0</v>
      </c>
      <c r="J170" s="73">
        <v>0</v>
      </c>
      <c r="K170" s="235">
        <v>0</v>
      </c>
    </row>
    <row r="171" spans="1:11" x14ac:dyDescent="0.25">
      <c r="A171" s="325">
        <v>2013</v>
      </c>
      <c r="B171" s="68">
        <v>0</v>
      </c>
      <c r="C171" s="33">
        <v>0</v>
      </c>
      <c r="D171" s="33">
        <v>0</v>
      </c>
      <c r="E171" s="33">
        <v>0</v>
      </c>
      <c r="F171" s="33">
        <v>0</v>
      </c>
      <c r="G171" s="33">
        <v>0</v>
      </c>
      <c r="H171" s="33">
        <v>0</v>
      </c>
      <c r="I171" s="226">
        <v>0</v>
      </c>
      <c r="J171" s="73">
        <v>0</v>
      </c>
      <c r="K171" s="235">
        <v>0</v>
      </c>
    </row>
    <row r="172" spans="1:11" x14ac:dyDescent="0.25">
      <c r="A172" s="325">
        <v>2014</v>
      </c>
      <c r="B172" s="68">
        <v>0</v>
      </c>
      <c r="C172" s="33">
        <v>0</v>
      </c>
      <c r="D172" s="33">
        <v>0</v>
      </c>
      <c r="E172" s="33">
        <v>0</v>
      </c>
      <c r="F172" s="33">
        <v>0</v>
      </c>
      <c r="G172" s="33">
        <v>0</v>
      </c>
      <c r="H172" s="33">
        <v>0</v>
      </c>
      <c r="I172" s="226">
        <v>0</v>
      </c>
      <c r="J172" s="73">
        <v>0</v>
      </c>
      <c r="K172" s="235">
        <v>0</v>
      </c>
    </row>
    <row r="173" spans="1:11" x14ac:dyDescent="0.25">
      <c r="A173" s="325">
        <v>2015</v>
      </c>
      <c r="B173" s="68">
        <v>0</v>
      </c>
      <c r="C173" s="33">
        <v>0</v>
      </c>
      <c r="D173" s="33">
        <v>0</v>
      </c>
      <c r="E173" s="33">
        <v>0</v>
      </c>
      <c r="F173" s="33">
        <v>0</v>
      </c>
      <c r="G173" s="33">
        <v>0</v>
      </c>
      <c r="H173" s="33">
        <v>0</v>
      </c>
      <c r="I173" s="226">
        <v>0</v>
      </c>
      <c r="J173" s="73">
        <v>0</v>
      </c>
      <c r="K173" s="235">
        <v>0</v>
      </c>
    </row>
    <row r="174" spans="1:11" x14ac:dyDescent="0.25">
      <c r="A174" s="325">
        <v>2016</v>
      </c>
      <c r="B174" s="68">
        <v>0</v>
      </c>
      <c r="C174" s="33">
        <v>0</v>
      </c>
      <c r="D174" s="33">
        <v>0</v>
      </c>
      <c r="E174" s="33">
        <v>0</v>
      </c>
      <c r="F174" s="33">
        <v>0</v>
      </c>
      <c r="G174" s="33">
        <v>0</v>
      </c>
      <c r="H174" s="33">
        <v>0</v>
      </c>
      <c r="I174" s="226">
        <v>0</v>
      </c>
      <c r="J174" s="73">
        <v>0</v>
      </c>
      <c r="K174" s="235">
        <v>0</v>
      </c>
    </row>
    <row r="175" spans="1:11" x14ac:dyDescent="0.25">
      <c r="A175" s="325">
        <v>2017</v>
      </c>
      <c r="B175" s="68">
        <v>0</v>
      </c>
      <c r="C175" s="33">
        <v>0</v>
      </c>
      <c r="D175" s="33">
        <v>0</v>
      </c>
      <c r="E175" s="33">
        <v>0</v>
      </c>
      <c r="F175" s="33">
        <v>0</v>
      </c>
      <c r="G175" s="33">
        <v>0</v>
      </c>
      <c r="H175" s="33">
        <v>0</v>
      </c>
      <c r="I175" s="226">
        <v>0</v>
      </c>
      <c r="J175" s="73">
        <v>0</v>
      </c>
      <c r="K175" s="235">
        <v>0</v>
      </c>
    </row>
    <row r="176" spans="1:11" s="236" customFormat="1" x14ac:dyDescent="0.25">
      <c r="A176" s="330">
        <v>2018</v>
      </c>
      <c r="B176" s="74">
        <v>0</v>
      </c>
      <c r="C176" s="36">
        <v>0</v>
      </c>
      <c r="D176" s="36">
        <v>0</v>
      </c>
      <c r="E176" s="36">
        <v>0</v>
      </c>
      <c r="F176" s="36">
        <v>0</v>
      </c>
      <c r="G176" s="36">
        <v>0</v>
      </c>
      <c r="H176" s="36">
        <v>0</v>
      </c>
      <c r="I176" s="230">
        <v>0</v>
      </c>
      <c r="J176" s="73">
        <v>1</v>
      </c>
      <c r="K176" s="235">
        <v>1</v>
      </c>
    </row>
    <row r="177" spans="1:11" s="236" customFormat="1" x14ac:dyDescent="0.25">
      <c r="A177" s="330">
        <v>2019</v>
      </c>
      <c r="B177" s="68">
        <v>0</v>
      </c>
      <c r="C177" s="33">
        <v>0</v>
      </c>
      <c r="D177" s="33">
        <v>0</v>
      </c>
      <c r="E177" s="33">
        <v>0</v>
      </c>
      <c r="F177" s="33">
        <v>0</v>
      </c>
      <c r="G177" s="33">
        <v>0</v>
      </c>
      <c r="H177" s="33">
        <v>0</v>
      </c>
      <c r="I177" s="226">
        <v>0</v>
      </c>
      <c r="J177" s="73">
        <v>0</v>
      </c>
      <c r="K177" s="235">
        <v>0</v>
      </c>
    </row>
    <row r="178" spans="1:11" s="236" customFormat="1" x14ac:dyDescent="0.25">
      <c r="A178" s="330">
        <v>2020</v>
      </c>
      <c r="B178" s="68">
        <v>0</v>
      </c>
      <c r="C178" s="33">
        <v>0</v>
      </c>
      <c r="D178" s="33">
        <v>0</v>
      </c>
      <c r="E178" s="33">
        <v>0</v>
      </c>
      <c r="F178" s="33">
        <v>0</v>
      </c>
      <c r="G178" s="33">
        <v>0</v>
      </c>
      <c r="H178" s="33">
        <v>0</v>
      </c>
      <c r="I178" s="226">
        <v>0</v>
      </c>
      <c r="J178" s="73">
        <v>0</v>
      </c>
      <c r="K178" s="235">
        <v>0</v>
      </c>
    </row>
    <row r="179" spans="1:11" s="236" customFormat="1" x14ac:dyDescent="0.25">
      <c r="A179" s="330">
        <v>2021</v>
      </c>
      <c r="B179" s="68">
        <v>0</v>
      </c>
      <c r="C179" s="33">
        <v>0</v>
      </c>
      <c r="D179" s="33">
        <v>0</v>
      </c>
      <c r="E179" s="33">
        <v>0</v>
      </c>
      <c r="F179" s="33">
        <v>0</v>
      </c>
      <c r="G179" s="33">
        <v>0</v>
      </c>
      <c r="H179" s="33">
        <v>0</v>
      </c>
      <c r="I179" s="226">
        <v>0</v>
      </c>
      <c r="J179" s="73">
        <v>0</v>
      </c>
      <c r="K179" s="235">
        <v>0</v>
      </c>
    </row>
    <row r="180" spans="1:11" s="236" customFormat="1" x14ac:dyDescent="0.25">
      <c r="A180" s="330">
        <v>2022</v>
      </c>
      <c r="B180" s="68">
        <v>0</v>
      </c>
      <c r="C180" s="33">
        <v>0</v>
      </c>
      <c r="D180" s="33">
        <v>0</v>
      </c>
      <c r="E180" s="33">
        <v>0</v>
      </c>
      <c r="F180" s="33">
        <v>0</v>
      </c>
      <c r="G180" s="33">
        <v>0</v>
      </c>
      <c r="H180" s="33">
        <v>0</v>
      </c>
      <c r="I180" s="226">
        <v>0</v>
      </c>
      <c r="J180" s="73">
        <v>0</v>
      </c>
      <c r="K180" s="235">
        <v>0</v>
      </c>
    </row>
    <row r="181" spans="1:11" s="236" customFormat="1" x14ac:dyDescent="0.25">
      <c r="A181" s="331">
        <v>2023</v>
      </c>
      <c r="B181" s="68">
        <v>0</v>
      </c>
      <c r="C181" s="33">
        <v>0</v>
      </c>
      <c r="D181" s="33">
        <v>0</v>
      </c>
      <c r="E181" s="33">
        <v>0</v>
      </c>
      <c r="F181" s="33">
        <v>0</v>
      </c>
      <c r="G181" s="33">
        <v>0</v>
      </c>
      <c r="H181" s="33">
        <v>0</v>
      </c>
      <c r="I181" s="226">
        <v>0</v>
      </c>
      <c r="J181" s="73">
        <v>0</v>
      </c>
      <c r="K181" s="235">
        <v>0</v>
      </c>
    </row>
    <row r="182" spans="1:11" s="236" customFormat="1" x14ac:dyDescent="0.25">
      <c r="A182" s="331">
        <v>2024</v>
      </c>
      <c r="B182" s="68">
        <v>0</v>
      </c>
      <c r="C182" s="33">
        <v>0</v>
      </c>
      <c r="D182" s="33">
        <v>0</v>
      </c>
      <c r="E182" s="33">
        <v>0</v>
      </c>
      <c r="F182" s="33">
        <v>0</v>
      </c>
      <c r="G182" s="33">
        <v>0</v>
      </c>
      <c r="H182" s="33">
        <v>0</v>
      </c>
      <c r="I182" s="33">
        <v>0</v>
      </c>
      <c r="J182" s="73">
        <v>2</v>
      </c>
      <c r="K182" s="235">
        <v>2</v>
      </c>
    </row>
    <row r="183" spans="1:11" s="236" customFormat="1" ht="13.8" thickBot="1" x14ac:dyDescent="0.3">
      <c r="A183" s="331">
        <v>2025</v>
      </c>
      <c r="B183" s="69">
        <v>1</v>
      </c>
      <c r="C183" s="60">
        <v>0</v>
      </c>
      <c r="D183" s="60">
        <v>0</v>
      </c>
      <c r="E183" s="60">
        <v>1</v>
      </c>
      <c r="F183" s="60">
        <v>1</v>
      </c>
      <c r="G183" s="60">
        <v>0</v>
      </c>
      <c r="H183" s="60">
        <v>0</v>
      </c>
      <c r="I183" s="60">
        <v>0</v>
      </c>
      <c r="J183" s="73">
        <v>0</v>
      </c>
      <c r="K183" s="263">
        <v>0</v>
      </c>
    </row>
    <row r="184" spans="1:11" s="236" customFormat="1" ht="13.8" thickBot="1" x14ac:dyDescent="0.3">
      <c r="A184" s="335" t="s">
        <v>42</v>
      </c>
      <c r="B184" s="295">
        <v>10722</v>
      </c>
      <c r="C184" s="296">
        <v>698</v>
      </c>
      <c r="D184" s="296">
        <v>0</v>
      </c>
      <c r="E184" s="296">
        <v>10023</v>
      </c>
      <c r="F184" s="296">
        <v>1</v>
      </c>
      <c r="G184" s="296">
        <v>1756</v>
      </c>
      <c r="H184" s="296">
        <v>8267</v>
      </c>
      <c r="I184" s="296">
        <v>5</v>
      </c>
      <c r="J184" s="78">
        <v>224</v>
      </c>
      <c r="K184" s="267">
        <v>8496</v>
      </c>
    </row>
    <row r="185" spans="1:11" x14ac:dyDescent="0.25">
      <c r="A185" s="319"/>
      <c r="B185" s="242"/>
      <c r="C185" s="242"/>
      <c r="D185" s="242"/>
      <c r="E185" s="242"/>
      <c r="F185" s="242"/>
      <c r="G185" s="242"/>
      <c r="H185" s="242"/>
      <c r="I185" s="242"/>
    </row>
    <row r="186" spans="1:11" ht="13.8" thickBot="1" x14ac:dyDescent="0.3"/>
    <row r="187" spans="1:11" ht="24" customHeight="1" thickBot="1" x14ac:dyDescent="0.3">
      <c r="A187" s="336" t="s">
        <v>35</v>
      </c>
      <c r="B187" s="345" t="s">
        <v>38</v>
      </c>
      <c r="C187" s="346"/>
      <c r="D187" s="346"/>
      <c r="E187" s="346"/>
      <c r="F187" s="346"/>
      <c r="G187" s="346"/>
      <c r="H187" s="346"/>
      <c r="I187" s="66" t="s">
        <v>39</v>
      </c>
    </row>
    <row r="188" spans="1:11" ht="63.6" customHeight="1" thickBot="1" x14ac:dyDescent="0.3">
      <c r="A188" s="337" t="s">
        <v>40</v>
      </c>
      <c r="B188" s="344" t="s">
        <v>21</v>
      </c>
      <c r="C188" s="243" t="s">
        <v>22</v>
      </c>
      <c r="D188" s="233" t="s">
        <v>23</v>
      </c>
      <c r="E188" s="45" t="s">
        <v>24</v>
      </c>
      <c r="F188" s="45" t="s">
        <v>25</v>
      </c>
      <c r="G188" s="45" t="s">
        <v>26</v>
      </c>
      <c r="H188" s="231" t="s">
        <v>27</v>
      </c>
      <c r="I188" s="47" t="s">
        <v>29</v>
      </c>
      <c r="J188" s="66" t="s">
        <v>30</v>
      </c>
    </row>
    <row r="189" spans="1:11" x14ac:dyDescent="0.25">
      <c r="A189" s="324" t="s">
        <v>41</v>
      </c>
      <c r="B189" s="244">
        <v>0</v>
      </c>
      <c r="C189" s="245">
        <v>0</v>
      </c>
      <c r="D189" s="245">
        <v>0</v>
      </c>
      <c r="E189" s="245">
        <v>0</v>
      </c>
      <c r="F189" s="245">
        <v>0</v>
      </c>
      <c r="G189" s="245">
        <v>0</v>
      </c>
      <c r="H189" s="246">
        <v>0</v>
      </c>
      <c r="I189" s="247">
        <v>0</v>
      </c>
      <c r="J189" s="234">
        <v>0</v>
      </c>
    </row>
    <row r="190" spans="1:11" x14ac:dyDescent="0.25">
      <c r="A190" s="325">
        <v>1988</v>
      </c>
      <c r="B190" s="248">
        <v>5</v>
      </c>
      <c r="C190" s="249">
        <v>0</v>
      </c>
      <c r="D190" s="249">
        <v>0</v>
      </c>
      <c r="E190" s="249">
        <v>5</v>
      </c>
      <c r="F190" s="249">
        <v>0</v>
      </c>
      <c r="G190" s="249">
        <v>1</v>
      </c>
      <c r="H190" s="250">
        <v>4</v>
      </c>
      <c r="I190" s="251">
        <v>0</v>
      </c>
      <c r="J190" s="235">
        <v>4</v>
      </c>
    </row>
    <row r="191" spans="1:11" x14ac:dyDescent="0.25">
      <c r="A191" s="325">
        <v>1989</v>
      </c>
      <c r="B191" s="248">
        <v>64</v>
      </c>
      <c r="C191" s="249">
        <v>20</v>
      </c>
      <c r="D191" s="249">
        <v>0</v>
      </c>
      <c r="E191" s="249">
        <v>44</v>
      </c>
      <c r="F191" s="249">
        <v>0</v>
      </c>
      <c r="G191" s="249">
        <v>15</v>
      </c>
      <c r="H191" s="250">
        <v>29</v>
      </c>
      <c r="I191" s="251">
        <v>0</v>
      </c>
      <c r="J191" s="235">
        <v>29</v>
      </c>
    </row>
    <row r="192" spans="1:11" x14ac:dyDescent="0.25">
      <c r="A192" s="325">
        <v>1990</v>
      </c>
      <c r="B192" s="248">
        <v>180</v>
      </c>
      <c r="C192" s="249">
        <v>37</v>
      </c>
      <c r="D192" s="249">
        <v>0</v>
      </c>
      <c r="E192" s="249">
        <v>143</v>
      </c>
      <c r="F192" s="249">
        <v>0</v>
      </c>
      <c r="G192" s="249">
        <v>30</v>
      </c>
      <c r="H192" s="250">
        <v>113</v>
      </c>
      <c r="I192" s="251">
        <v>0</v>
      </c>
      <c r="J192" s="235">
        <v>113</v>
      </c>
    </row>
    <row r="193" spans="1:10" x14ac:dyDescent="0.25">
      <c r="A193" s="325">
        <v>1991</v>
      </c>
      <c r="B193" s="248">
        <v>237</v>
      </c>
      <c r="C193" s="249">
        <v>27</v>
      </c>
      <c r="D193" s="249">
        <v>0</v>
      </c>
      <c r="E193" s="249">
        <v>210</v>
      </c>
      <c r="F193" s="249">
        <v>0</v>
      </c>
      <c r="G193" s="249">
        <v>40</v>
      </c>
      <c r="H193" s="250">
        <v>170</v>
      </c>
      <c r="I193" s="251">
        <v>0</v>
      </c>
      <c r="J193" s="235">
        <v>170</v>
      </c>
    </row>
    <row r="194" spans="1:10" x14ac:dyDescent="0.25">
      <c r="A194" s="325">
        <v>1992</v>
      </c>
      <c r="B194" s="248">
        <v>468</v>
      </c>
      <c r="C194" s="249">
        <v>33</v>
      </c>
      <c r="D194" s="249">
        <v>0</v>
      </c>
      <c r="E194" s="249">
        <v>435</v>
      </c>
      <c r="F194" s="249">
        <v>0</v>
      </c>
      <c r="G194" s="249">
        <v>61</v>
      </c>
      <c r="H194" s="250">
        <v>374</v>
      </c>
      <c r="I194" s="251">
        <v>0</v>
      </c>
      <c r="J194" s="235">
        <v>374</v>
      </c>
    </row>
    <row r="195" spans="1:10" x14ac:dyDescent="0.25">
      <c r="A195" s="325">
        <v>1993</v>
      </c>
      <c r="B195" s="248">
        <v>585</v>
      </c>
      <c r="C195" s="249">
        <v>27</v>
      </c>
      <c r="D195" s="249">
        <v>0</v>
      </c>
      <c r="E195" s="249">
        <v>558</v>
      </c>
      <c r="F195" s="249">
        <v>0</v>
      </c>
      <c r="G195" s="249">
        <v>99</v>
      </c>
      <c r="H195" s="250">
        <v>459</v>
      </c>
      <c r="I195" s="251">
        <v>0</v>
      </c>
      <c r="J195" s="235">
        <v>459</v>
      </c>
    </row>
    <row r="196" spans="1:10" x14ac:dyDescent="0.25">
      <c r="A196" s="325">
        <v>1994</v>
      </c>
      <c r="B196" s="252">
        <v>473</v>
      </c>
      <c r="C196" s="249">
        <v>32</v>
      </c>
      <c r="D196" s="249">
        <v>0</v>
      </c>
      <c r="E196" s="253">
        <v>441</v>
      </c>
      <c r="F196" s="249">
        <v>0</v>
      </c>
      <c r="G196" s="249">
        <v>96</v>
      </c>
      <c r="H196" s="250">
        <v>345</v>
      </c>
      <c r="I196" s="251">
        <v>0</v>
      </c>
      <c r="J196" s="235">
        <v>345</v>
      </c>
    </row>
    <row r="197" spans="1:10" x14ac:dyDescent="0.25">
      <c r="A197" s="325">
        <v>1995</v>
      </c>
      <c r="B197" s="248">
        <v>239</v>
      </c>
      <c r="C197" s="249">
        <v>14</v>
      </c>
      <c r="D197" s="249">
        <v>0</v>
      </c>
      <c r="E197" s="253">
        <v>225</v>
      </c>
      <c r="F197" s="249">
        <v>0</v>
      </c>
      <c r="G197" s="249">
        <v>52</v>
      </c>
      <c r="H197" s="250">
        <v>173</v>
      </c>
      <c r="I197" s="251">
        <v>0</v>
      </c>
      <c r="J197" s="235">
        <v>173</v>
      </c>
    </row>
    <row r="198" spans="1:10" x14ac:dyDescent="0.25">
      <c r="A198" s="325">
        <v>1996</v>
      </c>
      <c r="B198" s="248">
        <v>133</v>
      </c>
      <c r="C198" s="249">
        <v>12</v>
      </c>
      <c r="D198" s="249">
        <v>0</v>
      </c>
      <c r="E198" s="249">
        <v>121</v>
      </c>
      <c r="F198" s="249">
        <v>0</v>
      </c>
      <c r="G198" s="249">
        <v>47</v>
      </c>
      <c r="H198" s="250">
        <v>74</v>
      </c>
      <c r="I198" s="251">
        <v>0</v>
      </c>
      <c r="J198" s="235">
        <v>74</v>
      </c>
    </row>
    <row r="199" spans="1:10" x14ac:dyDescent="0.25">
      <c r="A199" s="325">
        <v>1997</v>
      </c>
      <c r="B199" s="248">
        <v>47</v>
      </c>
      <c r="C199" s="249">
        <v>6</v>
      </c>
      <c r="D199" s="249">
        <v>0</v>
      </c>
      <c r="E199" s="253">
        <v>41</v>
      </c>
      <c r="F199" s="249">
        <v>0</v>
      </c>
      <c r="G199" s="249">
        <v>18</v>
      </c>
      <c r="H199" s="250">
        <v>23</v>
      </c>
      <c r="I199" s="251">
        <v>0</v>
      </c>
      <c r="J199" s="235">
        <v>23</v>
      </c>
    </row>
    <row r="200" spans="1:10" x14ac:dyDescent="0.25">
      <c r="A200" s="325">
        <v>1998</v>
      </c>
      <c r="B200" s="248">
        <v>24</v>
      </c>
      <c r="C200" s="249">
        <v>1</v>
      </c>
      <c r="D200" s="249">
        <v>0</v>
      </c>
      <c r="E200" s="249">
        <v>23</v>
      </c>
      <c r="F200" s="249">
        <v>0</v>
      </c>
      <c r="G200" s="249">
        <v>5</v>
      </c>
      <c r="H200" s="250">
        <v>18</v>
      </c>
      <c r="I200" s="251">
        <v>0</v>
      </c>
      <c r="J200" s="235">
        <v>18</v>
      </c>
    </row>
    <row r="201" spans="1:10" x14ac:dyDescent="0.25">
      <c r="A201" s="325">
        <v>1999</v>
      </c>
      <c r="B201" s="248">
        <v>13</v>
      </c>
      <c r="C201" s="249">
        <v>0</v>
      </c>
      <c r="D201" s="249">
        <v>0</v>
      </c>
      <c r="E201" s="249">
        <v>13</v>
      </c>
      <c r="F201" s="249">
        <v>0</v>
      </c>
      <c r="G201" s="249">
        <v>6</v>
      </c>
      <c r="H201" s="250">
        <v>7</v>
      </c>
      <c r="I201" s="251">
        <v>0</v>
      </c>
      <c r="J201" s="235">
        <v>7</v>
      </c>
    </row>
    <row r="202" spans="1:10" x14ac:dyDescent="0.25">
      <c r="A202" s="325">
        <v>2000</v>
      </c>
      <c r="B202" s="248">
        <v>31</v>
      </c>
      <c r="C202" s="249">
        <v>0</v>
      </c>
      <c r="D202" s="249">
        <v>0</v>
      </c>
      <c r="E202" s="249">
        <v>31</v>
      </c>
      <c r="F202" s="249">
        <v>0</v>
      </c>
      <c r="G202" s="249">
        <v>11</v>
      </c>
      <c r="H202" s="250">
        <v>20</v>
      </c>
      <c r="I202" s="251">
        <v>55</v>
      </c>
      <c r="J202" s="235">
        <v>75</v>
      </c>
    </row>
    <row r="203" spans="1:10" x14ac:dyDescent="0.25">
      <c r="A203" s="325">
        <v>2001</v>
      </c>
      <c r="B203" s="248">
        <v>71</v>
      </c>
      <c r="C203" s="249">
        <v>3</v>
      </c>
      <c r="D203" s="249">
        <v>0</v>
      </c>
      <c r="E203" s="249">
        <v>68</v>
      </c>
      <c r="F203" s="249">
        <v>0</v>
      </c>
      <c r="G203" s="249">
        <v>34</v>
      </c>
      <c r="H203" s="250">
        <v>34</v>
      </c>
      <c r="I203" s="251">
        <v>40</v>
      </c>
      <c r="J203" s="235">
        <v>74</v>
      </c>
    </row>
    <row r="204" spans="1:10" x14ac:dyDescent="0.25">
      <c r="A204" s="325">
        <v>2002</v>
      </c>
      <c r="B204" s="248">
        <v>71</v>
      </c>
      <c r="C204" s="249">
        <v>4</v>
      </c>
      <c r="D204" s="249">
        <v>0</v>
      </c>
      <c r="E204" s="249">
        <v>67</v>
      </c>
      <c r="F204" s="249">
        <v>0</v>
      </c>
      <c r="G204" s="249">
        <v>39</v>
      </c>
      <c r="H204" s="250">
        <v>28</v>
      </c>
      <c r="I204" s="251">
        <v>70</v>
      </c>
      <c r="J204" s="235">
        <v>98</v>
      </c>
    </row>
    <row r="205" spans="1:10" x14ac:dyDescent="0.25">
      <c r="A205" s="325">
        <v>2003</v>
      </c>
      <c r="B205" s="248">
        <v>62</v>
      </c>
      <c r="C205" s="249">
        <v>6</v>
      </c>
      <c r="D205" s="249">
        <v>0</v>
      </c>
      <c r="E205" s="249">
        <v>56</v>
      </c>
      <c r="F205" s="249">
        <v>0</v>
      </c>
      <c r="G205" s="249">
        <v>44</v>
      </c>
      <c r="H205" s="250">
        <v>12</v>
      </c>
      <c r="I205" s="251">
        <v>51</v>
      </c>
      <c r="J205" s="235">
        <v>63</v>
      </c>
    </row>
    <row r="206" spans="1:10" x14ac:dyDescent="0.25">
      <c r="A206" s="325">
        <v>2004</v>
      </c>
      <c r="B206" s="248">
        <v>36</v>
      </c>
      <c r="C206" s="249">
        <v>2</v>
      </c>
      <c r="D206" s="249">
        <v>0</v>
      </c>
      <c r="E206" s="249">
        <v>34</v>
      </c>
      <c r="F206" s="249">
        <v>0</v>
      </c>
      <c r="G206" s="249">
        <v>26</v>
      </c>
      <c r="H206" s="250">
        <v>8</v>
      </c>
      <c r="I206" s="251">
        <v>26</v>
      </c>
      <c r="J206" s="235">
        <v>34</v>
      </c>
    </row>
    <row r="207" spans="1:10" x14ac:dyDescent="0.25">
      <c r="A207" s="325">
        <v>2005</v>
      </c>
      <c r="B207" s="248">
        <v>19</v>
      </c>
      <c r="C207" s="249">
        <v>4</v>
      </c>
      <c r="D207" s="249">
        <v>0</v>
      </c>
      <c r="E207" s="249">
        <v>15</v>
      </c>
      <c r="F207" s="249">
        <v>0</v>
      </c>
      <c r="G207" s="249">
        <v>15</v>
      </c>
      <c r="H207" s="250">
        <v>0</v>
      </c>
      <c r="I207" s="251">
        <v>22</v>
      </c>
      <c r="J207" s="235">
        <v>22</v>
      </c>
    </row>
    <row r="208" spans="1:10" x14ac:dyDescent="0.25">
      <c r="A208" s="325">
        <v>2006</v>
      </c>
      <c r="B208" s="248">
        <v>27</v>
      </c>
      <c r="C208" s="249">
        <v>6</v>
      </c>
      <c r="D208" s="249">
        <v>0</v>
      </c>
      <c r="E208" s="249">
        <v>21</v>
      </c>
      <c r="F208" s="249">
        <v>0</v>
      </c>
      <c r="G208" s="249">
        <v>21</v>
      </c>
      <c r="H208" s="250">
        <v>0</v>
      </c>
      <c r="I208" s="251">
        <v>10</v>
      </c>
      <c r="J208" s="235">
        <v>10</v>
      </c>
    </row>
    <row r="209" spans="1:14" x14ac:dyDescent="0.25">
      <c r="A209" s="325">
        <v>2007</v>
      </c>
      <c r="B209" s="248">
        <v>14</v>
      </c>
      <c r="C209" s="249">
        <v>2</v>
      </c>
      <c r="D209" s="249">
        <v>0</v>
      </c>
      <c r="E209" s="249">
        <v>12</v>
      </c>
      <c r="F209" s="249">
        <v>0</v>
      </c>
      <c r="G209" s="249">
        <v>12</v>
      </c>
      <c r="H209" s="250">
        <v>0</v>
      </c>
      <c r="I209" s="251">
        <v>14</v>
      </c>
      <c r="J209" s="235">
        <v>14</v>
      </c>
    </row>
    <row r="210" spans="1:14" x14ac:dyDescent="0.25">
      <c r="A210" s="325">
        <v>2008</v>
      </c>
      <c r="B210" s="248">
        <v>8</v>
      </c>
      <c r="C210" s="249">
        <v>0</v>
      </c>
      <c r="D210" s="249">
        <v>0</v>
      </c>
      <c r="E210" s="249">
        <v>8</v>
      </c>
      <c r="F210" s="249">
        <v>0</v>
      </c>
      <c r="G210" s="249">
        <v>8</v>
      </c>
      <c r="H210" s="250">
        <v>0</v>
      </c>
      <c r="I210" s="251">
        <v>4</v>
      </c>
      <c r="J210" s="235">
        <v>4</v>
      </c>
    </row>
    <row r="211" spans="1:14" x14ac:dyDescent="0.25">
      <c r="A211" s="325">
        <v>2009</v>
      </c>
      <c r="B211" s="248">
        <v>12</v>
      </c>
      <c r="C211" s="249">
        <v>4</v>
      </c>
      <c r="D211" s="249">
        <v>0</v>
      </c>
      <c r="E211" s="249">
        <v>8</v>
      </c>
      <c r="F211" s="249">
        <v>0</v>
      </c>
      <c r="G211" s="249">
        <v>8</v>
      </c>
      <c r="H211" s="250">
        <v>0</v>
      </c>
      <c r="I211" s="251">
        <v>3</v>
      </c>
      <c r="J211" s="235">
        <v>3</v>
      </c>
    </row>
    <row r="212" spans="1:14" x14ac:dyDescent="0.25">
      <c r="A212" s="330">
        <v>2010</v>
      </c>
      <c r="B212" s="248">
        <v>6</v>
      </c>
      <c r="C212" s="249">
        <v>0</v>
      </c>
      <c r="D212" s="249">
        <v>0</v>
      </c>
      <c r="E212" s="249">
        <v>6</v>
      </c>
      <c r="F212" s="249">
        <v>0</v>
      </c>
      <c r="G212" s="249">
        <v>6</v>
      </c>
      <c r="H212" s="250">
        <v>0</v>
      </c>
      <c r="I212" s="251">
        <v>0</v>
      </c>
      <c r="J212" s="235">
        <v>0</v>
      </c>
      <c r="N212" s="254"/>
    </row>
    <row r="213" spans="1:14" x14ac:dyDescent="0.25">
      <c r="A213" s="325">
        <v>2011</v>
      </c>
      <c r="B213" s="248">
        <v>1</v>
      </c>
      <c r="C213" s="249">
        <v>0</v>
      </c>
      <c r="D213" s="249">
        <v>0</v>
      </c>
      <c r="E213" s="249">
        <v>1</v>
      </c>
      <c r="F213" s="249">
        <v>0</v>
      </c>
      <c r="G213" s="249">
        <v>1</v>
      </c>
      <c r="H213" s="250">
        <v>0</v>
      </c>
      <c r="I213" s="251">
        <v>2</v>
      </c>
      <c r="J213" s="235">
        <v>2</v>
      </c>
    </row>
    <row r="214" spans="1:14" x14ac:dyDescent="0.25">
      <c r="A214" s="325">
        <v>2012</v>
      </c>
      <c r="B214" s="248">
        <v>3</v>
      </c>
      <c r="C214" s="249">
        <v>2</v>
      </c>
      <c r="D214" s="249">
        <v>0</v>
      </c>
      <c r="E214" s="249">
        <v>1</v>
      </c>
      <c r="F214" s="249">
        <v>0</v>
      </c>
      <c r="G214" s="249">
        <v>1</v>
      </c>
      <c r="H214" s="250">
        <v>0</v>
      </c>
      <c r="I214" s="251">
        <v>1</v>
      </c>
      <c r="J214" s="235">
        <v>1</v>
      </c>
    </row>
    <row r="215" spans="1:14" x14ac:dyDescent="0.25">
      <c r="A215" s="325">
        <v>2013</v>
      </c>
      <c r="B215" s="248">
        <v>4</v>
      </c>
      <c r="C215" s="249">
        <v>1</v>
      </c>
      <c r="D215" s="249">
        <v>0</v>
      </c>
      <c r="E215" s="249">
        <v>3</v>
      </c>
      <c r="F215" s="249">
        <v>0</v>
      </c>
      <c r="G215" s="249">
        <v>3</v>
      </c>
      <c r="H215" s="250">
        <v>0</v>
      </c>
      <c r="I215" s="251">
        <v>0</v>
      </c>
      <c r="J215" s="235">
        <v>0</v>
      </c>
    </row>
    <row r="216" spans="1:14" x14ac:dyDescent="0.25">
      <c r="A216" s="325">
        <v>2014</v>
      </c>
      <c r="B216" s="248">
        <v>1</v>
      </c>
      <c r="C216" s="249">
        <v>0</v>
      </c>
      <c r="D216" s="249">
        <v>0</v>
      </c>
      <c r="E216" s="249">
        <v>0</v>
      </c>
      <c r="F216" s="249">
        <v>0</v>
      </c>
      <c r="G216" s="249">
        <v>1</v>
      </c>
      <c r="H216" s="250">
        <v>0</v>
      </c>
      <c r="I216" s="251">
        <v>0</v>
      </c>
      <c r="J216" s="235">
        <v>0</v>
      </c>
    </row>
    <row r="217" spans="1:14" x14ac:dyDescent="0.25">
      <c r="A217" s="325">
        <v>2015</v>
      </c>
      <c r="B217" s="248">
        <v>0</v>
      </c>
      <c r="C217" s="249">
        <v>0</v>
      </c>
      <c r="D217" s="249">
        <v>0</v>
      </c>
      <c r="E217" s="249">
        <v>0</v>
      </c>
      <c r="F217" s="249">
        <v>0</v>
      </c>
      <c r="G217" s="249">
        <v>0</v>
      </c>
      <c r="H217" s="250">
        <v>0</v>
      </c>
      <c r="I217" s="251">
        <v>0</v>
      </c>
      <c r="J217" s="235">
        <v>0</v>
      </c>
    </row>
    <row r="218" spans="1:14" x14ac:dyDescent="0.25">
      <c r="A218" s="325">
        <v>2016</v>
      </c>
      <c r="B218" s="248">
        <v>1</v>
      </c>
      <c r="C218" s="249">
        <v>0</v>
      </c>
      <c r="D218" s="249">
        <v>0</v>
      </c>
      <c r="E218" s="249">
        <v>1</v>
      </c>
      <c r="F218" s="249">
        <v>0</v>
      </c>
      <c r="G218" s="249">
        <v>1</v>
      </c>
      <c r="H218" s="250">
        <v>0</v>
      </c>
      <c r="I218" s="251">
        <v>0</v>
      </c>
      <c r="J218" s="235">
        <v>0</v>
      </c>
    </row>
    <row r="219" spans="1:14" x14ac:dyDescent="0.25">
      <c r="A219" s="325">
        <v>2017</v>
      </c>
      <c r="B219" s="248">
        <v>2</v>
      </c>
      <c r="C219" s="249">
        <v>0</v>
      </c>
      <c r="D219" s="249">
        <v>0</v>
      </c>
      <c r="E219" s="249">
        <v>2</v>
      </c>
      <c r="F219" s="249">
        <v>0</v>
      </c>
      <c r="G219" s="249">
        <v>2</v>
      </c>
      <c r="H219" s="250">
        <v>0</v>
      </c>
      <c r="I219" s="251">
        <v>0</v>
      </c>
      <c r="J219" s="235">
        <v>0</v>
      </c>
    </row>
    <row r="220" spans="1:14" x14ac:dyDescent="0.25">
      <c r="A220" s="325">
        <v>2018</v>
      </c>
      <c r="B220" s="248">
        <v>0</v>
      </c>
      <c r="C220" s="249">
        <v>0</v>
      </c>
      <c r="D220" s="249">
        <v>0</v>
      </c>
      <c r="E220" s="249">
        <v>0</v>
      </c>
      <c r="F220" s="249">
        <v>0</v>
      </c>
      <c r="G220" s="249">
        <v>0</v>
      </c>
      <c r="H220" s="250">
        <v>0</v>
      </c>
      <c r="I220" s="251">
        <v>0</v>
      </c>
      <c r="J220" s="235">
        <v>0</v>
      </c>
    </row>
    <row r="221" spans="1:14" x14ac:dyDescent="0.25">
      <c r="A221" s="325">
        <v>2019</v>
      </c>
      <c r="B221" s="248">
        <v>0</v>
      </c>
      <c r="C221" s="249">
        <v>0</v>
      </c>
      <c r="D221" s="249">
        <v>0</v>
      </c>
      <c r="E221" s="249">
        <v>0</v>
      </c>
      <c r="F221" s="249">
        <v>0</v>
      </c>
      <c r="G221" s="249">
        <v>0</v>
      </c>
      <c r="H221" s="250">
        <v>0</v>
      </c>
      <c r="I221" s="251">
        <v>0</v>
      </c>
      <c r="J221" s="235">
        <v>0</v>
      </c>
    </row>
    <row r="222" spans="1:14" x14ac:dyDescent="0.25">
      <c r="A222" s="326">
        <v>2020</v>
      </c>
      <c r="B222" s="255">
        <v>0</v>
      </c>
      <c r="C222" s="256">
        <v>0</v>
      </c>
      <c r="D222" s="256">
        <v>0</v>
      </c>
      <c r="E222" s="256">
        <v>0</v>
      </c>
      <c r="F222" s="256">
        <v>0</v>
      </c>
      <c r="G222" s="256">
        <v>0</v>
      </c>
      <c r="H222" s="257">
        <v>0</v>
      </c>
      <c r="I222" s="258">
        <v>0</v>
      </c>
      <c r="J222" s="235">
        <v>0</v>
      </c>
    </row>
    <row r="223" spans="1:14" x14ac:dyDescent="0.25">
      <c r="A223" s="326">
        <v>2021</v>
      </c>
      <c r="B223" s="255">
        <v>0</v>
      </c>
      <c r="C223" s="256">
        <v>0</v>
      </c>
      <c r="D223" s="256">
        <v>0</v>
      </c>
      <c r="E223" s="256">
        <v>0</v>
      </c>
      <c r="F223" s="256">
        <v>0</v>
      </c>
      <c r="G223" s="256">
        <v>0</v>
      </c>
      <c r="H223" s="257">
        <v>0</v>
      </c>
      <c r="I223" s="258">
        <v>0</v>
      </c>
      <c r="J223" s="235">
        <v>0</v>
      </c>
    </row>
    <row r="224" spans="1:14" x14ac:dyDescent="0.25">
      <c r="A224" s="326">
        <v>2022</v>
      </c>
      <c r="B224" s="255">
        <v>0</v>
      </c>
      <c r="C224" s="256">
        <v>0</v>
      </c>
      <c r="D224" s="256">
        <v>0</v>
      </c>
      <c r="E224" s="256">
        <v>0</v>
      </c>
      <c r="F224" s="256">
        <v>0</v>
      </c>
      <c r="G224" s="256">
        <v>0</v>
      </c>
      <c r="H224" s="257">
        <v>0</v>
      </c>
      <c r="I224" s="258">
        <v>0</v>
      </c>
      <c r="J224" s="235">
        <v>0</v>
      </c>
    </row>
    <row r="225" spans="1:10" x14ac:dyDescent="0.25">
      <c r="A225" s="326">
        <v>2023</v>
      </c>
      <c r="B225" s="255">
        <v>0</v>
      </c>
      <c r="C225" s="256">
        <v>0</v>
      </c>
      <c r="D225" s="256">
        <v>0</v>
      </c>
      <c r="E225" s="256">
        <v>0</v>
      </c>
      <c r="F225" s="256">
        <v>0</v>
      </c>
      <c r="G225" s="256">
        <v>0</v>
      </c>
      <c r="H225" s="257">
        <v>0</v>
      </c>
      <c r="I225" s="258">
        <v>0</v>
      </c>
      <c r="J225" s="235">
        <v>0</v>
      </c>
    </row>
    <row r="226" spans="1:10" x14ac:dyDescent="0.25">
      <c r="A226" s="326">
        <v>2024</v>
      </c>
      <c r="B226" s="255">
        <v>0</v>
      </c>
      <c r="C226" s="256">
        <v>0</v>
      </c>
      <c r="D226" s="256">
        <v>0</v>
      </c>
      <c r="E226" s="256">
        <v>0</v>
      </c>
      <c r="F226" s="256">
        <v>0</v>
      </c>
      <c r="G226" s="256">
        <v>0</v>
      </c>
      <c r="H226" s="257">
        <v>0</v>
      </c>
      <c r="I226" s="258">
        <v>0</v>
      </c>
      <c r="J226" s="235">
        <v>0</v>
      </c>
    </row>
    <row r="227" spans="1:10" ht="13.8" thickBot="1" x14ac:dyDescent="0.3">
      <c r="A227" s="326">
        <v>2025</v>
      </c>
      <c r="B227" s="255">
        <v>0</v>
      </c>
      <c r="C227" s="256">
        <v>0</v>
      </c>
      <c r="D227" s="256">
        <v>0</v>
      </c>
      <c r="E227" s="256">
        <v>0</v>
      </c>
      <c r="F227" s="256">
        <v>0</v>
      </c>
      <c r="G227" s="256">
        <v>0</v>
      </c>
      <c r="H227" s="257">
        <v>0</v>
      </c>
      <c r="I227" s="259">
        <v>0</v>
      </c>
      <c r="J227" s="263">
        <v>0</v>
      </c>
    </row>
    <row r="228" spans="1:10" ht="13.8" thickBot="1" x14ac:dyDescent="0.3">
      <c r="A228" s="338" t="s">
        <v>42</v>
      </c>
      <c r="B228" s="297">
        <f t="shared" ref="B228:H228" si="0">SUM(B189:B227)</f>
        <v>2837</v>
      </c>
      <c r="C228" s="298">
        <f t="shared" si="0"/>
        <v>243</v>
      </c>
      <c r="D228" s="298">
        <f t="shared" si="0"/>
        <v>0</v>
      </c>
      <c r="E228" s="298">
        <f t="shared" si="0"/>
        <v>2593</v>
      </c>
      <c r="F228" s="298">
        <f t="shared" si="0"/>
        <v>0</v>
      </c>
      <c r="G228" s="298">
        <f t="shared" si="0"/>
        <v>703</v>
      </c>
      <c r="H228" s="298">
        <f t="shared" si="0"/>
        <v>1891</v>
      </c>
      <c r="I228" s="299">
        <f>SUM(I189:I227)</f>
        <v>298</v>
      </c>
      <c r="J228" s="267">
        <v>2189</v>
      </c>
    </row>
    <row r="230" spans="1:10" x14ac:dyDescent="0.25">
      <c r="A230" s="339" t="s">
        <v>43</v>
      </c>
    </row>
    <row r="231" spans="1:10" x14ac:dyDescent="0.25">
      <c r="A231" s="339" t="s">
        <v>44</v>
      </c>
    </row>
    <row r="232" spans="1:10" x14ac:dyDescent="0.25">
      <c r="A232" s="339" t="s">
        <v>17</v>
      </c>
    </row>
    <row r="233" spans="1:10" x14ac:dyDescent="0.25">
      <c r="A233" s="328" t="s">
        <v>45</v>
      </c>
    </row>
  </sheetData>
  <mergeCells count="5">
    <mergeCell ref="B14:I14"/>
    <mergeCell ref="B57:I57"/>
    <mergeCell ref="B100:I100"/>
    <mergeCell ref="B143:I143"/>
    <mergeCell ref="B187:H187"/>
  </mergeCells>
  <conditionalFormatting sqref="B5:K11 B16:K55 B59:K98 B102:K141 B145:K184 B189:J228">
    <cfRule type="cellIs" dxfId="40" priority="1" operator="equal">
      <formula>0</formula>
    </cfRule>
  </conditionalFormatting>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BEFC4-832D-457F-9C35-3D3A3C67C3FB}">
  <dimension ref="A1:H97"/>
  <sheetViews>
    <sheetView workbookViewId="0"/>
  </sheetViews>
  <sheetFormatPr defaultColWidth="8.6640625" defaultRowHeight="13.2" x14ac:dyDescent="0.25"/>
  <cols>
    <col min="1" max="1" width="10.109375" style="62" customWidth="1"/>
    <col min="2" max="2" width="13.6640625" style="130" bestFit="1" customWidth="1"/>
    <col min="3" max="3" width="17.109375" style="130" customWidth="1"/>
    <col min="4" max="4" width="16.5546875" style="130" customWidth="1"/>
    <col min="5" max="5" width="13.33203125" style="130" customWidth="1"/>
    <col min="6" max="16384" width="8.6640625" style="130"/>
  </cols>
  <sheetData>
    <row r="1" spans="1:8" s="129" customFormat="1" ht="28.2" x14ac:dyDescent="0.5">
      <c r="A1" s="4" t="s">
        <v>46</v>
      </c>
      <c r="B1" s="5"/>
      <c r="C1" s="6"/>
    </row>
    <row r="2" spans="1:8" ht="13.8" thickBot="1" x14ac:dyDescent="0.3">
      <c r="B2" s="2"/>
      <c r="C2" s="132"/>
    </row>
    <row r="3" spans="1:8" ht="25.5" customHeight="1" thickBot="1" x14ac:dyDescent="0.3">
      <c r="A3" s="133" t="s">
        <v>40</v>
      </c>
      <c r="B3" s="134" t="s">
        <v>47</v>
      </c>
      <c r="C3" s="135" t="s">
        <v>48</v>
      </c>
      <c r="D3" s="134" t="s">
        <v>49</v>
      </c>
      <c r="E3" s="136" t="s">
        <v>2</v>
      </c>
    </row>
    <row r="4" spans="1:8" x14ac:dyDescent="0.25">
      <c r="A4" s="48" t="s">
        <v>41</v>
      </c>
      <c r="B4" s="137">
        <v>727</v>
      </c>
      <c r="C4" s="138">
        <v>0</v>
      </c>
      <c r="D4" s="137">
        <v>0</v>
      </c>
      <c r="E4" s="139">
        <v>727</v>
      </c>
      <c r="H4" s="140"/>
    </row>
    <row r="5" spans="1:8" x14ac:dyDescent="0.25">
      <c r="A5" s="8">
        <v>1988</v>
      </c>
      <c r="B5" s="141">
        <v>2184</v>
      </c>
      <c r="C5" s="142">
        <v>0</v>
      </c>
      <c r="D5" s="141">
        <v>0</v>
      </c>
      <c r="E5" s="143">
        <v>2184</v>
      </c>
    </row>
    <row r="6" spans="1:8" x14ac:dyDescent="0.25">
      <c r="A6" s="8">
        <v>1989</v>
      </c>
      <c r="B6" s="141">
        <v>7137</v>
      </c>
      <c r="C6" s="142">
        <v>0</v>
      </c>
      <c r="D6" s="141">
        <v>0</v>
      </c>
      <c r="E6" s="143">
        <v>7137</v>
      </c>
    </row>
    <row r="7" spans="1:8" x14ac:dyDescent="0.25">
      <c r="A7" s="8">
        <v>1990</v>
      </c>
      <c r="B7" s="141">
        <v>14181</v>
      </c>
      <c r="C7" s="142">
        <v>0</v>
      </c>
      <c r="D7" s="141">
        <v>0</v>
      </c>
      <c r="E7" s="143">
        <v>14181</v>
      </c>
    </row>
    <row r="8" spans="1:8" x14ac:dyDescent="0.25">
      <c r="A8" s="8">
        <v>1991</v>
      </c>
      <c r="B8" s="141">
        <v>25032</v>
      </c>
      <c r="C8" s="142">
        <v>0</v>
      </c>
      <c r="D8" s="141">
        <v>0</v>
      </c>
      <c r="E8" s="143">
        <v>25032</v>
      </c>
    </row>
    <row r="9" spans="1:8" x14ac:dyDescent="0.25">
      <c r="A9" s="8">
        <v>1992</v>
      </c>
      <c r="B9" s="141">
        <v>36682</v>
      </c>
      <c r="C9" s="142">
        <v>0</v>
      </c>
      <c r="D9" s="141">
        <v>0</v>
      </c>
      <c r="E9" s="143">
        <v>36682</v>
      </c>
    </row>
    <row r="10" spans="1:8" x14ac:dyDescent="0.25">
      <c r="A10" s="8">
        <v>1993</v>
      </c>
      <c r="B10" s="141">
        <v>34370</v>
      </c>
      <c r="C10" s="142">
        <v>0</v>
      </c>
      <c r="D10" s="141">
        <v>0</v>
      </c>
      <c r="E10" s="143">
        <v>34370</v>
      </c>
    </row>
    <row r="11" spans="1:8" x14ac:dyDescent="0.25">
      <c r="A11" s="8">
        <v>1994</v>
      </c>
      <c r="B11" s="141">
        <v>23945</v>
      </c>
      <c r="C11" s="142">
        <v>0</v>
      </c>
      <c r="D11" s="141">
        <v>0</v>
      </c>
      <c r="E11" s="143">
        <v>23945</v>
      </c>
    </row>
    <row r="12" spans="1:8" x14ac:dyDescent="0.25">
      <c r="A12" s="8">
        <v>1995</v>
      </c>
      <c r="B12" s="141">
        <v>14302</v>
      </c>
      <c r="C12" s="142">
        <v>0</v>
      </c>
      <c r="D12" s="141">
        <v>0</v>
      </c>
      <c r="E12" s="143">
        <v>14302</v>
      </c>
    </row>
    <row r="13" spans="1:8" x14ac:dyDescent="0.25">
      <c r="A13" s="8">
        <v>1996</v>
      </c>
      <c r="B13" s="141">
        <v>8016</v>
      </c>
      <c r="C13" s="142">
        <v>0</v>
      </c>
      <c r="D13" s="141">
        <v>0</v>
      </c>
      <c r="E13" s="143">
        <v>8016</v>
      </c>
    </row>
    <row r="14" spans="1:8" x14ac:dyDescent="0.25">
      <c r="A14" s="8">
        <v>1997</v>
      </c>
      <c r="B14" s="141">
        <v>4313</v>
      </c>
      <c r="C14" s="142">
        <v>0</v>
      </c>
      <c r="D14" s="141">
        <v>0</v>
      </c>
      <c r="E14" s="143">
        <v>4313</v>
      </c>
    </row>
    <row r="15" spans="1:8" x14ac:dyDescent="0.25">
      <c r="A15" s="8">
        <v>1998</v>
      </c>
      <c r="B15" s="141">
        <v>3180</v>
      </c>
      <c r="C15" s="142">
        <v>0</v>
      </c>
      <c r="D15" s="141">
        <v>0</v>
      </c>
      <c r="E15" s="143">
        <v>3180</v>
      </c>
    </row>
    <row r="16" spans="1:8" x14ac:dyDescent="0.25">
      <c r="A16" s="8">
        <v>1999</v>
      </c>
      <c r="B16" s="141">
        <v>2276</v>
      </c>
      <c r="C16" s="142">
        <v>0</v>
      </c>
      <c r="D16" s="141">
        <v>0</v>
      </c>
      <c r="E16" s="143">
        <v>2276</v>
      </c>
    </row>
    <row r="17" spans="1:5" x14ac:dyDescent="0.25">
      <c r="A17" s="8">
        <v>2000</v>
      </c>
      <c r="B17" s="141">
        <v>1355</v>
      </c>
      <c r="C17" s="142">
        <v>0</v>
      </c>
      <c r="D17" s="141">
        <v>0</v>
      </c>
      <c r="E17" s="143">
        <v>1355</v>
      </c>
    </row>
    <row r="18" spans="1:5" x14ac:dyDescent="0.25">
      <c r="A18" s="8">
        <v>2001</v>
      </c>
      <c r="B18" s="141">
        <v>1113</v>
      </c>
      <c r="C18" s="142">
        <v>0</v>
      </c>
      <c r="D18" s="141">
        <v>0</v>
      </c>
      <c r="E18" s="143">
        <v>1113</v>
      </c>
    </row>
    <row r="19" spans="1:5" x14ac:dyDescent="0.25">
      <c r="A19" s="8">
        <v>2002</v>
      </c>
      <c r="B19" s="141">
        <v>1039</v>
      </c>
      <c r="C19" s="142">
        <v>0</v>
      </c>
      <c r="D19" s="141">
        <v>0</v>
      </c>
      <c r="E19" s="143">
        <v>1039</v>
      </c>
    </row>
    <row r="20" spans="1:5" x14ac:dyDescent="0.25">
      <c r="A20" s="8">
        <v>2003</v>
      </c>
      <c r="B20" s="141">
        <v>548</v>
      </c>
      <c r="C20" s="142">
        <v>0</v>
      </c>
      <c r="D20" s="141">
        <v>0</v>
      </c>
      <c r="E20" s="143">
        <v>548</v>
      </c>
    </row>
    <row r="21" spans="1:5" x14ac:dyDescent="0.25">
      <c r="A21" s="8">
        <v>2004</v>
      </c>
      <c r="B21" s="141">
        <v>309</v>
      </c>
      <c r="C21" s="142">
        <v>0</v>
      </c>
      <c r="D21" s="141">
        <v>0</v>
      </c>
      <c r="E21" s="143">
        <v>309</v>
      </c>
    </row>
    <row r="22" spans="1:5" x14ac:dyDescent="0.25">
      <c r="A22" s="8">
        <v>2005</v>
      </c>
      <c r="B22" s="141">
        <v>201</v>
      </c>
      <c r="C22" s="142">
        <v>1</v>
      </c>
      <c r="D22" s="141">
        <v>1</v>
      </c>
      <c r="E22" s="143">
        <v>203</v>
      </c>
    </row>
    <row r="23" spans="1:5" x14ac:dyDescent="0.25">
      <c r="A23" s="8">
        <v>2006</v>
      </c>
      <c r="B23" s="141">
        <v>103</v>
      </c>
      <c r="C23" s="142">
        <v>0</v>
      </c>
      <c r="D23" s="141">
        <v>1</v>
      </c>
      <c r="E23" s="143">
        <v>104</v>
      </c>
    </row>
    <row r="24" spans="1:5" x14ac:dyDescent="0.25">
      <c r="A24" s="8">
        <v>2007</v>
      </c>
      <c r="B24" s="141">
        <v>50</v>
      </c>
      <c r="C24" s="142">
        <v>1</v>
      </c>
      <c r="D24" s="141">
        <v>2</v>
      </c>
      <c r="E24" s="143">
        <v>53</v>
      </c>
    </row>
    <row r="25" spans="1:5" x14ac:dyDescent="0.25">
      <c r="A25" s="8">
        <v>2008</v>
      </c>
      <c r="B25" s="141">
        <v>31</v>
      </c>
      <c r="C25" s="142">
        <v>0</v>
      </c>
      <c r="D25" s="141">
        <v>2</v>
      </c>
      <c r="E25" s="143">
        <v>33</v>
      </c>
    </row>
    <row r="26" spans="1:5" x14ac:dyDescent="0.25">
      <c r="A26" s="8">
        <v>2009</v>
      </c>
      <c r="B26" s="141">
        <v>8</v>
      </c>
      <c r="C26" s="142">
        <v>1</v>
      </c>
      <c r="D26" s="141">
        <v>0</v>
      </c>
      <c r="E26" s="143">
        <v>9</v>
      </c>
    </row>
    <row r="27" spans="1:5" x14ac:dyDescent="0.25">
      <c r="A27" s="8">
        <v>2010</v>
      </c>
      <c r="B27" s="141">
        <v>10</v>
      </c>
      <c r="C27" s="142">
        <v>0</v>
      </c>
      <c r="D27" s="141">
        <v>1</v>
      </c>
      <c r="E27" s="143">
        <v>11</v>
      </c>
    </row>
    <row r="28" spans="1:5" x14ac:dyDescent="0.25">
      <c r="A28" s="8">
        <v>2011</v>
      </c>
      <c r="B28" s="141">
        <v>3</v>
      </c>
      <c r="C28" s="142">
        <v>1</v>
      </c>
      <c r="D28" s="141">
        <v>1</v>
      </c>
      <c r="E28" s="143">
        <v>5</v>
      </c>
    </row>
    <row r="29" spans="1:5" x14ac:dyDescent="0.25">
      <c r="A29" s="8">
        <v>2012</v>
      </c>
      <c r="B29" s="141">
        <v>1</v>
      </c>
      <c r="C29" s="142">
        <v>0</v>
      </c>
      <c r="D29" s="141">
        <v>1</v>
      </c>
      <c r="E29" s="143">
        <v>2</v>
      </c>
    </row>
    <row r="30" spans="1:5" x14ac:dyDescent="0.25">
      <c r="A30" s="8">
        <v>2013</v>
      </c>
      <c r="B30" s="141">
        <v>2</v>
      </c>
      <c r="C30" s="142">
        <v>1</v>
      </c>
      <c r="D30" s="141">
        <v>0</v>
      </c>
      <c r="E30" s="143">
        <v>3</v>
      </c>
    </row>
    <row r="31" spans="1:5" x14ac:dyDescent="0.25">
      <c r="A31" s="8">
        <v>2014</v>
      </c>
      <c r="B31" s="141">
        <v>1</v>
      </c>
      <c r="C31" s="142">
        <v>0</v>
      </c>
      <c r="D31" s="141">
        <v>0</v>
      </c>
      <c r="E31" s="143">
        <v>1</v>
      </c>
    </row>
    <row r="32" spans="1:5" x14ac:dyDescent="0.25">
      <c r="A32" s="8">
        <v>2015</v>
      </c>
      <c r="B32" s="141">
        <v>1</v>
      </c>
      <c r="C32" s="142">
        <v>1</v>
      </c>
      <c r="D32" s="141">
        <v>0</v>
      </c>
      <c r="E32" s="143">
        <v>2</v>
      </c>
    </row>
    <row r="33" spans="1:5" x14ac:dyDescent="0.25">
      <c r="A33" s="8">
        <v>2016</v>
      </c>
      <c r="B33" s="141">
        <v>0</v>
      </c>
      <c r="C33" s="142">
        <v>0</v>
      </c>
      <c r="D33" s="141">
        <v>0</v>
      </c>
      <c r="E33" s="143">
        <v>0</v>
      </c>
    </row>
    <row r="34" spans="1:5" x14ac:dyDescent="0.25">
      <c r="A34" s="8">
        <v>2017</v>
      </c>
      <c r="B34" s="141">
        <v>0</v>
      </c>
      <c r="C34" s="142">
        <v>0</v>
      </c>
      <c r="D34" s="141">
        <v>0</v>
      </c>
      <c r="E34" s="143">
        <v>0</v>
      </c>
    </row>
    <row r="35" spans="1:5" x14ac:dyDescent="0.25">
      <c r="A35" s="8">
        <v>2018</v>
      </c>
      <c r="B35" s="141">
        <v>1</v>
      </c>
      <c r="C35" s="142">
        <v>0</v>
      </c>
      <c r="D35" s="141">
        <v>0</v>
      </c>
      <c r="E35" s="143">
        <v>1</v>
      </c>
    </row>
    <row r="36" spans="1:5" x14ac:dyDescent="0.25">
      <c r="A36" s="8">
        <v>2019</v>
      </c>
      <c r="B36" s="141">
        <v>0</v>
      </c>
      <c r="C36" s="142">
        <v>0</v>
      </c>
      <c r="D36" s="141">
        <v>0</v>
      </c>
      <c r="E36" s="143">
        <v>0</v>
      </c>
    </row>
    <row r="37" spans="1:5" x14ac:dyDescent="0.25">
      <c r="A37" s="8">
        <v>2020</v>
      </c>
      <c r="B37" s="141">
        <v>0</v>
      </c>
      <c r="C37" s="142">
        <v>0</v>
      </c>
      <c r="D37" s="141">
        <v>0</v>
      </c>
      <c r="E37" s="143">
        <v>0</v>
      </c>
    </row>
    <row r="38" spans="1:5" x14ac:dyDescent="0.25">
      <c r="A38" s="8">
        <v>2021</v>
      </c>
      <c r="B38" s="141">
        <v>1</v>
      </c>
      <c r="C38" s="142">
        <v>0</v>
      </c>
      <c r="D38" s="141">
        <v>0</v>
      </c>
      <c r="E38" s="143">
        <v>1</v>
      </c>
    </row>
    <row r="39" spans="1:5" x14ac:dyDescent="0.25">
      <c r="A39" s="8">
        <v>2022</v>
      </c>
      <c r="B39" s="141">
        <v>0</v>
      </c>
      <c r="C39" s="142">
        <v>0</v>
      </c>
      <c r="D39" s="141">
        <v>0</v>
      </c>
      <c r="E39" s="143">
        <v>0</v>
      </c>
    </row>
    <row r="40" spans="1:5" x14ac:dyDescent="0.25">
      <c r="A40" s="8">
        <v>2023</v>
      </c>
      <c r="B40" s="141">
        <v>0</v>
      </c>
      <c r="C40" s="142">
        <v>1</v>
      </c>
      <c r="D40" s="141">
        <v>0</v>
      </c>
      <c r="E40" s="143">
        <v>1</v>
      </c>
    </row>
    <row r="41" spans="1:5" x14ac:dyDescent="0.25">
      <c r="A41" s="8">
        <v>2024</v>
      </c>
      <c r="B41" s="141">
        <v>1</v>
      </c>
      <c r="C41" s="142">
        <v>1</v>
      </c>
      <c r="D41" s="141">
        <v>0</v>
      </c>
      <c r="E41" s="143">
        <v>2</v>
      </c>
    </row>
    <row r="42" spans="1:5" ht="13.8" thickBot="1" x14ac:dyDescent="0.3">
      <c r="A42" s="9">
        <v>2025</v>
      </c>
      <c r="B42" s="144">
        <v>0</v>
      </c>
      <c r="C42" s="145">
        <v>1</v>
      </c>
      <c r="D42" s="144">
        <v>1</v>
      </c>
      <c r="E42" s="146">
        <v>2</v>
      </c>
    </row>
    <row r="43" spans="1:5" ht="13.8" thickBot="1" x14ac:dyDescent="0.3">
      <c r="A43" s="300" t="s">
        <v>42</v>
      </c>
      <c r="B43" s="299">
        <v>181123</v>
      </c>
      <c r="C43" s="301">
        <v>9</v>
      </c>
      <c r="D43" s="299">
        <v>10</v>
      </c>
      <c r="E43" s="302">
        <v>181142</v>
      </c>
    </row>
    <row r="45" spans="1:5" s="129" customFormat="1" ht="13.8" x14ac:dyDescent="0.25">
      <c r="A45" s="1" t="s">
        <v>50</v>
      </c>
    </row>
    <row r="46" spans="1:5" s="129" customFormat="1" ht="13.8" x14ac:dyDescent="0.25">
      <c r="A46" s="37" t="s">
        <v>17</v>
      </c>
    </row>
    <row r="47" spans="1:5" s="129" customFormat="1" ht="13.8" x14ac:dyDescent="0.25">
      <c r="A47" s="1" t="s">
        <v>51</v>
      </c>
    </row>
    <row r="48" spans="1:5" x14ac:dyDescent="0.25">
      <c r="A48" s="1"/>
    </row>
    <row r="97" spans="1:1" x14ac:dyDescent="0.25">
      <c r="A97" s="1" t="s">
        <v>52</v>
      </c>
    </row>
  </sheetData>
  <conditionalFormatting sqref="B4:D4">
    <cfRule type="cellIs" dxfId="39" priority="3" operator="equal">
      <formula>0</formula>
    </cfRule>
  </conditionalFormatting>
  <conditionalFormatting sqref="B4:E43">
    <cfRule type="cellIs" dxfId="38" priority="1" operator="equal">
      <formula>0</formula>
    </cfRule>
  </conditionalFormatting>
  <conditionalFormatting sqref="E4:E42">
    <cfRule type="cellIs" dxfId="37" priority="2" operator="equal">
      <formula>0</formula>
    </cfRule>
  </conditionalFormatting>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B7C8A-E7A2-4D70-8051-0D384928D345}">
  <dimension ref="A1:Y40"/>
  <sheetViews>
    <sheetView workbookViewId="0"/>
  </sheetViews>
  <sheetFormatPr defaultColWidth="8.6640625" defaultRowHeight="13.2" x14ac:dyDescent="0.25"/>
  <cols>
    <col min="1" max="1" width="12.44140625" style="62" customWidth="1"/>
    <col min="2" max="2" width="9.109375" style="62" customWidth="1"/>
    <col min="3" max="3" width="9" style="62" customWidth="1"/>
    <col min="4" max="16384" width="8.6640625" style="62"/>
  </cols>
  <sheetData>
    <row r="1" spans="1:25" s="61" customFormat="1" ht="28.2" x14ac:dyDescent="0.5">
      <c r="A1" s="98" t="s">
        <v>53</v>
      </c>
      <c r="B1" s="98"/>
      <c r="C1" s="98"/>
      <c r="D1" s="99"/>
      <c r="E1" s="99"/>
      <c r="F1" s="99"/>
      <c r="G1" s="99"/>
      <c r="H1" s="99"/>
      <c r="I1" s="99"/>
      <c r="J1" s="99"/>
      <c r="K1" s="99"/>
      <c r="L1" s="99"/>
      <c r="M1" s="99"/>
      <c r="N1" s="99"/>
      <c r="O1" s="99"/>
      <c r="P1" s="99"/>
      <c r="Q1" s="99"/>
      <c r="R1" s="147"/>
      <c r="S1" s="99"/>
      <c r="T1" s="99"/>
      <c r="U1" s="100"/>
    </row>
    <row r="2" spans="1:25" ht="13.8" thickBot="1" x14ac:dyDescent="0.3"/>
    <row r="3" spans="1:25" ht="13.8" thickBot="1" x14ac:dyDescent="0.3">
      <c r="A3" s="101"/>
      <c r="B3" s="210"/>
      <c r="C3" s="211"/>
      <c r="D3" s="211"/>
      <c r="E3" s="212"/>
      <c r="F3" s="213"/>
      <c r="G3" s="213"/>
      <c r="H3" s="213"/>
      <c r="I3" s="213"/>
      <c r="J3" s="213"/>
      <c r="K3" s="213"/>
      <c r="L3" s="213"/>
      <c r="M3" s="213"/>
      <c r="N3" s="213" t="s">
        <v>54</v>
      </c>
      <c r="O3" s="214"/>
      <c r="P3" s="214"/>
      <c r="Q3" s="214"/>
      <c r="R3" s="214"/>
      <c r="S3" s="214"/>
      <c r="T3" s="214"/>
      <c r="U3" s="214"/>
      <c r="V3" s="214"/>
      <c r="W3" s="214"/>
      <c r="X3" s="214"/>
      <c r="Y3" s="215"/>
    </row>
    <row r="4" spans="1:25" ht="13.8" thickBot="1" x14ac:dyDescent="0.3">
      <c r="A4" s="209" t="s">
        <v>55</v>
      </c>
      <c r="B4" s="133" t="s">
        <v>56</v>
      </c>
      <c r="C4" s="127" t="s">
        <v>57</v>
      </c>
      <c r="D4" s="127">
        <v>1</v>
      </c>
      <c r="E4" s="127">
        <v>2</v>
      </c>
      <c r="F4" s="127">
        <v>3</v>
      </c>
      <c r="G4" s="127">
        <v>4</v>
      </c>
      <c r="H4" s="127">
        <v>5</v>
      </c>
      <c r="I4" s="127">
        <v>6</v>
      </c>
      <c r="J4" s="127">
        <v>7</v>
      </c>
      <c r="K4" s="127">
        <v>8</v>
      </c>
      <c r="L4" s="127">
        <v>9</v>
      </c>
      <c r="M4" s="127">
        <v>10</v>
      </c>
      <c r="N4" s="127">
        <v>11</v>
      </c>
      <c r="O4" s="127">
        <v>12</v>
      </c>
      <c r="P4" s="127">
        <v>13</v>
      </c>
      <c r="Q4" s="127">
        <v>14</v>
      </c>
      <c r="R4" s="127">
        <v>15</v>
      </c>
      <c r="S4" s="127">
        <v>16</v>
      </c>
      <c r="T4" s="127">
        <v>17</v>
      </c>
      <c r="U4" s="127">
        <v>18</v>
      </c>
      <c r="V4" s="127">
        <v>19</v>
      </c>
      <c r="W4" s="127">
        <v>20</v>
      </c>
      <c r="X4" s="127">
        <v>21</v>
      </c>
      <c r="Y4" s="153">
        <v>22</v>
      </c>
    </row>
    <row r="5" spans="1:25" x14ac:dyDescent="0.25">
      <c r="A5" s="194" t="s">
        <v>58</v>
      </c>
      <c r="B5" s="216">
        <v>0</v>
      </c>
      <c r="C5" s="217">
        <v>0</v>
      </c>
      <c r="D5" s="218">
        <v>0</v>
      </c>
      <c r="E5" s="219">
        <v>0</v>
      </c>
      <c r="F5" s="219">
        <v>0</v>
      </c>
      <c r="G5" s="219">
        <v>0</v>
      </c>
      <c r="H5" s="219">
        <v>2</v>
      </c>
      <c r="I5" s="219">
        <v>5</v>
      </c>
      <c r="J5" s="219">
        <v>47</v>
      </c>
      <c r="K5" s="219">
        <v>48</v>
      </c>
      <c r="L5" s="219">
        <v>34</v>
      </c>
      <c r="M5" s="219">
        <v>31</v>
      </c>
      <c r="N5" s="219">
        <v>24</v>
      </c>
      <c r="O5" s="219">
        <v>13</v>
      </c>
      <c r="P5" s="219">
        <v>10</v>
      </c>
      <c r="Q5" s="219">
        <v>3</v>
      </c>
      <c r="R5" s="219">
        <v>2</v>
      </c>
      <c r="S5" s="219">
        <v>1</v>
      </c>
      <c r="T5" s="219">
        <v>1</v>
      </c>
      <c r="U5" s="219">
        <v>0</v>
      </c>
      <c r="V5" s="219">
        <v>0</v>
      </c>
      <c r="W5" s="219">
        <v>1</v>
      </c>
      <c r="X5" s="219">
        <v>0</v>
      </c>
      <c r="Y5" s="220">
        <v>1</v>
      </c>
    </row>
    <row r="6" spans="1:25" x14ac:dyDescent="0.25">
      <c r="A6" s="195" t="s">
        <v>59</v>
      </c>
      <c r="B6" s="204">
        <v>0</v>
      </c>
      <c r="C6" s="201">
        <v>0</v>
      </c>
      <c r="D6" s="199">
        <v>0</v>
      </c>
      <c r="E6" s="148">
        <v>0</v>
      </c>
      <c r="F6" s="148">
        <v>0</v>
      </c>
      <c r="G6" s="148">
        <v>0</v>
      </c>
      <c r="H6" s="148">
        <v>35</v>
      </c>
      <c r="I6" s="148">
        <v>102</v>
      </c>
      <c r="J6" s="148">
        <v>107</v>
      </c>
      <c r="K6" s="148">
        <v>60</v>
      </c>
      <c r="L6" s="148">
        <v>44</v>
      </c>
      <c r="M6" s="148">
        <v>17</v>
      </c>
      <c r="N6" s="148">
        <v>18</v>
      </c>
      <c r="O6" s="148">
        <v>3</v>
      </c>
      <c r="P6" s="148">
        <v>4</v>
      </c>
      <c r="Q6" s="148">
        <v>0</v>
      </c>
      <c r="R6" s="148">
        <v>0</v>
      </c>
      <c r="S6" s="148">
        <v>0</v>
      </c>
      <c r="T6" s="148">
        <v>0</v>
      </c>
      <c r="U6" s="148">
        <v>0</v>
      </c>
      <c r="V6" s="148">
        <v>0</v>
      </c>
      <c r="W6" s="148">
        <v>0</v>
      </c>
      <c r="X6" s="148">
        <v>0</v>
      </c>
      <c r="Y6" s="149">
        <v>1</v>
      </c>
    </row>
    <row r="7" spans="1:25" x14ac:dyDescent="0.25">
      <c r="A7" s="195" t="s">
        <v>60</v>
      </c>
      <c r="B7" s="204">
        <v>0</v>
      </c>
      <c r="C7" s="201">
        <v>0</v>
      </c>
      <c r="D7" s="199">
        <v>0</v>
      </c>
      <c r="E7" s="148">
        <v>0</v>
      </c>
      <c r="F7" s="148">
        <v>3</v>
      </c>
      <c r="G7" s="148">
        <v>118</v>
      </c>
      <c r="H7" s="148">
        <v>534</v>
      </c>
      <c r="I7" s="148">
        <v>648</v>
      </c>
      <c r="J7" s="148">
        <v>332</v>
      </c>
      <c r="K7" s="148">
        <v>136</v>
      </c>
      <c r="L7" s="148">
        <v>117</v>
      </c>
      <c r="M7" s="148">
        <v>58</v>
      </c>
      <c r="N7" s="148">
        <v>34</v>
      </c>
      <c r="O7" s="148">
        <v>13</v>
      </c>
      <c r="P7" s="148">
        <v>4</v>
      </c>
      <c r="Q7" s="148">
        <v>2</v>
      </c>
      <c r="R7" s="148">
        <v>1</v>
      </c>
      <c r="S7" s="148">
        <v>0</v>
      </c>
      <c r="T7" s="148">
        <v>1</v>
      </c>
      <c r="U7" s="148">
        <v>0</v>
      </c>
      <c r="V7" s="148">
        <v>0</v>
      </c>
      <c r="W7" s="148">
        <v>1</v>
      </c>
      <c r="X7" s="148">
        <v>0</v>
      </c>
      <c r="Y7" s="149">
        <v>0</v>
      </c>
    </row>
    <row r="8" spans="1:25" x14ac:dyDescent="0.25">
      <c r="A8" s="195" t="s">
        <v>61</v>
      </c>
      <c r="B8" s="204">
        <v>1</v>
      </c>
      <c r="C8" s="201">
        <v>0</v>
      </c>
      <c r="D8" s="199">
        <v>0</v>
      </c>
      <c r="E8" s="148">
        <v>2</v>
      </c>
      <c r="F8" s="148">
        <v>83</v>
      </c>
      <c r="G8" s="148">
        <v>897</v>
      </c>
      <c r="H8" s="148">
        <v>1877</v>
      </c>
      <c r="I8" s="148">
        <v>1271</v>
      </c>
      <c r="J8" s="148">
        <v>564</v>
      </c>
      <c r="K8" s="148">
        <v>316</v>
      </c>
      <c r="L8" s="148">
        <v>137</v>
      </c>
      <c r="M8" s="148">
        <v>81</v>
      </c>
      <c r="N8" s="148">
        <v>35</v>
      </c>
      <c r="O8" s="148">
        <v>23</v>
      </c>
      <c r="P8" s="148">
        <v>5</v>
      </c>
      <c r="Q8" s="148">
        <v>1</v>
      </c>
      <c r="R8" s="148">
        <v>0</v>
      </c>
      <c r="S8" s="148">
        <v>0</v>
      </c>
      <c r="T8" s="148">
        <v>1</v>
      </c>
      <c r="U8" s="148">
        <v>1</v>
      </c>
      <c r="V8" s="148">
        <v>0</v>
      </c>
      <c r="W8" s="148">
        <v>0</v>
      </c>
      <c r="X8" s="148">
        <v>0</v>
      </c>
      <c r="Y8" s="149">
        <v>0</v>
      </c>
    </row>
    <row r="9" spans="1:25" x14ac:dyDescent="0.25">
      <c r="A9" s="195" t="s">
        <v>62</v>
      </c>
      <c r="B9" s="204">
        <v>0</v>
      </c>
      <c r="C9" s="201">
        <v>0</v>
      </c>
      <c r="D9" s="199">
        <v>0</v>
      </c>
      <c r="E9" s="148">
        <v>5</v>
      </c>
      <c r="F9" s="148">
        <v>349</v>
      </c>
      <c r="G9" s="148">
        <v>2171</v>
      </c>
      <c r="H9" s="148">
        <v>2830</v>
      </c>
      <c r="I9" s="148">
        <v>1582</v>
      </c>
      <c r="J9" s="148">
        <v>752</v>
      </c>
      <c r="K9" s="148">
        <v>341</v>
      </c>
      <c r="L9" s="148">
        <v>190</v>
      </c>
      <c r="M9" s="148">
        <v>67</v>
      </c>
      <c r="N9" s="148">
        <v>28</v>
      </c>
      <c r="O9" s="148">
        <v>8</v>
      </c>
      <c r="P9" s="148">
        <v>1</v>
      </c>
      <c r="Q9" s="148">
        <v>0</v>
      </c>
      <c r="R9" s="148">
        <v>1</v>
      </c>
      <c r="S9" s="148">
        <v>0</v>
      </c>
      <c r="T9" s="148">
        <v>1</v>
      </c>
      <c r="U9" s="148">
        <v>2</v>
      </c>
      <c r="V9" s="148">
        <v>0</v>
      </c>
      <c r="W9" s="148">
        <v>0</v>
      </c>
      <c r="X9" s="148">
        <v>0</v>
      </c>
      <c r="Y9" s="149">
        <v>0</v>
      </c>
    </row>
    <row r="10" spans="1:25" x14ac:dyDescent="0.25">
      <c r="A10" s="195" t="s">
        <v>63</v>
      </c>
      <c r="B10" s="204">
        <v>0</v>
      </c>
      <c r="C10" s="201">
        <v>0</v>
      </c>
      <c r="D10" s="199">
        <v>0</v>
      </c>
      <c r="E10" s="148">
        <v>14</v>
      </c>
      <c r="F10" s="148">
        <v>680</v>
      </c>
      <c r="G10" s="148">
        <v>3587</v>
      </c>
      <c r="H10" s="148">
        <v>3930</v>
      </c>
      <c r="I10" s="148">
        <v>2519</v>
      </c>
      <c r="J10" s="148">
        <v>1085</v>
      </c>
      <c r="K10" s="148">
        <v>470</v>
      </c>
      <c r="L10" s="148">
        <v>202</v>
      </c>
      <c r="M10" s="148">
        <v>71</v>
      </c>
      <c r="N10" s="148">
        <v>24</v>
      </c>
      <c r="O10" s="148">
        <v>4</v>
      </c>
      <c r="P10" s="148">
        <v>4</v>
      </c>
      <c r="Q10" s="148">
        <v>0</v>
      </c>
      <c r="R10" s="148">
        <v>2</v>
      </c>
      <c r="S10" s="148">
        <v>6</v>
      </c>
      <c r="T10" s="148">
        <v>0</v>
      </c>
      <c r="U10" s="148">
        <v>0</v>
      </c>
      <c r="V10" s="148">
        <v>1</v>
      </c>
      <c r="W10" s="148">
        <v>0</v>
      </c>
      <c r="X10" s="148">
        <v>0</v>
      </c>
      <c r="Y10" s="149">
        <v>0</v>
      </c>
    </row>
    <row r="11" spans="1:25" x14ac:dyDescent="0.25">
      <c r="A11" s="195" t="s">
        <v>64</v>
      </c>
      <c r="B11" s="204">
        <v>0</v>
      </c>
      <c r="C11" s="201">
        <v>0</v>
      </c>
      <c r="D11" s="199">
        <v>0</v>
      </c>
      <c r="E11" s="148">
        <v>36</v>
      </c>
      <c r="F11" s="148">
        <v>1530</v>
      </c>
      <c r="G11" s="148">
        <v>6724</v>
      </c>
      <c r="H11" s="148">
        <v>7677</v>
      </c>
      <c r="I11" s="148">
        <v>4542</v>
      </c>
      <c r="J11" s="148">
        <v>1811</v>
      </c>
      <c r="K11" s="148">
        <v>640</v>
      </c>
      <c r="L11" s="148">
        <v>212</v>
      </c>
      <c r="M11" s="148">
        <v>74</v>
      </c>
      <c r="N11" s="148">
        <v>25</v>
      </c>
      <c r="O11" s="148">
        <v>9</v>
      </c>
      <c r="P11" s="148">
        <v>7</v>
      </c>
      <c r="Q11" s="148">
        <v>10</v>
      </c>
      <c r="R11" s="148">
        <v>19</v>
      </c>
      <c r="S11" s="148">
        <v>6</v>
      </c>
      <c r="T11" s="148">
        <v>4</v>
      </c>
      <c r="U11" s="148">
        <v>2</v>
      </c>
      <c r="V11" s="148">
        <v>1</v>
      </c>
      <c r="W11" s="148">
        <v>0</v>
      </c>
      <c r="X11" s="148">
        <v>0</v>
      </c>
      <c r="Y11" s="149">
        <v>0</v>
      </c>
    </row>
    <row r="12" spans="1:25" x14ac:dyDescent="0.25">
      <c r="A12" s="195" t="s">
        <v>65</v>
      </c>
      <c r="B12" s="204">
        <v>0</v>
      </c>
      <c r="C12" s="201">
        <v>0</v>
      </c>
      <c r="D12" s="199">
        <v>1</v>
      </c>
      <c r="E12" s="148">
        <v>60</v>
      </c>
      <c r="F12" s="148">
        <v>3346</v>
      </c>
      <c r="G12" s="148">
        <v>13202</v>
      </c>
      <c r="H12" s="148">
        <v>12753</v>
      </c>
      <c r="I12" s="148">
        <v>6546</v>
      </c>
      <c r="J12" s="148">
        <v>2294</v>
      </c>
      <c r="K12" s="148">
        <v>700</v>
      </c>
      <c r="L12" s="148">
        <v>194</v>
      </c>
      <c r="M12" s="148">
        <v>81</v>
      </c>
      <c r="N12" s="148">
        <v>32</v>
      </c>
      <c r="O12" s="148">
        <v>15</v>
      </c>
      <c r="P12" s="148">
        <v>20</v>
      </c>
      <c r="Q12" s="148">
        <v>24</v>
      </c>
      <c r="R12" s="148">
        <v>26</v>
      </c>
      <c r="S12" s="148">
        <v>10</v>
      </c>
      <c r="T12" s="148">
        <v>3</v>
      </c>
      <c r="U12" s="148">
        <v>0</v>
      </c>
      <c r="V12" s="148">
        <v>0</v>
      </c>
      <c r="W12" s="148">
        <v>1</v>
      </c>
      <c r="X12" s="148">
        <v>0</v>
      </c>
      <c r="Y12" s="149">
        <v>0</v>
      </c>
    </row>
    <row r="13" spans="1:25" x14ac:dyDescent="0.25">
      <c r="A13" s="195" t="s">
        <v>66</v>
      </c>
      <c r="B13" s="204">
        <v>0</v>
      </c>
      <c r="C13" s="201">
        <v>0</v>
      </c>
      <c r="D13" s="199">
        <v>0</v>
      </c>
      <c r="E13" s="148">
        <v>19</v>
      </c>
      <c r="F13" s="148">
        <v>1068</v>
      </c>
      <c r="G13" s="148">
        <v>5137</v>
      </c>
      <c r="H13" s="148">
        <v>5671</v>
      </c>
      <c r="I13" s="148">
        <v>3033</v>
      </c>
      <c r="J13" s="148">
        <v>1136</v>
      </c>
      <c r="K13" s="148">
        <v>309</v>
      </c>
      <c r="L13" s="148">
        <v>117</v>
      </c>
      <c r="M13" s="148">
        <v>55</v>
      </c>
      <c r="N13" s="148">
        <v>12</v>
      </c>
      <c r="O13" s="148">
        <v>28</v>
      </c>
      <c r="P13" s="148">
        <v>27</v>
      </c>
      <c r="Q13" s="148">
        <v>11</v>
      </c>
      <c r="R13" s="148">
        <v>13</v>
      </c>
      <c r="S13" s="148">
        <v>5</v>
      </c>
      <c r="T13" s="148">
        <v>2</v>
      </c>
      <c r="U13" s="148">
        <v>0</v>
      </c>
      <c r="V13" s="148">
        <v>1</v>
      </c>
      <c r="W13" s="148">
        <v>0</v>
      </c>
      <c r="X13" s="148">
        <v>0</v>
      </c>
      <c r="Y13" s="149">
        <v>0</v>
      </c>
    </row>
    <row r="14" spans="1:25" x14ac:dyDescent="0.25">
      <c r="A14" s="195" t="s">
        <v>67</v>
      </c>
      <c r="B14" s="204">
        <v>0</v>
      </c>
      <c r="C14" s="201">
        <v>0</v>
      </c>
      <c r="D14" s="199">
        <v>0</v>
      </c>
      <c r="E14" s="148">
        <v>21</v>
      </c>
      <c r="F14" s="148">
        <v>836</v>
      </c>
      <c r="G14" s="148">
        <v>3627</v>
      </c>
      <c r="H14" s="148">
        <v>3821</v>
      </c>
      <c r="I14" s="148">
        <v>1900</v>
      </c>
      <c r="J14" s="148">
        <v>607</v>
      </c>
      <c r="K14" s="148">
        <v>157</v>
      </c>
      <c r="L14" s="148">
        <v>47</v>
      </c>
      <c r="M14" s="148">
        <v>22</v>
      </c>
      <c r="N14" s="148">
        <v>16</v>
      </c>
      <c r="O14" s="148">
        <v>48</v>
      </c>
      <c r="P14" s="148">
        <v>19</v>
      </c>
      <c r="Q14" s="148">
        <v>11</v>
      </c>
      <c r="R14" s="148">
        <v>3</v>
      </c>
      <c r="S14" s="148">
        <v>2</v>
      </c>
      <c r="T14" s="148">
        <v>1</v>
      </c>
      <c r="U14" s="148">
        <v>1</v>
      </c>
      <c r="V14" s="148">
        <v>0</v>
      </c>
      <c r="W14" s="148">
        <v>0</v>
      </c>
      <c r="X14" s="148">
        <v>0</v>
      </c>
      <c r="Y14" s="149">
        <v>0</v>
      </c>
    </row>
    <row r="15" spans="1:25" x14ac:dyDescent="0.25">
      <c r="A15" s="195" t="s">
        <v>68</v>
      </c>
      <c r="B15" s="204">
        <v>0</v>
      </c>
      <c r="C15" s="201">
        <v>0</v>
      </c>
      <c r="D15" s="199">
        <v>1</v>
      </c>
      <c r="E15" s="148">
        <v>21</v>
      </c>
      <c r="F15" s="148">
        <v>406</v>
      </c>
      <c r="G15" s="148">
        <v>1695</v>
      </c>
      <c r="H15" s="148">
        <v>1716</v>
      </c>
      <c r="I15" s="148">
        <v>770</v>
      </c>
      <c r="J15" s="148">
        <v>257</v>
      </c>
      <c r="K15" s="148">
        <v>96</v>
      </c>
      <c r="L15" s="148">
        <v>33</v>
      </c>
      <c r="M15" s="148">
        <v>35</v>
      </c>
      <c r="N15" s="148">
        <v>38</v>
      </c>
      <c r="O15" s="148">
        <v>20</v>
      </c>
      <c r="P15" s="148">
        <v>20</v>
      </c>
      <c r="Q15" s="148">
        <v>9</v>
      </c>
      <c r="R15" s="148">
        <v>1</v>
      </c>
      <c r="S15" s="148">
        <v>0</v>
      </c>
      <c r="T15" s="148">
        <v>0</v>
      </c>
      <c r="U15" s="148">
        <v>0</v>
      </c>
      <c r="V15" s="148">
        <v>0</v>
      </c>
      <c r="W15" s="148">
        <v>0</v>
      </c>
      <c r="X15" s="148">
        <v>1</v>
      </c>
      <c r="Y15" s="149">
        <v>0</v>
      </c>
    </row>
    <row r="16" spans="1:25" x14ac:dyDescent="0.25">
      <c r="A16" s="195" t="s">
        <v>69</v>
      </c>
      <c r="B16" s="204">
        <v>0</v>
      </c>
      <c r="C16" s="201">
        <v>0</v>
      </c>
      <c r="D16" s="199">
        <v>0</v>
      </c>
      <c r="E16" s="148">
        <v>9</v>
      </c>
      <c r="F16" s="148">
        <v>411</v>
      </c>
      <c r="G16" s="148">
        <v>1477</v>
      </c>
      <c r="H16" s="148">
        <v>1327</v>
      </c>
      <c r="I16" s="148">
        <v>657</v>
      </c>
      <c r="J16" s="148">
        <v>241</v>
      </c>
      <c r="K16" s="148">
        <v>91</v>
      </c>
      <c r="L16" s="148">
        <v>81</v>
      </c>
      <c r="M16" s="148">
        <v>85</v>
      </c>
      <c r="N16" s="148">
        <v>49</v>
      </c>
      <c r="O16" s="148">
        <v>36</v>
      </c>
      <c r="P16" s="148">
        <v>17</v>
      </c>
      <c r="Q16" s="148">
        <v>7</v>
      </c>
      <c r="R16" s="148">
        <v>4</v>
      </c>
      <c r="S16" s="148">
        <v>1</v>
      </c>
      <c r="T16" s="148">
        <v>0</v>
      </c>
      <c r="U16" s="148">
        <v>1</v>
      </c>
      <c r="V16" s="148">
        <v>0</v>
      </c>
      <c r="W16" s="148">
        <v>0</v>
      </c>
      <c r="X16" s="148">
        <v>0</v>
      </c>
      <c r="Y16" s="149">
        <v>0</v>
      </c>
    </row>
    <row r="17" spans="1:25" x14ac:dyDescent="0.25">
      <c r="A17" s="195" t="s">
        <v>70</v>
      </c>
      <c r="B17" s="204">
        <v>0</v>
      </c>
      <c r="C17" s="201">
        <v>0</v>
      </c>
      <c r="D17" s="199">
        <v>0</v>
      </c>
      <c r="E17" s="148">
        <v>6</v>
      </c>
      <c r="F17" s="148">
        <v>235</v>
      </c>
      <c r="G17" s="148">
        <v>875</v>
      </c>
      <c r="H17" s="148">
        <v>1029</v>
      </c>
      <c r="I17" s="148">
        <v>605</v>
      </c>
      <c r="J17" s="148">
        <v>235</v>
      </c>
      <c r="K17" s="148">
        <v>150</v>
      </c>
      <c r="L17" s="148">
        <v>113</v>
      </c>
      <c r="M17" s="148">
        <v>78</v>
      </c>
      <c r="N17" s="148">
        <v>39</v>
      </c>
      <c r="O17" s="148">
        <v>29</v>
      </c>
      <c r="P17" s="148">
        <v>15</v>
      </c>
      <c r="Q17" s="148">
        <v>6</v>
      </c>
      <c r="R17" s="148">
        <v>2</v>
      </c>
      <c r="S17" s="148">
        <v>1</v>
      </c>
      <c r="T17" s="148">
        <v>1</v>
      </c>
      <c r="U17" s="148">
        <v>0</v>
      </c>
      <c r="V17" s="148">
        <v>0</v>
      </c>
      <c r="W17" s="148">
        <v>0</v>
      </c>
      <c r="X17" s="148">
        <v>0</v>
      </c>
      <c r="Y17" s="149">
        <v>0</v>
      </c>
    </row>
    <row r="18" spans="1:25" x14ac:dyDescent="0.25">
      <c r="A18" s="195" t="s">
        <v>71</v>
      </c>
      <c r="B18" s="204">
        <v>0</v>
      </c>
      <c r="C18" s="201">
        <v>0</v>
      </c>
      <c r="D18" s="199">
        <v>0</v>
      </c>
      <c r="E18" s="148">
        <v>3</v>
      </c>
      <c r="F18" s="148">
        <v>118</v>
      </c>
      <c r="G18" s="148">
        <v>721</v>
      </c>
      <c r="H18" s="148">
        <v>811</v>
      </c>
      <c r="I18" s="148">
        <v>416</v>
      </c>
      <c r="J18" s="148">
        <v>264</v>
      </c>
      <c r="K18" s="148">
        <v>193</v>
      </c>
      <c r="L18" s="148">
        <v>96</v>
      </c>
      <c r="M18" s="148">
        <v>65</v>
      </c>
      <c r="N18" s="148">
        <v>33</v>
      </c>
      <c r="O18" s="148">
        <v>19</v>
      </c>
      <c r="P18" s="148">
        <v>10</v>
      </c>
      <c r="Q18" s="148">
        <v>3</v>
      </c>
      <c r="R18" s="148">
        <v>2</v>
      </c>
      <c r="S18" s="148">
        <v>2</v>
      </c>
      <c r="T18" s="148">
        <v>1</v>
      </c>
      <c r="U18" s="148">
        <v>0</v>
      </c>
      <c r="V18" s="148">
        <v>0</v>
      </c>
      <c r="W18" s="148">
        <v>0</v>
      </c>
      <c r="X18" s="148">
        <v>0</v>
      </c>
      <c r="Y18" s="149">
        <v>0</v>
      </c>
    </row>
    <row r="19" spans="1:25" x14ac:dyDescent="0.25">
      <c r="A19" s="195" t="s">
        <v>72</v>
      </c>
      <c r="B19" s="204">
        <v>1</v>
      </c>
      <c r="C19" s="201">
        <v>0</v>
      </c>
      <c r="D19" s="199">
        <v>0</v>
      </c>
      <c r="E19" s="148">
        <v>0</v>
      </c>
      <c r="F19" s="148">
        <v>108</v>
      </c>
      <c r="G19" s="148">
        <v>426</v>
      </c>
      <c r="H19" s="148">
        <v>423</v>
      </c>
      <c r="I19" s="148">
        <v>387</v>
      </c>
      <c r="J19" s="148">
        <v>305</v>
      </c>
      <c r="K19" s="148">
        <v>161</v>
      </c>
      <c r="L19" s="148">
        <v>71</v>
      </c>
      <c r="M19" s="148">
        <v>41</v>
      </c>
      <c r="N19" s="148">
        <v>29</v>
      </c>
      <c r="O19" s="148">
        <v>9</v>
      </c>
      <c r="P19" s="148">
        <v>6</v>
      </c>
      <c r="Q19" s="148">
        <v>1</v>
      </c>
      <c r="R19" s="148">
        <v>0</v>
      </c>
      <c r="S19" s="148">
        <v>0</v>
      </c>
      <c r="T19" s="148">
        <v>0</v>
      </c>
      <c r="U19" s="148">
        <v>0</v>
      </c>
      <c r="V19" s="148">
        <v>0</v>
      </c>
      <c r="W19" s="148">
        <v>0</v>
      </c>
      <c r="X19" s="148">
        <v>0</v>
      </c>
      <c r="Y19" s="149">
        <v>0</v>
      </c>
    </row>
    <row r="20" spans="1:25" x14ac:dyDescent="0.25">
      <c r="A20" s="195" t="s">
        <v>73</v>
      </c>
      <c r="B20" s="204">
        <v>1</v>
      </c>
      <c r="C20" s="201">
        <v>0</v>
      </c>
      <c r="D20" s="199">
        <v>0</v>
      </c>
      <c r="E20" s="148">
        <v>1</v>
      </c>
      <c r="F20" s="148">
        <v>29</v>
      </c>
      <c r="G20" s="148">
        <v>86</v>
      </c>
      <c r="H20" s="148">
        <v>127</v>
      </c>
      <c r="I20" s="148">
        <v>161</v>
      </c>
      <c r="J20" s="148">
        <v>98</v>
      </c>
      <c r="K20" s="148">
        <v>37</v>
      </c>
      <c r="L20" s="148">
        <v>18</v>
      </c>
      <c r="M20" s="148">
        <v>12</v>
      </c>
      <c r="N20" s="148">
        <v>5</v>
      </c>
      <c r="O20" s="148">
        <v>5</v>
      </c>
      <c r="P20" s="148">
        <v>1</v>
      </c>
      <c r="Q20" s="148">
        <v>1</v>
      </c>
      <c r="R20" s="148">
        <v>0</v>
      </c>
      <c r="S20" s="148">
        <v>0</v>
      </c>
      <c r="T20" s="148">
        <v>0</v>
      </c>
      <c r="U20" s="148">
        <v>0</v>
      </c>
      <c r="V20" s="148">
        <v>0</v>
      </c>
      <c r="W20" s="148">
        <v>0</v>
      </c>
      <c r="X20" s="148">
        <v>0</v>
      </c>
      <c r="Y20" s="149">
        <v>0</v>
      </c>
    </row>
    <row r="21" spans="1:25" x14ac:dyDescent="0.25">
      <c r="A21" s="195" t="s">
        <v>74</v>
      </c>
      <c r="B21" s="204">
        <v>0</v>
      </c>
      <c r="C21" s="201">
        <v>0</v>
      </c>
      <c r="D21" s="199">
        <v>0</v>
      </c>
      <c r="E21" s="148">
        <v>0</v>
      </c>
      <c r="F21" s="148">
        <v>2</v>
      </c>
      <c r="G21" s="148">
        <v>8</v>
      </c>
      <c r="H21" s="148">
        <v>14</v>
      </c>
      <c r="I21" s="148">
        <v>12</v>
      </c>
      <c r="J21" s="148">
        <v>9</v>
      </c>
      <c r="K21" s="148">
        <v>3</v>
      </c>
      <c r="L21" s="148">
        <v>2</v>
      </c>
      <c r="M21" s="148">
        <v>1</v>
      </c>
      <c r="N21" s="148">
        <v>1</v>
      </c>
      <c r="O21" s="148">
        <v>2</v>
      </c>
      <c r="P21" s="148">
        <v>1</v>
      </c>
      <c r="Q21" s="148">
        <v>0</v>
      </c>
      <c r="R21" s="148">
        <v>0</v>
      </c>
      <c r="S21" s="148">
        <v>0</v>
      </c>
      <c r="T21" s="148">
        <v>0</v>
      </c>
      <c r="U21" s="148">
        <v>0</v>
      </c>
      <c r="V21" s="148">
        <v>0</v>
      </c>
      <c r="W21" s="148">
        <v>0</v>
      </c>
      <c r="X21" s="148">
        <v>0</v>
      </c>
      <c r="Y21" s="149">
        <v>0</v>
      </c>
    </row>
    <row r="22" spans="1:25" x14ac:dyDescent="0.25">
      <c r="A22" s="195" t="s">
        <v>75</v>
      </c>
      <c r="B22" s="204">
        <v>0</v>
      </c>
      <c r="C22" s="201">
        <v>0</v>
      </c>
      <c r="D22" s="199">
        <v>0</v>
      </c>
      <c r="E22" s="148">
        <v>0</v>
      </c>
      <c r="F22" s="148">
        <v>1</v>
      </c>
      <c r="G22" s="148">
        <v>5</v>
      </c>
      <c r="H22" s="148">
        <v>21</v>
      </c>
      <c r="I22" s="148">
        <v>3</v>
      </c>
      <c r="J22" s="148">
        <v>8</v>
      </c>
      <c r="K22" s="148">
        <v>3</v>
      </c>
      <c r="L22" s="148">
        <v>1</v>
      </c>
      <c r="M22" s="148">
        <v>2</v>
      </c>
      <c r="N22" s="148">
        <v>0</v>
      </c>
      <c r="O22" s="148">
        <v>0</v>
      </c>
      <c r="P22" s="148">
        <v>0</v>
      </c>
      <c r="Q22" s="148">
        <v>0</v>
      </c>
      <c r="R22" s="148">
        <v>0</v>
      </c>
      <c r="S22" s="148">
        <v>0</v>
      </c>
      <c r="T22" s="148">
        <v>0</v>
      </c>
      <c r="U22" s="148">
        <v>0</v>
      </c>
      <c r="V22" s="148">
        <v>0</v>
      </c>
      <c r="W22" s="148">
        <v>0</v>
      </c>
      <c r="X22" s="148">
        <v>0</v>
      </c>
      <c r="Y22" s="149">
        <v>0</v>
      </c>
    </row>
    <row r="23" spans="1:25" x14ac:dyDescent="0.25">
      <c r="A23" s="195" t="s">
        <v>76</v>
      </c>
      <c r="B23" s="204">
        <v>0</v>
      </c>
      <c r="C23" s="201">
        <v>0</v>
      </c>
      <c r="D23" s="199">
        <v>0</v>
      </c>
      <c r="E23" s="148">
        <v>0</v>
      </c>
      <c r="F23" s="148">
        <v>1</v>
      </c>
      <c r="G23" s="148">
        <v>10</v>
      </c>
      <c r="H23" s="148">
        <v>4</v>
      </c>
      <c r="I23" s="148">
        <v>13</v>
      </c>
      <c r="J23" s="148">
        <v>2</v>
      </c>
      <c r="K23" s="148">
        <v>4</v>
      </c>
      <c r="L23" s="148">
        <v>3</v>
      </c>
      <c r="M23" s="148">
        <v>0</v>
      </c>
      <c r="N23" s="148">
        <v>1</v>
      </c>
      <c r="O23" s="148">
        <v>2</v>
      </c>
      <c r="P23" s="148">
        <v>0</v>
      </c>
      <c r="Q23" s="148">
        <v>0</v>
      </c>
      <c r="R23" s="148">
        <v>0</v>
      </c>
      <c r="S23" s="148">
        <v>0</v>
      </c>
      <c r="T23" s="148">
        <v>0</v>
      </c>
      <c r="U23" s="148">
        <v>0</v>
      </c>
      <c r="V23" s="148">
        <v>0</v>
      </c>
      <c r="W23" s="148">
        <v>0</v>
      </c>
      <c r="X23" s="148">
        <v>0</v>
      </c>
      <c r="Y23" s="149">
        <v>0</v>
      </c>
    </row>
    <row r="24" spans="1:25" x14ac:dyDescent="0.25">
      <c r="A24" s="195" t="s">
        <v>77</v>
      </c>
      <c r="B24" s="204">
        <v>0</v>
      </c>
      <c r="C24" s="201">
        <v>0</v>
      </c>
      <c r="D24" s="199">
        <v>0</v>
      </c>
      <c r="E24" s="148">
        <v>0</v>
      </c>
      <c r="F24" s="148">
        <v>0</v>
      </c>
      <c r="G24" s="148">
        <v>6</v>
      </c>
      <c r="H24" s="148">
        <v>4</v>
      </c>
      <c r="I24" s="148">
        <v>4</v>
      </c>
      <c r="J24" s="148">
        <v>2</v>
      </c>
      <c r="K24" s="148">
        <v>3</v>
      </c>
      <c r="L24" s="148">
        <v>1</v>
      </c>
      <c r="M24" s="148">
        <v>0</v>
      </c>
      <c r="N24" s="148">
        <v>0</v>
      </c>
      <c r="O24" s="148">
        <v>1</v>
      </c>
      <c r="P24" s="148">
        <v>0</v>
      </c>
      <c r="Q24" s="148">
        <v>0</v>
      </c>
      <c r="R24" s="148">
        <v>0</v>
      </c>
      <c r="S24" s="148">
        <v>0</v>
      </c>
      <c r="T24" s="148">
        <v>0</v>
      </c>
      <c r="U24" s="148">
        <v>0</v>
      </c>
      <c r="V24" s="148">
        <v>0</v>
      </c>
      <c r="W24" s="148">
        <v>0</v>
      </c>
      <c r="X24" s="148">
        <v>0</v>
      </c>
      <c r="Y24" s="149">
        <v>0</v>
      </c>
    </row>
    <row r="25" spans="1:25" x14ac:dyDescent="0.25">
      <c r="A25" s="195" t="s">
        <v>78</v>
      </c>
      <c r="B25" s="204">
        <v>0</v>
      </c>
      <c r="C25" s="201">
        <v>0</v>
      </c>
      <c r="D25" s="199">
        <v>0</v>
      </c>
      <c r="E25" s="148">
        <v>0</v>
      </c>
      <c r="F25" s="148">
        <v>0</v>
      </c>
      <c r="G25" s="148">
        <v>0</v>
      </c>
      <c r="H25" s="148">
        <v>5</v>
      </c>
      <c r="I25" s="148">
        <v>2</v>
      </c>
      <c r="J25" s="148">
        <v>0</v>
      </c>
      <c r="K25" s="148">
        <v>0</v>
      </c>
      <c r="L25" s="148">
        <v>0</v>
      </c>
      <c r="M25" s="148">
        <v>0</v>
      </c>
      <c r="N25" s="148">
        <v>1</v>
      </c>
      <c r="O25" s="148">
        <v>0</v>
      </c>
      <c r="P25" s="148">
        <v>1</v>
      </c>
      <c r="Q25" s="148">
        <v>0</v>
      </c>
      <c r="R25" s="148">
        <v>0</v>
      </c>
      <c r="S25" s="148">
        <v>0</v>
      </c>
      <c r="T25" s="148">
        <v>0</v>
      </c>
      <c r="U25" s="148">
        <v>0</v>
      </c>
      <c r="V25" s="148">
        <v>0</v>
      </c>
      <c r="W25" s="148">
        <v>0</v>
      </c>
      <c r="X25" s="148">
        <v>0</v>
      </c>
      <c r="Y25" s="149">
        <v>0</v>
      </c>
    </row>
    <row r="26" spans="1:25" x14ac:dyDescent="0.25">
      <c r="A26" s="195" t="s">
        <v>79</v>
      </c>
      <c r="B26" s="204">
        <v>0</v>
      </c>
      <c r="C26" s="201">
        <v>0</v>
      </c>
      <c r="D26" s="199">
        <v>0</v>
      </c>
      <c r="E26" s="148">
        <v>0</v>
      </c>
      <c r="F26" s="148">
        <v>3</v>
      </c>
      <c r="G26" s="148">
        <v>0</v>
      </c>
      <c r="H26" s="148">
        <v>2</v>
      </c>
      <c r="I26" s="148">
        <v>1</v>
      </c>
      <c r="J26" s="148">
        <v>0</v>
      </c>
      <c r="K26" s="148">
        <v>0</v>
      </c>
      <c r="L26" s="148">
        <v>0</v>
      </c>
      <c r="M26" s="148">
        <v>0</v>
      </c>
      <c r="N26" s="148">
        <v>1</v>
      </c>
      <c r="O26" s="148">
        <v>0</v>
      </c>
      <c r="P26" s="148">
        <v>0</v>
      </c>
      <c r="Q26" s="148">
        <v>0</v>
      </c>
      <c r="R26" s="148">
        <v>0</v>
      </c>
      <c r="S26" s="148">
        <v>0</v>
      </c>
      <c r="T26" s="148">
        <v>0</v>
      </c>
      <c r="U26" s="148">
        <v>0</v>
      </c>
      <c r="V26" s="148">
        <v>0</v>
      </c>
      <c r="W26" s="148">
        <v>0</v>
      </c>
      <c r="X26" s="148">
        <v>0</v>
      </c>
      <c r="Y26" s="149">
        <v>0</v>
      </c>
    </row>
    <row r="27" spans="1:25" x14ac:dyDescent="0.25">
      <c r="A27" s="195" t="s">
        <v>80</v>
      </c>
      <c r="B27" s="204">
        <v>0</v>
      </c>
      <c r="C27" s="201">
        <v>0</v>
      </c>
      <c r="D27" s="199">
        <v>0</v>
      </c>
      <c r="E27" s="148">
        <v>0</v>
      </c>
      <c r="F27" s="148">
        <v>0</v>
      </c>
      <c r="G27" s="148">
        <v>1</v>
      </c>
      <c r="H27" s="148">
        <v>3</v>
      </c>
      <c r="I27" s="148">
        <v>0</v>
      </c>
      <c r="J27" s="148">
        <v>1</v>
      </c>
      <c r="K27" s="148">
        <v>0</v>
      </c>
      <c r="L27" s="148">
        <v>0</v>
      </c>
      <c r="M27" s="148">
        <v>0</v>
      </c>
      <c r="N27" s="148">
        <v>0</v>
      </c>
      <c r="O27" s="148">
        <v>1</v>
      </c>
      <c r="P27" s="148">
        <v>0</v>
      </c>
      <c r="Q27" s="148">
        <v>0</v>
      </c>
      <c r="R27" s="148">
        <v>0</v>
      </c>
      <c r="S27" s="148">
        <v>0</v>
      </c>
      <c r="T27" s="148">
        <v>0</v>
      </c>
      <c r="U27" s="148">
        <v>0</v>
      </c>
      <c r="V27" s="148">
        <v>0</v>
      </c>
      <c r="W27" s="148">
        <v>0</v>
      </c>
      <c r="X27" s="148">
        <v>0</v>
      </c>
      <c r="Y27" s="149">
        <v>0</v>
      </c>
    </row>
    <row r="28" spans="1:25" x14ac:dyDescent="0.25">
      <c r="A28" s="195" t="s">
        <v>81</v>
      </c>
      <c r="B28" s="204">
        <v>0</v>
      </c>
      <c r="C28" s="201">
        <v>0</v>
      </c>
      <c r="D28" s="199">
        <v>0</v>
      </c>
      <c r="E28" s="148">
        <v>0</v>
      </c>
      <c r="F28" s="148">
        <v>0</v>
      </c>
      <c r="G28" s="148">
        <v>0</v>
      </c>
      <c r="H28" s="148">
        <v>0</v>
      </c>
      <c r="I28" s="148">
        <v>1</v>
      </c>
      <c r="J28" s="148">
        <v>0</v>
      </c>
      <c r="K28" s="148">
        <v>0</v>
      </c>
      <c r="L28" s="148">
        <v>0</v>
      </c>
      <c r="M28" s="148">
        <v>0</v>
      </c>
      <c r="N28" s="148">
        <v>0</v>
      </c>
      <c r="O28" s="148">
        <v>0</v>
      </c>
      <c r="P28" s="148">
        <v>0</v>
      </c>
      <c r="Q28" s="148">
        <v>0</v>
      </c>
      <c r="R28" s="148">
        <v>0</v>
      </c>
      <c r="S28" s="148">
        <v>0</v>
      </c>
      <c r="T28" s="148">
        <v>0</v>
      </c>
      <c r="U28" s="148">
        <v>0</v>
      </c>
      <c r="V28" s="148">
        <v>0</v>
      </c>
      <c r="W28" s="148">
        <v>0</v>
      </c>
      <c r="X28" s="148">
        <v>0</v>
      </c>
      <c r="Y28" s="149">
        <v>0</v>
      </c>
    </row>
    <row r="29" spans="1:25" x14ac:dyDescent="0.25">
      <c r="A29" s="196" t="s">
        <v>82</v>
      </c>
      <c r="B29" s="205">
        <v>0</v>
      </c>
      <c r="C29" s="202">
        <v>0</v>
      </c>
      <c r="D29" s="199">
        <v>0</v>
      </c>
      <c r="E29" s="148">
        <v>0</v>
      </c>
      <c r="F29" s="148">
        <v>0</v>
      </c>
      <c r="G29" s="148">
        <v>0</v>
      </c>
      <c r="H29" s="148">
        <v>1</v>
      </c>
      <c r="I29" s="148">
        <v>1</v>
      </c>
      <c r="J29" s="148">
        <v>0</v>
      </c>
      <c r="K29" s="148">
        <v>0</v>
      </c>
      <c r="L29" s="148">
        <v>0</v>
      </c>
      <c r="M29" s="148">
        <v>0</v>
      </c>
      <c r="N29" s="148">
        <v>0</v>
      </c>
      <c r="O29" s="148">
        <v>0</v>
      </c>
      <c r="P29" s="148">
        <v>0</v>
      </c>
      <c r="Q29" s="148">
        <v>0</v>
      </c>
      <c r="R29" s="148">
        <v>0</v>
      </c>
      <c r="S29" s="148">
        <v>0</v>
      </c>
      <c r="T29" s="148">
        <v>0</v>
      </c>
      <c r="U29" s="148">
        <v>0</v>
      </c>
      <c r="V29" s="148">
        <v>1</v>
      </c>
      <c r="W29" s="148">
        <v>0</v>
      </c>
      <c r="X29" s="148">
        <v>0</v>
      </c>
      <c r="Y29" s="149">
        <v>0</v>
      </c>
    </row>
    <row r="30" spans="1:25" x14ac:dyDescent="0.25">
      <c r="A30" s="196" t="s">
        <v>83</v>
      </c>
      <c r="B30" s="205">
        <v>0</v>
      </c>
      <c r="C30" s="202">
        <v>0</v>
      </c>
      <c r="D30" s="199">
        <v>0</v>
      </c>
      <c r="E30" s="148">
        <v>0</v>
      </c>
      <c r="F30" s="148">
        <v>0</v>
      </c>
      <c r="G30" s="148">
        <v>0</v>
      </c>
      <c r="H30" s="148">
        <v>0</v>
      </c>
      <c r="I30" s="148">
        <v>0</v>
      </c>
      <c r="J30" s="148">
        <v>0</v>
      </c>
      <c r="K30" s="148">
        <v>0</v>
      </c>
      <c r="L30" s="148">
        <v>0</v>
      </c>
      <c r="M30" s="148">
        <v>0</v>
      </c>
      <c r="N30" s="148">
        <v>0</v>
      </c>
      <c r="O30" s="148">
        <v>0</v>
      </c>
      <c r="P30" s="148">
        <v>0</v>
      </c>
      <c r="Q30" s="148">
        <v>0</v>
      </c>
      <c r="R30" s="148">
        <v>0</v>
      </c>
      <c r="S30" s="148">
        <v>0</v>
      </c>
      <c r="T30" s="148">
        <v>1</v>
      </c>
      <c r="U30" s="148">
        <v>0</v>
      </c>
      <c r="V30" s="148">
        <v>0</v>
      </c>
      <c r="W30" s="148">
        <v>0</v>
      </c>
      <c r="X30" s="148">
        <v>0</v>
      </c>
      <c r="Y30" s="149">
        <v>0</v>
      </c>
    </row>
    <row r="31" spans="1:25" x14ac:dyDescent="0.25">
      <c r="A31" s="196" t="s">
        <v>84</v>
      </c>
      <c r="B31" s="205">
        <v>0</v>
      </c>
      <c r="C31" s="202">
        <v>0</v>
      </c>
      <c r="D31" s="199">
        <v>0</v>
      </c>
      <c r="E31" s="148">
        <v>0</v>
      </c>
      <c r="F31" s="148">
        <v>0</v>
      </c>
      <c r="G31" s="148">
        <v>0</v>
      </c>
      <c r="H31" s="148">
        <v>0</v>
      </c>
      <c r="I31" s="148">
        <v>2</v>
      </c>
      <c r="J31" s="148">
        <v>0</v>
      </c>
      <c r="K31" s="148">
        <v>0</v>
      </c>
      <c r="L31" s="148">
        <v>0</v>
      </c>
      <c r="M31" s="148">
        <v>0</v>
      </c>
      <c r="N31" s="148">
        <v>0</v>
      </c>
      <c r="O31" s="148">
        <v>0</v>
      </c>
      <c r="P31" s="148">
        <v>0</v>
      </c>
      <c r="Q31" s="148">
        <v>0</v>
      </c>
      <c r="R31" s="148">
        <v>0</v>
      </c>
      <c r="S31" s="148">
        <v>0</v>
      </c>
      <c r="T31" s="148">
        <v>0</v>
      </c>
      <c r="U31" s="148">
        <v>0</v>
      </c>
      <c r="V31" s="148">
        <v>0</v>
      </c>
      <c r="W31" s="148">
        <v>0</v>
      </c>
      <c r="X31" s="148">
        <v>0</v>
      </c>
      <c r="Y31" s="149">
        <v>0</v>
      </c>
    </row>
    <row r="32" spans="1:25" x14ac:dyDescent="0.25">
      <c r="A32" s="197" t="s">
        <v>85</v>
      </c>
      <c r="B32" s="206">
        <v>0</v>
      </c>
      <c r="C32" s="203">
        <v>0</v>
      </c>
      <c r="D32" s="199">
        <v>0</v>
      </c>
      <c r="E32" s="148">
        <v>0</v>
      </c>
      <c r="F32" s="148">
        <v>0</v>
      </c>
      <c r="G32" s="148">
        <v>0</v>
      </c>
      <c r="H32" s="148">
        <v>0</v>
      </c>
      <c r="I32" s="148">
        <v>1</v>
      </c>
      <c r="J32" s="148">
        <v>0</v>
      </c>
      <c r="K32" s="148">
        <v>0</v>
      </c>
      <c r="L32" s="148">
        <v>0</v>
      </c>
      <c r="M32" s="148">
        <v>0</v>
      </c>
      <c r="N32" s="148">
        <v>0</v>
      </c>
      <c r="O32" s="148">
        <v>0</v>
      </c>
      <c r="P32" s="148">
        <v>0</v>
      </c>
      <c r="Q32" s="148">
        <v>0</v>
      </c>
      <c r="R32" s="148">
        <v>0</v>
      </c>
      <c r="S32" s="148">
        <v>0</v>
      </c>
      <c r="T32" s="148">
        <v>0</v>
      </c>
      <c r="U32" s="148">
        <v>0</v>
      </c>
      <c r="V32" s="148">
        <v>0</v>
      </c>
      <c r="W32" s="148">
        <v>0</v>
      </c>
      <c r="X32" s="148">
        <v>0</v>
      </c>
      <c r="Y32" s="149">
        <v>0</v>
      </c>
    </row>
    <row r="33" spans="1:25" x14ac:dyDescent="0.25">
      <c r="A33" s="197" t="s">
        <v>86</v>
      </c>
      <c r="B33" s="206">
        <v>0</v>
      </c>
      <c r="C33" s="203">
        <v>0</v>
      </c>
      <c r="D33" s="199">
        <v>0</v>
      </c>
      <c r="E33" s="148">
        <v>0</v>
      </c>
      <c r="F33" s="148">
        <v>0</v>
      </c>
      <c r="G33" s="148">
        <v>0</v>
      </c>
      <c r="H33" s="148">
        <v>1</v>
      </c>
      <c r="I33" s="148">
        <v>0</v>
      </c>
      <c r="J33" s="148">
        <v>0</v>
      </c>
      <c r="K33" s="148">
        <v>0</v>
      </c>
      <c r="L33" s="148">
        <v>0</v>
      </c>
      <c r="M33" s="148">
        <v>0</v>
      </c>
      <c r="N33" s="148">
        <v>0</v>
      </c>
      <c r="O33" s="148">
        <v>1</v>
      </c>
      <c r="P33" s="148">
        <v>0</v>
      </c>
      <c r="Q33" s="148">
        <v>0</v>
      </c>
      <c r="R33" s="148">
        <v>0</v>
      </c>
      <c r="S33" s="148">
        <v>0</v>
      </c>
      <c r="T33" s="148">
        <v>0</v>
      </c>
      <c r="U33" s="148">
        <v>0</v>
      </c>
      <c r="V33" s="148">
        <v>0</v>
      </c>
      <c r="W33" s="148">
        <v>0</v>
      </c>
      <c r="X33" s="148">
        <v>0</v>
      </c>
      <c r="Y33" s="149">
        <v>0</v>
      </c>
    </row>
    <row r="34" spans="1:25" x14ac:dyDescent="0.25">
      <c r="A34" s="197" t="s">
        <v>87</v>
      </c>
      <c r="B34" s="206">
        <v>0</v>
      </c>
      <c r="C34" s="203">
        <v>0</v>
      </c>
      <c r="D34" s="199">
        <v>0</v>
      </c>
      <c r="E34" s="148">
        <v>0</v>
      </c>
      <c r="F34" s="148">
        <v>0</v>
      </c>
      <c r="G34" s="148">
        <v>0</v>
      </c>
      <c r="H34" s="148">
        <v>0</v>
      </c>
      <c r="I34" s="148">
        <v>1</v>
      </c>
      <c r="J34" s="148">
        <v>0</v>
      </c>
      <c r="K34" s="148">
        <v>0</v>
      </c>
      <c r="L34" s="148">
        <v>0</v>
      </c>
      <c r="M34" s="148">
        <v>0</v>
      </c>
      <c r="N34" s="148">
        <v>0</v>
      </c>
      <c r="O34" s="148">
        <v>0</v>
      </c>
      <c r="P34" s="148">
        <v>0</v>
      </c>
      <c r="Q34" s="148">
        <v>0</v>
      </c>
      <c r="R34" s="148">
        <v>0</v>
      </c>
      <c r="S34" s="148">
        <v>0</v>
      </c>
      <c r="T34" s="148">
        <v>0</v>
      </c>
      <c r="U34" s="148">
        <v>0</v>
      </c>
      <c r="V34" s="148">
        <v>0</v>
      </c>
      <c r="W34" s="148">
        <v>0</v>
      </c>
      <c r="X34" s="148">
        <v>0</v>
      </c>
      <c r="Y34" s="149">
        <v>0</v>
      </c>
    </row>
    <row r="35" spans="1:25" ht="13.8" thickBot="1" x14ac:dyDescent="0.3">
      <c r="A35" s="198" t="s">
        <v>88</v>
      </c>
      <c r="B35" s="207">
        <v>0</v>
      </c>
      <c r="C35" s="208">
        <v>0</v>
      </c>
      <c r="D35" s="200">
        <v>0</v>
      </c>
      <c r="E35" s="150">
        <v>0</v>
      </c>
      <c r="F35" s="150">
        <v>0</v>
      </c>
      <c r="G35" s="150">
        <v>0</v>
      </c>
      <c r="H35" s="150">
        <v>0</v>
      </c>
      <c r="I35" s="150">
        <v>0</v>
      </c>
      <c r="J35" s="150">
        <v>1</v>
      </c>
      <c r="K35" s="150">
        <v>1</v>
      </c>
      <c r="L35" s="150">
        <v>0</v>
      </c>
      <c r="M35" s="150">
        <v>0</v>
      </c>
      <c r="N35" s="150">
        <v>0</v>
      </c>
      <c r="O35" s="150">
        <v>0</v>
      </c>
      <c r="P35" s="150">
        <v>0</v>
      </c>
      <c r="Q35" s="150">
        <v>0</v>
      </c>
      <c r="R35" s="150">
        <v>0</v>
      </c>
      <c r="S35" s="150">
        <v>0</v>
      </c>
      <c r="T35" s="150">
        <v>0</v>
      </c>
      <c r="U35" s="150">
        <v>0</v>
      </c>
      <c r="V35" s="150">
        <v>0</v>
      </c>
      <c r="W35" s="150">
        <v>0</v>
      </c>
      <c r="X35" s="150">
        <v>0</v>
      </c>
      <c r="Y35" s="151">
        <v>0</v>
      </c>
    </row>
    <row r="36" spans="1:25" x14ac:dyDescent="0.25">
      <c r="D36" s="152"/>
      <c r="E36" s="152"/>
      <c r="F36" s="152"/>
      <c r="G36" s="152"/>
      <c r="H36" s="152"/>
      <c r="I36" s="152"/>
      <c r="J36" s="152"/>
      <c r="K36" s="152"/>
      <c r="L36" s="152"/>
      <c r="M36" s="152"/>
      <c r="N36" s="152"/>
    </row>
    <row r="37" spans="1:25" s="61" customFormat="1" ht="13.8" x14ac:dyDescent="0.25">
      <c r="A37" s="1" t="s">
        <v>15</v>
      </c>
      <c r="B37" s="1"/>
      <c r="C37" s="1"/>
    </row>
    <row r="38" spans="1:25" s="61" customFormat="1" ht="13.8" x14ac:dyDescent="0.25">
      <c r="A38" s="37" t="s">
        <v>17</v>
      </c>
      <c r="B38" s="37"/>
      <c r="C38" s="37"/>
    </row>
    <row r="39" spans="1:25" s="61" customFormat="1" ht="13.8" x14ac:dyDescent="0.25">
      <c r="A39" s="1" t="s">
        <v>89</v>
      </c>
      <c r="B39" s="1"/>
      <c r="C39" s="1"/>
    </row>
    <row r="40" spans="1:25" s="61" customFormat="1" ht="13.8" x14ac:dyDescent="0.25">
      <c r="A40" s="1" t="s">
        <v>90</v>
      </c>
      <c r="B40" s="1"/>
      <c r="C40" s="1"/>
    </row>
  </sheetData>
  <conditionalFormatting sqref="B5:Y35">
    <cfRule type="cellIs" dxfId="36" priority="1" operator="equal">
      <formula>0</formula>
    </cfRule>
  </conditionalFormatting>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5B883-E289-418D-858F-73603DB94570}">
  <dimension ref="A1:H39"/>
  <sheetViews>
    <sheetView zoomScaleNormal="100" workbookViewId="0"/>
  </sheetViews>
  <sheetFormatPr defaultColWidth="8.6640625" defaultRowHeight="13.2" x14ac:dyDescent="0.25"/>
  <cols>
    <col min="1" max="1" width="11.33203125" style="62" customWidth="1"/>
    <col min="2" max="2" width="15.5546875" style="62" customWidth="1"/>
    <col min="3" max="3" width="16.6640625" style="62" bestFit="1" customWidth="1"/>
    <col min="4" max="4" width="16.44140625" style="62" bestFit="1" customWidth="1"/>
    <col min="5" max="5" width="15" style="62" bestFit="1" customWidth="1"/>
    <col min="6" max="16384" width="8.6640625" style="62"/>
  </cols>
  <sheetData>
    <row r="1" spans="1:7" s="61" customFormat="1" ht="28.2" x14ac:dyDescent="0.5">
      <c r="A1" s="4" t="s">
        <v>91</v>
      </c>
    </row>
    <row r="2" spans="1:7" ht="13.8" thickBot="1" x14ac:dyDescent="0.3"/>
    <row r="3" spans="1:7" ht="18.899999999999999" customHeight="1" thickBot="1" x14ac:dyDescent="0.3">
      <c r="A3" s="102" t="s">
        <v>40</v>
      </c>
      <c r="B3" s="102" t="s">
        <v>47</v>
      </c>
      <c r="C3" s="133" t="s">
        <v>92</v>
      </c>
      <c r="D3" s="153" t="s">
        <v>93</v>
      </c>
      <c r="E3" s="102" t="s">
        <v>2</v>
      </c>
    </row>
    <row r="4" spans="1:7" x14ac:dyDescent="0.25">
      <c r="A4" s="103">
        <v>2000</v>
      </c>
      <c r="B4" s="87">
        <v>1</v>
      </c>
      <c r="C4" s="88">
        <v>0</v>
      </c>
      <c r="D4" s="89">
        <v>0</v>
      </c>
      <c r="E4" s="87">
        <v>1</v>
      </c>
      <c r="F4" s="131"/>
      <c r="G4" s="131"/>
    </row>
    <row r="5" spans="1:7" x14ac:dyDescent="0.25">
      <c r="A5" s="104">
        <v>2001</v>
      </c>
      <c r="B5" s="81">
        <v>11</v>
      </c>
      <c r="C5" s="83">
        <v>0</v>
      </c>
      <c r="D5" s="84">
        <v>0</v>
      </c>
      <c r="E5" s="81">
        <v>11</v>
      </c>
    </row>
    <row r="6" spans="1:7" x14ac:dyDescent="0.25">
      <c r="A6" s="104">
        <v>2002</v>
      </c>
      <c r="B6" s="81">
        <v>22</v>
      </c>
      <c r="C6" s="83">
        <v>0</v>
      </c>
      <c r="D6" s="84">
        <v>0</v>
      </c>
      <c r="E6" s="81">
        <v>22</v>
      </c>
    </row>
    <row r="7" spans="1:7" x14ac:dyDescent="0.25">
      <c r="A7" s="104">
        <v>2003</v>
      </c>
      <c r="B7" s="81">
        <v>38</v>
      </c>
      <c r="C7" s="83">
        <v>0</v>
      </c>
      <c r="D7" s="84">
        <v>0</v>
      </c>
      <c r="E7" s="81">
        <v>38</v>
      </c>
    </row>
    <row r="8" spans="1:7" x14ac:dyDescent="0.25">
      <c r="A8" s="104">
        <v>2004</v>
      </c>
      <c r="B8" s="81">
        <v>22</v>
      </c>
      <c r="C8" s="83">
        <v>0</v>
      </c>
      <c r="D8" s="84">
        <v>0</v>
      </c>
      <c r="E8" s="81">
        <v>22</v>
      </c>
    </row>
    <row r="9" spans="1:7" x14ac:dyDescent="0.25">
      <c r="A9" s="104">
        <v>2005</v>
      </c>
      <c r="B9" s="81">
        <v>29</v>
      </c>
      <c r="C9" s="83">
        <v>0</v>
      </c>
      <c r="D9" s="84">
        <v>0</v>
      </c>
      <c r="E9" s="81">
        <v>29</v>
      </c>
    </row>
    <row r="10" spans="1:7" x14ac:dyDescent="0.25">
      <c r="A10" s="104">
        <v>2006</v>
      </c>
      <c r="B10" s="81">
        <v>16</v>
      </c>
      <c r="C10" s="83">
        <v>0</v>
      </c>
      <c r="D10" s="84">
        <v>1</v>
      </c>
      <c r="E10" s="81">
        <v>17</v>
      </c>
    </row>
    <row r="11" spans="1:7" x14ac:dyDescent="0.25">
      <c r="A11" s="104">
        <v>2007</v>
      </c>
      <c r="B11" s="81">
        <v>14</v>
      </c>
      <c r="C11" s="83">
        <v>0</v>
      </c>
      <c r="D11" s="84">
        <v>0</v>
      </c>
      <c r="E11" s="81">
        <v>14</v>
      </c>
    </row>
    <row r="12" spans="1:7" x14ac:dyDescent="0.25">
      <c r="A12" s="105">
        <v>2008</v>
      </c>
      <c r="B12" s="82">
        <v>10</v>
      </c>
      <c r="C12" s="85">
        <v>0</v>
      </c>
      <c r="D12" s="86">
        <v>1</v>
      </c>
      <c r="E12" s="81">
        <v>11</v>
      </c>
    </row>
    <row r="13" spans="1:7" x14ac:dyDescent="0.25">
      <c r="A13" s="104">
        <v>2009</v>
      </c>
      <c r="B13" s="81">
        <v>2</v>
      </c>
      <c r="C13" s="83">
        <v>0</v>
      </c>
      <c r="D13" s="84">
        <v>0</v>
      </c>
      <c r="E13" s="81">
        <v>2</v>
      </c>
    </row>
    <row r="14" spans="1:7" x14ac:dyDescent="0.25">
      <c r="A14" s="103">
        <v>2010</v>
      </c>
      <c r="B14" s="81">
        <v>4</v>
      </c>
      <c r="C14" s="83">
        <v>0</v>
      </c>
      <c r="D14" s="84">
        <v>1</v>
      </c>
      <c r="E14" s="81">
        <v>5</v>
      </c>
    </row>
    <row r="15" spans="1:7" x14ac:dyDescent="0.25">
      <c r="A15" s="103">
        <v>2011</v>
      </c>
      <c r="B15" s="81">
        <v>2</v>
      </c>
      <c r="C15" s="83">
        <v>0</v>
      </c>
      <c r="D15" s="84">
        <v>1</v>
      </c>
      <c r="E15" s="81">
        <v>3</v>
      </c>
    </row>
    <row r="16" spans="1:7" x14ac:dyDescent="0.25">
      <c r="A16" s="103">
        <v>2012</v>
      </c>
      <c r="B16" s="81">
        <v>1</v>
      </c>
      <c r="C16" s="83">
        <v>0</v>
      </c>
      <c r="D16" s="84">
        <v>0</v>
      </c>
      <c r="E16" s="81">
        <v>1</v>
      </c>
    </row>
    <row r="17" spans="1:5" x14ac:dyDescent="0.25">
      <c r="A17" s="103">
        <v>2013</v>
      </c>
      <c r="B17" s="81">
        <v>2</v>
      </c>
      <c r="C17" s="83">
        <v>1</v>
      </c>
      <c r="D17" s="84">
        <v>0</v>
      </c>
      <c r="E17" s="81">
        <v>3</v>
      </c>
    </row>
    <row r="18" spans="1:5" x14ac:dyDescent="0.25">
      <c r="A18" s="103">
        <v>2014</v>
      </c>
      <c r="B18" s="81">
        <v>1</v>
      </c>
      <c r="C18" s="83">
        <v>0</v>
      </c>
      <c r="D18" s="84">
        <v>0</v>
      </c>
      <c r="E18" s="81">
        <v>1</v>
      </c>
    </row>
    <row r="19" spans="1:5" x14ac:dyDescent="0.25">
      <c r="A19" s="103">
        <v>2015</v>
      </c>
      <c r="B19" s="81">
        <v>1</v>
      </c>
      <c r="C19" s="83">
        <v>1</v>
      </c>
      <c r="D19" s="84">
        <v>0</v>
      </c>
      <c r="E19" s="81">
        <v>2</v>
      </c>
    </row>
    <row r="20" spans="1:5" x14ac:dyDescent="0.25">
      <c r="A20" s="103">
        <v>2016</v>
      </c>
      <c r="B20" s="81">
        <v>0</v>
      </c>
      <c r="C20" s="83">
        <v>0</v>
      </c>
      <c r="D20" s="84">
        <v>0</v>
      </c>
      <c r="E20" s="81">
        <v>0</v>
      </c>
    </row>
    <row r="21" spans="1:5" x14ac:dyDescent="0.25">
      <c r="A21" s="103">
        <v>2017</v>
      </c>
      <c r="B21" s="81">
        <v>0</v>
      </c>
      <c r="C21" s="83">
        <v>0</v>
      </c>
      <c r="D21" s="84">
        <v>0</v>
      </c>
      <c r="E21" s="81">
        <v>0</v>
      </c>
    </row>
    <row r="22" spans="1:5" x14ac:dyDescent="0.25">
      <c r="A22" s="103">
        <v>2018</v>
      </c>
      <c r="B22" s="81">
        <v>1</v>
      </c>
      <c r="C22" s="83">
        <v>0</v>
      </c>
      <c r="D22" s="84">
        <v>0</v>
      </c>
      <c r="E22" s="81">
        <v>1</v>
      </c>
    </row>
    <row r="23" spans="1:5" x14ac:dyDescent="0.25">
      <c r="A23" s="103">
        <v>2019</v>
      </c>
      <c r="B23" s="81">
        <v>0</v>
      </c>
      <c r="C23" s="83">
        <v>0</v>
      </c>
      <c r="D23" s="84">
        <v>0</v>
      </c>
      <c r="E23" s="81">
        <v>0</v>
      </c>
    </row>
    <row r="24" spans="1:5" x14ac:dyDescent="0.25">
      <c r="A24" s="103">
        <v>2020</v>
      </c>
      <c r="B24" s="81">
        <v>0</v>
      </c>
      <c r="C24" s="83">
        <v>0</v>
      </c>
      <c r="D24" s="84">
        <v>0</v>
      </c>
      <c r="E24" s="81">
        <v>0</v>
      </c>
    </row>
    <row r="25" spans="1:5" x14ac:dyDescent="0.25">
      <c r="A25" s="103">
        <v>2021</v>
      </c>
      <c r="B25" s="81">
        <v>1</v>
      </c>
      <c r="C25" s="83">
        <v>0</v>
      </c>
      <c r="D25" s="84">
        <v>0</v>
      </c>
      <c r="E25" s="81">
        <v>1</v>
      </c>
    </row>
    <row r="26" spans="1:5" x14ac:dyDescent="0.25">
      <c r="A26" s="103">
        <v>2022</v>
      </c>
      <c r="B26" s="81">
        <v>0</v>
      </c>
      <c r="C26" s="83">
        <v>0</v>
      </c>
      <c r="D26" s="84">
        <v>0</v>
      </c>
      <c r="E26" s="81">
        <v>0</v>
      </c>
    </row>
    <row r="27" spans="1:5" x14ac:dyDescent="0.25">
      <c r="A27" s="103">
        <v>2023</v>
      </c>
      <c r="B27" s="81">
        <v>0</v>
      </c>
      <c r="C27" s="83">
        <v>1</v>
      </c>
      <c r="D27" s="84">
        <v>0</v>
      </c>
      <c r="E27" s="81">
        <v>1</v>
      </c>
    </row>
    <row r="28" spans="1:5" x14ac:dyDescent="0.25">
      <c r="A28" s="103">
        <v>2024</v>
      </c>
      <c r="B28" s="81">
        <v>1</v>
      </c>
      <c r="C28" s="83">
        <v>1</v>
      </c>
      <c r="D28" s="84">
        <v>0</v>
      </c>
      <c r="E28" s="81">
        <v>2</v>
      </c>
    </row>
    <row r="29" spans="1:5" ht="13.8" thickBot="1" x14ac:dyDescent="0.3">
      <c r="A29" s="106">
        <v>2025</v>
      </c>
      <c r="B29" s="82">
        <v>0</v>
      </c>
      <c r="C29" s="85">
        <v>1</v>
      </c>
      <c r="D29" s="86">
        <v>1</v>
      </c>
      <c r="E29" s="82">
        <v>2</v>
      </c>
    </row>
    <row r="30" spans="1:5" ht="13.8" thickBot="1" x14ac:dyDescent="0.3">
      <c r="A30" s="303" t="s">
        <v>42</v>
      </c>
      <c r="B30" s="304">
        <v>179</v>
      </c>
      <c r="C30" s="305">
        <v>5</v>
      </c>
      <c r="D30" s="306">
        <v>5</v>
      </c>
      <c r="E30" s="304">
        <v>189</v>
      </c>
    </row>
    <row r="31" spans="1:5" x14ac:dyDescent="0.25">
      <c r="A31" s="35"/>
      <c r="B31" s="35"/>
    </row>
    <row r="32" spans="1:5" s="61" customFormat="1" ht="13.8" x14ac:dyDescent="0.25">
      <c r="A32" s="1" t="s">
        <v>50</v>
      </c>
    </row>
    <row r="33" spans="1:8" s="61" customFormat="1" ht="13.8" x14ac:dyDescent="0.25">
      <c r="A33" s="37" t="s">
        <v>94</v>
      </c>
    </row>
    <row r="34" spans="1:8" s="61" customFormat="1" ht="13.8" x14ac:dyDescent="0.25">
      <c r="A34" s="1" t="s">
        <v>95</v>
      </c>
      <c r="G34" s="53"/>
    </row>
    <row r="35" spans="1:8" x14ac:dyDescent="0.25">
      <c r="A35" s="62" t="s">
        <v>96</v>
      </c>
      <c r="G35" s="55"/>
    </row>
    <row r="39" spans="1:8" x14ac:dyDescent="0.25">
      <c r="H39" s="54" t="str">
        <f>IF(
(F38+G38)&lt;&gt;H38,
"error",
"")</f>
        <v/>
      </c>
    </row>
  </sheetData>
  <conditionalFormatting sqref="B4:E30">
    <cfRule type="cellIs" dxfId="35" priority="1" operator="equal">
      <formula>0</formula>
    </cfRule>
  </conditionalFormatting>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BDE38-AF62-40D2-9CAA-5138AF4FA996}">
  <dimension ref="A1:M344"/>
  <sheetViews>
    <sheetView zoomScale="85" zoomScaleNormal="85" workbookViewId="0"/>
  </sheetViews>
  <sheetFormatPr defaultColWidth="8.6640625" defaultRowHeight="13.2" x14ac:dyDescent="0.25"/>
  <cols>
    <col min="1" max="1" width="9.33203125" style="62" customWidth="1"/>
    <col min="2" max="2" width="12.5546875" style="221" bestFit="1" customWidth="1"/>
    <col min="3" max="3" width="13.109375" style="221" customWidth="1"/>
    <col min="4" max="4" width="53.44140625" style="62" bestFit="1" customWidth="1"/>
    <col min="5" max="5" width="14.88671875" style="62" bestFit="1" customWidth="1"/>
    <col min="6" max="6" width="19.6640625" style="62" customWidth="1"/>
    <col min="7" max="7" width="8.6640625" style="62"/>
    <col min="8" max="8" width="9.44140625" style="62" customWidth="1"/>
    <col min="9" max="9" width="13.5546875" style="62" customWidth="1"/>
    <col min="10" max="10" width="12.5546875" style="62" customWidth="1"/>
    <col min="11" max="11" width="13" style="62" customWidth="1"/>
    <col min="12" max="12" width="34.5546875" style="62" bestFit="1" customWidth="1"/>
    <col min="13" max="13" width="13.88671875" style="62" customWidth="1"/>
    <col min="14" max="16384" width="8.6640625" style="62"/>
  </cols>
  <sheetData>
    <row r="1" spans="1:13" ht="28.2" x14ac:dyDescent="0.5">
      <c r="A1" s="4" t="s">
        <v>97</v>
      </c>
    </row>
    <row r="3" spans="1:13" ht="13.8" thickBot="1" x14ac:dyDescent="0.3">
      <c r="A3" s="32" t="s">
        <v>37</v>
      </c>
      <c r="I3" s="32" t="s">
        <v>35</v>
      </c>
      <c r="J3" s="224"/>
      <c r="K3" s="224"/>
    </row>
    <row r="4" spans="1:13" ht="27" thickBot="1" x14ac:dyDescent="0.3">
      <c r="A4" s="38" t="s">
        <v>98</v>
      </c>
      <c r="B4" s="222" t="s">
        <v>99</v>
      </c>
      <c r="C4" s="223" t="s">
        <v>100</v>
      </c>
      <c r="D4" s="127" t="s">
        <v>101</v>
      </c>
      <c r="E4" s="128" t="s">
        <v>102</v>
      </c>
      <c r="F4" s="80" t="s">
        <v>103</v>
      </c>
      <c r="I4" s="38" t="s">
        <v>104</v>
      </c>
      <c r="J4" s="222" t="s">
        <v>105</v>
      </c>
      <c r="K4" s="223" t="s">
        <v>100</v>
      </c>
      <c r="L4" s="127" t="s">
        <v>101</v>
      </c>
      <c r="M4" s="153" t="s">
        <v>102</v>
      </c>
    </row>
    <row r="5" spans="1:13" x14ac:dyDescent="0.25">
      <c r="A5" s="160">
        <v>1</v>
      </c>
      <c r="B5" s="157">
        <v>35302</v>
      </c>
      <c r="C5" s="108">
        <v>36704</v>
      </c>
      <c r="D5" s="109" t="s">
        <v>106</v>
      </c>
      <c r="E5" s="110" t="s">
        <v>47</v>
      </c>
      <c r="F5" s="111" t="s">
        <v>107</v>
      </c>
      <c r="I5" s="160">
        <v>1</v>
      </c>
      <c r="J5" s="163">
        <v>35318</v>
      </c>
      <c r="K5" s="90">
        <v>36930</v>
      </c>
      <c r="L5" s="91" t="s">
        <v>108</v>
      </c>
      <c r="M5" s="92" t="s">
        <v>47</v>
      </c>
    </row>
    <row r="6" spans="1:13" x14ac:dyDescent="0.25">
      <c r="A6" s="161">
        <v>2</v>
      </c>
      <c r="B6" s="158">
        <v>35403</v>
      </c>
      <c r="C6" s="112">
        <v>37085</v>
      </c>
      <c r="D6" s="113" t="s">
        <v>106</v>
      </c>
      <c r="E6" s="114" t="s">
        <v>47</v>
      </c>
      <c r="F6" s="115" t="s">
        <v>109</v>
      </c>
      <c r="I6" s="161">
        <v>2</v>
      </c>
      <c r="J6" s="164">
        <v>35582</v>
      </c>
      <c r="K6" s="56">
        <v>37238</v>
      </c>
      <c r="L6" s="57" t="s">
        <v>110</v>
      </c>
      <c r="M6" s="93" t="s">
        <v>47</v>
      </c>
    </row>
    <row r="7" spans="1:13" x14ac:dyDescent="0.25">
      <c r="A7" s="161">
        <v>3</v>
      </c>
      <c r="B7" s="158">
        <v>35570</v>
      </c>
      <c r="C7" s="112">
        <v>37057</v>
      </c>
      <c r="D7" s="113" t="s">
        <v>106</v>
      </c>
      <c r="E7" s="114" t="s">
        <v>47</v>
      </c>
      <c r="F7" s="115" t="s">
        <v>107</v>
      </c>
      <c r="I7" s="161">
        <v>3</v>
      </c>
      <c r="J7" s="164">
        <v>36305</v>
      </c>
      <c r="K7" s="56">
        <v>37288</v>
      </c>
      <c r="L7" s="57" t="s">
        <v>108</v>
      </c>
      <c r="M7" s="93" t="s">
        <v>47</v>
      </c>
    </row>
    <row r="8" spans="1:13" x14ac:dyDescent="0.25">
      <c r="A8" s="161">
        <v>4</v>
      </c>
      <c r="B8" s="158">
        <v>35448</v>
      </c>
      <c r="C8" s="112">
        <v>37127</v>
      </c>
      <c r="D8" s="113" t="s">
        <v>106</v>
      </c>
      <c r="E8" s="114" t="s">
        <v>47</v>
      </c>
      <c r="F8" s="115" t="s">
        <v>111</v>
      </c>
      <c r="I8" s="161">
        <v>4</v>
      </c>
      <c r="J8" s="164">
        <v>35701</v>
      </c>
      <c r="K8" s="56">
        <v>37498</v>
      </c>
      <c r="L8" s="57" t="s">
        <v>108</v>
      </c>
      <c r="M8" s="93" t="s">
        <v>47</v>
      </c>
    </row>
    <row r="9" spans="1:13" x14ac:dyDescent="0.25">
      <c r="A9" s="161">
        <v>5</v>
      </c>
      <c r="B9" s="158">
        <v>35545</v>
      </c>
      <c r="C9" s="112">
        <v>37131</v>
      </c>
      <c r="D9" s="113" t="s">
        <v>112</v>
      </c>
      <c r="E9" s="114" t="s">
        <v>47</v>
      </c>
      <c r="F9" s="115" t="s">
        <v>113</v>
      </c>
      <c r="I9" s="167">
        <v>5</v>
      </c>
      <c r="J9" s="165">
        <v>35754</v>
      </c>
      <c r="K9" s="58">
        <v>37685</v>
      </c>
      <c r="L9" s="59" t="s">
        <v>108</v>
      </c>
      <c r="M9" s="93" t="s">
        <v>47</v>
      </c>
    </row>
    <row r="10" spans="1:13" x14ac:dyDescent="0.25">
      <c r="A10" s="161">
        <v>6</v>
      </c>
      <c r="B10" s="158">
        <v>35315</v>
      </c>
      <c r="C10" s="112">
        <v>37236</v>
      </c>
      <c r="D10" s="113" t="s">
        <v>112</v>
      </c>
      <c r="E10" s="114" t="s">
        <v>47</v>
      </c>
      <c r="F10" s="115" t="s">
        <v>114</v>
      </c>
      <c r="I10" s="161">
        <v>6</v>
      </c>
      <c r="J10" s="164">
        <v>35690</v>
      </c>
      <c r="K10" s="56">
        <v>37734</v>
      </c>
      <c r="L10" s="57" t="s">
        <v>106</v>
      </c>
      <c r="M10" s="93" t="s">
        <v>47</v>
      </c>
    </row>
    <row r="11" spans="1:13" x14ac:dyDescent="0.25">
      <c r="A11" s="161">
        <v>7</v>
      </c>
      <c r="B11" s="158">
        <v>35434</v>
      </c>
      <c r="C11" s="112">
        <v>37273</v>
      </c>
      <c r="D11" s="113" t="s">
        <v>106</v>
      </c>
      <c r="E11" s="114" t="s">
        <v>47</v>
      </c>
      <c r="F11" s="115" t="s">
        <v>115</v>
      </c>
      <c r="I11" s="161">
        <v>7</v>
      </c>
      <c r="J11" s="164">
        <v>36222</v>
      </c>
      <c r="K11" s="56">
        <v>37820</v>
      </c>
      <c r="L11" s="57" t="s">
        <v>108</v>
      </c>
      <c r="M11" s="93" t="s">
        <v>47</v>
      </c>
    </row>
    <row r="12" spans="1:13" x14ac:dyDescent="0.25">
      <c r="A12" s="161">
        <v>8</v>
      </c>
      <c r="B12" s="158">
        <v>35638</v>
      </c>
      <c r="C12" s="112">
        <v>37293</v>
      </c>
      <c r="D12" s="113" t="s">
        <v>112</v>
      </c>
      <c r="E12" s="114" t="s">
        <v>47</v>
      </c>
      <c r="F12" s="115" t="s">
        <v>116</v>
      </c>
      <c r="I12" s="161">
        <v>8</v>
      </c>
      <c r="J12" s="164">
        <v>35372</v>
      </c>
      <c r="K12" s="56">
        <v>37841</v>
      </c>
      <c r="L12" s="57" t="s">
        <v>108</v>
      </c>
      <c r="M12" s="93" t="s">
        <v>47</v>
      </c>
    </row>
    <row r="13" spans="1:13" x14ac:dyDescent="0.25">
      <c r="A13" s="161">
        <v>9</v>
      </c>
      <c r="B13" s="158">
        <v>35473</v>
      </c>
      <c r="C13" s="112">
        <v>37278</v>
      </c>
      <c r="D13" s="113" t="s">
        <v>106</v>
      </c>
      <c r="E13" s="114" t="s">
        <v>47</v>
      </c>
      <c r="F13" s="115" t="s">
        <v>117</v>
      </c>
      <c r="I13" s="161">
        <v>9</v>
      </c>
      <c r="J13" s="164">
        <v>35765</v>
      </c>
      <c r="K13" s="56">
        <v>37874</v>
      </c>
      <c r="L13" s="57" t="s">
        <v>108</v>
      </c>
      <c r="M13" s="93" t="s">
        <v>47</v>
      </c>
    </row>
    <row r="14" spans="1:13" x14ac:dyDescent="0.25">
      <c r="A14" s="161">
        <v>10</v>
      </c>
      <c r="B14" s="158">
        <v>35641</v>
      </c>
      <c r="C14" s="112">
        <v>37293</v>
      </c>
      <c r="D14" s="113" t="s">
        <v>112</v>
      </c>
      <c r="E14" s="114" t="s">
        <v>47</v>
      </c>
      <c r="F14" s="115" t="s">
        <v>113</v>
      </c>
      <c r="I14" s="161">
        <v>10</v>
      </c>
      <c r="J14" s="164">
        <v>36136</v>
      </c>
      <c r="K14" s="56">
        <v>37935</v>
      </c>
      <c r="L14" s="57" t="s">
        <v>108</v>
      </c>
      <c r="M14" s="93" t="s">
        <v>47</v>
      </c>
    </row>
    <row r="15" spans="1:13" x14ac:dyDescent="0.25">
      <c r="A15" s="161">
        <v>11</v>
      </c>
      <c r="B15" s="158">
        <v>35498</v>
      </c>
      <c r="C15" s="112">
        <v>37314</v>
      </c>
      <c r="D15" s="113" t="s">
        <v>118</v>
      </c>
      <c r="E15" s="114" t="s">
        <v>47</v>
      </c>
      <c r="F15" s="115" t="s">
        <v>109</v>
      </c>
      <c r="I15" s="161">
        <v>11</v>
      </c>
      <c r="J15" s="164">
        <v>36089</v>
      </c>
      <c r="K15" s="56">
        <v>37986</v>
      </c>
      <c r="L15" s="57" t="s">
        <v>108</v>
      </c>
      <c r="M15" s="93" t="s">
        <v>47</v>
      </c>
    </row>
    <row r="16" spans="1:13" x14ac:dyDescent="0.25">
      <c r="A16" s="161">
        <v>12</v>
      </c>
      <c r="B16" s="158">
        <v>35842</v>
      </c>
      <c r="C16" s="112">
        <v>37314</v>
      </c>
      <c r="D16" s="113" t="s">
        <v>112</v>
      </c>
      <c r="E16" s="114" t="s">
        <v>47</v>
      </c>
      <c r="F16" s="115" t="s">
        <v>119</v>
      </c>
      <c r="I16" s="161">
        <v>12</v>
      </c>
      <c r="J16" s="164">
        <v>36508</v>
      </c>
      <c r="K16" s="56">
        <v>38083</v>
      </c>
      <c r="L16" s="57" t="s">
        <v>108</v>
      </c>
      <c r="M16" s="93" t="s">
        <v>47</v>
      </c>
    </row>
    <row r="17" spans="1:13" x14ac:dyDescent="0.25">
      <c r="A17" s="161">
        <v>13</v>
      </c>
      <c r="B17" s="158">
        <v>35337</v>
      </c>
      <c r="C17" s="112">
        <v>37330</v>
      </c>
      <c r="D17" s="113" t="s">
        <v>112</v>
      </c>
      <c r="E17" s="114" t="s">
        <v>47</v>
      </c>
      <c r="F17" s="116" t="s">
        <v>120</v>
      </c>
      <c r="I17" s="161">
        <v>13</v>
      </c>
      <c r="J17" s="164">
        <v>35922</v>
      </c>
      <c r="K17" s="56">
        <v>38215</v>
      </c>
      <c r="L17" s="57" t="s">
        <v>108</v>
      </c>
      <c r="M17" s="93" t="s">
        <v>47</v>
      </c>
    </row>
    <row r="18" spans="1:13" x14ac:dyDescent="0.25">
      <c r="A18" s="161">
        <v>14</v>
      </c>
      <c r="B18" s="158">
        <v>35547</v>
      </c>
      <c r="C18" s="112">
        <v>37342</v>
      </c>
      <c r="D18" s="113" t="s">
        <v>112</v>
      </c>
      <c r="E18" s="114" t="s">
        <v>47</v>
      </c>
      <c r="F18" s="115" t="s">
        <v>121</v>
      </c>
      <c r="I18" s="161">
        <v>14</v>
      </c>
      <c r="J18" s="164">
        <v>36658</v>
      </c>
      <c r="K18" s="56">
        <v>38337</v>
      </c>
      <c r="L18" s="57" t="s">
        <v>118</v>
      </c>
      <c r="M18" s="93" t="s">
        <v>47</v>
      </c>
    </row>
    <row r="19" spans="1:13" x14ac:dyDescent="0.25">
      <c r="A19" s="161">
        <v>15</v>
      </c>
      <c r="B19" s="158">
        <v>35326</v>
      </c>
      <c r="C19" s="112">
        <v>37389</v>
      </c>
      <c r="D19" s="113" t="s">
        <v>106</v>
      </c>
      <c r="E19" s="114" t="s">
        <v>47</v>
      </c>
      <c r="F19" s="115" t="s">
        <v>122</v>
      </c>
      <c r="I19" s="161">
        <v>15</v>
      </c>
      <c r="J19" s="164">
        <v>36586</v>
      </c>
      <c r="K19" s="56">
        <v>38383</v>
      </c>
      <c r="L19" s="57" t="s">
        <v>108</v>
      </c>
      <c r="M19" s="93" t="s">
        <v>47</v>
      </c>
    </row>
    <row r="20" spans="1:13" x14ac:dyDescent="0.25">
      <c r="A20" s="161">
        <v>16</v>
      </c>
      <c r="B20" s="158">
        <v>35763</v>
      </c>
      <c r="C20" s="112">
        <v>37389</v>
      </c>
      <c r="D20" s="113" t="s">
        <v>106</v>
      </c>
      <c r="E20" s="114" t="s">
        <v>47</v>
      </c>
      <c r="F20" s="115" t="s">
        <v>122</v>
      </c>
      <c r="I20" s="161">
        <v>16</v>
      </c>
      <c r="J20" s="164">
        <v>35796</v>
      </c>
      <c r="K20" s="56">
        <v>38489</v>
      </c>
      <c r="L20" s="57" t="s">
        <v>123</v>
      </c>
      <c r="M20" s="93" t="s">
        <v>47</v>
      </c>
    </row>
    <row r="21" spans="1:13" x14ac:dyDescent="0.25">
      <c r="A21" s="161">
        <v>17</v>
      </c>
      <c r="B21" s="158">
        <v>35609</v>
      </c>
      <c r="C21" s="112">
        <v>37413</v>
      </c>
      <c r="D21" s="113" t="s">
        <v>124</v>
      </c>
      <c r="E21" s="114" t="s">
        <v>47</v>
      </c>
      <c r="F21" s="115" t="s">
        <v>125</v>
      </c>
      <c r="I21" s="161">
        <v>17</v>
      </c>
      <c r="J21" s="164">
        <v>36578</v>
      </c>
      <c r="K21" s="56">
        <v>38567</v>
      </c>
      <c r="L21" s="57" t="s">
        <v>110</v>
      </c>
      <c r="M21" s="93" t="s">
        <v>47</v>
      </c>
    </row>
    <row r="22" spans="1:13" x14ac:dyDescent="0.25">
      <c r="A22" s="161">
        <v>18</v>
      </c>
      <c r="B22" s="158">
        <v>35304</v>
      </c>
      <c r="C22" s="112">
        <v>37389</v>
      </c>
      <c r="D22" s="113" t="s">
        <v>112</v>
      </c>
      <c r="E22" s="114" t="s">
        <v>47</v>
      </c>
      <c r="F22" s="115" t="s">
        <v>111</v>
      </c>
      <c r="I22" s="161">
        <v>18</v>
      </c>
      <c r="J22" s="164">
        <v>35619</v>
      </c>
      <c r="K22" s="56">
        <v>38716</v>
      </c>
      <c r="L22" s="57" t="s">
        <v>108</v>
      </c>
      <c r="M22" s="93" t="s">
        <v>47</v>
      </c>
    </row>
    <row r="23" spans="1:13" x14ac:dyDescent="0.25">
      <c r="A23" s="161">
        <v>19</v>
      </c>
      <c r="B23" s="158">
        <v>35996</v>
      </c>
      <c r="C23" s="112">
        <v>37476</v>
      </c>
      <c r="D23" s="113" t="s">
        <v>112</v>
      </c>
      <c r="E23" s="114" t="s">
        <v>47</v>
      </c>
      <c r="F23" s="115" t="s">
        <v>114</v>
      </c>
      <c r="I23" s="161">
        <v>19</v>
      </c>
      <c r="J23" s="164">
        <v>35796</v>
      </c>
      <c r="K23" s="56">
        <v>38810</v>
      </c>
      <c r="L23" s="57" t="s">
        <v>126</v>
      </c>
      <c r="M23" s="93" t="s">
        <v>47</v>
      </c>
    </row>
    <row r="24" spans="1:13" x14ac:dyDescent="0.25">
      <c r="A24" s="161">
        <v>20</v>
      </c>
      <c r="B24" s="158">
        <v>35858</v>
      </c>
      <c r="C24" s="112">
        <v>37490</v>
      </c>
      <c r="D24" s="113" t="s">
        <v>112</v>
      </c>
      <c r="E24" s="114" t="s">
        <v>47</v>
      </c>
      <c r="F24" s="115" t="s">
        <v>127</v>
      </c>
      <c r="I24" s="161">
        <v>20</v>
      </c>
      <c r="J24" s="164">
        <v>36292</v>
      </c>
      <c r="K24" s="56">
        <v>38987</v>
      </c>
      <c r="L24" s="57" t="s">
        <v>126</v>
      </c>
      <c r="M24" s="93" t="s">
        <v>47</v>
      </c>
    </row>
    <row r="25" spans="1:13" x14ac:dyDescent="0.25">
      <c r="A25" s="161">
        <v>21</v>
      </c>
      <c r="B25" s="158">
        <v>35997</v>
      </c>
      <c r="C25" s="112">
        <v>37502</v>
      </c>
      <c r="D25" s="113" t="s">
        <v>112</v>
      </c>
      <c r="E25" s="114" t="s">
        <v>47</v>
      </c>
      <c r="F25" s="115" t="s">
        <v>111</v>
      </c>
      <c r="I25" s="161">
        <v>21</v>
      </c>
      <c r="J25" s="164">
        <v>35763</v>
      </c>
      <c r="K25" s="56">
        <v>39085</v>
      </c>
      <c r="L25" s="57" t="s">
        <v>126</v>
      </c>
      <c r="M25" s="93" t="s">
        <v>47</v>
      </c>
    </row>
    <row r="26" spans="1:13" x14ac:dyDescent="0.25">
      <c r="A26" s="161">
        <v>22</v>
      </c>
      <c r="B26" s="158">
        <v>35377</v>
      </c>
      <c r="C26" s="112">
        <v>37546</v>
      </c>
      <c r="D26" s="113" t="s">
        <v>118</v>
      </c>
      <c r="E26" s="114" t="s">
        <v>47</v>
      </c>
      <c r="F26" s="115" t="s">
        <v>121</v>
      </c>
      <c r="I26" s="161">
        <v>22</v>
      </c>
      <c r="J26" s="164">
        <v>38148</v>
      </c>
      <c r="K26" s="56">
        <v>39100</v>
      </c>
      <c r="L26" s="57" t="s">
        <v>118</v>
      </c>
      <c r="M26" s="93" t="s">
        <v>47</v>
      </c>
    </row>
    <row r="27" spans="1:13" x14ac:dyDescent="0.25">
      <c r="A27" s="161">
        <v>23</v>
      </c>
      <c r="B27" s="158">
        <v>35299</v>
      </c>
      <c r="C27" s="112">
        <v>37545</v>
      </c>
      <c r="D27" s="113" t="s">
        <v>118</v>
      </c>
      <c r="E27" s="114" t="s">
        <v>47</v>
      </c>
      <c r="F27" s="115" t="s">
        <v>128</v>
      </c>
      <c r="I27" s="161">
        <v>23</v>
      </c>
      <c r="J27" s="164">
        <v>35975</v>
      </c>
      <c r="K27" s="56">
        <v>39140</v>
      </c>
      <c r="L27" s="57" t="s">
        <v>126</v>
      </c>
      <c r="M27" s="93" t="s">
        <v>47</v>
      </c>
    </row>
    <row r="28" spans="1:13" x14ac:dyDescent="0.25">
      <c r="A28" s="161">
        <v>24</v>
      </c>
      <c r="B28" s="158">
        <v>35482</v>
      </c>
      <c r="C28" s="112">
        <v>37558</v>
      </c>
      <c r="D28" s="113" t="s">
        <v>124</v>
      </c>
      <c r="E28" s="114" t="s">
        <v>47</v>
      </c>
      <c r="F28" s="115" t="s">
        <v>129</v>
      </c>
      <c r="I28" s="161">
        <v>24</v>
      </c>
      <c r="J28" s="164">
        <v>37001</v>
      </c>
      <c r="K28" s="56">
        <v>39154</v>
      </c>
      <c r="L28" s="57" t="s">
        <v>126</v>
      </c>
      <c r="M28" s="93" t="s">
        <v>47</v>
      </c>
    </row>
    <row r="29" spans="1:13" x14ac:dyDescent="0.25">
      <c r="A29" s="161">
        <v>25</v>
      </c>
      <c r="B29" s="158">
        <v>35690</v>
      </c>
      <c r="C29" s="112">
        <v>37559</v>
      </c>
      <c r="D29" s="113" t="s">
        <v>112</v>
      </c>
      <c r="E29" s="114" t="s">
        <v>47</v>
      </c>
      <c r="F29" s="115" t="s">
        <v>130</v>
      </c>
      <c r="I29" s="161">
        <v>25</v>
      </c>
      <c r="J29" s="164">
        <v>36643</v>
      </c>
      <c r="K29" s="56">
        <v>39428</v>
      </c>
      <c r="L29" s="57" t="s">
        <v>126</v>
      </c>
      <c r="M29" s="93" t="s">
        <v>47</v>
      </c>
    </row>
    <row r="30" spans="1:13" x14ac:dyDescent="0.25">
      <c r="A30" s="161">
        <v>26</v>
      </c>
      <c r="B30" s="158">
        <v>35342</v>
      </c>
      <c r="C30" s="112">
        <v>37581</v>
      </c>
      <c r="D30" s="113" t="s">
        <v>118</v>
      </c>
      <c r="E30" s="114" t="s">
        <v>47</v>
      </c>
      <c r="F30" s="115" t="s">
        <v>131</v>
      </c>
      <c r="I30" s="161">
        <v>26</v>
      </c>
      <c r="J30" s="164">
        <v>37858</v>
      </c>
      <c r="K30" s="56">
        <v>39542</v>
      </c>
      <c r="L30" s="57" t="s">
        <v>126</v>
      </c>
      <c r="M30" s="93" t="s">
        <v>47</v>
      </c>
    </row>
    <row r="31" spans="1:13" x14ac:dyDescent="0.25">
      <c r="A31" s="161">
        <v>27</v>
      </c>
      <c r="B31" s="158">
        <v>35678</v>
      </c>
      <c r="C31" s="112">
        <v>37683</v>
      </c>
      <c r="D31" s="113" t="s">
        <v>106</v>
      </c>
      <c r="E31" s="114" t="s">
        <v>47</v>
      </c>
      <c r="F31" s="115" t="s">
        <v>132</v>
      </c>
      <c r="I31" s="161">
        <v>27</v>
      </c>
      <c r="J31" s="164">
        <v>35587</v>
      </c>
      <c r="K31" s="56">
        <v>39749</v>
      </c>
      <c r="L31" s="57" t="s">
        <v>126</v>
      </c>
      <c r="M31" s="93" t="s">
        <v>47</v>
      </c>
    </row>
    <row r="32" spans="1:13" x14ac:dyDescent="0.25">
      <c r="A32" s="161">
        <v>28</v>
      </c>
      <c r="B32" s="158">
        <v>35475</v>
      </c>
      <c r="C32" s="112">
        <v>37587</v>
      </c>
      <c r="D32" s="113" t="s">
        <v>106</v>
      </c>
      <c r="E32" s="114" t="s">
        <v>47</v>
      </c>
      <c r="F32" s="115" t="s">
        <v>133</v>
      </c>
      <c r="I32" s="161">
        <v>28</v>
      </c>
      <c r="J32" s="164">
        <v>35674</v>
      </c>
      <c r="K32" s="56">
        <v>39769</v>
      </c>
      <c r="L32" s="57" t="s">
        <v>126</v>
      </c>
      <c r="M32" s="93" t="s">
        <v>47</v>
      </c>
    </row>
    <row r="33" spans="1:13" x14ac:dyDescent="0.25">
      <c r="A33" s="161">
        <v>29</v>
      </c>
      <c r="B33" s="158">
        <v>35473</v>
      </c>
      <c r="C33" s="112">
        <v>37589</v>
      </c>
      <c r="D33" s="113" t="s">
        <v>112</v>
      </c>
      <c r="E33" s="114" t="s">
        <v>47</v>
      </c>
      <c r="F33" s="115" t="s">
        <v>116</v>
      </c>
      <c r="I33" s="161">
        <v>29</v>
      </c>
      <c r="J33" s="164">
        <v>37787</v>
      </c>
      <c r="K33" s="56">
        <v>39846</v>
      </c>
      <c r="L33" s="57" t="s">
        <v>126</v>
      </c>
      <c r="M33" s="93" t="s">
        <v>47</v>
      </c>
    </row>
    <row r="34" spans="1:13" x14ac:dyDescent="0.25">
      <c r="A34" s="161">
        <v>30</v>
      </c>
      <c r="B34" s="158">
        <v>35474</v>
      </c>
      <c r="C34" s="112">
        <v>37607</v>
      </c>
      <c r="D34" s="113" t="s">
        <v>118</v>
      </c>
      <c r="E34" s="114" t="s">
        <v>47</v>
      </c>
      <c r="F34" s="115" t="s">
        <v>134</v>
      </c>
      <c r="I34" s="161">
        <v>30</v>
      </c>
      <c r="J34" s="164">
        <v>37714</v>
      </c>
      <c r="K34" s="56">
        <v>39899</v>
      </c>
      <c r="L34" s="57" t="s">
        <v>126</v>
      </c>
      <c r="M34" s="93" t="s">
        <v>47</v>
      </c>
    </row>
    <row r="35" spans="1:13" x14ac:dyDescent="0.25">
      <c r="A35" s="161">
        <v>31</v>
      </c>
      <c r="B35" s="158">
        <v>35550</v>
      </c>
      <c r="C35" s="112">
        <v>37656</v>
      </c>
      <c r="D35" s="113" t="s">
        <v>112</v>
      </c>
      <c r="E35" s="114" t="s">
        <v>47</v>
      </c>
      <c r="F35" s="115" t="s">
        <v>135</v>
      </c>
      <c r="I35" s="161">
        <v>31</v>
      </c>
      <c r="J35" s="164">
        <v>35558</v>
      </c>
      <c r="K35" s="56">
        <v>40123</v>
      </c>
      <c r="L35" s="57" t="s">
        <v>136</v>
      </c>
      <c r="M35" s="93" t="s">
        <v>47</v>
      </c>
    </row>
    <row r="36" spans="1:13" x14ac:dyDescent="0.25">
      <c r="A36" s="161">
        <v>32</v>
      </c>
      <c r="B36" s="158">
        <v>36105</v>
      </c>
      <c r="C36" s="112">
        <v>37630</v>
      </c>
      <c r="D36" s="113" t="s">
        <v>118</v>
      </c>
      <c r="E36" s="114" t="s">
        <v>47</v>
      </c>
      <c r="F36" s="115" t="s">
        <v>132</v>
      </c>
      <c r="I36" s="161">
        <v>32</v>
      </c>
      <c r="J36" s="164">
        <v>35694</v>
      </c>
      <c r="K36" s="56">
        <v>40745</v>
      </c>
      <c r="L36" s="57" t="s">
        <v>126</v>
      </c>
      <c r="M36" s="93" t="s">
        <v>47</v>
      </c>
    </row>
    <row r="37" spans="1:13" ht="13.8" thickBot="1" x14ac:dyDescent="0.3">
      <c r="A37" s="161">
        <v>33</v>
      </c>
      <c r="B37" s="158">
        <v>35641</v>
      </c>
      <c r="C37" s="112">
        <v>37671</v>
      </c>
      <c r="D37" s="113" t="s">
        <v>118</v>
      </c>
      <c r="E37" s="114" t="s">
        <v>47</v>
      </c>
      <c r="F37" s="115" t="s">
        <v>116</v>
      </c>
      <c r="I37" s="162">
        <v>33</v>
      </c>
      <c r="J37" s="166">
        <v>36336</v>
      </c>
      <c r="K37" s="94">
        <v>41113</v>
      </c>
      <c r="L37" s="95" t="s">
        <v>126</v>
      </c>
      <c r="M37" s="96" t="s">
        <v>47</v>
      </c>
    </row>
    <row r="38" spans="1:13" x14ac:dyDescent="0.25">
      <c r="A38" s="161">
        <v>34</v>
      </c>
      <c r="B38" s="158">
        <v>35509</v>
      </c>
      <c r="C38" s="112">
        <v>37671</v>
      </c>
      <c r="D38" s="113" t="s">
        <v>112</v>
      </c>
      <c r="E38" s="114" t="s">
        <v>47</v>
      </c>
      <c r="F38" s="115" t="s">
        <v>107</v>
      </c>
    </row>
    <row r="39" spans="1:13" x14ac:dyDescent="0.25">
      <c r="A39" s="161">
        <v>35</v>
      </c>
      <c r="B39" s="158">
        <v>36014</v>
      </c>
      <c r="C39" s="112">
        <v>37693</v>
      </c>
      <c r="D39" s="113" t="s">
        <v>112</v>
      </c>
      <c r="E39" s="114" t="s">
        <v>47</v>
      </c>
      <c r="F39" s="115" t="s">
        <v>135</v>
      </c>
    </row>
    <row r="40" spans="1:13" x14ac:dyDescent="0.25">
      <c r="A40" s="161">
        <v>36</v>
      </c>
      <c r="B40" s="158">
        <v>35671</v>
      </c>
      <c r="C40" s="112">
        <v>37736</v>
      </c>
      <c r="D40" s="113" t="s">
        <v>118</v>
      </c>
      <c r="E40" s="114" t="s">
        <v>47</v>
      </c>
      <c r="F40" s="115" t="s">
        <v>114</v>
      </c>
    </row>
    <row r="41" spans="1:13" x14ac:dyDescent="0.25">
      <c r="A41" s="161">
        <v>37</v>
      </c>
      <c r="B41" s="158">
        <v>36231</v>
      </c>
      <c r="C41" s="112">
        <v>37684</v>
      </c>
      <c r="D41" s="113" t="s">
        <v>112</v>
      </c>
      <c r="E41" s="114" t="s">
        <v>47</v>
      </c>
      <c r="F41" s="115" t="s">
        <v>111</v>
      </c>
    </row>
    <row r="42" spans="1:13" x14ac:dyDescent="0.25">
      <c r="A42" s="161">
        <v>38</v>
      </c>
      <c r="B42" s="158">
        <v>35763</v>
      </c>
      <c r="C42" s="112">
        <v>37707</v>
      </c>
      <c r="D42" s="113" t="s">
        <v>112</v>
      </c>
      <c r="E42" s="114" t="s">
        <v>47</v>
      </c>
      <c r="F42" s="115" t="s">
        <v>137</v>
      </c>
    </row>
    <row r="43" spans="1:13" x14ac:dyDescent="0.25">
      <c r="A43" s="161">
        <v>39</v>
      </c>
      <c r="B43" s="158">
        <v>35961</v>
      </c>
      <c r="C43" s="112">
        <v>37736</v>
      </c>
      <c r="D43" s="113" t="s">
        <v>118</v>
      </c>
      <c r="E43" s="114" t="s">
        <v>47</v>
      </c>
      <c r="F43" s="115" t="s">
        <v>132</v>
      </c>
    </row>
    <row r="44" spans="1:13" x14ac:dyDescent="0.25">
      <c r="A44" s="161">
        <v>40</v>
      </c>
      <c r="B44" s="158">
        <v>35763</v>
      </c>
      <c r="C44" s="112">
        <v>37707</v>
      </c>
      <c r="D44" s="113" t="s">
        <v>106</v>
      </c>
      <c r="E44" s="114" t="s">
        <v>47</v>
      </c>
      <c r="F44" s="115" t="s">
        <v>128</v>
      </c>
    </row>
    <row r="45" spans="1:13" x14ac:dyDescent="0.25">
      <c r="A45" s="161">
        <v>41</v>
      </c>
      <c r="B45" s="158">
        <v>35434</v>
      </c>
      <c r="C45" s="112">
        <v>37707</v>
      </c>
      <c r="D45" s="113" t="s">
        <v>112</v>
      </c>
      <c r="E45" s="114" t="s">
        <v>47</v>
      </c>
      <c r="F45" s="115" t="s">
        <v>131</v>
      </c>
    </row>
    <row r="46" spans="1:13" x14ac:dyDescent="0.25">
      <c r="A46" s="161">
        <v>42</v>
      </c>
      <c r="B46" s="158">
        <v>36022</v>
      </c>
      <c r="C46" s="112">
        <v>37750</v>
      </c>
      <c r="D46" s="113" t="s">
        <v>106</v>
      </c>
      <c r="E46" s="114" t="s">
        <v>47</v>
      </c>
      <c r="F46" s="115" t="s">
        <v>107</v>
      </c>
    </row>
    <row r="47" spans="1:13" x14ac:dyDescent="0.25">
      <c r="A47" s="161">
        <v>43</v>
      </c>
      <c r="B47" s="158">
        <v>35884</v>
      </c>
      <c r="C47" s="112">
        <v>37718</v>
      </c>
      <c r="D47" s="113" t="s">
        <v>118</v>
      </c>
      <c r="E47" s="114" t="s">
        <v>47</v>
      </c>
      <c r="F47" s="115" t="s">
        <v>115</v>
      </c>
    </row>
    <row r="48" spans="1:13" x14ac:dyDescent="0.25">
      <c r="A48" s="161">
        <v>44</v>
      </c>
      <c r="B48" s="158">
        <v>35568</v>
      </c>
      <c r="C48" s="112">
        <v>37823</v>
      </c>
      <c r="D48" s="113" t="s">
        <v>112</v>
      </c>
      <c r="E48" s="114" t="s">
        <v>47</v>
      </c>
      <c r="F48" s="115" t="s">
        <v>116</v>
      </c>
    </row>
    <row r="49" spans="1:6" x14ac:dyDescent="0.25">
      <c r="A49" s="161">
        <v>45</v>
      </c>
      <c r="B49" s="158">
        <v>35761</v>
      </c>
      <c r="C49" s="112">
        <v>37750</v>
      </c>
      <c r="D49" s="113" t="s">
        <v>112</v>
      </c>
      <c r="E49" s="114" t="s">
        <v>47</v>
      </c>
      <c r="F49" s="115" t="s">
        <v>138</v>
      </c>
    </row>
    <row r="50" spans="1:6" x14ac:dyDescent="0.25">
      <c r="A50" s="161">
        <v>46</v>
      </c>
      <c r="B50" s="158">
        <v>36073</v>
      </c>
      <c r="C50" s="112">
        <v>37750</v>
      </c>
      <c r="D50" s="113" t="s">
        <v>106</v>
      </c>
      <c r="E50" s="114" t="s">
        <v>47</v>
      </c>
      <c r="F50" s="115" t="s">
        <v>107</v>
      </c>
    </row>
    <row r="51" spans="1:6" x14ac:dyDescent="0.25">
      <c r="A51" s="161">
        <v>47</v>
      </c>
      <c r="B51" s="158">
        <v>35630</v>
      </c>
      <c r="C51" s="112">
        <v>37777</v>
      </c>
      <c r="D51" s="113" t="s">
        <v>118</v>
      </c>
      <c r="E51" s="114" t="s">
        <v>47</v>
      </c>
      <c r="F51" s="115" t="s">
        <v>122</v>
      </c>
    </row>
    <row r="52" spans="1:6" x14ac:dyDescent="0.25">
      <c r="A52" s="161">
        <v>48</v>
      </c>
      <c r="B52" s="158">
        <v>35765</v>
      </c>
      <c r="C52" s="112">
        <v>37777</v>
      </c>
      <c r="D52" s="113" t="s">
        <v>118</v>
      </c>
      <c r="E52" s="114" t="s">
        <v>47</v>
      </c>
      <c r="F52" s="115" t="s">
        <v>114</v>
      </c>
    </row>
    <row r="53" spans="1:6" x14ac:dyDescent="0.25">
      <c r="A53" s="161">
        <v>49</v>
      </c>
      <c r="B53" s="158">
        <v>35419</v>
      </c>
      <c r="C53" s="112">
        <v>37774</v>
      </c>
      <c r="D53" s="113" t="s">
        <v>106</v>
      </c>
      <c r="E53" s="114" t="s">
        <v>47</v>
      </c>
      <c r="F53" s="115" t="s">
        <v>131</v>
      </c>
    </row>
    <row r="54" spans="1:6" x14ac:dyDescent="0.25">
      <c r="A54" s="161">
        <v>50</v>
      </c>
      <c r="B54" s="158">
        <v>35933</v>
      </c>
      <c r="C54" s="112">
        <v>37782</v>
      </c>
      <c r="D54" s="113" t="s">
        <v>112</v>
      </c>
      <c r="E54" s="114" t="s">
        <v>47</v>
      </c>
      <c r="F54" s="115" t="s">
        <v>139</v>
      </c>
    </row>
    <row r="55" spans="1:6" x14ac:dyDescent="0.25">
      <c r="A55" s="161">
        <v>51</v>
      </c>
      <c r="B55" s="158">
        <v>35322</v>
      </c>
      <c r="C55" s="112">
        <v>37809</v>
      </c>
      <c r="D55" s="113" t="s">
        <v>124</v>
      </c>
      <c r="E55" s="114" t="s">
        <v>47</v>
      </c>
      <c r="F55" s="115" t="s">
        <v>130</v>
      </c>
    </row>
    <row r="56" spans="1:6" x14ac:dyDescent="0.25">
      <c r="A56" s="161">
        <v>52</v>
      </c>
      <c r="B56" s="158">
        <v>35968</v>
      </c>
      <c r="C56" s="112">
        <v>37819</v>
      </c>
      <c r="D56" s="113" t="s">
        <v>112</v>
      </c>
      <c r="E56" s="114" t="s">
        <v>47</v>
      </c>
      <c r="F56" s="115" t="s">
        <v>127</v>
      </c>
    </row>
    <row r="57" spans="1:6" x14ac:dyDescent="0.25">
      <c r="A57" s="161">
        <v>53</v>
      </c>
      <c r="B57" s="158">
        <v>35660</v>
      </c>
      <c r="C57" s="112">
        <v>37852</v>
      </c>
      <c r="D57" s="113" t="s">
        <v>124</v>
      </c>
      <c r="E57" s="114" t="s">
        <v>47</v>
      </c>
      <c r="F57" s="115" t="s">
        <v>125</v>
      </c>
    </row>
    <row r="58" spans="1:6" x14ac:dyDescent="0.25">
      <c r="A58" s="161">
        <v>54</v>
      </c>
      <c r="B58" s="158">
        <v>35908</v>
      </c>
      <c r="C58" s="112">
        <v>37833</v>
      </c>
      <c r="D58" s="113" t="s">
        <v>106</v>
      </c>
      <c r="E58" s="114" t="s">
        <v>47</v>
      </c>
      <c r="F58" s="115" t="s">
        <v>114</v>
      </c>
    </row>
    <row r="59" spans="1:6" x14ac:dyDescent="0.25">
      <c r="A59" s="161">
        <v>55</v>
      </c>
      <c r="B59" s="158">
        <v>35899</v>
      </c>
      <c r="C59" s="112">
        <v>37832</v>
      </c>
      <c r="D59" s="113" t="s">
        <v>112</v>
      </c>
      <c r="E59" s="114" t="s">
        <v>47</v>
      </c>
      <c r="F59" s="115" t="s">
        <v>121</v>
      </c>
    </row>
    <row r="60" spans="1:6" x14ac:dyDescent="0.25">
      <c r="A60" s="161">
        <v>56</v>
      </c>
      <c r="B60" s="158">
        <v>35740</v>
      </c>
      <c r="C60" s="112">
        <v>37831</v>
      </c>
      <c r="D60" s="113" t="s">
        <v>112</v>
      </c>
      <c r="E60" s="114" t="s">
        <v>47</v>
      </c>
      <c r="F60" s="115" t="s">
        <v>121</v>
      </c>
    </row>
    <row r="61" spans="1:6" x14ac:dyDescent="0.25">
      <c r="A61" s="161">
        <v>57</v>
      </c>
      <c r="B61" s="158">
        <v>35690</v>
      </c>
      <c r="C61" s="112">
        <v>37886</v>
      </c>
      <c r="D61" s="113" t="s">
        <v>106</v>
      </c>
      <c r="E61" s="114" t="s">
        <v>47</v>
      </c>
      <c r="F61" s="115" t="s">
        <v>140</v>
      </c>
    </row>
    <row r="62" spans="1:6" x14ac:dyDescent="0.25">
      <c r="A62" s="161">
        <v>58</v>
      </c>
      <c r="B62" s="158">
        <v>35439</v>
      </c>
      <c r="C62" s="112">
        <v>37896</v>
      </c>
      <c r="D62" s="113" t="s">
        <v>106</v>
      </c>
      <c r="E62" s="114" t="s">
        <v>47</v>
      </c>
      <c r="F62" s="115" t="s">
        <v>121</v>
      </c>
    </row>
    <row r="63" spans="1:6" x14ac:dyDescent="0.25">
      <c r="A63" s="161">
        <v>59</v>
      </c>
      <c r="B63" s="158">
        <v>36103</v>
      </c>
      <c r="C63" s="112">
        <v>37896</v>
      </c>
      <c r="D63" s="113" t="s">
        <v>106</v>
      </c>
      <c r="E63" s="114" t="s">
        <v>47</v>
      </c>
      <c r="F63" s="115" t="s">
        <v>132</v>
      </c>
    </row>
    <row r="64" spans="1:6" x14ac:dyDescent="0.25">
      <c r="A64" s="161">
        <v>60</v>
      </c>
      <c r="B64" s="158">
        <v>35357</v>
      </c>
      <c r="C64" s="112">
        <v>37897</v>
      </c>
      <c r="D64" s="113" t="s">
        <v>112</v>
      </c>
      <c r="E64" s="114" t="s">
        <v>47</v>
      </c>
      <c r="F64" s="115" t="s">
        <v>107</v>
      </c>
    </row>
    <row r="65" spans="1:6" x14ac:dyDescent="0.25">
      <c r="A65" s="161">
        <v>61</v>
      </c>
      <c r="B65" s="158">
        <v>35474</v>
      </c>
      <c r="C65" s="112">
        <v>37922</v>
      </c>
      <c r="D65" s="113" t="s">
        <v>124</v>
      </c>
      <c r="E65" s="114" t="s">
        <v>47</v>
      </c>
      <c r="F65" s="115" t="s">
        <v>141</v>
      </c>
    </row>
    <row r="66" spans="1:6" x14ac:dyDescent="0.25">
      <c r="A66" s="161">
        <v>62</v>
      </c>
      <c r="B66" s="158">
        <v>36200</v>
      </c>
      <c r="C66" s="112">
        <v>37909</v>
      </c>
      <c r="D66" s="113" t="s">
        <v>118</v>
      </c>
      <c r="E66" s="114" t="s">
        <v>47</v>
      </c>
      <c r="F66" s="115" t="s">
        <v>142</v>
      </c>
    </row>
    <row r="67" spans="1:6" x14ac:dyDescent="0.25">
      <c r="A67" s="161">
        <v>63</v>
      </c>
      <c r="B67" s="158">
        <v>35294</v>
      </c>
      <c r="C67" s="112">
        <v>37922</v>
      </c>
      <c r="D67" s="113" t="s">
        <v>124</v>
      </c>
      <c r="E67" s="114" t="s">
        <v>47</v>
      </c>
      <c r="F67" s="115" t="s">
        <v>130</v>
      </c>
    </row>
    <row r="68" spans="1:6" x14ac:dyDescent="0.25">
      <c r="A68" s="161">
        <v>64</v>
      </c>
      <c r="B68" s="158">
        <v>35350</v>
      </c>
      <c r="C68" s="112">
        <v>37922</v>
      </c>
      <c r="D68" s="113" t="s">
        <v>112</v>
      </c>
      <c r="E68" s="114" t="s">
        <v>47</v>
      </c>
      <c r="F68" s="115" t="s">
        <v>143</v>
      </c>
    </row>
    <row r="69" spans="1:6" x14ac:dyDescent="0.25">
      <c r="A69" s="161">
        <v>65</v>
      </c>
      <c r="B69" s="158">
        <v>35361</v>
      </c>
      <c r="C69" s="112">
        <v>37945</v>
      </c>
      <c r="D69" s="113" t="s">
        <v>118</v>
      </c>
      <c r="E69" s="114" t="s">
        <v>47</v>
      </c>
      <c r="F69" s="115" t="s">
        <v>144</v>
      </c>
    </row>
    <row r="70" spans="1:6" x14ac:dyDescent="0.25">
      <c r="A70" s="161">
        <v>66</v>
      </c>
      <c r="B70" s="158">
        <v>35593</v>
      </c>
      <c r="C70" s="112">
        <v>37937</v>
      </c>
      <c r="D70" s="113" t="s">
        <v>112</v>
      </c>
      <c r="E70" s="114" t="s">
        <v>47</v>
      </c>
      <c r="F70" s="115" t="s">
        <v>145</v>
      </c>
    </row>
    <row r="71" spans="1:6" x14ac:dyDescent="0.25">
      <c r="A71" s="161">
        <v>67</v>
      </c>
      <c r="B71" s="158">
        <v>36422</v>
      </c>
      <c r="C71" s="112">
        <v>37937</v>
      </c>
      <c r="D71" s="113" t="s">
        <v>112</v>
      </c>
      <c r="E71" s="114" t="s">
        <v>47</v>
      </c>
      <c r="F71" s="115" t="s">
        <v>107</v>
      </c>
    </row>
    <row r="72" spans="1:6" x14ac:dyDescent="0.25">
      <c r="A72" s="161">
        <v>68</v>
      </c>
      <c r="B72" s="158">
        <v>36231</v>
      </c>
      <c r="C72" s="112">
        <v>37957</v>
      </c>
      <c r="D72" s="113" t="s">
        <v>106</v>
      </c>
      <c r="E72" s="114" t="s">
        <v>47</v>
      </c>
      <c r="F72" s="115" t="s">
        <v>121</v>
      </c>
    </row>
    <row r="73" spans="1:6" x14ac:dyDescent="0.25">
      <c r="A73" s="161">
        <v>69</v>
      </c>
      <c r="B73" s="158">
        <v>35520</v>
      </c>
      <c r="C73" s="112">
        <v>37964</v>
      </c>
      <c r="D73" s="113" t="s">
        <v>106</v>
      </c>
      <c r="E73" s="114" t="s">
        <v>47</v>
      </c>
      <c r="F73" s="115" t="s">
        <v>131</v>
      </c>
    </row>
    <row r="74" spans="1:6" x14ac:dyDescent="0.25">
      <c r="A74" s="161">
        <v>70</v>
      </c>
      <c r="B74" s="158">
        <v>35899</v>
      </c>
      <c r="C74" s="112">
        <v>38509</v>
      </c>
      <c r="D74" s="113" t="s">
        <v>118</v>
      </c>
      <c r="E74" s="114" t="s">
        <v>47</v>
      </c>
      <c r="F74" s="115" t="s">
        <v>114</v>
      </c>
    </row>
    <row r="75" spans="1:6" x14ac:dyDescent="0.25">
      <c r="A75" s="161">
        <v>71</v>
      </c>
      <c r="B75" s="158">
        <v>35853</v>
      </c>
      <c r="C75" s="112">
        <v>37973</v>
      </c>
      <c r="D75" s="113" t="s">
        <v>112</v>
      </c>
      <c r="E75" s="114" t="s">
        <v>47</v>
      </c>
      <c r="F75" s="115" t="s">
        <v>141</v>
      </c>
    </row>
    <row r="76" spans="1:6" x14ac:dyDescent="0.25">
      <c r="A76" s="161">
        <v>72</v>
      </c>
      <c r="B76" s="158">
        <v>35907</v>
      </c>
      <c r="C76" s="112">
        <v>37994</v>
      </c>
      <c r="D76" s="113" t="s">
        <v>118</v>
      </c>
      <c r="E76" s="114" t="s">
        <v>47</v>
      </c>
      <c r="F76" s="115" t="s">
        <v>113</v>
      </c>
    </row>
    <row r="77" spans="1:6" x14ac:dyDescent="0.25">
      <c r="A77" s="161">
        <v>73</v>
      </c>
      <c r="B77" s="158">
        <v>36323</v>
      </c>
      <c r="C77" s="112">
        <v>38049</v>
      </c>
      <c r="D77" s="113" t="s">
        <v>112</v>
      </c>
      <c r="E77" s="114" t="s">
        <v>47</v>
      </c>
      <c r="F77" s="115" t="s">
        <v>111</v>
      </c>
    </row>
    <row r="78" spans="1:6" x14ac:dyDescent="0.25">
      <c r="A78" s="161">
        <v>74</v>
      </c>
      <c r="B78" s="158">
        <v>36184</v>
      </c>
      <c r="C78" s="112">
        <v>38069</v>
      </c>
      <c r="D78" s="113" t="s">
        <v>112</v>
      </c>
      <c r="E78" s="114" t="s">
        <v>47</v>
      </c>
      <c r="F78" s="115" t="s">
        <v>107</v>
      </c>
    </row>
    <row r="79" spans="1:6" x14ac:dyDescent="0.25">
      <c r="A79" s="161">
        <v>75</v>
      </c>
      <c r="B79" s="158">
        <v>36060</v>
      </c>
      <c r="C79" s="112">
        <v>38097</v>
      </c>
      <c r="D79" s="113" t="s">
        <v>106</v>
      </c>
      <c r="E79" s="114" t="s">
        <v>47</v>
      </c>
      <c r="F79" s="115" t="s">
        <v>146</v>
      </c>
    </row>
    <row r="80" spans="1:6" x14ac:dyDescent="0.25">
      <c r="A80" s="161">
        <v>76</v>
      </c>
      <c r="B80" s="158">
        <v>36478</v>
      </c>
      <c r="C80" s="112">
        <v>38097</v>
      </c>
      <c r="D80" s="113" t="s">
        <v>124</v>
      </c>
      <c r="E80" s="114" t="s">
        <v>47</v>
      </c>
      <c r="F80" s="115" t="s">
        <v>141</v>
      </c>
    </row>
    <row r="81" spans="1:6" x14ac:dyDescent="0.25">
      <c r="A81" s="161">
        <v>77</v>
      </c>
      <c r="B81" s="158">
        <v>35921</v>
      </c>
      <c r="C81" s="112">
        <v>38104</v>
      </c>
      <c r="D81" s="113" t="s">
        <v>106</v>
      </c>
      <c r="E81" s="114" t="s">
        <v>47</v>
      </c>
      <c r="F81" s="115" t="s">
        <v>114</v>
      </c>
    </row>
    <row r="82" spans="1:6" x14ac:dyDescent="0.25">
      <c r="A82" s="161">
        <v>78</v>
      </c>
      <c r="B82" s="158">
        <v>36363</v>
      </c>
      <c r="C82" s="112">
        <v>38182</v>
      </c>
      <c r="D82" s="113" t="s">
        <v>112</v>
      </c>
      <c r="E82" s="114" t="s">
        <v>47</v>
      </c>
      <c r="F82" s="115" t="s">
        <v>147</v>
      </c>
    </row>
    <row r="83" spans="1:6" x14ac:dyDescent="0.25">
      <c r="A83" s="161">
        <v>79</v>
      </c>
      <c r="B83" s="158">
        <v>35443</v>
      </c>
      <c r="C83" s="112">
        <v>38176</v>
      </c>
      <c r="D83" s="113" t="s">
        <v>118</v>
      </c>
      <c r="E83" s="114" t="s">
        <v>47</v>
      </c>
      <c r="F83" s="115" t="s">
        <v>135</v>
      </c>
    </row>
    <row r="84" spans="1:6" x14ac:dyDescent="0.25">
      <c r="A84" s="161">
        <v>80</v>
      </c>
      <c r="B84" s="158">
        <v>36617</v>
      </c>
      <c r="C84" s="112">
        <v>38203</v>
      </c>
      <c r="D84" s="113" t="s">
        <v>106</v>
      </c>
      <c r="E84" s="114" t="s">
        <v>47</v>
      </c>
      <c r="F84" s="115" t="s">
        <v>115</v>
      </c>
    </row>
    <row r="85" spans="1:6" x14ac:dyDescent="0.25">
      <c r="A85" s="161">
        <v>81</v>
      </c>
      <c r="B85" s="158">
        <v>35841</v>
      </c>
      <c r="C85" s="112">
        <v>38201</v>
      </c>
      <c r="D85" s="113" t="s">
        <v>112</v>
      </c>
      <c r="E85" s="114" t="s">
        <v>47</v>
      </c>
      <c r="F85" s="115" t="s">
        <v>113</v>
      </c>
    </row>
    <row r="86" spans="1:6" x14ac:dyDescent="0.25">
      <c r="A86" s="161">
        <v>82</v>
      </c>
      <c r="B86" s="158">
        <v>35328</v>
      </c>
      <c r="C86" s="112">
        <v>38196</v>
      </c>
      <c r="D86" s="113" t="s">
        <v>124</v>
      </c>
      <c r="E86" s="114" t="s">
        <v>47</v>
      </c>
      <c r="F86" s="115" t="s">
        <v>141</v>
      </c>
    </row>
    <row r="87" spans="1:6" x14ac:dyDescent="0.25">
      <c r="A87" s="161">
        <v>83</v>
      </c>
      <c r="B87" s="158">
        <v>36503</v>
      </c>
      <c r="C87" s="112">
        <v>38201</v>
      </c>
      <c r="D87" s="113" t="s">
        <v>124</v>
      </c>
      <c r="E87" s="114" t="s">
        <v>47</v>
      </c>
      <c r="F87" s="115" t="s">
        <v>121</v>
      </c>
    </row>
    <row r="88" spans="1:6" x14ac:dyDescent="0.25">
      <c r="A88" s="161">
        <v>84</v>
      </c>
      <c r="B88" s="158">
        <v>35833</v>
      </c>
      <c r="C88" s="112">
        <v>38211</v>
      </c>
      <c r="D88" s="113" t="s">
        <v>112</v>
      </c>
      <c r="E88" s="114" t="s">
        <v>47</v>
      </c>
      <c r="F88" s="115" t="s">
        <v>114</v>
      </c>
    </row>
    <row r="89" spans="1:6" x14ac:dyDescent="0.25">
      <c r="A89" s="161">
        <v>85</v>
      </c>
      <c r="B89" s="158">
        <v>35380</v>
      </c>
      <c r="C89" s="112">
        <v>38243</v>
      </c>
      <c r="D89" s="113" t="s">
        <v>106</v>
      </c>
      <c r="E89" s="114" t="s">
        <v>47</v>
      </c>
      <c r="F89" s="115" t="s">
        <v>127</v>
      </c>
    </row>
    <row r="90" spans="1:6" x14ac:dyDescent="0.25">
      <c r="A90" s="161">
        <v>86</v>
      </c>
      <c r="B90" s="158">
        <v>36114</v>
      </c>
      <c r="C90" s="112">
        <v>38293</v>
      </c>
      <c r="D90" s="113" t="s">
        <v>106</v>
      </c>
      <c r="E90" s="114" t="s">
        <v>47</v>
      </c>
      <c r="F90" s="115" t="s">
        <v>148</v>
      </c>
    </row>
    <row r="91" spans="1:6" x14ac:dyDescent="0.25">
      <c r="A91" s="161">
        <v>87</v>
      </c>
      <c r="B91" s="158">
        <v>36093</v>
      </c>
      <c r="C91" s="112">
        <v>38282</v>
      </c>
      <c r="D91" s="113" t="s">
        <v>106</v>
      </c>
      <c r="E91" s="114" t="s">
        <v>47</v>
      </c>
      <c r="F91" s="115" t="s">
        <v>145</v>
      </c>
    </row>
    <row r="92" spans="1:6" x14ac:dyDescent="0.25">
      <c r="A92" s="161">
        <v>88</v>
      </c>
      <c r="B92" s="158">
        <v>35985</v>
      </c>
      <c r="C92" s="112">
        <v>38321</v>
      </c>
      <c r="D92" s="113" t="s">
        <v>112</v>
      </c>
      <c r="E92" s="114" t="s">
        <v>47</v>
      </c>
      <c r="F92" s="115" t="s">
        <v>149</v>
      </c>
    </row>
    <row r="93" spans="1:6" x14ac:dyDescent="0.25">
      <c r="A93" s="161">
        <v>89</v>
      </c>
      <c r="B93" s="158">
        <v>36476</v>
      </c>
      <c r="C93" s="112">
        <v>38357</v>
      </c>
      <c r="D93" s="113" t="s">
        <v>118</v>
      </c>
      <c r="E93" s="114" t="s">
        <v>47</v>
      </c>
      <c r="F93" s="115" t="s">
        <v>150</v>
      </c>
    </row>
    <row r="94" spans="1:6" x14ac:dyDescent="0.25">
      <c r="A94" s="161">
        <v>90</v>
      </c>
      <c r="B94" s="158">
        <v>35694</v>
      </c>
      <c r="C94" s="112">
        <v>38321</v>
      </c>
      <c r="D94" s="113" t="s">
        <v>112</v>
      </c>
      <c r="E94" s="114" t="s">
        <v>47</v>
      </c>
      <c r="F94" s="115" t="s">
        <v>151</v>
      </c>
    </row>
    <row r="95" spans="1:6" x14ac:dyDescent="0.25">
      <c r="A95" s="161">
        <v>91</v>
      </c>
      <c r="B95" s="158">
        <v>36024</v>
      </c>
      <c r="C95" s="112">
        <v>38338</v>
      </c>
      <c r="D95" s="113" t="s">
        <v>112</v>
      </c>
      <c r="E95" s="114" t="s">
        <v>47</v>
      </c>
      <c r="F95" s="115" t="s">
        <v>116</v>
      </c>
    </row>
    <row r="96" spans="1:6" x14ac:dyDescent="0.25">
      <c r="A96" s="161">
        <v>92</v>
      </c>
      <c r="B96" s="158">
        <v>35578</v>
      </c>
      <c r="C96" s="112">
        <v>38343</v>
      </c>
      <c r="D96" s="113" t="s">
        <v>106</v>
      </c>
      <c r="E96" s="114" t="s">
        <v>47</v>
      </c>
      <c r="F96" s="115" t="s">
        <v>113</v>
      </c>
    </row>
    <row r="97" spans="1:6" x14ac:dyDescent="0.25">
      <c r="A97" s="161">
        <v>93</v>
      </c>
      <c r="B97" s="158">
        <v>35673</v>
      </c>
      <c r="C97" s="112">
        <v>38338</v>
      </c>
      <c r="D97" s="113" t="s">
        <v>112</v>
      </c>
      <c r="E97" s="114" t="s">
        <v>47</v>
      </c>
      <c r="F97" s="115" t="s">
        <v>152</v>
      </c>
    </row>
    <row r="98" spans="1:6" x14ac:dyDescent="0.25">
      <c r="A98" s="161">
        <v>94</v>
      </c>
      <c r="B98" s="158">
        <v>35796</v>
      </c>
      <c r="C98" s="112">
        <v>38378</v>
      </c>
      <c r="D98" s="113" t="s">
        <v>112</v>
      </c>
      <c r="E98" s="114" t="s">
        <v>47</v>
      </c>
      <c r="F98" s="115" t="s">
        <v>114</v>
      </c>
    </row>
    <row r="99" spans="1:6" x14ac:dyDescent="0.25">
      <c r="A99" s="161">
        <v>95</v>
      </c>
      <c r="B99" s="158">
        <v>36185</v>
      </c>
      <c r="C99" s="112">
        <v>38386</v>
      </c>
      <c r="D99" s="113" t="s">
        <v>124</v>
      </c>
      <c r="E99" s="114" t="s">
        <v>47</v>
      </c>
      <c r="F99" s="115" t="s">
        <v>139</v>
      </c>
    </row>
    <row r="100" spans="1:6" x14ac:dyDescent="0.25">
      <c r="A100" s="161">
        <v>96</v>
      </c>
      <c r="B100" s="158">
        <v>37167</v>
      </c>
      <c r="C100" s="112">
        <v>38412</v>
      </c>
      <c r="D100" s="113" t="s">
        <v>112</v>
      </c>
      <c r="E100" s="114" t="s">
        <v>47</v>
      </c>
      <c r="F100" s="115" t="s">
        <v>114</v>
      </c>
    </row>
    <row r="101" spans="1:6" x14ac:dyDescent="0.25">
      <c r="A101" s="161">
        <v>97</v>
      </c>
      <c r="B101" s="158">
        <v>35409</v>
      </c>
      <c r="C101" s="112">
        <v>38404</v>
      </c>
      <c r="D101" s="113" t="s">
        <v>124</v>
      </c>
      <c r="E101" s="114" t="s">
        <v>47</v>
      </c>
      <c r="F101" s="115" t="s">
        <v>150</v>
      </c>
    </row>
    <row r="102" spans="1:6" x14ac:dyDescent="0.25">
      <c r="A102" s="161">
        <v>98</v>
      </c>
      <c r="B102" s="158">
        <v>35572</v>
      </c>
      <c r="C102" s="112">
        <v>38453</v>
      </c>
      <c r="D102" s="113" t="s">
        <v>112</v>
      </c>
      <c r="E102" s="114" t="s">
        <v>47</v>
      </c>
      <c r="F102" s="115" t="s">
        <v>115</v>
      </c>
    </row>
    <row r="103" spans="1:6" x14ac:dyDescent="0.25">
      <c r="A103" s="161">
        <v>99</v>
      </c>
      <c r="B103" s="158">
        <v>36044</v>
      </c>
      <c r="C103" s="112">
        <v>38446</v>
      </c>
      <c r="D103" s="113" t="s">
        <v>112</v>
      </c>
      <c r="E103" s="114" t="s">
        <v>47</v>
      </c>
      <c r="F103" s="115" t="s">
        <v>113</v>
      </c>
    </row>
    <row r="104" spans="1:6" x14ac:dyDescent="0.25">
      <c r="A104" s="161">
        <v>100</v>
      </c>
      <c r="B104" s="158">
        <v>36390</v>
      </c>
      <c r="C104" s="112">
        <v>38446</v>
      </c>
      <c r="D104" s="113" t="s">
        <v>106</v>
      </c>
      <c r="E104" s="114" t="s">
        <v>47</v>
      </c>
      <c r="F104" s="115" t="s">
        <v>109</v>
      </c>
    </row>
    <row r="105" spans="1:6" x14ac:dyDescent="0.25">
      <c r="A105" s="161">
        <v>101</v>
      </c>
      <c r="B105" s="158">
        <v>36212</v>
      </c>
      <c r="C105" s="112">
        <v>38447</v>
      </c>
      <c r="D105" s="113" t="s">
        <v>106</v>
      </c>
      <c r="E105" s="114" t="s">
        <v>47</v>
      </c>
      <c r="F105" s="115" t="s">
        <v>153</v>
      </c>
    </row>
    <row r="106" spans="1:6" x14ac:dyDescent="0.25">
      <c r="A106" s="161">
        <v>102</v>
      </c>
      <c r="B106" s="158">
        <v>35861</v>
      </c>
      <c r="C106" s="112">
        <v>38478</v>
      </c>
      <c r="D106" s="113" t="s">
        <v>124</v>
      </c>
      <c r="E106" s="114" t="s">
        <v>47</v>
      </c>
      <c r="F106" s="115" t="s">
        <v>137</v>
      </c>
    </row>
    <row r="107" spans="1:6" x14ac:dyDescent="0.25">
      <c r="A107" s="161">
        <v>103</v>
      </c>
      <c r="B107" s="158">
        <v>36490</v>
      </c>
      <c r="C107" s="112">
        <v>38492</v>
      </c>
      <c r="D107" s="113" t="s">
        <v>123</v>
      </c>
      <c r="E107" s="114" t="s">
        <v>47</v>
      </c>
      <c r="F107" s="115" t="s">
        <v>141</v>
      </c>
    </row>
    <row r="108" spans="1:6" x14ac:dyDescent="0.25">
      <c r="A108" s="161">
        <v>104</v>
      </c>
      <c r="B108" s="158">
        <v>35860</v>
      </c>
      <c r="C108" s="112">
        <v>38478</v>
      </c>
      <c r="D108" s="113" t="s">
        <v>123</v>
      </c>
      <c r="E108" s="114" t="s">
        <v>47</v>
      </c>
      <c r="F108" s="115" t="s">
        <v>114</v>
      </c>
    </row>
    <row r="109" spans="1:6" x14ac:dyDescent="0.25">
      <c r="A109" s="161">
        <v>105</v>
      </c>
      <c r="B109" s="158">
        <v>35982</v>
      </c>
      <c r="C109" s="112">
        <v>38498</v>
      </c>
      <c r="D109" s="113" t="s">
        <v>123</v>
      </c>
      <c r="E109" s="114" t="s">
        <v>47</v>
      </c>
      <c r="F109" s="115" t="s">
        <v>121</v>
      </c>
    </row>
    <row r="110" spans="1:6" x14ac:dyDescent="0.25">
      <c r="A110" s="161">
        <v>106</v>
      </c>
      <c r="B110" s="158">
        <v>37162</v>
      </c>
      <c r="C110" s="112">
        <v>38499</v>
      </c>
      <c r="D110" s="113" t="s">
        <v>123</v>
      </c>
      <c r="E110" s="114" t="s">
        <v>47</v>
      </c>
      <c r="F110" s="115" t="s">
        <v>114</v>
      </c>
    </row>
    <row r="111" spans="1:6" x14ac:dyDescent="0.25">
      <c r="A111" s="161">
        <v>107</v>
      </c>
      <c r="B111" s="158">
        <v>37377</v>
      </c>
      <c r="C111" s="112">
        <v>38499</v>
      </c>
      <c r="D111" s="113" t="s">
        <v>123</v>
      </c>
      <c r="E111" s="114" t="s">
        <v>47</v>
      </c>
      <c r="F111" s="115" t="s">
        <v>114</v>
      </c>
    </row>
    <row r="112" spans="1:6" x14ac:dyDescent="0.25">
      <c r="A112" s="161">
        <v>108</v>
      </c>
      <c r="B112" s="158">
        <v>35927</v>
      </c>
      <c r="C112" s="112">
        <v>38545</v>
      </c>
      <c r="D112" s="113" t="s">
        <v>118</v>
      </c>
      <c r="E112" s="114" t="s">
        <v>47</v>
      </c>
      <c r="F112" s="115" t="s">
        <v>111</v>
      </c>
    </row>
    <row r="113" spans="1:6" x14ac:dyDescent="0.25">
      <c r="A113" s="161">
        <v>109</v>
      </c>
      <c r="B113" s="158">
        <v>36239</v>
      </c>
      <c r="C113" s="112">
        <v>38539</v>
      </c>
      <c r="D113" s="113" t="s">
        <v>106</v>
      </c>
      <c r="E113" s="114" t="s">
        <v>47</v>
      </c>
      <c r="F113" s="115" t="s">
        <v>146</v>
      </c>
    </row>
    <row r="114" spans="1:6" x14ac:dyDescent="0.25">
      <c r="A114" s="161">
        <v>110</v>
      </c>
      <c r="B114" s="158">
        <v>36600</v>
      </c>
      <c r="C114" s="112">
        <v>38607</v>
      </c>
      <c r="D114" s="113" t="s">
        <v>124</v>
      </c>
      <c r="E114" s="114" t="s">
        <v>47</v>
      </c>
      <c r="F114" s="115" t="s">
        <v>122</v>
      </c>
    </row>
    <row r="115" spans="1:6" x14ac:dyDescent="0.25">
      <c r="A115" s="161">
        <v>111</v>
      </c>
      <c r="B115" s="158">
        <v>36244</v>
      </c>
      <c r="C115" s="112">
        <v>38595</v>
      </c>
      <c r="D115" s="113" t="s">
        <v>118</v>
      </c>
      <c r="E115" s="114" t="s">
        <v>47</v>
      </c>
      <c r="F115" s="115" t="s">
        <v>154</v>
      </c>
    </row>
    <row r="116" spans="1:6" x14ac:dyDescent="0.25">
      <c r="A116" s="161">
        <v>112</v>
      </c>
      <c r="B116" s="158">
        <v>36060</v>
      </c>
      <c r="C116" s="112">
        <v>38666</v>
      </c>
      <c r="D116" s="113" t="s">
        <v>112</v>
      </c>
      <c r="E116" s="114" t="s">
        <v>47</v>
      </c>
      <c r="F116" s="115" t="s">
        <v>111</v>
      </c>
    </row>
    <row r="117" spans="1:6" x14ac:dyDescent="0.25">
      <c r="A117" s="161">
        <v>113</v>
      </c>
      <c r="B117" s="158">
        <v>36322</v>
      </c>
      <c r="C117" s="112">
        <v>38656</v>
      </c>
      <c r="D117" s="113" t="s">
        <v>112</v>
      </c>
      <c r="E117" s="114" t="s">
        <v>47</v>
      </c>
      <c r="F117" s="115" t="s">
        <v>115</v>
      </c>
    </row>
    <row r="118" spans="1:6" x14ac:dyDescent="0.25">
      <c r="A118" s="161">
        <v>114</v>
      </c>
      <c r="B118" s="158">
        <v>35803</v>
      </c>
      <c r="C118" s="112">
        <v>38660</v>
      </c>
      <c r="D118" s="113" t="s">
        <v>106</v>
      </c>
      <c r="E118" s="114" t="s">
        <v>47</v>
      </c>
      <c r="F118" s="115" t="s">
        <v>119</v>
      </c>
    </row>
    <row r="119" spans="1:6" x14ac:dyDescent="0.25">
      <c r="A119" s="161">
        <v>115</v>
      </c>
      <c r="B119" s="158">
        <v>36221</v>
      </c>
      <c r="C119" s="112">
        <v>38666</v>
      </c>
      <c r="D119" s="113" t="s">
        <v>124</v>
      </c>
      <c r="E119" s="114" t="s">
        <v>47</v>
      </c>
      <c r="F119" s="115" t="s">
        <v>137</v>
      </c>
    </row>
    <row r="120" spans="1:6" x14ac:dyDescent="0.25">
      <c r="A120" s="161">
        <v>116</v>
      </c>
      <c r="B120" s="158">
        <v>35737</v>
      </c>
      <c r="C120" s="112">
        <v>38677</v>
      </c>
      <c r="D120" s="113" t="s">
        <v>106</v>
      </c>
      <c r="E120" s="114" t="s">
        <v>47</v>
      </c>
      <c r="F120" s="115" t="s">
        <v>132</v>
      </c>
    </row>
    <row r="121" spans="1:6" x14ac:dyDescent="0.25">
      <c r="A121" s="161">
        <v>117</v>
      </c>
      <c r="B121" s="158">
        <v>36215</v>
      </c>
      <c r="C121" s="112">
        <v>38677</v>
      </c>
      <c r="D121" s="113" t="s">
        <v>112</v>
      </c>
      <c r="E121" s="114" t="s">
        <v>47</v>
      </c>
      <c r="F121" s="115" t="s">
        <v>155</v>
      </c>
    </row>
    <row r="122" spans="1:6" x14ac:dyDescent="0.25">
      <c r="A122" s="161">
        <v>118</v>
      </c>
      <c r="B122" s="158">
        <v>36429</v>
      </c>
      <c r="C122" s="112">
        <v>38693</v>
      </c>
      <c r="D122" s="113" t="s">
        <v>112</v>
      </c>
      <c r="E122" s="114" t="s">
        <v>47</v>
      </c>
      <c r="F122" s="115" t="s">
        <v>156</v>
      </c>
    </row>
    <row r="123" spans="1:6" x14ac:dyDescent="0.25">
      <c r="A123" s="161">
        <v>119</v>
      </c>
      <c r="B123" s="158">
        <v>35763</v>
      </c>
      <c r="C123" s="112">
        <v>38686</v>
      </c>
      <c r="D123" s="113" t="s">
        <v>112</v>
      </c>
      <c r="E123" s="114" t="s">
        <v>47</v>
      </c>
      <c r="F123" s="115" t="s">
        <v>128</v>
      </c>
    </row>
    <row r="124" spans="1:6" x14ac:dyDescent="0.25">
      <c r="A124" s="161">
        <v>120</v>
      </c>
      <c r="B124" s="158">
        <v>35815</v>
      </c>
      <c r="C124" s="112">
        <v>38694</v>
      </c>
      <c r="D124" s="113" t="s">
        <v>106</v>
      </c>
      <c r="E124" s="114" t="s">
        <v>47</v>
      </c>
      <c r="F124" s="115" t="s">
        <v>147</v>
      </c>
    </row>
    <row r="125" spans="1:6" x14ac:dyDescent="0.25">
      <c r="A125" s="161">
        <v>121</v>
      </c>
      <c r="B125" s="158">
        <v>36484</v>
      </c>
      <c r="C125" s="112">
        <v>38720</v>
      </c>
      <c r="D125" s="113" t="s">
        <v>106</v>
      </c>
      <c r="E125" s="114" t="s">
        <v>47</v>
      </c>
      <c r="F125" s="115" t="s">
        <v>130</v>
      </c>
    </row>
    <row r="126" spans="1:6" x14ac:dyDescent="0.25">
      <c r="A126" s="161">
        <v>122</v>
      </c>
      <c r="B126" s="158">
        <v>36249</v>
      </c>
      <c r="C126" s="112">
        <v>38727</v>
      </c>
      <c r="D126" s="113" t="s">
        <v>123</v>
      </c>
      <c r="E126" s="114" t="s">
        <v>47</v>
      </c>
      <c r="F126" s="115" t="s">
        <v>154</v>
      </c>
    </row>
    <row r="127" spans="1:6" x14ac:dyDescent="0.25">
      <c r="A127" s="161">
        <v>123</v>
      </c>
      <c r="B127" s="158">
        <v>36559</v>
      </c>
      <c r="C127" s="112">
        <v>38751</v>
      </c>
      <c r="D127" s="113" t="s">
        <v>124</v>
      </c>
      <c r="E127" s="114" t="s">
        <v>47</v>
      </c>
      <c r="F127" s="115" t="s">
        <v>149</v>
      </c>
    </row>
    <row r="128" spans="1:6" x14ac:dyDescent="0.25">
      <c r="A128" s="161">
        <v>124</v>
      </c>
      <c r="B128" s="158">
        <v>35585</v>
      </c>
      <c r="C128" s="112">
        <v>38770</v>
      </c>
      <c r="D128" s="113" t="s">
        <v>106</v>
      </c>
      <c r="E128" s="114" t="s">
        <v>47</v>
      </c>
      <c r="F128" s="115" t="s">
        <v>157</v>
      </c>
    </row>
    <row r="129" spans="1:6" x14ac:dyDescent="0.25">
      <c r="A129" s="161">
        <v>125</v>
      </c>
      <c r="B129" s="158">
        <v>36911</v>
      </c>
      <c r="C129" s="112">
        <v>38776</v>
      </c>
      <c r="D129" s="113" t="s">
        <v>124</v>
      </c>
      <c r="E129" s="114" t="s">
        <v>47</v>
      </c>
      <c r="F129" s="115" t="s">
        <v>119</v>
      </c>
    </row>
    <row r="130" spans="1:6" x14ac:dyDescent="0.25">
      <c r="A130" s="161">
        <v>126</v>
      </c>
      <c r="B130" s="158">
        <v>36756</v>
      </c>
      <c r="C130" s="112">
        <v>38827</v>
      </c>
      <c r="D130" s="113" t="s">
        <v>106</v>
      </c>
      <c r="E130" s="114" t="s">
        <v>47</v>
      </c>
      <c r="F130" s="115" t="s">
        <v>111</v>
      </c>
    </row>
    <row r="131" spans="1:6" x14ac:dyDescent="0.25">
      <c r="A131" s="161">
        <v>127</v>
      </c>
      <c r="B131" s="158">
        <v>35801</v>
      </c>
      <c r="C131" s="112">
        <v>38796</v>
      </c>
      <c r="D131" s="113" t="s">
        <v>106</v>
      </c>
      <c r="E131" s="114" t="s">
        <v>47</v>
      </c>
      <c r="F131" s="115" t="s">
        <v>145</v>
      </c>
    </row>
    <row r="132" spans="1:6" x14ac:dyDescent="0.25">
      <c r="A132" s="161">
        <v>128</v>
      </c>
      <c r="B132" s="158">
        <v>36267</v>
      </c>
      <c r="C132" s="112">
        <v>38817</v>
      </c>
      <c r="D132" s="113" t="s">
        <v>106</v>
      </c>
      <c r="E132" s="114" t="s">
        <v>47</v>
      </c>
      <c r="F132" s="115" t="s">
        <v>132</v>
      </c>
    </row>
    <row r="133" spans="1:6" x14ac:dyDescent="0.25">
      <c r="A133" s="161">
        <v>129</v>
      </c>
      <c r="B133" s="158">
        <v>36896</v>
      </c>
      <c r="C133" s="112">
        <v>38805</v>
      </c>
      <c r="D133" s="113" t="s">
        <v>124</v>
      </c>
      <c r="E133" s="114" t="s">
        <v>47</v>
      </c>
      <c r="F133" s="115" t="s">
        <v>130</v>
      </c>
    </row>
    <row r="134" spans="1:6" x14ac:dyDescent="0.25">
      <c r="A134" s="161">
        <v>130</v>
      </c>
      <c r="B134" s="158">
        <v>35321</v>
      </c>
      <c r="C134" s="112">
        <v>38818</v>
      </c>
      <c r="D134" s="113" t="s">
        <v>124</v>
      </c>
      <c r="E134" s="114" t="s">
        <v>47</v>
      </c>
      <c r="F134" s="115" t="s">
        <v>130</v>
      </c>
    </row>
    <row r="135" spans="1:6" x14ac:dyDescent="0.25">
      <c r="A135" s="161">
        <v>131</v>
      </c>
      <c r="B135" s="158">
        <v>36576</v>
      </c>
      <c r="C135" s="112">
        <v>38826</v>
      </c>
      <c r="D135" s="113" t="s">
        <v>124</v>
      </c>
      <c r="E135" s="114" t="s">
        <v>47</v>
      </c>
      <c r="F135" s="115" t="s">
        <v>139</v>
      </c>
    </row>
    <row r="136" spans="1:6" x14ac:dyDescent="0.25">
      <c r="A136" s="161">
        <v>132</v>
      </c>
      <c r="B136" s="158">
        <v>35574</v>
      </c>
      <c r="C136" s="112">
        <v>38841</v>
      </c>
      <c r="D136" s="113" t="s">
        <v>124</v>
      </c>
      <c r="E136" s="114" t="s">
        <v>93</v>
      </c>
      <c r="F136" s="115" t="s">
        <v>116</v>
      </c>
    </row>
    <row r="137" spans="1:6" x14ac:dyDescent="0.25">
      <c r="A137" s="161">
        <v>133</v>
      </c>
      <c r="B137" s="158">
        <v>36976</v>
      </c>
      <c r="C137" s="112">
        <v>38847</v>
      </c>
      <c r="D137" s="113" t="s">
        <v>124</v>
      </c>
      <c r="E137" s="114" t="s">
        <v>47</v>
      </c>
      <c r="F137" s="115" t="s">
        <v>158</v>
      </c>
    </row>
    <row r="138" spans="1:6" x14ac:dyDescent="0.25">
      <c r="A138" s="161">
        <v>134</v>
      </c>
      <c r="B138" s="158">
        <v>36090</v>
      </c>
      <c r="C138" s="112">
        <v>38894</v>
      </c>
      <c r="D138" s="113" t="s">
        <v>106</v>
      </c>
      <c r="E138" s="114" t="s">
        <v>47</v>
      </c>
      <c r="F138" s="115" t="s">
        <v>130</v>
      </c>
    </row>
    <row r="139" spans="1:6" x14ac:dyDescent="0.25">
      <c r="A139" s="161">
        <v>135</v>
      </c>
      <c r="B139" s="158">
        <v>35479</v>
      </c>
      <c r="C139" s="112">
        <v>38939</v>
      </c>
      <c r="D139" s="113" t="s">
        <v>159</v>
      </c>
      <c r="E139" s="114" t="s">
        <v>47</v>
      </c>
      <c r="F139" s="115" t="s">
        <v>114</v>
      </c>
    </row>
    <row r="140" spans="1:6" x14ac:dyDescent="0.25">
      <c r="A140" s="161">
        <v>136</v>
      </c>
      <c r="B140" s="158">
        <v>36622</v>
      </c>
      <c r="C140" s="112">
        <v>38965</v>
      </c>
      <c r="D140" s="113" t="s">
        <v>106</v>
      </c>
      <c r="E140" s="114" t="s">
        <v>47</v>
      </c>
      <c r="F140" s="115" t="s">
        <v>153</v>
      </c>
    </row>
    <row r="141" spans="1:6" x14ac:dyDescent="0.25">
      <c r="A141" s="161">
        <v>137</v>
      </c>
      <c r="B141" s="158">
        <v>36413</v>
      </c>
      <c r="C141" s="112">
        <v>38975</v>
      </c>
      <c r="D141" s="113" t="s">
        <v>159</v>
      </c>
      <c r="E141" s="114" t="s">
        <v>47</v>
      </c>
      <c r="F141" s="115" t="s">
        <v>130</v>
      </c>
    </row>
    <row r="142" spans="1:6" x14ac:dyDescent="0.25">
      <c r="A142" s="161">
        <v>138</v>
      </c>
      <c r="B142" s="158">
        <v>37480</v>
      </c>
      <c r="C142" s="112">
        <v>38985</v>
      </c>
      <c r="D142" s="113" t="s">
        <v>159</v>
      </c>
      <c r="E142" s="114" t="s">
        <v>47</v>
      </c>
      <c r="F142" s="115" t="s">
        <v>109</v>
      </c>
    </row>
    <row r="143" spans="1:6" x14ac:dyDescent="0.25">
      <c r="A143" s="161">
        <v>139</v>
      </c>
      <c r="B143" s="158">
        <v>37043</v>
      </c>
      <c r="C143" s="112">
        <v>39057</v>
      </c>
      <c r="D143" s="113" t="s">
        <v>124</v>
      </c>
      <c r="E143" s="114" t="s">
        <v>47</v>
      </c>
      <c r="F143" s="115" t="s">
        <v>131</v>
      </c>
    </row>
    <row r="144" spans="1:6" x14ac:dyDescent="0.25">
      <c r="A144" s="161">
        <v>140</v>
      </c>
      <c r="B144" s="158">
        <v>35345</v>
      </c>
      <c r="C144" s="112">
        <v>39070</v>
      </c>
      <c r="D144" s="113" t="s">
        <v>124</v>
      </c>
      <c r="E144" s="114" t="s">
        <v>47</v>
      </c>
      <c r="F144" s="115" t="s">
        <v>114</v>
      </c>
    </row>
    <row r="145" spans="1:6" x14ac:dyDescent="0.25">
      <c r="A145" s="161">
        <v>141</v>
      </c>
      <c r="B145" s="158">
        <v>36011</v>
      </c>
      <c r="C145" s="112">
        <v>39148</v>
      </c>
      <c r="D145" s="113" t="s">
        <v>124</v>
      </c>
      <c r="E145" s="114" t="s">
        <v>47</v>
      </c>
      <c r="F145" s="115" t="s">
        <v>114</v>
      </c>
    </row>
    <row r="146" spans="1:6" x14ac:dyDescent="0.25">
      <c r="A146" s="161">
        <v>142</v>
      </c>
      <c r="B146" s="158">
        <v>35862</v>
      </c>
      <c r="C146" s="112">
        <v>39141</v>
      </c>
      <c r="D146" s="113" t="s">
        <v>124</v>
      </c>
      <c r="E146" s="114" t="s">
        <v>47</v>
      </c>
      <c r="F146" s="115" t="s">
        <v>119</v>
      </c>
    </row>
    <row r="147" spans="1:6" x14ac:dyDescent="0.25">
      <c r="A147" s="161">
        <v>143</v>
      </c>
      <c r="B147" s="158">
        <v>36427</v>
      </c>
      <c r="C147" s="112">
        <v>39155</v>
      </c>
      <c r="D147" s="113" t="s">
        <v>124</v>
      </c>
      <c r="E147" s="114" t="s">
        <v>47</v>
      </c>
      <c r="F147" s="115" t="s">
        <v>116</v>
      </c>
    </row>
    <row r="148" spans="1:6" x14ac:dyDescent="0.25">
      <c r="A148" s="161">
        <v>144</v>
      </c>
      <c r="B148" s="158">
        <v>36037</v>
      </c>
      <c r="C148" s="112">
        <v>39183</v>
      </c>
      <c r="D148" s="113" t="s">
        <v>124</v>
      </c>
      <c r="E148" s="114" t="s">
        <v>47</v>
      </c>
      <c r="F148" s="115" t="s">
        <v>132</v>
      </c>
    </row>
    <row r="149" spans="1:6" x14ac:dyDescent="0.25">
      <c r="A149" s="161">
        <v>145</v>
      </c>
      <c r="B149" s="158">
        <v>36734</v>
      </c>
      <c r="C149" s="112">
        <v>39220</v>
      </c>
      <c r="D149" s="113" t="s">
        <v>159</v>
      </c>
      <c r="E149" s="114" t="s">
        <v>47</v>
      </c>
      <c r="F149" s="115" t="s">
        <v>156</v>
      </c>
    </row>
    <row r="150" spans="1:6" x14ac:dyDescent="0.25">
      <c r="A150" s="161">
        <v>146</v>
      </c>
      <c r="B150" s="158">
        <v>36035</v>
      </c>
      <c r="C150" s="112">
        <v>39225</v>
      </c>
      <c r="D150" s="113" t="s">
        <v>124</v>
      </c>
      <c r="E150" s="114" t="s">
        <v>47</v>
      </c>
      <c r="F150" s="115" t="s">
        <v>151</v>
      </c>
    </row>
    <row r="151" spans="1:6" x14ac:dyDescent="0.25">
      <c r="A151" s="161">
        <v>147</v>
      </c>
      <c r="B151" s="158">
        <v>35941</v>
      </c>
      <c r="C151" s="112">
        <v>39269</v>
      </c>
      <c r="D151" s="113" t="s">
        <v>124</v>
      </c>
      <c r="E151" s="114" t="s">
        <v>47</v>
      </c>
      <c r="F151" s="115" t="s">
        <v>132</v>
      </c>
    </row>
    <row r="152" spans="1:6" x14ac:dyDescent="0.25">
      <c r="A152" s="161">
        <v>148</v>
      </c>
      <c r="B152" s="158">
        <v>36255</v>
      </c>
      <c r="C152" s="112">
        <v>39286</v>
      </c>
      <c r="D152" s="113" t="s">
        <v>159</v>
      </c>
      <c r="E152" s="114" t="s">
        <v>47</v>
      </c>
      <c r="F152" s="115" t="s">
        <v>107</v>
      </c>
    </row>
    <row r="153" spans="1:6" x14ac:dyDescent="0.25">
      <c r="A153" s="161">
        <v>149</v>
      </c>
      <c r="B153" s="158">
        <v>36818</v>
      </c>
      <c r="C153" s="112">
        <v>39323</v>
      </c>
      <c r="D153" s="113" t="s">
        <v>124</v>
      </c>
      <c r="E153" s="114" t="s">
        <v>47</v>
      </c>
      <c r="F153" s="115" t="s">
        <v>157</v>
      </c>
    </row>
    <row r="154" spans="1:6" x14ac:dyDescent="0.25">
      <c r="A154" s="161">
        <v>150</v>
      </c>
      <c r="B154" s="158">
        <v>36059</v>
      </c>
      <c r="C154" s="112">
        <v>39339</v>
      </c>
      <c r="D154" s="113" t="s">
        <v>159</v>
      </c>
      <c r="E154" s="114" t="s">
        <v>47</v>
      </c>
      <c r="F154" s="115" t="s">
        <v>127</v>
      </c>
    </row>
    <row r="155" spans="1:6" x14ac:dyDescent="0.25">
      <c r="A155" s="161">
        <v>151</v>
      </c>
      <c r="B155" s="158">
        <v>36460</v>
      </c>
      <c r="C155" s="112">
        <v>39395</v>
      </c>
      <c r="D155" s="113" t="s">
        <v>106</v>
      </c>
      <c r="E155" s="114" t="s">
        <v>47</v>
      </c>
      <c r="F155" s="115" t="s">
        <v>107</v>
      </c>
    </row>
    <row r="156" spans="1:6" x14ac:dyDescent="0.25">
      <c r="A156" s="161">
        <v>152</v>
      </c>
      <c r="B156" s="158">
        <v>37360</v>
      </c>
      <c r="C156" s="112">
        <v>39391</v>
      </c>
      <c r="D156" s="113" t="s">
        <v>124</v>
      </c>
      <c r="E156" s="114" t="s">
        <v>47</v>
      </c>
      <c r="F156" s="115" t="s">
        <v>119</v>
      </c>
    </row>
    <row r="157" spans="1:6" x14ac:dyDescent="0.25">
      <c r="A157" s="161">
        <v>153</v>
      </c>
      <c r="B157" s="158">
        <v>37384</v>
      </c>
      <c r="C157" s="112">
        <v>39428</v>
      </c>
      <c r="D157" s="113" t="s">
        <v>124</v>
      </c>
      <c r="E157" s="114" t="s">
        <v>47</v>
      </c>
      <c r="F157" s="115" t="s">
        <v>153</v>
      </c>
    </row>
    <row r="158" spans="1:6" s="131" customFormat="1" x14ac:dyDescent="0.3">
      <c r="A158" s="161">
        <v>154</v>
      </c>
      <c r="B158" s="158">
        <v>37541</v>
      </c>
      <c r="C158" s="112">
        <v>39469</v>
      </c>
      <c r="D158" s="113" t="s">
        <v>124</v>
      </c>
      <c r="E158" s="340" t="s">
        <v>47</v>
      </c>
      <c r="F158" s="115" t="s">
        <v>160</v>
      </c>
    </row>
    <row r="159" spans="1:6" x14ac:dyDescent="0.25">
      <c r="A159" s="161">
        <v>155</v>
      </c>
      <c r="B159" s="158">
        <v>35703</v>
      </c>
      <c r="C159" s="112">
        <v>39503</v>
      </c>
      <c r="D159" s="113" t="s">
        <v>159</v>
      </c>
      <c r="E159" s="114" t="s">
        <v>47</v>
      </c>
      <c r="F159" s="115" t="s">
        <v>119</v>
      </c>
    </row>
    <row r="160" spans="1:6" x14ac:dyDescent="0.25">
      <c r="A160" s="161">
        <v>156</v>
      </c>
      <c r="B160" s="158">
        <v>36369</v>
      </c>
      <c r="C160" s="112">
        <v>39504</v>
      </c>
      <c r="D160" s="113" t="s">
        <v>124</v>
      </c>
      <c r="E160" s="114" t="s">
        <v>47</v>
      </c>
      <c r="F160" s="115" t="s">
        <v>157</v>
      </c>
    </row>
    <row r="161" spans="1:6" x14ac:dyDescent="0.25">
      <c r="A161" s="161">
        <v>157</v>
      </c>
      <c r="B161" s="158">
        <v>35852</v>
      </c>
      <c r="C161" s="112">
        <v>39514</v>
      </c>
      <c r="D161" s="113" t="s">
        <v>124</v>
      </c>
      <c r="E161" s="114" t="s">
        <v>47</v>
      </c>
      <c r="F161" s="115" t="s">
        <v>125</v>
      </c>
    </row>
    <row r="162" spans="1:6" x14ac:dyDescent="0.25">
      <c r="A162" s="161">
        <v>158</v>
      </c>
      <c r="B162" s="158">
        <v>36126</v>
      </c>
      <c r="C162" s="112">
        <v>39540</v>
      </c>
      <c r="D162" s="113" t="s">
        <v>124</v>
      </c>
      <c r="E162" s="114" t="s">
        <v>47</v>
      </c>
      <c r="F162" s="115" t="s">
        <v>133</v>
      </c>
    </row>
    <row r="163" spans="1:6" x14ac:dyDescent="0.25">
      <c r="A163" s="161">
        <v>159</v>
      </c>
      <c r="B163" s="158">
        <v>37632</v>
      </c>
      <c r="C163" s="112">
        <v>39650</v>
      </c>
      <c r="D163" s="113" t="s">
        <v>159</v>
      </c>
      <c r="E163" s="114" t="s">
        <v>47</v>
      </c>
      <c r="F163" s="115" t="s">
        <v>121</v>
      </c>
    </row>
    <row r="164" spans="1:6" x14ac:dyDescent="0.25">
      <c r="A164" s="161">
        <v>160</v>
      </c>
      <c r="B164" s="158">
        <v>36488</v>
      </c>
      <c r="C164" s="112">
        <v>39658</v>
      </c>
      <c r="D164" s="113" t="s">
        <v>159</v>
      </c>
      <c r="E164" s="114" t="s">
        <v>47</v>
      </c>
      <c r="F164" s="115" t="s">
        <v>113</v>
      </c>
    </row>
    <row r="165" spans="1:6" x14ac:dyDescent="0.25">
      <c r="A165" s="161">
        <v>161</v>
      </c>
      <c r="B165" s="158">
        <v>37453</v>
      </c>
      <c r="C165" s="112">
        <v>39694</v>
      </c>
      <c r="D165" s="113" t="s">
        <v>106</v>
      </c>
      <c r="E165" s="114" t="s">
        <v>47</v>
      </c>
      <c r="F165" s="115" t="s">
        <v>125</v>
      </c>
    </row>
    <row r="166" spans="1:6" x14ac:dyDescent="0.25">
      <c r="A166" s="161">
        <v>162</v>
      </c>
      <c r="B166" s="158">
        <v>35368</v>
      </c>
      <c r="C166" s="112">
        <v>39771</v>
      </c>
      <c r="D166" s="113" t="s">
        <v>124</v>
      </c>
      <c r="E166" s="114" t="s">
        <v>47</v>
      </c>
      <c r="F166" s="115" t="s">
        <v>131</v>
      </c>
    </row>
    <row r="167" spans="1:6" x14ac:dyDescent="0.25">
      <c r="A167" s="161">
        <v>163</v>
      </c>
      <c r="B167" s="158">
        <v>37378</v>
      </c>
      <c r="C167" s="112">
        <v>39778</v>
      </c>
      <c r="D167" s="113" t="s">
        <v>123</v>
      </c>
      <c r="E167" s="114" t="s">
        <v>47</v>
      </c>
      <c r="F167" s="115" t="s">
        <v>125</v>
      </c>
    </row>
    <row r="168" spans="1:6" x14ac:dyDescent="0.25">
      <c r="A168" s="161">
        <v>164</v>
      </c>
      <c r="B168" s="158">
        <v>35334</v>
      </c>
      <c r="C168" s="112">
        <v>39785</v>
      </c>
      <c r="D168" s="113" t="s">
        <v>159</v>
      </c>
      <c r="E168" s="114" t="s">
        <v>93</v>
      </c>
      <c r="F168" s="115" t="s">
        <v>119</v>
      </c>
    </row>
    <row r="169" spans="1:6" x14ac:dyDescent="0.25">
      <c r="A169" s="161">
        <v>165</v>
      </c>
      <c r="B169" s="158">
        <v>36220</v>
      </c>
      <c r="C169" s="112">
        <v>39801</v>
      </c>
      <c r="D169" s="113" t="s">
        <v>124</v>
      </c>
      <c r="E169" s="114" t="s">
        <v>47</v>
      </c>
      <c r="F169" s="115" t="s">
        <v>107</v>
      </c>
    </row>
    <row r="170" spans="1:6" x14ac:dyDescent="0.25">
      <c r="A170" s="161">
        <v>166</v>
      </c>
      <c r="B170" s="158">
        <v>37894</v>
      </c>
      <c r="C170" s="112">
        <v>40134</v>
      </c>
      <c r="D170" s="113" t="s">
        <v>124</v>
      </c>
      <c r="E170" s="114" t="s">
        <v>47</v>
      </c>
      <c r="F170" s="115" t="s">
        <v>141</v>
      </c>
    </row>
    <row r="171" spans="1:6" x14ac:dyDescent="0.25">
      <c r="A171" s="161">
        <v>167</v>
      </c>
      <c r="B171" s="158">
        <v>37528</v>
      </c>
      <c r="C171" s="112">
        <v>40168</v>
      </c>
      <c r="D171" s="113" t="s">
        <v>161</v>
      </c>
      <c r="E171" s="114" t="s">
        <v>47</v>
      </c>
      <c r="F171" s="115" t="s">
        <v>115</v>
      </c>
    </row>
    <row r="172" spans="1:6" x14ac:dyDescent="0.25">
      <c r="A172" s="161">
        <v>168</v>
      </c>
      <c r="B172" s="158">
        <v>36699</v>
      </c>
      <c r="C172" s="112">
        <v>40212</v>
      </c>
      <c r="D172" s="113" t="s">
        <v>124</v>
      </c>
      <c r="E172" s="114" t="s">
        <v>47</v>
      </c>
      <c r="F172" s="115" t="s">
        <v>158</v>
      </c>
    </row>
    <row r="173" spans="1:6" x14ac:dyDescent="0.25">
      <c r="A173" s="161">
        <v>169</v>
      </c>
      <c r="B173" s="158">
        <v>36069</v>
      </c>
      <c r="C173" s="112">
        <v>40245</v>
      </c>
      <c r="D173" s="113" t="s">
        <v>124</v>
      </c>
      <c r="E173" s="114" t="s">
        <v>93</v>
      </c>
      <c r="F173" s="115" t="s">
        <v>129</v>
      </c>
    </row>
    <row r="174" spans="1:6" x14ac:dyDescent="0.25">
      <c r="A174" s="161">
        <v>170</v>
      </c>
      <c r="B174" s="158">
        <v>38284</v>
      </c>
      <c r="C174" s="112">
        <v>40288</v>
      </c>
      <c r="D174" s="113" t="s">
        <v>124</v>
      </c>
      <c r="E174" s="114" t="s">
        <v>47</v>
      </c>
      <c r="F174" s="115" t="s">
        <v>111</v>
      </c>
    </row>
    <row r="175" spans="1:6" x14ac:dyDescent="0.25">
      <c r="A175" s="161">
        <v>171</v>
      </c>
      <c r="B175" s="158">
        <v>35538</v>
      </c>
      <c r="C175" s="112">
        <v>40465</v>
      </c>
      <c r="D175" s="113" t="s">
        <v>124</v>
      </c>
      <c r="E175" s="114" t="s">
        <v>47</v>
      </c>
      <c r="F175" s="115" t="s">
        <v>107</v>
      </c>
    </row>
    <row r="176" spans="1:6" x14ac:dyDescent="0.25">
      <c r="A176" s="161">
        <v>172</v>
      </c>
      <c r="B176" s="158">
        <v>38307</v>
      </c>
      <c r="C176" s="112">
        <v>40526</v>
      </c>
      <c r="D176" s="113" t="s">
        <v>124</v>
      </c>
      <c r="E176" s="114" t="s">
        <v>47</v>
      </c>
      <c r="F176" s="115" t="s">
        <v>107</v>
      </c>
    </row>
    <row r="177" spans="1:6" x14ac:dyDescent="0.25">
      <c r="A177" s="161">
        <v>173</v>
      </c>
      <c r="B177" s="158">
        <v>36207</v>
      </c>
      <c r="C177" s="112">
        <v>40618</v>
      </c>
      <c r="D177" s="113" t="s">
        <v>124</v>
      </c>
      <c r="E177" s="114" t="s">
        <v>93</v>
      </c>
      <c r="F177" s="115" t="s">
        <v>162</v>
      </c>
    </row>
    <row r="178" spans="1:6" x14ac:dyDescent="0.25">
      <c r="A178" s="161">
        <v>174</v>
      </c>
      <c r="B178" s="158">
        <v>36037</v>
      </c>
      <c r="C178" s="112">
        <v>40695</v>
      </c>
      <c r="D178" s="113" t="s">
        <v>124</v>
      </c>
      <c r="E178" s="114" t="s">
        <v>47</v>
      </c>
      <c r="F178" s="115" t="s">
        <v>107</v>
      </c>
    </row>
    <row r="179" spans="1:6" x14ac:dyDescent="0.25">
      <c r="A179" s="161">
        <v>175</v>
      </c>
      <c r="B179" s="158">
        <v>36716</v>
      </c>
      <c r="C179" s="112">
        <v>40878</v>
      </c>
      <c r="D179" s="113" t="s">
        <v>124</v>
      </c>
      <c r="E179" s="114" t="s">
        <v>47</v>
      </c>
      <c r="F179" s="115" t="s">
        <v>109</v>
      </c>
    </row>
    <row r="180" spans="1:6" x14ac:dyDescent="0.25">
      <c r="A180" s="161">
        <v>176</v>
      </c>
      <c r="B180" s="158">
        <v>38926</v>
      </c>
      <c r="C180" s="112">
        <v>41255</v>
      </c>
      <c r="D180" s="113" t="s">
        <v>124</v>
      </c>
      <c r="E180" s="114" t="s">
        <v>47</v>
      </c>
      <c r="F180" s="115" t="s">
        <v>111</v>
      </c>
    </row>
    <row r="181" spans="1:6" x14ac:dyDescent="0.25">
      <c r="A181" s="161">
        <v>177</v>
      </c>
      <c r="B181" s="158">
        <v>36692</v>
      </c>
      <c r="C181" s="112">
        <v>41418</v>
      </c>
      <c r="D181" s="113" t="s">
        <v>124</v>
      </c>
      <c r="E181" s="114" t="s">
        <v>92</v>
      </c>
      <c r="F181" s="115" t="s">
        <v>119</v>
      </c>
    </row>
    <row r="182" spans="1:6" x14ac:dyDescent="0.25">
      <c r="A182" s="161">
        <v>178</v>
      </c>
      <c r="B182" s="158">
        <v>39120</v>
      </c>
      <c r="C182" s="112">
        <v>41484</v>
      </c>
      <c r="D182" s="113" t="s">
        <v>124</v>
      </c>
      <c r="E182" s="114" t="s">
        <v>47</v>
      </c>
      <c r="F182" s="115" t="s">
        <v>162</v>
      </c>
    </row>
    <row r="183" spans="1:6" x14ac:dyDescent="0.25">
      <c r="A183" s="161">
        <v>179</v>
      </c>
      <c r="B183" s="158">
        <v>37266</v>
      </c>
      <c r="C183" s="112">
        <v>41551</v>
      </c>
      <c r="D183" s="113" t="s">
        <v>124</v>
      </c>
      <c r="E183" s="114" t="s">
        <v>47</v>
      </c>
      <c r="F183" s="115" t="s">
        <v>125</v>
      </c>
    </row>
    <row r="184" spans="1:6" x14ac:dyDescent="0.25">
      <c r="A184" s="161">
        <v>180</v>
      </c>
      <c r="B184" s="158">
        <v>36999</v>
      </c>
      <c r="C184" s="112">
        <v>41926</v>
      </c>
      <c r="D184" s="113" t="s">
        <v>124</v>
      </c>
      <c r="E184" s="114" t="s">
        <v>47</v>
      </c>
      <c r="F184" s="115" t="s">
        <v>121</v>
      </c>
    </row>
    <row r="185" spans="1:6" x14ac:dyDescent="0.25">
      <c r="A185" s="161">
        <v>181</v>
      </c>
      <c r="B185" s="158">
        <v>37781</v>
      </c>
      <c r="C185" s="112">
        <v>42254</v>
      </c>
      <c r="D185" s="113" t="s">
        <v>124</v>
      </c>
      <c r="E185" s="114" t="s">
        <v>92</v>
      </c>
      <c r="F185" s="115" t="s">
        <v>109</v>
      </c>
    </row>
    <row r="186" spans="1:6" x14ac:dyDescent="0.25">
      <c r="A186" s="161">
        <v>182</v>
      </c>
      <c r="B186" s="158">
        <v>39964</v>
      </c>
      <c r="C186" s="112">
        <v>42275</v>
      </c>
      <c r="D186" s="113" t="s">
        <v>124</v>
      </c>
      <c r="E186" s="114" t="s">
        <v>47</v>
      </c>
      <c r="F186" s="115" t="s">
        <v>143</v>
      </c>
    </row>
    <row r="187" spans="1:6" x14ac:dyDescent="0.25">
      <c r="A187" s="161">
        <v>183</v>
      </c>
      <c r="B187" s="158">
        <v>41369</v>
      </c>
      <c r="C187" s="112">
        <v>43392</v>
      </c>
      <c r="D187" s="113" t="s">
        <v>124</v>
      </c>
      <c r="E187" s="114" t="s">
        <v>47</v>
      </c>
      <c r="F187" s="115" t="s">
        <v>137</v>
      </c>
    </row>
    <row r="188" spans="1:6" x14ac:dyDescent="0.25">
      <c r="A188" s="161">
        <v>184</v>
      </c>
      <c r="B188" s="158">
        <v>42049</v>
      </c>
      <c r="C188" s="112">
        <v>44460</v>
      </c>
      <c r="D188" s="113" t="s">
        <v>124</v>
      </c>
      <c r="E188" s="114" t="s">
        <v>47</v>
      </c>
      <c r="F188" s="115" t="s">
        <v>107</v>
      </c>
    </row>
    <row r="189" spans="1:6" x14ac:dyDescent="0.25">
      <c r="A189" s="161">
        <v>185</v>
      </c>
      <c r="B189" s="158">
        <v>38579</v>
      </c>
      <c r="C189" s="112">
        <v>45002</v>
      </c>
      <c r="D189" s="113" t="s">
        <v>124</v>
      </c>
      <c r="E189" s="114" t="s">
        <v>92</v>
      </c>
      <c r="F189" s="115" t="s">
        <v>132</v>
      </c>
    </row>
    <row r="190" spans="1:6" x14ac:dyDescent="0.25">
      <c r="A190" s="161">
        <v>186</v>
      </c>
      <c r="B190" s="158">
        <v>42661</v>
      </c>
      <c r="C190" s="112">
        <v>45422</v>
      </c>
      <c r="D190" s="113" t="s">
        <v>124</v>
      </c>
      <c r="E190" s="114" t="s">
        <v>47</v>
      </c>
      <c r="F190" s="115" t="s">
        <v>135</v>
      </c>
    </row>
    <row r="191" spans="1:6" x14ac:dyDescent="0.25">
      <c r="A191" s="161">
        <v>187</v>
      </c>
      <c r="B191" s="158">
        <v>38440</v>
      </c>
      <c r="C191" s="112">
        <v>45638</v>
      </c>
      <c r="D191" s="113" t="s">
        <v>124</v>
      </c>
      <c r="E191" s="114" t="s">
        <v>92</v>
      </c>
      <c r="F191" s="115" t="s">
        <v>128</v>
      </c>
    </row>
    <row r="192" spans="1:6" x14ac:dyDescent="0.25">
      <c r="A192" s="161">
        <v>188</v>
      </c>
      <c r="B192" s="158">
        <v>42810</v>
      </c>
      <c r="C192" s="112">
        <v>45793</v>
      </c>
      <c r="D192" s="113" t="s">
        <v>124</v>
      </c>
      <c r="E192" s="114" t="s">
        <v>93</v>
      </c>
      <c r="F192" s="115" t="s">
        <v>163</v>
      </c>
    </row>
    <row r="193" spans="1:6" ht="13.8" thickBot="1" x14ac:dyDescent="0.3">
      <c r="A193" s="162">
        <v>189</v>
      </c>
      <c r="B193" s="159">
        <v>41370</v>
      </c>
      <c r="C193" s="117">
        <v>45805</v>
      </c>
      <c r="D193" s="118" t="s">
        <v>124</v>
      </c>
      <c r="E193" s="119" t="s">
        <v>92</v>
      </c>
      <c r="F193" s="120" t="s">
        <v>157</v>
      </c>
    </row>
    <row r="195" spans="1:6" x14ac:dyDescent="0.25">
      <c r="A195" s="1" t="s">
        <v>43</v>
      </c>
    </row>
    <row r="196" spans="1:6" x14ac:dyDescent="0.25">
      <c r="A196" s="1" t="s">
        <v>164</v>
      </c>
    </row>
    <row r="197" spans="1:6" x14ac:dyDescent="0.25">
      <c r="A197" s="37" t="s">
        <v>94</v>
      </c>
      <c r="B197" s="121"/>
      <c r="C197" s="121"/>
      <c r="D197" s="122"/>
      <c r="E197" s="123"/>
    </row>
    <row r="198" spans="1:6" x14ac:dyDescent="0.25">
      <c r="A198" s="62" t="s">
        <v>165</v>
      </c>
      <c r="B198" s="121"/>
      <c r="C198" s="121"/>
      <c r="D198" s="124"/>
      <c r="E198" s="125"/>
    </row>
    <row r="199" spans="1:6" x14ac:dyDescent="0.25">
      <c r="A199" s="1" t="s">
        <v>166</v>
      </c>
      <c r="B199" s="121"/>
      <c r="C199" s="121"/>
      <c r="D199" s="124"/>
      <c r="E199" s="125"/>
    </row>
    <row r="200" spans="1:6" x14ac:dyDescent="0.25">
      <c r="B200" s="121"/>
      <c r="C200" s="121"/>
      <c r="D200" s="124"/>
      <c r="E200" s="125"/>
    </row>
    <row r="201" spans="1:6" x14ac:dyDescent="0.25">
      <c r="A201" s="1"/>
      <c r="B201" s="121"/>
      <c r="C201" s="121"/>
      <c r="D201" s="124"/>
      <c r="E201" s="125"/>
    </row>
    <row r="202" spans="1:6" x14ac:dyDescent="0.25">
      <c r="B202" s="121"/>
      <c r="C202" s="121"/>
      <c r="D202" s="124"/>
      <c r="E202" s="125"/>
    </row>
    <row r="203" spans="1:6" x14ac:dyDescent="0.25">
      <c r="B203" s="121"/>
      <c r="C203" s="121"/>
      <c r="D203" s="124"/>
      <c r="E203" s="125"/>
    </row>
    <row r="204" spans="1:6" x14ac:dyDescent="0.25">
      <c r="B204" s="121"/>
      <c r="C204" s="121"/>
      <c r="D204" s="124"/>
      <c r="E204" s="125"/>
    </row>
    <row r="205" spans="1:6" x14ac:dyDescent="0.25">
      <c r="A205" s="124"/>
      <c r="B205" s="121"/>
      <c r="C205" s="121"/>
      <c r="D205" s="124"/>
      <c r="E205" s="125"/>
    </row>
    <row r="206" spans="1:6" x14ac:dyDescent="0.25">
      <c r="A206" s="124"/>
      <c r="B206" s="121"/>
      <c r="C206" s="121"/>
      <c r="D206" s="124"/>
      <c r="E206" s="125"/>
    </row>
    <row r="207" spans="1:6" x14ac:dyDescent="0.25">
      <c r="A207" s="124"/>
      <c r="B207" s="121"/>
      <c r="C207" s="121"/>
      <c r="D207" s="124"/>
      <c r="E207" s="125"/>
    </row>
    <row r="208" spans="1:6" x14ac:dyDescent="0.25">
      <c r="A208" s="124"/>
      <c r="B208" s="121"/>
      <c r="C208" s="121"/>
      <c r="D208" s="124"/>
      <c r="E208" s="125"/>
    </row>
    <row r="209" spans="1:5" x14ac:dyDescent="0.25">
      <c r="A209" s="124"/>
      <c r="B209" s="121"/>
      <c r="C209" s="121"/>
      <c r="D209" s="124"/>
      <c r="E209" s="125"/>
    </row>
    <row r="210" spans="1:5" x14ac:dyDescent="0.25">
      <c r="A210" s="124"/>
      <c r="B210" s="121"/>
      <c r="C210" s="121"/>
      <c r="D210" s="124"/>
      <c r="E210" s="125"/>
    </row>
    <row r="211" spans="1:5" x14ac:dyDescent="0.25">
      <c r="A211" s="124"/>
      <c r="B211" s="121"/>
      <c r="C211" s="121"/>
      <c r="D211" s="124"/>
      <c r="E211" s="125"/>
    </row>
    <row r="212" spans="1:5" x14ac:dyDescent="0.25">
      <c r="A212" s="124"/>
      <c r="B212" s="121"/>
      <c r="C212" s="121"/>
      <c r="D212" s="124"/>
      <c r="E212" s="125"/>
    </row>
    <row r="213" spans="1:5" x14ac:dyDescent="0.25">
      <c r="A213" s="124"/>
      <c r="B213" s="121"/>
      <c r="C213" s="121"/>
      <c r="D213" s="124"/>
      <c r="E213" s="125"/>
    </row>
    <row r="214" spans="1:5" x14ac:dyDescent="0.25">
      <c r="A214" s="124"/>
      <c r="B214" s="121"/>
      <c r="C214" s="121"/>
      <c r="D214" s="124"/>
      <c r="E214" s="125"/>
    </row>
    <row r="215" spans="1:5" x14ac:dyDescent="0.25">
      <c r="A215" s="124"/>
      <c r="B215" s="121"/>
      <c r="C215" s="121"/>
      <c r="D215" s="124"/>
      <c r="E215" s="125"/>
    </row>
    <row r="216" spans="1:5" x14ac:dyDescent="0.25">
      <c r="A216" s="124"/>
      <c r="B216" s="121"/>
      <c r="C216" s="121"/>
      <c r="D216" s="124"/>
      <c r="E216" s="125"/>
    </row>
    <row r="217" spans="1:5" x14ac:dyDescent="0.25">
      <c r="A217" s="124"/>
      <c r="B217" s="121"/>
      <c r="C217" s="121"/>
      <c r="D217" s="124"/>
      <c r="E217" s="125"/>
    </row>
    <row r="218" spans="1:5" x14ac:dyDescent="0.25">
      <c r="A218" s="124"/>
      <c r="B218" s="121"/>
      <c r="C218" s="121"/>
      <c r="D218" s="124"/>
      <c r="E218" s="125"/>
    </row>
    <row r="219" spans="1:5" x14ac:dyDescent="0.25">
      <c r="A219" s="124"/>
      <c r="B219" s="121"/>
      <c r="C219" s="121"/>
      <c r="D219" s="124"/>
      <c r="E219" s="125"/>
    </row>
    <row r="220" spans="1:5" x14ac:dyDescent="0.25">
      <c r="A220" s="124"/>
      <c r="B220" s="121"/>
      <c r="C220" s="121"/>
      <c r="D220" s="124"/>
      <c r="E220" s="125"/>
    </row>
    <row r="221" spans="1:5" x14ac:dyDescent="0.25">
      <c r="A221" s="124"/>
      <c r="B221" s="121"/>
      <c r="C221" s="121"/>
      <c r="D221" s="124"/>
      <c r="E221" s="125"/>
    </row>
    <row r="222" spans="1:5" x14ac:dyDescent="0.25">
      <c r="A222" s="124"/>
      <c r="B222" s="121"/>
      <c r="C222" s="121"/>
      <c r="D222" s="124"/>
      <c r="E222" s="125"/>
    </row>
    <row r="223" spans="1:5" x14ac:dyDescent="0.25">
      <c r="A223" s="124"/>
      <c r="B223" s="121"/>
      <c r="C223" s="121"/>
      <c r="D223" s="124"/>
      <c r="E223" s="125"/>
    </row>
    <row r="224" spans="1:5" x14ac:dyDescent="0.25">
      <c r="A224" s="124"/>
      <c r="B224" s="121"/>
      <c r="C224" s="121"/>
      <c r="D224" s="124"/>
      <c r="E224" s="125"/>
    </row>
    <row r="225" spans="1:5" x14ac:dyDescent="0.25">
      <c r="A225" s="124"/>
      <c r="B225" s="121"/>
      <c r="C225" s="121"/>
      <c r="D225" s="124"/>
      <c r="E225" s="125"/>
    </row>
    <row r="226" spans="1:5" x14ac:dyDescent="0.25">
      <c r="A226" s="124"/>
      <c r="B226" s="121"/>
      <c r="C226" s="121"/>
      <c r="D226" s="124"/>
      <c r="E226" s="125"/>
    </row>
    <row r="227" spans="1:5" x14ac:dyDescent="0.25">
      <c r="A227" s="124"/>
      <c r="B227" s="121"/>
      <c r="C227" s="121"/>
      <c r="D227" s="124"/>
      <c r="E227" s="125"/>
    </row>
    <row r="228" spans="1:5" x14ac:dyDescent="0.25">
      <c r="A228" s="124"/>
      <c r="B228" s="121"/>
      <c r="C228" s="121"/>
      <c r="D228" s="124"/>
      <c r="E228" s="125"/>
    </row>
    <row r="229" spans="1:5" x14ac:dyDescent="0.25">
      <c r="A229" s="124"/>
      <c r="B229" s="121"/>
      <c r="C229" s="121"/>
      <c r="D229" s="124"/>
      <c r="E229" s="125"/>
    </row>
    <row r="230" spans="1:5" x14ac:dyDescent="0.25">
      <c r="A230" s="124"/>
      <c r="B230" s="121"/>
      <c r="C230" s="121"/>
      <c r="D230" s="124"/>
      <c r="E230" s="125"/>
    </row>
    <row r="231" spans="1:5" x14ac:dyDescent="0.25">
      <c r="A231" s="124"/>
      <c r="B231" s="121"/>
      <c r="C231" s="121"/>
      <c r="D231" s="124"/>
      <c r="E231" s="125"/>
    </row>
    <row r="232" spans="1:5" x14ac:dyDescent="0.25">
      <c r="A232" s="124"/>
      <c r="B232" s="121"/>
      <c r="C232" s="121"/>
      <c r="D232" s="124"/>
      <c r="E232" s="125"/>
    </row>
    <row r="233" spans="1:5" x14ac:dyDescent="0.25">
      <c r="A233" s="124"/>
      <c r="B233" s="121"/>
      <c r="C233" s="121"/>
      <c r="D233" s="124"/>
      <c r="E233" s="125"/>
    </row>
    <row r="234" spans="1:5" x14ac:dyDescent="0.25">
      <c r="A234" s="124"/>
      <c r="B234" s="121"/>
      <c r="C234" s="121"/>
      <c r="D234" s="124"/>
      <c r="E234" s="125"/>
    </row>
    <row r="235" spans="1:5" x14ac:dyDescent="0.25">
      <c r="A235" s="124"/>
      <c r="B235" s="121"/>
      <c r="C235" s="121"/>
      <c r="D235" s="124"/>
      <c r="E235" s="125"/>
    </row>
    <row r="236" spans="1:5" x14ac:dyDescent="0.25">
      <c r="A236" s="124"/>
      <c r="B236" s="121"/>
      <c r="C236" s="121"/>
      <c r="D236" s="124"/>
      <c r="E236" s="125"/>
    </row>
    <row r="237" spans="1:5" x14ac:dyDescent="0.25">
      <c r="A237" s="124"/>
      <c r="B237" s="121"/>
      <c r="C237" s="121"/>
      <c r="D237" s="124"/>
      <c r="E237" s="125"/>
    </row>
    <row r="238" spans="1:5" x14ac:dyDescent="0.25">
      <c r="A238" s="124"/>
      <c r="B238" s="121"/>
      <c r="C238" s="121"/>
      <c r="D238" s="124"/>
      <c r="E238" s="125"/>
    </row>
    <row r="239" spans="1:5" x14ac:dyDescent="0.25">
      <c r="A239" s="124"/>
      <c r="B239" s="121"/>
      <c r="C239" s="121"/>
      <c r="D239" s="124"/>
      <c r="E239" s="125"/>
    </row>
    <row r="240" spans="1:5" x14ac:dyDescent="0.25">
      <c r="A240" s="124"/>
      <c r="B240" s="121"/>
      <c r="C240" s="121"/>
      <c r="D240" s="124"/>
      <c r="E240" s="125"/>
    </row>
    <row r="241" spans="1:5" x14ac:dyDescent="0.25">
      <c r="A241" s="124"/>
      <c r="B241" s="121"/>
      <c r="C241" s="121"/>
      <c r="D241" s="124"/>
      <c r="E241" s="125"/>
    </row>
    <row r="242" spans="1:5" x14ac:dyDescent="0.25">
      <c r="A242" s="124"/>
      <c r="B242" s="121"/>
      <c r="C242" s="121"/>
      <c r="D242" s="124"/>
      <c r="E242" s="125"/>
    </row>
    <row r="243" spans="1:5" x14ac:dyDescent="0.25">
      <c r="A243" s="124"/>
      <c r="B243" s="121"/>
      <c r="C243" s="121"/>
      <c r="D243" s="124"/>
      <c r="E243" s="125"/>
    </row>
    <row r="244" spans="1:5" x14ac:dyDescent="0.25">
      <c r="A244" s="124"/>
      <c r="B244" s="121"/>
      <c r="C244" s="121"/>
      <c r="D244" s="124"/>
      <c r="E244" s="125"/>
    </row>
    <row r="245" spans="1:5" x14ac:dyDescent="0.25">
      <c r="A245" s="124"/>
      <c r="B245" s="121"/>
      <c r="C245" s="121"/>
      <c r="D245" s="124"/>
      <c r="E245" s="125"/>
    </row>
    <row r="246" spans="1:5" x14ac:dyDescent="0.25">
      <c r="A246" s="124"/>
      <c r="B246" s="121"/>
      <c r="C246" s="121"/>
      <c r="D246" s="124"/>
      <c r="E246" s="125"/>
    </row>
    <row r="247" spans="1:5" x14ac:dyDescent="0.25">
      <c r="A247" s="124"/>
      <c r="B247" s="121"/>
      <c r="C247" s="121"/>
      <c r="D247" s="124"/>
      <c r="E247" s="125"/>
    </row>
    <row r="248" spans="1:5" x14ac:dyDescent="0.25">
      <c r="A248" s="124"/>
      <c r="B248" s="121"/>
      <c r="C248" s="121"/>
      <c r="D248" s="124"/>
      <c r="E248" s="125"/>
    </row>
    <row r="249" spans="1:5" x14ac:dyDescent="0.25">
      <c r="A249" s="124"/>
      <c r="B249" s="121"/>
      <c r="C249" s="121"/>
      <c r="D249" s="124"/>
      <c r="E249" s="125"/>
    </row>
    <row r="250" spans="1:5" x14ac:dyDescent="0.25">
      <c r="A250" s="124"/>
      <c r="B250" s="121"/>
      <c r="C250" s="121"/>
      <c r="D250" s="124"/>
      <c r="E250" s="125"/>
    </row>
    <row r="251" spans="1:5" x14ac:dyDescent="0.25">
      <c r="A251" s="124"/>
      <c r="B251" s="121"/>
      <c r="C251" s="121"/>
      <c r="D251" s="124"/>
      <c r="E251" s="125"/>
    </row>
    <row r="252" spans="1:5" x14ac:dyDescent="0.25">
      <c r="A252" s="124"/>
      <c r="B252" s="121"/>
      <c r="C252" s="121"/>
      <c r="D252" s="124"/>
      <c r="E252" s="125"/>
    </row>
    <row r="253" spans="1:5" x14ac:dyDescent="0.25">
      <c r="A253" s="124"/>
      <c r="B253" s="121"/>
      <c r="C253" s="121"/>
      <c r="D253" s="124"/>
      <c r="E253" s="125"/>
    </row>
    <row r="254" spans="1:5" x14ac:dyDescent="0.25">
      <c r="A254" s="124"/>
      <c r="B254" s="121"/>
      <c r="C254" s="121"/>
      <c r="D254" s="124"/>
      <c r="E254" s="125"/>
    </row>
    <row r="255" spans="1:5" x14ac:dyDescent="0.25">
      <c r="A255" s="124"/>
      <c r="B255" s="121"/>
      <c r="C255" s="121"/>
      <c r="D255" s="124"/>
      <c r="E255" s="125"/>
    </row>
    <row r="256" spans="1:5" x14ac:dyDescent="0.25">
      <c r="A256" s="124"/>
      <c r="B256" s="121"/>
      <c r="C256" s="121"/>
      <c r="D256" s="124"/>
      <c r="E256" s="125"/>
    </row>
    <row r="257" spans="1:5" x14ac:dyDescent="0.25">
      <c r="A257" s="124"/>
      <c r="B257" s="121"/>
      <c r="C257" s="121"/>
      <c r="D257" s="124"/>
      <c r="E257" s="125"/>
    </row>
    <row r="258" spans="1:5" x14ac:dyDescent="0.25">
      <c r="A258" s="124"/>
      <c r="B258" s="121"/>
      <c r="C258" s="121"/>
      <c r="D258" s="124"/>
      <c r="E258" s="125"/>
    </row>
    <row r="259" spans="1:5" x14ac:dyDescent="0.25">
      <c r="A259" s="124"/>
      <c r="B259" s="121"/>
      <c r="C259" s="121"/>
      <c r="D259" s="124"/>
      <c r="E259" s="125"/>
    </row>
    <row r="260" spans="1:5" x14ac:dyDescent="0.25">
      <c r="A260" s="124"/>
      <c r="B260" s="121"/>
      <c r="C260" s="121"/>
      <c r="D260" s="124"/>
      <c r="E260" s="125"/>
    </row>
    <row r="261" spans="1:5" x14ac:dyDescent="0.25">
      <c r="A261" s="124"/>
      <c r="B261" s="121"/>
      <c r="C261" s="121"/>
      <c r="D261" s="124"/>
      <c r="E261" s="125"/>
    </row>
    <row r="262" spans="1:5" x14ac:dyDescent="0.25">
      <c r="A262" s="124"/>
      <c r="B262" s="121"/>
      <c r="C262" s="121"/>
      <c r="D262" s="124"/>
      <c r="E262" s="125"/>
    </row>
    <row r="263" spans="1:5" x14ac:dyDescent="0.25">
      <c r="A263" s="124"/>
      <c r="B263" s="121"/>
      <c r="C263" s="121"/>
      <c r="D263" s="124"/>
      <c r="E263" s="125"/>
    </row>
    <row r="264" spans="1:5" x14ac:dyDescent="0.25">
      <c r="A264" s="124"/>
      <c r="B264" s="121"/>
      <c r="C264" s="121"/>
      <c r="D264" s="124"/>
      <c r="E264" s="125"/>
    </row>
    <row r="265" spans="1:5" x14ac:dyDescent="0.25">
      <c r="A265" s="124"/>
      <c r="B265" s="121"/>
      <c r="C265" s="121"/>
      <c r="D265" s="124"/>
      <c r="E265" s="125"/>
    </row>
    <row r="266" spans="1:5" x14ac:dyDescent="0.25">
      <c r="A266" s="124"/>
      <c r="B266" s="121"/>
      <c r="C266" s="121"/>
      <c r="D266" s="124"/>
      <c r="E266" s="125"/>
    </row>
    <row r="267" spans="1:5" x14ac:dyDescent="0.25">
      <c r="A267" s="124"/>
      <c r="B267" s="121"/>
      <c r="C267" s="121"/>
      <c r="D267" s="124"/>
      <c r="E267" s="125"/>
    </row>
    <row r="268" spans="1:5" x14ac:dyDescent="0.25">
      <c r="A268" s="124"/>
      <c r="B268" s="121"/>
      <c r="C268" s="121"/>
      <c r="D268" s="124"/>
      <c r="E268" s="125"/>
    </row>
    <row r="269" spans="1:5" x14ac:dyDescent="0.25">
      <c r="A269" s="124"/>
      <c r="B269" s="121"/>
      <c r="C269" s="121"/>
      <c r="D269" s="124"/>
      <c r="E269" s="125"/>
    </row>
    <row r="270" spans="1:5" x14ac:dyDescent="0.25">
      <c r="A270" s="124"/>
      <c r="B270" s="121"/>
      <c r="C270" s="121"/>
      <c r="D270" s="124"/>
      <c r="E270" s="125"/>
    </row>
    <row r="271" spans="1:5" x14ac:dyDescent="0.25">
      <c r="A271" s="124"/>
      <c r="B271" s="121"/>
      <c r="C271" s="121"/>
      <c r="D271" s="124"/>
      <c r="E271" s="125"/>
    </row>
    <row r="272" spans="1:5" x14ac:dyDescent="0.25">
      <c r="A272" s="124"/>
      <c r="B272" s="121"/>
      <c r="C272" s="121"/>
      <c r="D272" s="124"/>
      <c r="E272" s="125"/>
    </row>
    <row r="273" spans="1:5" x14ac:dyDescent="0.25">
      <c r="A273" s="124"/>
      <c r="B273" s="121"/>
      <c r="C273" s="121"/>
      <c r="D273" s="124"/>
      <c r="E273" s="125"/>
    </row>
    <row r="274" spans="1:5" x14ac:dyDescent="0.25">
      <c r="A274" s="124"/>
      <c r="B274" s="121"/>
      <c r="C274" s="121"/>
      <c r="D274" s="124"/>
      <c r="E274" s="125"/>
    </row>
    <row r="275" spans="1:5" x14ac:dyDescent="0.25">
      <c r="A275" s="124"/>
      <c r="B275" s="121"/>
      <c r="C275" s="121"/>
      <c r="D275" s="124"/>
      <c r="E275" s="125"/>
    </row>
    <row r="276" spans="1:5" x14ac:dyDescent="0.25">
      <c r="A276" s="124"/>
      <c r="B276" s="121"/>
      <c r="C276" s="121"/>
      <c r="D276" s="124"/>
      <c r="E276" s="125"/>
    </row>
    <row r="277" spans="1:5" x14ac:dyDescent="0.25">
      <c r="A277" s="124"/>
      <c r="B277" s="121"/>
      <c r="C277" s="121"/>
      <c r="D277" s="124"/>
      <c r="E277" s="125"/>
    </row>
    <row r="278" spans="1:5" x14ac:dyDescent="0.25">
      <c r="A278" s="124"/>
      <c r="B278" s="121"/>
      <c r="C278" s="121"/>
      <c r="D278" s="124"/>
      <c r="E278" s="125"/>
    </row>
    <row r="279" spans="1:5" x14ac:dyDescent="0.25">
      <c r="A279" s="124"/>
      <c r="B279" s="121"/>
      <c r="C279" s="121"/>
      <c r="D279" s="124"/>
      <c r="E279" s="125"/>
    </row>
    <row r="280" spans="1:5" x14ac:dyDescent="0.25">
      <c r="A280" s="124"/>
      <c r="B280" s="121"/>
      <c r="C280" s="121"/>
      <c r="D280" s="124"/>
      <c r="E280" s="125"/>
    </row>
    <row r="281" spans="1:5" x14ac:dyDescent="0.25">
      <c r="A281" s="124"/>
      <c r="B281" s="121"/>
      <c r="C281" s="121"/>
      <c r="D281" s="124"/>
      <c r="E281" s="125"/>
    </row>
    <row r="282" spans="1:5" x14ac:dyDescent="0.25">
      <c r="A282" s="124"/>
      <c r="B282" s="121"/>
      <c r="C282" s="121"/>
      <c r="D282" s="124"/>
      <c r="E282" s="125"/>
    </row>
    <row r="283" spans="1:5" x14ac:dyDescent="0.25">
      <c r="A283" s="124"/>
      <c r="B283" s="121"/>
      <c r="C283" s="121"/>
      <c r="D283" s="124"/>
      <c r="E283" s="125"/>
    </row>
    <row r="284" spans="1:5" x14ac:dyDescent="0.25">
      <c r="A284" s="124"/>
      <c r="B284" s="121"/>
      <c r="C284" s="121"/>
      <c r="D284" s="124"/>
      <c r="E284" s="125"/>
    </row>
    <row r="285" spans="1:5" x14ac:dyDescent="0.25">
      <c r="A285" s="124"/>
      <c r="B285" s="121"/>
      <c r="C285" s="121"/>
      <c r="D285" s="124"/>
      <c r="E285" s="125"/>
    </row>
    <row r="286" spans="1:5" x14ac:dyDescent="0.25">
      <c r="A286" s="124"/>
      <c r="B286" s="121"/>
      <c r="C286" s="121"/>
      <c r="D286" s="124"/>
      <c r="E286" s="125"/>
    </row>
    <row r="287" spans="1:5" x14ac:dyDescent="0.25">
      <c r="A287" s="124"/>
      <c r="B287" s="121"/>
      <c r="C287" s="121"/>
      <c r="D287" s="124"/>
      <c r="E287" s="125"/>
    </row>
    <row r="288" spans="1:5" x14ac:dyDescent="0.25">
      <c r="A288" s="124"/>
      <c r="B288" s="121"/>
      <c r="C288" s="121"/>
      <c r="D288" s="124"/>
      <c r="E288" s="125"/>
    </row>
    <row r="289" spans="1:5" x14ac:dyDescent="0.25">
      <c r="A289" s="124"/>
      <c r="B289" s="121"/>
      <c r="C289" s="121"/>
      <c r="D289" s="124"/>
      <c r="E289" s="125"/>
    </row>
    <row r="290" spans="1:5" x14ac:dyDescent="0.25">
      <c r="A290" s="124"/>
      <c r="B290" s="121"/>
      <c r="C290" s="121"/>
      <c r="D290" s="124"/>
      <c r="E290" s="125"/>
    </row>
    <row r="291" spans="1:5" x14ac:dyDescent="0.25">
      <c r="A291" s="124"/>
      <c r="B291" s="121"/>
      <c r="C291" s="121"/>
      <c r="D291" s="124"/>
      <c r="E291" s="125"/>
    </row>
    <row r="292" spans="1:5" x14ac:dyDescent="0.25">
      <c r="A292" s="124"/>
      <c r="B292" s="121"/>
      <c r="C292" s="121"/>
      <c r="D292" s="124"/>
      <c r="E292" s="125"/>
    </row>
    <row r="293" spans="1:5" x14ac:dyDescent="0.25">
      <c r="A293" s="124"/>
      <c r="B293" s="121"/>
      <c r="C293" s="121"/>
      <c r="D293" s="124"/>
      <c r="E293" s="125"/>
    </row>
    <row r="294" spans="1:5" x14ac:dyDescent="0.25">
      <c r="A294" s="124"/>
      <c r="B294" s="121"/>
      <c r="C294" s="121"/>
      <c r="D294" s="124"/>
      <c r="E294" s="125"/>
    </row>
    <row r="295" spans="1:5" x14ac:dyDescent="0.25">
      <c r="A295" s="124"/>
      <c r="B295" s="121"/>
      <c r="C295" s="121"/>
      <c r="D295" s="124"/>
      <c r="E295" s="125"/>
    </row>
    <row r="296" spans="1:5" x14ac:dyDescent="0.25">
      <c r="A296" s="124"/>
      <c r="B296" s="121"/>
      <c r="C296" s="121"/>
      <c r="D296" s="124"/>
      <c r="E296" s="125"/>
    </row>
    <row r="297" spans="1:5" x14ac:dyDescent="0.25">
      <c r="A297" s="124"/>
      <c r="B297" s="121"/>
      <c r="C297" s="121"/>
      <c r="D297" s="124"/>
      <c r="E297" s="125"/>
    </row>
    <row r="298" spans="1:5" x14ac:dyDescent="0.25">
      <c r="A298" s="124"/>
      <c r="B298" s="121"/>
      <c r="C298" s="121"/>
      <c r="D298" s="124"/>
      <c r="E298" s="125"/>
    </row>
    <row r="299" spans="1:5" x14ac:dyDescent="0.25">
      <c r="A299" s="124"/>
      <c r="B299" s="121"/>
      <c r="C299" s="121"/>
      <c r="D299" s="124"/>
      <c r="E299" s="125"/>
    </row>
    <row r="300" spans="1:5" x14ac:dyDescent="0.25">
      <c r="A300" s="124"/>
      <c r="B300" s="121"/>
      <c r="C300" s="121"/>
      <c r="D300" s="124"/>
      <c r="E300" s="125"/>
    </row>
    <row r="301" spans="1:5" x14ac:dyDescent="0.25">
      <c r="A301" s="124"/>
      <c r="B301" s="121"/>
      <c r="C301" s="121"/>
      <c r="D301" s="124"/>
      <c r="E301" s="125"/>
    </row>
    <row r="302" spans="1:5" x14ac:dyDescent="0.25">
      <c r="A302" s="124"/>
      <c r="B302" s="121"/>
      <c r="C302" s="121"/>
      <c r="D302" s="124"/>
      <c r="E302" s="125"/>
    </row>
    <row r="303" spans="1:5" x14ac:dyDescent="0.25">
      <c r="A303" s="124"/>
      <c r="B303" s="121"/>
      <c r="C303" s="121"/>
      <c r="D303" s="124"/>
      <c r="E303" s="125"/>
    </row>
    <row r="304" spans="1:5" x14ac:dyDescent="0.25">
      <c r="A304" s="124"/>
      <c r="B304" s="121"/>
      <c r="C304" s="121"/>
      <c r="D304" s="124"/>
      <c r="E304" s="125"/>
    </row>
    <row r="305" spans="1:5" x14ac:dyDescent="0.25">
      <c r="A305" s="124"/>
      <c r="B305" s="121"/>
      <c r="C305" s="121"/>
      <c r="D305" s="124"/>
      <c r="E305" s="125"/>
    </row>
    <row r="306" spans="1:5" x14ac:dyDescent="0.25">
      <c r="A306" s="124"/>
      <c r="B306" s="121"/>
      <c r="C306" s="121"/>
      <c r="D306" s="124"/>
      <c r="E306" s="125"/>
    </row>
    <row r="307" spans="1:5" x14ac:dyDescent="0.25">
      <c r="A307" s="124"/>
      <c r="B307" s="121"/>
      <c r="C307" s="121"/>
      <c r="D307" s="124"/>
      <c r="E307" s="125"/>
    </row>
    <row r="308" spans="1:5" x14ac:dyDescent="0.25">
      <c r="A308" s="124"/>
      <c r="B308" s="121"/>
      <c r="C308" s="121"/>
      <c r="D308" s="124"/>
      <c r="E308" s="125"/>
    </row>
    <row r="309" spans="1:5" x14ac:dyDescent="0.25">
      <c r="A309" s="124"/>
      <c r="B309" s="121"/>
      <c r="C309" s="121"/>
      <c r="D309" s="124"/>
      <c r="E309" s="125"/>
    </row>
    <row r="310" spans="1:5" x14ac:dyDescent="0.25">
      <c r="A310" s="124"/>
      <c r="B310" s="121"/>
      <c r="C310" s="121"/>
      <c r="D310" s="124"/>
      <c r="E310" s="125"/>
    </row>
    <row r="311" spans="1:5" x14ac:dyDescent="0.25">
      <c r="A311" s="124"/>
      <c r="B311" s="121"/>
      <c r="C311" s="121"/>
      <c r="D311" s="124"/>
      <c r="E311" s="125"/>
    </row>
    <row r="312" spans="1:5" x14ac:dyDescent="0.25">
      <c r="A312" s="124"/>
      <c r="B312" s="121"/>
      <c r="C312" s="121"/>
      <c r="D312" s="124"/>
      <c r="E312" s="125"/>
    </row>
    <row r="313" spans="1:5" x14ac:dyDescent="0.25">
      <c r="A313" s="124"/>
      <c r="B313" s="121"/>
      <c r="C313" s="121"/>
      <c r="D313" s="124"/>
      <c r="E313" s="125"/>
    </row>
    <row r="314" spans="1:5" x14ac:dyDescent="0.25">
      <c r="A314" s="124"/>
      <c r="B314" s="121"/>
      <c r="C314" s="121"/>
      <c r="D314" s="124"/>
      <c r="E314" s="125"/>
    </row>
    <row r="315" spans="1:5" x14ac:dyDescent="0.25">
      <c r="A315" s="124"/>
      <c r="B315" s="121"/>
      <c r="C315" s="121"/>
      <c r="D315" s="124"/>
      <c r="E315" s="125"/>
    </row>
    <row r="316" spans="1:5" x14ac:dyDescent="0.25">
      <c r="A316" s="124"/>
      <c r="B316" s="121"/>
      <c r="C316" s="121"/>
      <c r="D316" s="124"/>
      <c r="E316" s="125"/>
    </row>
    <row r="317" spans="1:5" x14ac:dyDescent="0.25">
      <c r="A317" s="124"/>
      <c r="B317" s="121"/>
      <c r="C317" s="121"/>
      <c r="D317" s="124"/>
      <c r="E317" s="125"/>
    </row>
    <row r="318" spans="1:5" x14ac:dyDescent="0.25">
      <c r="A318" s="124"/>
      <c r="B318" s="121"/>
      <c r="C318" s="121"/>
      <c r="D318" s="124"/>
      <c r="E318" s="125"/>
    </row>
    <row r="319" spans="1:5" x14ac:dyDescent="0.25">
      <c r="A319" s="124"/>
      <c r="B319" s="121"/>
      <c r="C319" s="121"/>
      <c r="D319" s="124"/>
      <c r="E319" s="125"/>
    </row>
    <row r="320" spans="1:5" x14ac:dyDescent="0.25">
      <c r="A320" s="124"/>
      <c r="B320" s="121"/>
      <c r="C320" s="121"/>
      <c r="D320" s="124"/>
      <c r="E320" s="125"/>
    </row>
    <row r="321" spans="1:5" x14ac:dyDescent="0.25">
      <c r="A321" s="124"/>
      <c r="B321" s="121"/>
      <c r="C321" s="121"/>
      <c r="D321" s="124"/>
      <c r="E321" s="125"/>
    </row>
    <row r="322" spans="1:5" x14ac:dyDescent="0.25">
      <c r="A322" s="124"/>
      <c r="B322" s="121"/>
      <c r="C322" s="121"/>
      <c r="D322" s="124"/>
      <c r="E322" s="125"/>
    </row>
    <row r="323" spans="1:5" x14ac:dyDescent="0.25">
      <c r="A323" s="124"/>
      <c r="B323" s="121"/>
      <c r="C323" s="121"/>
      <c r="D323" s="124"/>
      <c r="E323" s="125"/>
    </row>
    <row r="324" spans="1:5" x14ac:dyDescent="0.25">
      <c r="A324" s="124"/>
      <c r="B324" s="121"/>
      <c r="C324" s="121"/>
      <c r="D324" s="124"/>
      <c r="E324" s="125"/>
    </row>
    <row r="325" spans="1:5" x14ac:dyDescent="0.25">
      <c r="A325" s="124"/>
      <c r="B325" s="121"/>
      <c r="C325" s="121"/>
      <c r="D325" s="124"/>
      <c r="E325" s="125"/>
    </row>
    <row r="326" spans="1:5" x14ac:dyDescent="0.25">
      <c r="A326" s="124"/>
      <c r="B326" s="121"/>
      <c r="C326" s="121"/>
      <c r="D326" s="124"/>
      <c r="E326" s="125"/>
    </row>
    <row r="327" spans="1:5" x14ac:dyDescent="0.25">
      <c r="A327" s="124"/>
      <c r="B327" s="121"/>
      <c r="C327" s="121"/>
      <c r="D327" s="124"/>
      <c r="E327" s="125"/>
    </row>
    <row r="328" spans="1:5" x14ac:dyDescent="0.25">
      <c r="A328" s="124"/>
      <c r="B328" s="121"/>
      <c r="C328" s="121"/>
      <c r="D328" s="124"/>
      <c r="E328" s="125"/>
    </row>
    <row r="329" spans="1:5" x14ac:dyDescent="0.25">
      <c r="A329" s="124"/>
      <c r="B329" s="121"/>
      <c r="C329" s="121"/>
      <c r="D329" s="124"/>
      <c r="E329" s="125"/>
    </row>
    <row r="330" spans="1:5" x14ac:dyDescent="0.25">
      <c r="A330" s="124"/>
      <c r="B330" s="121"/>
      <c r="C330" s="121"/>
      <c r="D330" s="124"/>
      <c r="E330" s="125"/>
    </row>
    <row r="331" spans="1:5" x14ac:dyDescent="0.25">
      <c r="A331" s="126"/>
      <c r="B331" s="225"/>
      <c r="C331" s="225"/>
      <c r="D331" s="126"/>
    </row>
    <row r="332" spans="1:5" x14ac:dyDescent="0.25">
      <c r="A332" s="126"/>
      <c r="B332" s="225"/>
      <c r="C332" s="225"/>
      <c r="D332" s="126"/>
    </row>
    <row r="333" spans="1:5" x14ac:dyDescent="0.25">
      <c r="A333" s="126"/>
      <c r="B333" s="225"/>
      <c r="C333" s="225"/>
      <c r="D333" s="126"/>
    </row>
    <row r="334" spans="1:5" x14ac:dyDescent="0.25">
      <c r="A334" s="126"/>
      <c r="B334" s="225"/>
      <c r="C334" s="225"/>
      <c r="D334" s="126"/>
    </row>
    <row r="335" spans="1:5" x14ac:dyDescent="0.25">
      <c r="A335" s="126"/>
      <c r="B335" s="225"/>
      <c r="C335" s="225"/>
      <c r="D335" s="126"/>
    </row>
    <row r="336" spans="1:5" x14ac:dyDescent="0.25">
      <c r="A336" s="126"/>
      <c r="B336" s="225"/>
      <c r="C336" s="225"/>
      <c r="D336" s="126"/>
    </row>
    <row r="337" spans="1:4" x14ac:dyDescent="0.25">
      <c r="A337" s="126"/>
      <c r="B337" s="225"/>
      <c r="C337" s="225"/>
      <c r="D337" s="126"/>
    </row>
    <row r="338" spans="1:4" x14ac:dyDescent="0.25">
      <c r="A338" s="126"/>
      <c r="B338" s="225"/>
      <c r="C338" s="225"/>
      <c r="D338" s="126"/>
    </row>
    <row r="339" spans="1:4" x14ac:dyDescent="0.25">
      <c r="A339" s="126"/>
      <c r="B339" s="225"/>
      <c r="C339" s="225"/>
      <c r="D339" s="126"/>
    </row>
    <row r="340" spans="1:4" x14ac:dyDescent="0.25">
      <c r="A340" s="126"/>
      <c r="B340" s="225"/>
      <c r="C340" s="225"/>
      <c r="D340" s="126"/>
    </row>
    <row r="341" spans="1:4" x14ac:dyDescent="0.25">
      <c r="A341" s="126"/>
      <c r="B341" s="225"/>
      <c r="C341" s="225"/>
      <c r="D341" s="126"/>
    </row>
    <row r="342" spans="1:4" x14ac:dyDescent="0.25">
      <c r="A342" s="126"/>
      <c r="B342" s="225"/>
      <c r="C342" s="225"/>
      <c r="D342" s="126"/>
    </row>
    <row r="343" spans="1:4" x14ac:dyDescent="0.25">
      <c r="A343" s="126"/>
      <c r="B343" s="225"/>
      <c r="C343" s="225"/>
      <c r="D343" s="126"/>
    </row>
    <row r="344" spans="1:4" x14ac:dyDescent="0.25">
      <c r="A344" s="126"/>
      <c r="B344" s="225"/>
      <c r="C344" s="225"/>
      <c r="D344" s="126"/>
    </row>
  </sheetData>
  <conditionalFormatting sqref="E5:E193">
    <cfRule type="cellIs" dxfId="34" priority="1" operator="equal">
      <formula>0</formula>
    </cfRule>
  </conditionalFormatting>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4DB0C-334F-44B7-A76D-E6E71C241566}">
  <dimension ref="A1"/>
  <sheetViews>
    <sheetView zoomScale="70" zoomScaleNormal="70" workbookViewId="0">
      <selection activeCell="Y10" sqref="Y10"/>
    </sheetView>
  </sheetViews>
  <sheetFormatPr defaultRowHeight="14.4" x14ac:dyDescent="0.3"/>
  <sheetData/>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1A5BC-4C68-4EEA-958B-7B2E41CFB7E1}">
  <dimension ref="X5:AA13"/>
  <sheetViews>
    <sheetView zoomScale="70" zoomScaleNormal="70" workbookViewId="0">
      <selection activeCell="AC9" sqref="AC9"/>
    </sheetView>
  </sheetViews>
  <sheetFormatPr defaultRowHeight="14.4" x14ac:dyDescent="0.3"/>
  <sheetData>
    <row r="5" spans="24:27" x14ac:dyDescent="0.3">
      <c r="X5" s="49"/>
    </row>
    <row r="6" spans="24:27" x14ac:dyDescent="0.3">
      <c r="X6" s="49"/>
    </row>
    <row r="7" spans="24:27" x14ac:dyDescent="0.3">
      <c r="X7" s="49"/>
    </row>
    <row r="9" spans="24:27" x14ac:dyDescent="0.3">
      <c r="X9" s="97"/>
      <c r="Y9" s="97"/>
      <c r="Z9" s="97"/>
      <c r="AA9" s="97"/>
    </row>
    <row r="10" spans="24:27" x14ac:dyDescent="0.3">
      <c r="X10" s="97"/>
      <c r="Y10" s="97"/>
      <c r="Z10" s="97"/>
      <c r="AA10" s="97"/>
    </row>
    <row r="11" spans="24:27" x14ac:dyDescent="0.3">
      <c r="X11" s="97"/>
      <c r="Y11" s="97"/>
      <c r="Z11" s="97"/>
      <c r="AA11" s="97"/>
    </row>
    <row r="12" spans="24:27" x14ac:dyDescent="0.3">
      <c r="X12" s="97"/>
      <c r="Y12" s="97"/>
      <c r="Z12" s="97"/>
      <c r="AA12" s="97"/>
    </row>
    <row r="13" spans="24:27" x14ac:dyDescent="0.3">
      <c r="X13" s="97"/>
      <c r="Y13" s="97"/>
      <c r="Z13" s="97"/>
      <c r="AA13" s="97"/>
    </row>
  </sheetData>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19A7D-0B36-4622-A237-0589101DCE46}">
  <sheetPr>
    <tabColor rgb="FFFF0000"/>
  </sheetPr>
  <dimension ref="A1:AW618"/>
  <sheetViews>
    <sheetView topLeftCell="A40" zoomScale="40" zoomScaleNormal="40" workbookViewId="0">
      <selection activeCell="AP74" sqref="AP74"/>
    </sheetView>
  </sheetViews>
  <sheetFormatPr defaultColWidth="9.109375" defaultRowHeight="13.8" x14ac:dyDescent="0.25"/>
  <cols>
    <col min="1" max="1" width="9.109375" style="171"/>
    <col min="2" max="2" width="8.33203125" style="177" customWidth="1"/>
    <col min="3" max="3" width="8.88671875" style="183" customWidth="1"/>
    <col min="4" max="4" width="7.88671875" style="183" customWidth="1"/>
    <col min="5" max="5" width="6.44140625" style="183" customWidth="1"/>
    <col min="6" max="7" width="3.6640625" style="177" customWidth="1"/>
    <col min="8" max="8" width="9.109375" style="177"/>
    <col min="9" max="10" width="5.5546875" style="183" bestFit="1" customWidth="1"/>
    <col min="11" max="11" width="5.5546875" style="177" bestFit="1" customWidth="1"/>
    <col min="12" max="12" width="6.33203125" style="177" bestFit="1" customWidth="1"/>
    <col min="13" max="13" width="6.5546875" style="177" bestFit="1" customWidth="1"/>
    <col min="14" max="19" width="7.44140625" style="177" bestFit="1" customWidth="1"/>
    <col min="20" max="24" width="6.33203125" style="177" bestFit="1" customWidth="1"/>
    <col min="25" max="32" width="5.5546875" style="177" bestFit="1" customWidth="1"/>
    <col min="33" max="33" width="6" style="177" customWidth="1"/>
    <col min="34" max="34" width="5.5546875" style="183" customWidth="1"/>
    <col min="35" max="35" width="5.5546875" style="177" customWidth="1"/>
    <col min="36" max="37" width="5.5546875" style="183" customWidth="1"/>
    <col min="38" max="39" width="5.5546875" style="177" customWidth="1"/>
    <col min="40" max="44" width="5.5546875" style="183" customWidth="1"/>
    <col min="45" max="16384" width="9.109375" style="177"/>
  </cols>
  <sheetData>
    <row r="1" spans="1:49" ht="22.8" x14ac:dyDescent="0.4">
      <c r="B1" s="348" t="s">
        <v>167</v>
      </c>
      <c r="C1" s="349"/>
      <c r="D1" s="349"/>
      <c r="E1" s="350"/>
      <c r="F1" s="183"/>
      <c r="G1" s="183"/>
      <c r="H1" s="168"/>
      <c r="I1" s="169"/>
      <c r="J1" s="169"/>
      <c r="K1" s="168"/>
      <c r="L1" s="168"/>
      <c r="M1" s="168"/>
      <c r="N1" s="168"/>
      <c r="O1" s="168"/>
      <c r="P1" s="168"/>
      <c r="Q1" s="168"/>
      <c r="R1" s="168"/>
      <c r="S1" s="168"/>
      <c r="T1" s="168"/>
      <c r="U1" s="168"/>
      <c r="V1" s="168"/>
      <c r="W1" s="168"/>
      <c r="X1" s="168"/>
      <c r="Y1" s="170" t="s">
        <v>168</v>
      </c>
      <c r="Z1" s="168"/>
      <c r="AA1" s="168"/>
      <c r="AB1" s="168"/>
      <c r="AC1" s="168"/>
      <c r="AD1" s="168"/>
      <c r="AE1" s="168"/>
      <c r="AF1" s="168"/>
      <c r="AG1" s="168"/>
      <c r="AH1" s="169"/>
      <c r="AI1" s="168"/>
      <c r="AJ1" s="169"/>
      <c r="AK1" s="169"/>
      <c r="AL1" s="168"/>
      <c r="AM1" s="168"/>
      <c r="AN1" s="169"/>
      <c r="AO1" s="169"/>
      <c r="AP1" s="169"/>
      <c r="AQ1" s="169"/>
      <c r="AR1" s="169"/>
    </row>
    <row r="2" spans="1:49" ht="22.8" x14ac:dyDescent="0.4">
      <c r="B2" s="351" t="s">
        <v>169</v>
      </c>
      <c r="C2" s="352"/>
      <c r="D2" s="352"/>
      <c r="E2" s="353"/>
      <c r="F2" s="186"/>
      <c r="G2" s="186"/>
      <c r="H2" s="354" t="s">
        <v>170</v>
      </c>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4"/>
      <c r="AP2" s="354"/>
      <c r="AQ2" s="354"/>
      <c r="AR2" s="354"/>
    </row>
    <row r="3" spans="1:49" x14ac:dyDescent="0.25">
      <c r="B3" s="187"/>
      <c r="E3" s="188"/>
      <c r="H3" s="3"/>
      <c r="I3" s="50"/>
      <c r="J3" s="50"/>
      <c r="K3" s="3"/>
      <c r="L3" s="3"/>
      <c r="M3" s="355" t="s">
        <v>171</v>
      </c>
      <c r="N3" s="356"/>
      <c r="O3" s="356"/>
      <c r="P3" s="356"/>
      <c r="Q3" s="356"/>
      <c r="R3" s="356"/>
      <c r="S3" s="356"/>
      <c r="T3" s="356"/>
      <c r="U3" s="356"/>
      <c r="V3" s="356"/>
      <c r="W3" s="356"/>
      <c r="X3" s="356"/>
      <c r="Y3" s="356"/>
      <c r="Z3" s="356"/>
      <c r="AA3" s="356"/>
      <c r="AB3" s="356"/>
      <c r="AC3" s="356"/>
      <c r="AD3" s="356"/>
      <c r="AE3" s="356"/>
      <c r="AF3" s="356"/>
      <c r="AG3" s="356"/>
      <c r="AH3" s="356"/>
      <c r="AI3" s="356"/>
      <c r="AJ3" s="356"/>
      <c r="AK3" s="356"/>
      <c r="AL3" s="356"/>
      <c r="AM3" s="356"/>
      <c r="AN3" s="356"/>
      <c r="AO3" s="356"/>
      <c r="AP3" s="356"/>
      <c r="AQ3" s="356"/>
      <c r="AR3" s="356"/>
    </row>
    <row r="4" spans="1:49" ht="14.4" thickBot="1" x14ac:dyDescent="0.3">
      <c r="B4" s="189" t="s">
        <v>172</v>
      </c>
      <c r="C4" s="190" t="s">
        <v>173</v>
      </c>
      <c r="D4" s="190" t="s">
        <v>174</v>
      </c>
      <c r="E4" s="191" t="s">
        <v>42</v>
      </c>
      <c r="F4" s="61"/>
      <c r="H4" s="51"/>
      <c r="I4" s="3"/>
      <c r="J4" s="3"/>
      <c r="K4" s="3"/>
      <c r="L4" s="3"/>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356"/>
      <c r="AO4" s="356"/>
      <c r="AP4" s="356"/>
      <c r="AQ4" s="356"/>
      <c r="AR4" s="356"/>
    </row>
    <row r="5" spans="1:49" x14ac:dyDescent="0.25">
      <c r="A5" s="171">
        <f>YEAR(B5)</f>
        <v>1985</v>
      </c>
      <c r="B5" s="192">
        <v>31138</v>
      </c>
      <c r="C5" s="193">
        <v>0</v>
      </c>
      <c r="D5" s="193">
        <v>0</v>
      </c>
      <c r="E5" s="193">
        <v>0</v>
      </c>
      <c r="H5" s="3"/>
      <c r="I5" s="3"/>
      <c r="J5" s="3"/>
      <c r="K5" s="3"/>
      <c r="L5" s="3"/>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c r="AP5" s="356"/>
      <c r="AQ5" s="356"/>
      <c r="AR5" s="356"/>
    </row>
    <row r="6" spans="1:49" x14ac:dyDescent="0.25">
      <c r="A6" s="171">
        <f t="shared" ref="A6:A40" si="0">YEAR(B6)</f>
        <v>1985</v>
      </c>
      <c r="B6" s="172">
        <v>31168</v>
      </c>
      <c r="C6" s="173">
        <v>0</v>
      </c>
      <c r="D6" s="173">
        <v>0</v>
      </c>
      <c r="E6" s="173">
        <v>0</v>
      </c>
      <c r="F6" s="61"/>
      <c r="G6" s="61"/>
      <c r="H6" s="52" t="s">
        <v>173</v>
      </c>
      <c r="I6" s="3"/>
      <c r="J6" s="3"/>
      <c r="K6" s="3"/>
      <c r="L6" s="3"/>
      <c r="M6" s="3"/>
      <c r="N6" s="3"/>
      <c r="O6" s="3"/>
      <c r="P6" s="3"/>
      <c r="Q6" s="3"/>
      <c r="R6" s="3"/>
      <c r="S6" s="3"/>
      <c r="T6" s="3"/>
      <c r="U6" s="3"/>
      <c r="V6" s="3"/>
      <c r="W6" s="3"/>
      <c r="X6" s="3"/>
      <c r="Y6" s="3"/>
      <c r="Z6" s="3"/>
      <c r="AA6" s="3"/>
      <c r="AB6" s="3"/>
      <c r="AC6" s="3"/>
      <c r="AD6" s="3"/>
      <c r="AE6" s="3"/>
      <c r="AF6" s="3"/>
      <c r="AG6" s="3"/>
      <c r="AH6" s="50"/>
      <c r="AI6" s="3"/>
      <c r="AJ6" s="50"/>
      <c r="AK6" s="50"/>
      <c r="AL6" s="3"/>
      <c r="AM6" s="3"/>
      <c r="AN6" s="50"/>
      <c r="AO6" s="50"/>
      <c r="AP6" s="50"/>
      <c r="AQ6" s="50"/>
      <c r="AR6" s="50"/>
    </row>
    <row r="7" spans="1:49" x14ac:dyDescent="0.25">
      <c r="A7" s="171">
        <f t="shared" si="0"/>
        <v>1985</v>
      </c>
      <c r="B7" s="172">
        <v>31199</v>
      </c>
      <c r="C7" s="173">
        <v>0</v>
      </c>
      <c r="D7" s="173">
        <v>0</v>
      </c>
      <c r="E7" s="173">
        <v>0</v>
      </c>
      <c r="F7" s="61"/>
      <c r="G7" s="61"/>
      <c r="H7" s="174"/>
      <c r="I7" s="175">
        <v>1985</v>
      </c>
      <c r="J7" s="175">
        <v>1986</v>
      </c>
      <c r="K7" s="175">
        <v>1987</v>
      </c>
      <c r="L7" s="175">
        <v>1988</v>
      </c>
      <c r="M7" s="175">
        <v>1989</v>
      </c>
      <c r="N7" s="175">
        <v>1990</v>
      </c>
      <c r="O7" s="175">
        <v>1991</v>
      </c>
      <c r="P7" s="175">
        <v>1992</v>
      </c>
      <c r="Q7" s="175">
        <v>1993</v>
      </c>
      <c r="R7" s="175">
        <v>1994</v>
      </c>
      <c r="S7" s="175">
        <v>1995</v>
      </c>
      <c r="T7" s="175">
        <v>1996</v>
      </c>
      <c r="U7" s="175">
        <v>1997</v>
      </c>
      <c r="V7" s="175">
        <v>1998</v>
      </c>
      <c r="W7" s="175">
        <v>1999</v>
      </c>
      <c r="X7" s="175">
        <v>2000</v>
      </c>
      <c r="Y7" s="175">
        <v>2001</v>
      </c>
      <c r="Z7" s="175">
        <v>2002</v>
      </c>
      <c r="AA7" s="175">
        <v>2003</v>
      </c>
      <c r="AB7" s="175">
        <v>2004</v>
      </c>
      <c r="AC7" s="175">
        <v>2005</v>
      </c>
      <c r="AD7" s="175">
        <v>2006</v>
      </c>
      <c r="AE7" s="175">
        <v>2007</v>
      </c>
      <c r="AF7" s="175">
        <v>2008</v>
      </c>
      <c r="AG7" s="175">
        <v>2009</v>
      </c>
      <c r="AH7" s="175">
        <v>2010</v>
      </c>
      <c r="AI7" s="175">
        <v>2011</v>
      </c>
      <c r="AJ7" s="175">
        <v>2012</v>
      </c>
      <c r="AK7" s="175">
        <v>2013</v>
      </c>
      <c r="AL7" s="175">
        <v>2014</v>
      </c>
      <c r="AM7" s="175">
        <v>2015</v>
      </c>
      <c r="AN7" s="176">
        <v>2016</v>
      </c>
      <c r="AO7" s="175">
        <v>2017</v>
      </c>
      <c r="AP7" s="175">
        <v>2018</v>
      </c>
      <c r="AQ7" s="175">
        <v>2019</v>
      </c>
      <c r="AR7" s="175">
        <v>2020</v>
      </c>
      <c r="AS7" s="175">
        <v>2021</v>
      </c>
      <c r="AT7" s="175">
        <v>2022</v>
      </c>
      <c r="AU7" s="175">
        <v>2023</v>
      </c>
      <c r="AV7" s="175">
        <v>2024</v>
      </c>
      <c r="AW7" s="175">
        <v>2025</v>
      </c>
    </row>
    <row r="8" spans="1:49" x14ac:dyDescent="0.25">
      <c r="A8" s="171">
        <f t="shared" si="0"/>
        <v>1985</v>
      </c>
      <c r="B8" s="172">
        <v>31229</v>
      </c>
      <c r="C8" s="173">
        <v>0</v>
      </c>
      <c r="D8" s="173">
        <v>0</v>
      </c>
      <c r="E8" s="173">
        <v>0</v>
      </c>
      <c r="G8" s="61"/>
      <c r="H8" s="178" t="s">
        <v>175</v>
      </c>
      <c r="I8" s="179"/>
      <c r="J8" s="179">
        <f>C14</f>
        <v>0</v>
      </c>
      <c r="K8" s="179">
        <f>C26</f>
        <v>5</v>
      </c>
      <c r="L8" s="179">
        <f>C38</f>
        <v>129</v>
      </c>
      <c r="M8" s="179">
        <f>C50</f>
        <v>533</v>
      </c>
      <c r="N8" s="179">
        <f>C62</f>
        <v>1199</v>
      </c>
      <c r="O8" s="179">
        <f>C74</f>
        <v>1718</v>
      </c>
      <c r="P8" s="179">
        <f>C86</f>
        <v>3454</v>
      </c>
      <c r="Q8" s="179">
        <f>C98</f>
        <v>3511</v>
      </c>
      <c r="R8" s="179">
        <f>C110</f>
        <v>2746</v>
      </c>
      <c r="S8" s="179">
        <f>C122</f>
        <v>1548</v>
      </c>
      <c r="T8" s="179">
        <f>C134</f>
        <v>1023</v>
      </c>
      <c r="U8" s="179">
        <f>C146</f>
        <v>406</v>
      </c>
      <c r="V8" s="179">
        <f>C158</f>
        <v>362</v>
      </c>
      <c r="W8" s="179">
        <f>C170</f>
        <v>250</v>
      </c>
      <c r="X8" s="179">
        <f>C182</f>
        <v>150</v>
      </c>
      <c r="Y8" s="179">
        <f>C194</f>
        <v>76</v>
      </c>
      <c r="Z8" s="179">
        <f>C206</f>
        <v>48</v>
      </c>
      <c r="AA8" s="179">
        <f>C218</f>
        <v>21</v>
      </c>
      <c r="AB8" s="179">
        <f>C230</f>
        <v>7</v>
      </c>
      <c r="AC8" s="179">
        <f>C242</f>
        <v>2</v>
      </c>
      <c r="AD8" s="179">
        <f>C254</f>
        <v>3</v>
      </c>
      <c r="AE8" s="179">
        <f>C266</f>
        <v>2</v>
      </c>
      <c r="AF8" s="179">
        <f>C278</f>
        <v>0</v>
      </c>
      <c r="AG8" s="179">
        <f>C290</f>
        <v>0</v>
      </c>
      <c r="AH8" s="179">
        <f>C302</f>
        <v>0</v>
      </c>
      <c r="AI8" s="179">
        <f>C314</f>
        <v>0</v>
      </c>
      <c r="AJ8" s="179">
        <f>C326</f>
        <v>0</v>
      </c>
      <c r="AK8" s="179">
        <f>C338</f>
        <v>0</v>
      </c>
      <c r="AL8" s="179">
        <f>C350</f>
        <v>0</v>
      </c>
      <c r="AM8" s="179">
        <f>C362</f>
        <v>0</v>
      </c>
      <c r="AN8" s="179">
        <f t="shared" ref="AN8:AN19" si="1">C374</f>
        <v>0</v>
      </c>
      <c r="AO8" s="179">
        <f t="shared" ref="AO8:AO19" si="2">C386</f>
        <v>0</v>
      </c>
      <c r="AP8" s="179">
        <f>C398</f>
        <v>0</v>
      </c>
      <c r="AQ8" s="179">
        <f t="shared" ref="AQ8:AQ19" si="3">C410</f>
        <v>0</v>
      </c>
      <c r="AR8" s="179">
        <f t="shared" ref="AR8:AR19" si="4">C422</f>
        <v>0</v>
      </c>
      <c r="AS8" s="179">
        <f t="shared" ref="AS8:AS19" si="5">C434</f>
        <v>0</v>
      </c>
      <c r="AT8" s="179">
        <f t="shared" ref="AT8:AT19" si="6">C446</f>
        <v>0</v>
      </c>
      <c r="AU8" s="179">
        <f t="shared" ref="AU8:AU19" si="7">C458</f>
        <v>0</v>
      </c>
      <c r="AV8" s="179">
        <f>C470</f>
        <v>0</v>
      </c>
      <c r="AW8" s="179">
        <f>C482</f>
        <v>0</v>
      </c>
    </row>
    <row r="9" spans="1:49" x14ac:dyDescent="0.25">
      <c r="A9" s="171">
        <f t="shared" si="0"/>
        <v>1985</v>
      </c>
      <c r="B9" s="172">
        <v>31260</v>
      </c>
      <c r="C9" s="173">
        <v>0</v>
      </c>
      <c r="D9" s="173">
        <v>0</v>
      </c>
      <c r="E9" s="173">
        <v>0</v>
      </c>
      <c r="F9" s="61"/>
      <c r="G9" s="61"/>
      <c r="H9" s="178" t="s">
        <v>176</v>
      </c>
      <c r="I9" s="179"/>
      <c r="J9" s="179">
        <f t="shared" ref="J9:J19" si="8">C15</f>
        <v>0</v>
      </c>
      <c r="K9" s="179">
        <f t="shared" ref="K9:K19" si="9">C27</f>
        <v>5</v>
      </c>
      <c r="L9" s="179">
        <f t="shared" ref="L9:L19" si="10">C39</f>
        <v>91</v>
      </c>
      <c r="M9" s="179">
        <f t="shared" ref="M9:M19" si="11">C51</f>
        <v>557</v>
      </c>
      <c r="N9" s="179">
        <f t="shared" ref="N9:N18" si="12">C63</f>
        <v>1272</v>
      </c>
      <c r="O9" s="179">
        <f t="shared" ref="O9:O19" si="13">C75</f>
        <v>1681</v>
      </c>
      <c r="P9" s="179">
        <f t="shared" ref="P9:P19" si="14">C87</f>
        <v>3131</v>
      </c>
      <c r="Q9" s="179">
        <f t="shared" ref="Q9:Q19" si="15">C99</f>
        <v>3102</v>
      </c>
      <c r="R9" s="179">
        <f t="shared" ref="R9:R19" si="16">C111</f>
        <v>2201</v>
      </c>
      <c r="S9" s="179">
        <f t="shared" ref="S9:S19" si="17">C123</f>
        <v>1306</v>
      </c>
      <c r="T9" s="179">
        <f t="shared" ref="T9:T19" si="18">C135</f>
        <v>838</v>
      </c>
      <c r="U9" s="179">
        <f t="shared" ref="U9:U19" si="19">C147</f>
        <v>412</v>
      </c>
      <c r="V9" s="179">
        <f t="shared" ref="V9:V19" si="20">C159</f>
        <v>283</v>
      </c>
      <c r="W9" s="179">
        <f t="shared" ref="W9:W19" si="21">C171</f>
        <v>257</v>
      </c>
      <c r="X9" s="179">
        <f t="shared" ref="X9:X19" si="22">C183</f>
        <v>140</v>
      </c>
      <c r="Y9" s="179">
        <f t="shared" ref="Y9:Y19" si="23">C195</f>
        <v>67</v>
      </c>
      <c r="Z9" s="179">
        <f t="shared" ref="Z9:Z19" si="24">C207</f>
        <v>51</v>
      </c>
      <c r="AA9" s="179">
        <f t="shared" ref="AA9:AA19" si="25">C219</f>
        <v>14</v>
      </c>
      <c r="AB9" s="179">
        <f t="shared" ref="AB9:AB19" si="26">C231</f>
        <v>6</v>
      </c>
      <c r="AC9" s="179">
        <f t="shared" ref="AC9:AC19" si="27">C243</f>
        <v>3</v>
      </c>
      <c r="AD9" s="179">
        <f t="shared" ref="AD9:AD19" si="28">C255</f>
        <v>3</v>
      </c>
      <c r="AE9" s="179">
        <f t="shared" ref="AE9:AE19" si="29">C267</f>
        <v>1</v>
      </c>
      <c r="AF9" s="179">
        <f t="shared" ref="AF9:AF19" si="30">C279</f>
        <v>1</v>
      </c>
      <c r="AG9" s="179">
        <f t="shared" ref="AG9:AG19" si="31">C291</f>
        <v>0</v>
      </c>
      <c r="AH9" s="179">
        <f t="shared" ref="AH9:AH19" si="32">C303</f>
        <v>0</v>
      </c>
      <c r="AI9" s="179">
        <f t="shared" ref="AI9:AI19" si="33">C315</f>
        <v>0</v>
      </c>
      <c r="AJ9" s="179">
        <f t="shared" ref="AJ9:AJ19" si="34">C327</f>
        <v>0</v>
      </c>
      <c r="AK9" s="179">
        <f t="shared" ref="AK9:AK19" si="35">C339</f>
        <v>0</v>
      </c>
      <c r="AL9" s="179">
        <f t="shared" ref="AL9:AL19" si="36">C351</f>
        <v>0</v>
      </c>
      <c r="AM9" s="179">
        <f t="shared" ref="AM9:AM19" si="37">C363</f>
        <v>0</v>
      </c>
      <c r="AN9" s="179">
        <f t="shared" si="1"/>
        <v>0</v>
      </c>
      <c r="AO9" s="179">
        <f t="shared" si="2"/>
        <v>0</v>
      </c>
      <c r="AP9" s="179">
        <f t="shared" ref="AP9:AP19" si="38">C399</f>
        <v>0</v>
      </c>
      <c r="AQ9" s="179">
        <f t="shared" si="3"/>
        <v>0</v>
      </c>
      <c r="AR9" s="179">
        <f t="shared" si="4"/>
        <v>0</v>
      </c>
      <c r="AS9" s="179">
        <f t="shared" si="5"/>
        <v>0</v>
      </c>
      <c r="AT9" s="179">
        <f t="shared" si="6"/>
        <v>0</v>
      </c>
      <c r="AU9" s="179">
        <f t="shared" si="7"/>
        <v>0</v>
      </c>
      <c r="AV9" s="179">
        <f t="shared" ref="AV9:AV19" si="39">C471</f>
        <v>0</v>
      </c>
      <c r="AW9" s="179">
        <f t="shared" ref="AW9:AW19" si="40">C483</f>
        <v>0</v>
      </c>
    </row>
    <row r="10" spans="1:49" x14ac:dyDescent="0.25">
      <c r="A10" s="171">
        <f t="shared" si="0"/>
        <v>1985</v>
      </c>
      <c r="B10" s="172">
        <v>31291</v>
      </c>
      <c r="C10" s="173">
        <v>0</v>
      </c>
      <c r="D10" s="173">
        <v>0</v>
      </c>
      <c r="E10" s="173">
        <v>0</v>
      </c>
      <c r="F10" s="61"/>
      <c r="G10" s="61"/>
      <c r="H10" s="178" t="s">
        <v>177</v>
      </c>
      <c r="I10" s="179"/>
      <c r="J10" s="179">
        <f t="shared" si="8"/>
        <v>0</v>
      </c>
      <c r="K10" s="179">
        <f t="shared" si="9"/>
        <v>8</v>
      </c>
      <c r="L10" s="179">
        <f t="shared" si="10"/>
        <v>106</v>
      </c>
      <c r="M10" s="179">
        <f t="shared" si="11"/>
        <v>544</v>
      </c>
      <c r="N10" s="179">
        <f t="shared" si="12"/>
        <v>1147</v>
      </c>
      <c r="O10" s="179">
        <f t="shared" si="13"/>
        <v>1896</v>
      </c>
      <c r="P10" s="179">
        <f t="shared" si="14"/>
        <v>3160</v>
      </c>
      <c r="Q10" s="179">
        <f t="shared" si="15"/>
        <v>3115</v>
      </c>
      <c r="R10" s="179">
        <f t="shared" si="16"/>
        <v>2267</v>
      </c>
      <c r="S10" s="179">
        <f t="shared" si="17"/>
        <v>1358</v>
      </c>
      <c r="T10" s="179">
        <f t="shared" si="18"/>
        <v>796</v>
      </c>
      <c r="U10" s="179">
        <f t="shared" si="19"/>
        <v>405</v>
      </c>
      <c r="V10" s="179">
        <f t="shared" si="20"/>
        <v>304</v>
      </c>
      <c r="W10" s="179">
        <f t="shared" si="21"/>
        <v>237</v>
      </c>
      <c r="X10" s="179">
        <f t="shared" si="22"/>
        <v>130</v>
      </c>
      <c r="Y10" s="179">
        <f t="shared" si="23"/>
        <v>70</v>
      </c>
      <c r="Z10" s="179">
        <f t="shared" si="24"/>
        <v>45</v>
      </c>
      <c r="AA10" s="179">
        <f t="shared" si="25"/>
        <v>15</v>
      </c>
      <c r="AB10" s="179">
        <f t="shared" si="26"/>
        <v>7</v>
      </c>
      <c r="AC10" s="179">
        <f t="shared" si="27"/>
        <v>5</v>
      </c>
      <c r="AD10" s="179">
        <f t="shared" si="28"/>
        <v>1</v>
      </c>
      <c r="AE10" s="179">
        <f t="shared" si="29"/>
        <v>0</v>
      </c>
      <c r="AF10" s="179">
        <f t="shared" si="30"/>
        <v>0</v>
      </c>
      <c r="AG10" s="179">
        <f t="shared" si="31"/>
        <v>0</v>
      </c>
      <c r="AH10" s="179">
        <f t="shared" si="32"/>
        <v>0</v>
      </c>
      <c r="AI10" s="179">
        <f t="shared" si="33"/>
        <v>0</v>
      </c>
      <c r="AJ10" s="179">
        <f t="shared" si="34"/>
        <v>0</v>
      </c>
      <c r="AK10" s="179">
        <f t="shared" si="35"/>
        <v>0</v>
      </c>
      <c r="AL10" s="179">
        <f t="shared" si="36"/>
        <v>0</v>
      </c>
      <c r="AM10" s="179">
        <f t="shared" si="37"/>
        <v>0</v>
      </c>
      <c r="AN10" s="179">
        <f t="shared" si="1"/>
        <v>0</v>
      </c>
      <c r="AO10" s="179">
        <f t="shared" si="2"/>
        <v>0</v>
      </c>
      <c r="AP10" s="179">
        <f t="shared" si="38"/>
        <v>0</v>
      </c>
      <c r="AQ10" s="179">
        <f t="shared" si="3"/>
        <v>0</v>
      </c>
      <c r="AR10" s="179">
        <f t="shared" si="4"/>
        <v>0</v>
      </c>
      <c r="AS10" s="179">
        <f t="shared" si="5"/>
        <v>0</v>
      </c>
      <c r="AT10" s="179">
        <f t="shared" si="6"/>
        <v>0</v>
      </c>
      <c r="AU10" s="179">
        <f t="shared" si="7"/>
        <v>0</v>
      </c>
      <c r="AV10" s="179">
        <f t="shared" si="39"/>
        <v>0</v>
      </c>
      <c r="AW10" s="179">
        <f t="shared" si="40"/>
        <v>0</v>
      </c>
    </row>
    <row r="11" spans="1:49" x14ac:dyDescent="0.25">
      <c r="A11" s="171">
        <f t="shared" si="0"/>
        <v>1985</v>
      </c>
      <c r="B11" s="172">
        <v>31321</v>
      </c>
      <c r="C11" s="173">
        <v>0</v>
      </c>
      <c r="D11" s="173">
        <v>0</v>
      </c>
      <c r="E11" s="173">
        <v>0</v>
      </c>
      <c r="F11" s="180"/>
      <c r="G11" s="61"/>
      <c r="H11" s="178" t="s">
        <v>178</v>
      </c>
      <c r="I11" s="179">
        <f>C5</f>
        <v>0</v>
      </c>
      <c r="J11" s="179">
        <f t="shared" si="8"/>
        <v>0</v>
      </c>
      <c r="K11" s="179">
        <f t="shared" si="9"/>
        <v>15</v>
      </c>
      <c r="L11" s="179">
        <f t="shared" si="10"/>
        <v>139</v>
      </c>
      <c r="M11" s="179">
        <f t="shared" si="11"/>
        <v>513</v>
      </c>
      <c r="N11" s="179">
        <f t="shared" si="12"/>
        <v>1030</v>
      </c>
      <c r="O11" s="179">
        <f t="shared" si="13"/>
        <v>1803</v>
      </c>
      <c r="P11" s="179">
        <f t="shared" si="14"/>
        <v>2680</v>
      </c>
      <c r="Q11" s="179">
        <f t="shared" si="15"/>
        <v>2654</v>
      </c>
      <c r="R11" s="179">
        <f t="shared" si="16"/>
        <v>1999</v>
      </c>
      <c r="S11" s="179">
        <f t="shared" si="17"/>
        <v>1128</v>
      </c>
      <c r="T11" s="179">
        <f t="shared" si="18"/>
        <v>658</v>
      </c>
      <c r="U11" s="179">
        <f t="shared" si="19"/>
        <v>343</v>
      </c>
      <c r="V11" s="179">
        <f t="shared" si="20"/>
        <v>253</v>
      </c>
      <c r="W11" s="179">
        <f t="shared" si="21"/>
        <v>214</v>
      </c>
      <c r="X11" s="179">
        <f t="shared" si="22"/>
        <v>115</v>
      </c>
      <c r="Y11" s="179">
        <f t="shared" si="23"/>
        <v>58</v>
      </c>
      <c r="Z11" s="179">
        <f t="shared" si="24"/>
        <v>37</v>
      </c>
      <c r="AA11" s="179">
        <f t="shared" si="25"/>
        <v>16</v>
      </c>
      <c r="AB11" s="179">
        <f t="shared" si="26"/>
        <v>8</v>
      </c>
      <c r="AC11" s="179">
        <f t="shared" si="27"/>
        <v>3</v>
      </c>
      <c r="AD11" s="179">
        <f t="shared" si="28"/>
        <v>0</v>
      </c>
      <c r="AE11" s="179">
        <f t="shared" si="29"/>
        <v>0</v>
      </c>
      <c r="AF11" s="179">
        <f t="shared" si="30"/>
        <v>0</v>
      </c>
      <c r="AG11" s="179">
        <f t="shared" si="31"/>
        <v>0</v>
      </c>
      <c r="AH11" s="179">
        <f t="shared" si="32"/>
        <v>0</v>
      </c>
      <c r="AI11" s="179">
        <f t="shared" si="33"/>
        <v>0</v>
      </c>
      <c r="AJ11" s="179">
        <f t="shared" si="34"/>
        <v>0</v>
      </c>
      <c r="AK11" s="179">
        <f t="shared" si="35"/>
        <v>0</v>
      </c>
      <c r="AL11" s="179">
        <f t="shared" si="36"/>
        <v>0</v>
      </c>
      <c r="AM11" s="179">
        <f t="shared" si="37"/>
        <v>0</v>
      </c>
      <c r="AN11" s="179">
        <f t="shared" si="1"/>
        <v>0</v>
      </c>
      <c r="AO11" s="179">
        <f t="shared" si="2"/>
        <v>0</v>
      </c>
      <c r="AP11" s="179">
        <f t="shared" si="38"/>
        <v>0</v>
      </c>
      <c r="AQ11" s="179">
        <f t="shared" si="3"/>
        <v>0</v>
      </c>
      <c r="AR11" s="179">
        <f t="shared" si="4"/>
        <v>0</v>
      </c>
      <c r="AS11" s="179">
        <f t="shared" si="5"/>
        <v>0</v>
      </c>
      <c r="AT11" s="179">
        <f t="shared" si="6"/>
        <v>0</v>
      </c>
      <c r="AU11" s="179">
        <f t="shared" si="7"/>
        <v>0</v>
      </c>
      <c r="AV11" s="179">
        <f t="shared" si="39"/>
        <v>0</v>
      </c>
      <c r="AW11" s="179">
        <f t="shared" si="40"/>
        <v>0</v>
      </c>
    </row>
    <row r="12" spans="1:49" x14ac:dyDescent="0.25">
      <c r="A12" s="171">
        <f t="shared" si="0"/>
        <v>1985</v>
      </c>
      <c r="B12" s="172">
        <v>31352</v>
      </c>
      <c r="C12" s="173">
        <v>0</v>
      </c>
      <c r="D12" s="173">
        <v>0</v>
      </c>
      <c r="E12" s="173">
        <v>0</v>
      </c>
      <c r="G12" s="61"/>
      <c r="H12" s="178" t="s">
        <v>179</v>
      </c>
      <c r="I12" s="179">
        <f t="shared" ref="I12:I19" si="41">C6</f>
        <v>0</v>
      </c>
      <c r="J12" s="179">
        <f t="shared" si="8"/>
        <v>0</v>
      </c>
      <c r="K12" s="179">
        <f t="shared" si="9"/>
        <v>14</v>
      </c>
      <c r="L12" s="179">
        <f t="shared" si="10"/>
        <v>164</v>
      </c>
      <c r="M12" s="179">
        <f t="shared" si="11"/>
        <v>524</v>
      </c>
      <c r="N12" s="179">
        <f t="shared" si="12"/>
        <v>1019</v>
      </c>
      <c r="O12" s="179">
        <f t="shared" si="13"/>
        <v>1623</v>
      </c>
      <c r="P12" s="179">
        <f t="shared" si="14"/>
        <v>2470</v>
      </c>
      <c r="Q12" s="179">
        <f t="shared" si="15"/>
        <v>2404</v>
      </c>
      <c r="R12" s="179">
        <f t="shared" si="16"/>
        <v>1803</v>
      </c>
      <c r="S12" s="179">
        <f t="shared" si="17"/>
        <v>1018</v>
      </c>
      <c r="T12" s="179">
        <f t="shared" si="18"/>
        <v>548</v>
      </c>
      <c r="U12" s="179">
        <f t="shared" si="19"/>
        <v>337</v>
      </c>
      <c r="V12" s="179">
        <f t="shared" si="20"/>
        <v>225</v>
      </c>
      <c r="W12" s="179">
        <f t="shared" si="21"/>
        <v>189</v>
      </c>
      <c r="X12" s="179">
        <f t="shared" si="22"/>
        <v>104</v>
      </c>
      <c r="Y12" s="179">
        <f t="shared" si="23"/>
        <v>63</v>
      </c>
      <c r="Z12" s="179">
        <f t="shared" si="24"/>
        <v>33</v>
      </c>
      <c r="AA12" s="179">
        <f t="shared" si="25"/>
        <v>16</v>
      </c>
      <c r="AB12" s="179">
        <f t="shared" si="26"/>
        <v>4</v>
      </c>
      <c r="AC12" s="179">
        <f t="shared" si="27"/>
        <v>2</v>
      </c>
      <c r="AD12" s="179">
        <f t="shared" si="28"/>
        <v>1</v>
      </c>
      <c r="AE12" s="179">
        <f t="shared" si="29"/>
        <v>0</v>
      </c>
      <c r="AF12" s="179">
        <f t="shared" si="30"/>
        <v>1</v>
      </c>
      <c r="AG12" s="179">
        <f t="shared" si="31"/>
        <v>0</v>
      </c>
      <c r="AH12" s="179">
        <f t="shared" si="32"/>
        <v>0</v>
      </c>
      <c r="AI12" s="179">
        <f t="shared" si="33"/>
        <v>0</v>
      </c>
      <c r="AJ12" s="179">
        <f t="shared" si="34"/>
        <v>0</v>
      </c>
      <c r="AK12" s="179">
        <f t="shared" si="35"/>
        <v>0</v>
      </c>
      <c r="AL12" s="179">
        <f t="shared" si="36"/>
        <v>0</v>
      </c>
      <c r="AM12" s="179">
        <f t="shared" si="37"/>
        <v>0</v>
      </c>
      <c r="AN12" s="179">
        <f t="shared" si="1"/>
        <v>0</v>
      </c>
      <c r="AO12" s="179">
        <f t="shared" si="2"/>
        <v>0</v>
      </c>
      <c r="AP12" s="179">
        <f t="shared" si="38"/>
        <v>0</v>
      </c>
      <c r="AQ12" s="179">
        <f t="shared" si="3"/>
        <v>0</v>
      </c>
      <c r="AR12" s="179">
        <f t="shared" si="4"/>
        <v>0</v>
      </c>
      <c r="AS12" s="179">
        <f t="shared" si="5"/>
        <v>0</v>
      </c>
      <c r="AT12" s="179">
        <f t="shared" si="6"/>
        <v>0</v>
      </c>
      <c r="AU12" s="179">
        <f t="shared" si="7"/>
        <v>0</v>
      </c>
      <c r="AV12" s="179">
        <f t="shared" si="39"/>
        <v>0</v>
      </c>
      <c r="AW12" s="179">
        <f t="shared" si="40"/>
        <v>0</v>
      </c>
    </row>
    <row r="13" spans="1:49" x14ac:dyDescent="0.25">
      <c r="A13" s="171">
        <f t="shared" si="0"/>
        <v>1985</v>
      </c>
      <c r="B13" s="172">
        <v>31382</v>
      </c>
      <c r="C13" s="173">
        <v>0</v>
      </c>
      <c r="D13" s="173">
        <v>0</v>
      </c>
      <c r="E13" s="173">
        <v>0</v>
      </c>
      <c r="F13" s="61"/>
      <c r="G13" s="61"/>
      <c r="H13" s="178" t="s">
        <v>180</v>
      </c>
      <c r="I13" s="179">
        <f t="shared" si="41"/>
        <v>0</v>
      </c>
      <c r="J13" s="179">
        <f t="shared" si="8"/>
        <v>0</v>
      </c>
      <c r="K13" s="179">
        <f t="shared" si="9"/>
        <v>29</v>
      </c>
      <c r="L13" s="179">
        <f t="shared" si="10"/>
        <v>260</v>
      </c>
      <c r="M13" s="179">
        <f t="shared" si="11"/>
        <v>524</v>
      </c>
      <c r="N13" s="179">
        <f t="shared" si="12"/>
        <v>990</v>
      </c>
      <c r="O13" s="179">
        <f t="shared" si="13"/>
        <v>1612</v>
      </c>
      <c r="P13" s="179">
        <f t="shared" si="14"/>
        <v>2708</v>
      </c>
      <c r="Q13" s="179">
        <f t="shared" si="15"/>
        <v>2432</v>
      </c>
      <c r="R13" s="179">
        <f t="shared" si="16"/>
        <v>1686</v>
      </c>
      <c r="S13" s="179">
        <f t="shared" si="17"/>
        <v>1052</v>
      </c>
      <c r="T13" s="179">
        <f t="shared" si="18"/>
        <v>541</v>
      </c>
      <c r="U13" s="179">
        <f t="shared" si="19"/>
        <v>336</v>
      </c>
      <c r="V13" s="179">
        <f t="shared" si="20"/>
        <v>205</v>
      </c>
      <c r="W13" s="179">
        <f t="shared" si="21"/>
        <v>148</v>
      </c>
      <c r="X13" s="179">
        <f t="shared" si="22"/>
        <v>88</v>
      </c>
      <c r="Y13" s="179">
        <f t="shared" si="23"/>
        <v>67</v>
      </c>
      <c r="Z13" s="179">
        <f t="shared" si="24"/>
        <v>35</v>
      </c>
      <c r="AA13" s="179">
        <f t="shared" si="25"/>
        <v>15</v>
      </c>
      <c r="AB13" s="179">
        <f t="shared" si="26"/>
        <v>8</v>
      </c>
      <c r="AC13" s="179">
        <f t="shared" si="27"/>
        <v>3</v>
      </c>
      <c r="AD13" s="179">
        <f t="shared" si="28"/>
        <v>0</v>
      </c>
      <c r="AE13" s="179">
        <f t="shared" si="29"/>
        <v>0</v>
      </c>
      <c r="AF13" s="179">
        <f t="shared" si="30"/>
        <v>0</v>
      </c>
      <c r="AG13" s="179">
        <f t="shared" si="31"/>
        <v>0</v>
      </c>
      <c r="AH13" s="179">
        <f t="shared" si="32"/>
        <v>0</v>
      </c>
      <c r="AI13" s="179">
        <f t="shared" si="33"/>
        <v>0</v>
      </c>
      <c r="AJ13" s="179">
        <f t="shared" si="34"/>
        <v>0</v>
      </c>
      <c r="AK13" s="179">
        <f t="shared" si="35"/>
        <v>0</v>
      </c>
      <c r="AL13" s="179">
        <f t="shared" si="36"/>
        <v>0</v>
      </c>
      <c r="AM13" s="179">
        <f t="shared" si="37"/>
        <v>0</v>
      </c>
      <c r="AN13" s="179">
        <f t="shared" si="1"/>
        <v>0</v>
      </c>
      <c r="AO13" s="179">
        <f t="shared" si="2"/>
        <v>0</v>
      </c>
      <c r="AP13" s="179">
        <f t="shared" si="38"/>
        <v>0</v>
      </c>
      <c r="AQ13" s="179">
        <f t="shared" si="3"/>
        <v>0</v>
      </c>
      <c r="AR13" s="179">
        <f t="shared" si="4"/>
        <v>0</v>
      </c>
      <c r="AS13" s="179">
        <f t="shared" si="5"/>
        <v>0</v>
      </c>
      <c r="AT13" s="179">
        <f t="shared" si="6"/>
        <v>0</v>
      </c>
      <c r="AU13" s="179">
        <f t="shared" si="7"/>
        <v>0</v>
      </c>
      <c r="AV13" s="179">
        <f t="shared" si="39"/>
        <v>0</v>
      </c>
      <c r="AW13" s="179">
        <f t="shared" si="40"/>
        <v>0</v>
      </c>
    </row>
    <row r="14" spans="1:49" x14ac:dyDescent="0.25">
      <c r="A14" s="171">
        <f t="shared" si="0"/>
        <v>1986</v>
      </c>
      <c r="B14" s="172">
        <v>31413</v>
      </c>
      <c r="C14" s="173">
        <v>0</v>
      </c>
      <c r="D14" s="173">
        <v>0</v>
      </c>
      <c r="E14" s="173">
        <v>0</v>
      </c>
      <c r="F14" s="61"/>
      <c r="G14" s="61"/>
      <c r="H14" s="178" t="s">
        <v>181</v>
      </c>
      <c r="I14" s="179">
        <f t="shared" si="41"/>
        <v>0</v>
      </c>
      <c r="J14" s="179">
        <f t="shared" si="8"/>
        <v>1</v>
      </c>
      <c r="K14" s="179">
        <f t="shared" si="9"/>
        <v>40</v>
      </c>
      <c r="L14" s="179">
        <f t="shared" si="10"/>
        <v>278</v>
      </c>
      <c r="M14" s="179">
        <f t="shared" si="11"/>
        <v>597</v>
      </c>
      <c r="N14" s="179">
        <f t="shared" si="12"/>
        <v>1087</v>
      </c>
      <c r="O14" s="179">
        <f t="shared" si="13"/>
        <v>1885</v>
      </c>
      <c r="P14" s="179">
        <f t="shared" si="14"/>
        <v>2935</v>
      </c>
      <c r="Q14" s="179">
        <f t="shared" si="15"/>
        <v>2722</v>
      </c>
      <c r="R14" s="179">
        <f t="shared" si="16"/>
        <v>1762</v>
      </c>
      <c r="S14" s="179">
        <f t="shared" si="17"/>
        <v>1085</v>
      </c>
      <c r="T14" s="179">
        <f t="shared" si="18"/>
        <v>550</v>
      </c>
      <c r="U14" s="179">
        <f t="shared" si="19"/>
        <v>320</v>
      </c>
      <c r="V14" s="179">
        <f t="shared" si="20"/>
        <v>247</v>
      </c>
      <c r="W14" s="179">
        <f t="shared" si="21"/>
        <v>160</v>
      </c>
      <c r="X14" s="179">
        <f t="shared" si="22"/>
        <v>82</v>
      </c>
      <c r="Y14" s="179">
        <f t="shared" si="23"/>
        <v>74</v>
      </c>
      <c r="Z14" s="179">
        <f t="shared" si="24"/>
        <v>30</v>
      </c>
      <c r="AA14" s="179">
        <f t="shared" si="25"/>
        <v>12</v>
      </c>
      <c r="AB14" s="179">
        <f t="shared" si="26"/>
        <v>6</v>
      </c>
      <c r="AC14" s="179">
        <f t="shared" si="27"/>
        <v>3</v>
      </c>
      <c r="AD14" s="179">
        <f t="shared" si="28"/>
        <v>0</v>
      </c>
      <c r="AE14" s="179">
        <f t="shared" si="29"/>
        <v>1</v>
      </c>
      <c r="AF14" s="179">
        <f t="shared" si="30"/>
        <v>0</v>
      </c>
      <c r="AG14" s="179">
        <f t="shared" si="31"/>
        <v>0</v>
      </c>
      <c r="AH14" s="179">
        <f t="shared" si="32"/>
        <v>0</v>
      </c>
      <c r="AI14" s="179">
        <f t="shared" si="33"/>
        <v>0</v>
      </c>
      <c r="AJ14" s="179">
        <f t="shared" si="34"/>
        <v>0</v>
      </c>
      <c r="AK14" s="179">
        <f t="shared" si="35"/>
        <v>0</v>
      </c>
      <c r="AL14" s="179">
        <f t="shared" si="36"/>
        <v>0</v>
      </c>
      <c r="AM14" s="179">
        <f t="shared" si="37"/>
        <v>0</v>
      </c>
      <c r="AN14" s="179">
        <f t="shared" si="1"/>
        <v>0</v>
      </c>
      <c r="AO14" s="179">
        <f t="shared" si="2"/>
        <v>0</v>
      </c>
      <c r="AP14" s="179">
        <f t="shared" si="38"/>
        <v>0</v>
      </c>
      <c r="AQ14" s="179">
        <f t="shared" si="3"/>
        <v>0</v>
      </c>
      <c r="AR14" s="179">
        <f t="shared" si="4"/>
        <v>0</v>
      </c>
      <c r="AS14" s="179">
        <f t="shared" si="5"/>
        <v>0</v>
      </c>
      <c r="AT14" s="179">
        <f t="shared" si="6"/>
        <v>0</v>
      </c>
      <c r="AU14" s="179">
        <f t="shared" si="7"/>
        <v>0</v>
      </c>
      <c r="AV14" s="179">
        <f t="shared" si="39"/>
        <v>0</v>
      </c>
      <c r="AW14" s="179">
        <f t="shared" si="40"/>
        <v>0</v>
      </c>
    </row>
    <row r="15" spans="1:49" x14ac:dyDescent="0.25">
      <c r="A15" s="171">
        <f t="shared" si="0"/>
        <v>1986</v>
      </c>
      <c r="B15" s="172">
        <v>31444</v>
      </c>
      <c r="C15" s="173">
        <v>0</v>
      </c>
      <c r="D15" s="173">
        <v>0</v>
      </c>
      <c r="E15" s="173">
        <v>0</v>
      </c>
      <c r="F15" s="61"/>
      <c r="G15" s="61"/>
      <c r="H15" s="178" t="s">
        <v>182</v>
      </c>
      <c r="I15" s="179">
        <f t="shared" si="41"/>
        <v>0</v>
      </c>
      <c r="J15" s="179">
        <f t="shared" si="8"/>
        <v>1</v>
      </c>
      <c r="K15" s="179">
        <f t="shared" si="9"/>
        <v>35</v>
      </c>
      <c r="L15" s="179">
        <f t="shared" si="10"/>
        <v>289</v>
      </c>
      <c r="M15" s="179">
        <f t="shared" si="11"/>
        <v>712</v>
      </c>
      <c r="N15" s="179">
        <f t="shared" si="12"/>
        <v>1193</v>
      </c>
      <c r="O15" s="179">
        <f t="shared" si="13"/>
        <v>2430</v>
      </c>
      <c r="P15" s="179">
        <f t="shared" si="14"/>
        <v>3262</v>
      </c>
      <c r="Q15" s="179">
        <f t="shared" si="15"/>
        <v>2765</v>
      </c>
      <c r="R15" s="179">
        <f t="shared" si="16"/>
        <v>1756</v>
      </c>
      <c r="S15" s="179">
        <f t="shared" si="17"/>
        <v>1087</v>
      </c>
      <c r="T15" s="179">
        <f t="shared" si="18"/>
        <v>561</v>
      </c>
      <c r="U15" s="179">
        <f t="shared" si="19"/>
        <v>346</v>
      </c>
      <c r="V15" s="179">
        <f t="shared" si="20"/>
        <v>259</v>
      </c>
      <c r="W15" s="179">
        <f t="shared" si="21"/>
        <v>120</v>
      </c>
      <c r="X15" s="179">
        <f t="shared" si="22"/>
        <v>104</v>
      </c>
      <c r="Y15" s="179">
        <f t="shared" si="23"/>
        <v>73</v>
      </c>
      <c r="Z15" s="179">
        <f t="shared" si="24"/>
        <v>30</v>
      </c>
      <c r="AA15" s="179">
        <f t="shared" si="25"/>
        <v>13</v>
      </c>
      <c r="AB15" s="179">
        <f t="shared" si="26"/>
        <v>4</v>
      </c>
      <c r="AC15" s="179">
        <f t="shared" si="27"/>
        <v>1</v>
      </c>
      <c r="AD15" s="179">
        <f t="shared" si="28"/>
        <v>3</v>
      </c>
      <c r="AE15" s="179">
        <f t="shared" si="29"/>
        <v>1</v>
      </c>
      <c r="AF15" s="179">
        <f t="shared" si="30"/>
        <v>0</v>
      </c>
      <c r="AG15" s="179">
        <f t="shared" si="31"/>
        <v>0</v>
      </c>
      <c r="AH15" s="179">
        <f t="shared" si="32"/>
        <v>0</v>
      </c>
      <c r="AI15" s="179">
        <f t="shared" si="33"/>
        <v>0</v>
      </c>
      <c r="AJ15" s="179">
        <f t="shared" si="34"/>
        <v>0</v>
      </c>
      <c r="AK15" s="179">
        <f t="shared" si="35"/>
        <v>0</v>
      </c>
      <c r="AL15" s="179">
        <f t="shared" si="36"/>
        <v>0</v>
      </c>
      <c r="AM15" s="179">
        <f t="shared" si="37"/>
        <v>0</v>
      </c>
      <c r="AN15" s="179">
        <f t="shared" si="1"/>
        <v>0</v>
      </c>
      <c r="AO15" s="179">
        <f t="shared" si="2"/>
        <v>0</v>
      </c>
      <c r="AP15" s="179">
        <f t="shared" si="38"/>
        <v>0</v>
      </c>
      <c r="AQ15" s="179">
        <f t="shared" si="3"/>
        <v>0</v>
      </c>
      <c r="AR15" s="179">
        <f t="shared" si="4"/>
        <v>0</v>
      </c>
      <c r="AS15" s="179">
        <f t="shared" si="5"/>
        <v>0</v>
      </c>
      <c r="AT15" s="179">
        <f t="shared" si="6"/>
        <v>0</v>
      </c>
      <c r="AU15" s="179">
        <f t="shared" si="7"/>
        <v>0</v>
      </c>
      <c r="AV15" s="179">
        <f t="shared" si="39"/>
        <v>0</v>
      </c>
      <c r="AW15" s="179">
        <f t="shared" si="40"/>
        <v>0</v>
      </c>
    </row>
    <row r="16" spans="1:49" x14ac:dyDescent="0.25">
      <c r="A16" s="171">
        <f t="shared" si="0"/>
        <v>1986</v>
      </c>
      <c r="B16" s="172">
        <v>31472</v>
      </c>
      <c r="C16" s="173">
        <v>0</v>
      </c>
      <c r="D16" s="173">
        <v>0</v>
      </c>
      <c r="E16" s="173">
        <v>0</v>
      </c>
      <c r="F16" s="61"/>
      <c r="G16" s="61"/>
      <c r="H16" s="178" t="s">
        <v>183</v>
      </c>
      <c r="I16" s="179">
        <f t="shared" si="41"/>
        <v>0</v>
      </c>
      <c r="J16" s="179">
        <f t="shared" si="8"/>
        <v>3</v>
      </c>
      <c r="K16" s="179">
        <f t="shared" si="9"/>
        <v>75</v>
      </c>
      <c r="L16" s="179">
        <f t="shared" si="10"/>
        <v>357</v>
      </c>
      <c r="M16" s="179">
        <f t="shared" si="11"/>
        <v>703</v>
      </c>
      <c r="N16" s="179">
        <f t="shared" si="12"/>
        <v>1274</v>
      </c>
      <c r="O16" s="179">
        <f t="shared" si="13"/>
        <v>2643</v>
      </c>
      <c r="P16" s="179">
        <f t="shared" si="14"/>
        <v>3152</v>
      </c>
      <c r="Q16" s="179">
        <f t="shared" si="15"/>
        <v>2787</v>
      </c>
      <c r="R16" s="179">
        <f t="shared" si="16"/>
        <v>1605</v>
      </c>
      <c r="S16" s="179">
        <f t="shared" si="17"/>
        <v>1025</v>
      </c>
      <c r="T16" s="179">
        <f t="shared" si="18"/>
        <v>518</v>
      </c>
      <c r="U16" s="179">
        <f t="shared" si="19"/>
        <v>297</v>
      </c>
      <c r="V16" s="179">
        <f t="shared" si="20"/>
        <v>227</v>
      </c>
      <c r="W16" s="179">
        <f t="shared" si="21"/>
        <v>156</v>
      </c>
      <c r="X16" s="179">
        <f t="shared" si="22"/>
        <v>91</v>
      </c>
      <c r="Y16" s="179">
        <f t="shared" si="23"/>
        <v>64</v>
      </c>
      <c r="Z16" s="179">
        <f t="shared" si="24"/>
        <v>28</v>
      </c>
      <c r="AA16" s="179">
        <f t="shared" si="25"/>
        <v>13</v>
      </c>
      <c r="AB16" s="179">
        <f t="shared" si="26"/>
        <v>4</v>
      </c>
      <c r="AC16" s="179">
        <f t="shared" si="27"/>
        <v>3</v>
      </c>
      <c r="AD16" s="179">
        <f t="shared" si="28"/>
        <v>1</v>
      </c>
      <c r="AE16" s="179">
        <f t="shared" si="29"/>
        <v>0</v>
      </c>
      <c r="AF16" s="179">
        <f t="shared" si="30"/>
        <v>0</v>
      </c>
      <c r="AG16" s="179">
        <f t="shared" si="31"/>
        <v>0</v>
      </c>
      <c r="AH16" s="179">
        <f t="shared" si="32"/>
        <v>0</v>
      </c>
      <c r="AI16" s="179">
        <f t="shared" si="33"/>
        <v>0</v>
      </c>
      <c r="AJ16" s="179">
        <f t="shared" si="34"/>
        <v>0</v>
      </c>
      <c r="AK16" s="179">
        <f t="shared" si="35"/>
        <v>0</v>
      </c>
      <c r="AL16" s="179">
        <f t="shared" si="36"/>
        <v>0</v>
      </c>
      <c r="AM16" s="179">
        <f t="shared" si="37"/>
        <v>0</v>
      </c>
      <c r="AN16" s="179">
        <f t="shared" si="1"/>
        <v>0</v>
      </c>
      <c r="AO16" s="179">
        <f t="shared" si="2"/>
        <v>0</v>
      </c>
      <c r="AP16" s="179">
        <f t="shared" si="38"/>
        <v>0</v>
      </c>
      <c r="AQ16" s="179">
        <f t="shared" si="3"/>
        <v>0</v>
      </c>
      <c r="AR16" s="179">
        <f t="shared" si="4"/>
        <v>0</v>
      </c>
      <c r="AS16" s="179">
        <f t="shared" si="5"/>
        <v>0</v>
      </c>
      <c r="AT16" s="179">
        <f t="shared" si="6"/>
        <v>0</v>
      </c>
      <c r="AU16" s="179">
        <f t="shared" si="7"/>
        <v>0</v>
      </c>
      <c r="AV16" s="179">
        <f t="shared" si="39"/>
        <v>0</v>
      </c>
      <c r="AW16" s="179">
        <f t="shared" si="40"/>
        <v>0</v>
      </c>
    </row>
    <row r="17" spans="1:49" x14ac:dyDescent="0.25">
      <c r="A17" s="171">
        <f t="shared" si="0"/>
        <v>1986</v>
      </c>
      <c r="B17" s="172">
        <v>31503</v>
      </c>
      <c r="C17" s="173">
        <v>0</v>
      </c>
      <c r="D17" s="173">
        <v>0</v>
      </c>
      <c r="E17" s="173">
        <v>0</v>
      </c>
      <c r="G17" s="61"/>
      <c r="H17" s="178" t="s">
        <v>184</v>
      </c>
      <c r="I17" s="179">
        <f t="shared" si="41"/>
        <v>0</v>
      </c>
      <c r="J17" s="179">
        <f t="shared" si="8"/>
        <v>3</v>
      </c>
      <c r="K17" s="179">
        <f t="shared" si="9"/>
        <v>71</v>
      </c>
      <c r="L17" s="179">
        <f t="shared" si="10"/>
        <v>381</v>
      </c>
      <c r="M17" s="179">
        <f t="shared" si="11"/>
        <v>767</v>
      </c>
      <c r="N17" s="179">
        <f t="shared" si="12"/>
        <v>1279</v>
      </c>
      <c r="O17" s="179">
        <f t="shared" si="13"/>
        <v>2603</v>
      </c>
      <c r="P17" s="179">
        <f t="shared" si="14"/>
        <v>3385</v>
      </c>
      <c r="Q17" s="179">
        <f t="shared" si="15"/>
        <v>2861</v>
      </c>
      <c r="R17" s="179">
        <f t="shared" si="16"/>
        <v>1716</v>
      </c>
      <c r="S17" s="179">
        <f t="shared" si="17"/>
        <v>1106</v>
      </c>
      <c r="T17" s="179">
        <f t="shared" si="18"/>
        <v>511</v>
      </c>
      <c r="U17" s="179">
        <f t="shared" si="19"/>
        <v>362</v>
      </c>
      <c r="V17" s="179">
        <f t="shared" si="20"/>
        <v>257</v>
      </c>
      <c r="W17" s="179">
        <f t="shared" si="21"/>
        <v>155</v>
      </c>
      <c r="X17" s="179">
        <f t="shared" si="22"/>
        <v>84</v>
      </c>
      <c r="Y17" s="179">
        <f t="shared" si="23"/>
        <v>66</v>
      </c>
      <c r="Z17" s="179">
        <f t="shared" si="24"/>
        <v>37</v>
      </c>
      <c r="AA17" s="179">
        <f t="shared" si="25"/>
        <v>14</v>
      </c>
      <c r="AB17" s="179">
        <f t="shared" si="26"/>
        <v>7</v>
      </c>
      <c r="AC17" s="179">
        <f t="shared" si="27"/>
        <v>4</v>
      </c>
      <c r="AD17" s="179">
        <f t="shared" si="28"/>
        <v>0</v>
      </c>
      <c r="AE17" s="179">
        <f t="shared" si="29"/>
        <v>2</v>
      </c>
      <c r="AF17" s="179">
        <f t="shared" si="30"/>
        <v>0</v>
      </c>
      <c r="AG17" s="179">
        <f t="shared" si="31"/>
        <v>1</v>
      </c>
      <c r="AH17" s="179">
        <f t="shared" si="32"/>
        <v>0</v>
      </c>
      <c r="AI17" s="179">
        <f t="shared" si="33"/>
        <v>0</v>
      </c>
      <c r="AJ17" s="179">
        <f t="shared" si="34"/>
        <v>0</v>
      </c>
      <c r="AK17" s="179">
        <f t="shared" si="35"/>
        <v>0</v>
      </c>
      <c r="AL17" s="179">
        <f t="shared" si="36"/>
        <v>0</v>
      </c>
      <c r="AM17" s="179">
        <f t="shared" si="37"/>
        <v>0</v>
      </c>
      <c r="AN17" s="179">
        <f t="shared" si="1"/>
        <v>0</v>
      </c>
      <c r="AO17" s="179">
        <f t="shared" si="2"/>
        <v>0</v>
      </c>
      <c r="AP17" s="179">
        <f t="shared" si="38"/>
        <v>0</v>
      </c>
      <c r="AQ17" s="179">
        <f t="shared" si="3"/>
        <v>0</v>
      </c>
      <c r="AR17" s="179">
        <f t="shared" si="4"/>
        <v>0</v>
      </c>
      <c r="AS17" s="179">
        <f t="shared" si="5"/>
        <v>0</v>
      </c>
      <c r="AT17" s="179">
        <f t="shared" si="6"/>
        <v>0</v>
      </c>
      <c r="AU17" s="179">
        <f t="shared" si="7"/>
        <v>0</v>
      </c>
      <c r="AV17" s="179">
        <f t="shared" si="39"/>
        <v>0</v>
      </c>
      <c r="AW17" s="179">
        <f t="shared" si="40"/>
        <v>0</v>
      </c>
    </row>
    <row r="18" spans="1:49" x14ac:dyDescent="0.25">
      <c r="A18" s="171">
        <f t="shared" si="0"/>
        <v>1986</v>
      </c>
      <c r="B18" s="172">
        <v>31533</v>
      </c>
      <c r="C18" s="173">
        <v>0</v>
      </c>
      <c r="D18" s="173">
        <v>0</v>
      </c>
      <c r="E18" s="173">
        <v>0</v>
      </c>
      <c r="F18" s="61"/>
      <c r="G18" s="61"/>
      <c r="H18" s="178" t="s">
        <v>185</v>
      </c>
      <c r="I18" s="179">
        <f t="shared" si="41"/>
        <v>0</v>
      </c>
      <c r="J18" s="179">
        <f t="shared" si="8"/>
        <v>3</v>
      </c>
      <c r="K18" s="179">
        <f t="shared" si="9"/>
        <v>66</v>
      </c>
      <c r="L18" s="179">
        <f t="shared" si="10"/>
        <v>432</v>
      </c>
      <c r="M18" s="179">
        <f t="shared" si="11"/>
        <v>812</v>
      </c>
      <c r="N18" s="179">
        <f t="shared" si="12"/>
        <v>1389</v>
      </c>
      <c r="O18" s="179">
        <f t="shared" si="13"/>
        <v>2800</v>
      </c>
      <c r="P18" s="179">
        <f t="shared" si="14"/>
        <v>3285</v>
      </c>
      <c r="Q18" s="179">
        <f t="shared" si="15"/>
        <v>2594</v>
      </c>
      <c r="R18" s="179">
        <f t="shared" si="16"/>
        <v>1658</v>
      </c>
      <c r="S18" s="179">
        <f t="shared" si="17"/>
        <v>1049</v>
      </c>
      <c r="T18" s="179">
        <f t="shared" si="18"/>
        <v>457</v>
      </c>
      <c r="U18" s="179">
        <f t="shared" si="19"/>
        <v>338</v>
      </c>
      <c r="V18" s="179">
        <f t="shared" si="20"/>
        <v>209</v>
      </c>
      <c r="W18" s="179">
        <f t="shared" si="21"/>
        <v>135</v>
      </c>
      <c r="X18" s="179">
        <f t="shared" si="22"/>
        <v>95</v>
      </c>
      <c r="Y18" s="179">
        <f t="shared" si="23"/>
        <v>49</v>
      </c>
      <c r="Z18" s="179">
        <f t="shared" si="24"/>
        <v>23</v>
      </c>
      <c r="AA18" s="179">
        <f t="shared" si="25"/>
        <v>13</v>
      </c>
      <c r="AB18" s="179">
        <f t="shared" si="26"/>
        <v>7</v>
      </c>
      <c r="AC18" s="179">
        <f t="shared" si="27"/>
        <v>7</v>
      </c>
      <c r="AD18" s="179">
        <f t="shared" si="28"/>
        <v>1</v>
      </c>
      <c r="AE18" s="179">
        <f t="shared" si="29"/>
        <v>0</v>
      </c>
      <c r="AF18" s="179">
        <f t="shared" si="30"/>
        <v>0</v>
      </c>
      <c r="AG18" s="179">
        <f t="shared" si="31"/>
        <v>0</v>
      </c>
      <c r="AH18" s="179">
        <f t="shared" si="32"/>
        <v>0</v>
      </c>
      <c r="AI18" s="179">
        <f t="shared" si="33"/>
        <v>0</v>
      </c>
      <c r="AJ18" s="179">
        <f t="shared" si="34"/>
        <v>0</v>
      </c>
      <c r="AK18" s="179">
        <f t="shared" si="35"/>
        <v>0</v>
      </c>
      <c r="AL18" s="179">
        <f t="shared" si="36"/>
        <v>0</v>
      </c>
      <c r="AM18" s="179">
        <f t="shared" si="37"/>
        <v>0</v>
      </c>
      <c r="AN18" s="179">
        <f t="shared" si="1"/>
        <v>0</v>
      </c>
      <c r="AO18" s="179">
        <f t="shared" si="2"/>
        <v>0</v>
      </c>
      <c r="AP18" s="179">
        <f t="shared" si="38"/>
        <v>0</v>
      </c>
      <c r="AQ18" s="179">
        <f t="shared" si="3"/>
        <v>0</v>
      </c>
      <c r="AR18" s="179">
        <f t="shared" si="4"/>
        <v>0</v>
      </c>
      <c r="AS18" s="179">
        <f t="shared" si="5"/>
        <v>0</v>
      </c>
      <c r="AT18" s="179">
        <f t="shared" si="6"/>
        <v>0</v>
      </c>
      <c r="AU18" s="179">
        <f t="shared" si="7"/>
        <v>0</v>
      </c>
      <c r="AV18" s="179">
        <f t="shared" si="39"/>
        <v>0</v>
      </c>
      <c r="AW18" s="179">
        <f t="shared" si="40"/>
        <v>0</v>
      </c>
    </row>
    <row r="19" spans="1:49" x14ac:dyDescent="0.25">
      <c r="A19" s="171">
        <f t="shared" si="0"/>
        <v>1986</v>
      </c>
      <c r="B19" s="172">
        <v>31564</v>
      </c>
      <c r="C19" s="173">
        <v>0</v>
      </c>
      <c r="D19" s="173">
        <v>0</v>
      </c>
      <c r="E19" s="173">
        <v>0</v>
      </c>
      <c r="F19" s="61"/>
      <c r="G19" s="61"/>
      <c r="H19" s="178" t="s">
        <v>186</v>
      </c>
      <c r="I19" s="179">
        <f t="shared" si="41"/>
        <v>0</v>
      </c>
      <c r="J19" s="179">
        <f t="shared" si="8"/>
        <v>1</v>
      </c>
      <c r="K19" s="179">
        <f t="shared" si="9"/>
        <v>97</v>
      </c>
      <c r="L19" s="179">
        <f t="shared" si="10"/>
        <v>516</v>
      </c>
      <c r="M19" s="179">
        <f t="shared" si="11"/>
        <v>989</v>
      </c>
      <c r="N19" s="179">
        <f>C73</f>
        <v>1734</v>
      </c>
      <c r="O19" s="179">
        <f t="shared" si="13"/>
        <v>3162</v>
      </c>
      <c r="P19" s="179">
        <f t="shared" si="14"/>
        <v>3529</v>
      </c>
      <c r="Q19" s="179">
        <f t="shared" si="15"/>
        <v>2824</v>
      </c>
      <c r="R19" s="179">
        <f t="shared" si="16"/>
        <v>1713</v>
      </c>
      <c r="S19" s="179">
        <f t="shared" si="17"/>
        <v>1051</v>
      </c>
      <c r="T19" s="179">
        <f t="shared" si="18"/>
        <v>425</v>
      </c>
      <c r="U19" s="179">
        <f t="shared" si="19"/>
        <v>342</v>
      </c>
      <c r="V19" s="179">
        <f t="shared" si="20"/>
        <v>266</v>
      </c>
      <c r="W19" s="179">
        <f t="shared" si="21"/>
        <v>149</v>
      </c>
      <c r="X19" s="179">
        <f t="shared" si="22"/>
        <v>64</v>
      </c>
      <c r="Y19" s="179">
        <f t="shared" si="23"/>
        <v>49</v>
      </c>
      <c r="Z19" s="179">
        <f t="shared" si="24"/>
        <v>15</v>
      </c>
      <c r="AA19" s="179">
        <f t="shared" si="25"/>
        <v>11</v>
      </c>
      <c r="AB19" s="179">
        <f t="shared" si="26"/>
        <v>4</v>
      </c>
      <c r="AC19" s="179">
        <f t="shared" si="27"/>
        <v>1</v>
      </c>
      <c r="AD19" s="179">
        <f t="shared" si="28"/>
        <v>0</v>
      </c>
      <c r="AE19" s="179">
        <f t="shared" si="29"/>
        <v>0</v>
      </c>
      <c r="AF19" s="179">
        <f t="shared" si="30"/>
        <v>0</v>
      </c>
      <c r="AG19" s="179">
        <f t="shared" si="31"/>
        <v>0</v>
      </c>
      <c r="AH19" s="179">
        <f t="shared" si="32"/>
        <v>0</v>
      </c>
      <c r="AI19" s="179">
        <f t="shared" si="33"/>
        <v>0</v>
      </c>
      <c r="AJ19" s="179">
        <f t="shared" si="34"/>
        <v>0</v>
      </c>
      <c r="AK19" s="179">
        <f t="shared" si="35"/>
        <v>0</v>
      </c>
      <c r="AL19" s="179">
        <f t="shared" si="36"/>
        <v>0</v>
      </c>
      <c r="AM19" s="179">
        <f t="shared" si="37"/>
        <v>0</v>
      </c>
      <c r="AN19" s="179">
        <f t="shared" si="1"/>
        <v>0</v>
      </c>
      <c r="AO19" s="179">
        <f t="shared" si="2"/>
        <v>0</v>
      </c>
      <c r="AP19" s="179">
        <f t="shared" si="38"/>
        <v>0</v>
      </c>
      <c r="AQ19" s="179">
        <f t="shared" si="3"/>
        <v>0</v>
      </c>
      <c r="AR19" s="179">
        <f t="shared" si="4"/>
        <v>0</v>
      </c>
      <c r="AS19" s="179">
        <f t="shared" si="5"/>
        <v>0</v>
      </c>
      <c r="AT19" s="179">
        <f t="shared" si="6"/>
        <v>0</v>
      </c>
      <c r="AU19" s="179">
        <f t="shared" si="7"/>
        <v>0</v>
      </c>
      <c r="AV19" s="179">
        <f t="shared" si="39"/>
        <v>0</v>
      </c>
      <c r="AW19" s="179">
        <f t="shared" si="40"/>
        <v>0</v>
      </c>
    </row>
    <row r="20" spans="1:49" x14ac:dyDescent="0.25">
      <c r="A20" s="171">
        <f t="shared" si="0"/>
        <v>1986</v>
      </c>
      <c r="B20" s="172">
        <v>31594</v>
      </c>
      <c r="C20" s="173">
        <v>1</v>
      </c>
      <c r="D20" s="173">
        <v>0</v>
      </c>
      <c r="E20" s="173">
        <v>1</v>
      </c>
      <c r="F20" s="61"/>
      <c r="G20" s="61"/>
      <c r="H20" s="181" t="s">
        <v>42</v>
      </c>
      <c r="I20" s="182">
        <f>SUM(I11:I19)</f>
        <v>0</v>
      </c>
      <c r="J20" s="182">
        <f>SUM(J8:J19)</f>
        <v>12</v>
      </c>
      <c r="K20" s="182">
        <f t="shared" ref="K20:AS20" si="42">SUM(K8:K19)</f>
        <v>460</v>
      </c>
      <c r="L20" s="182">
        <f t="shared" si="42"/>
        <v>3142</v>
      </c>
      <c r="M20" s="182">
        <f t="shared" si="42"/>
        <v>7775</v>
      </c>
      <c r="N20" s="182">
        <f t="shared" si="42"/>
        <v>14613</v>
      </c>
      <c r="O20" s="182">
        <f t="shared" si="42"/>
        <v>25856</v>
      </c>
      <c r="P20" s="182">
        <f t="shared" si="42"/>
        <v>37151</v>
      </c>
      <c r="Q20" s="182">
        <f t="shared" si="42"/>
        <v>33771</v>
      </c>
      <c r="R20" s="182">
        <f t="shared" si="42"/>
        <v>22912</v>
      </c>
      <c r="S20" s="182">
        <f t="shared" si="42"/>
        <v>13813</v>
      </c>
      <c r="T20" s="182">
        <f t="shared" si="42"/>
        <v>7426</v>
      </c>
      <c r="U20" s="182">
        <f t="shared" si="42"/>
        <v>4244</v>
      </c>
      <c r="V20" s="182">
        <f t="shared" si="42"/>
        <v>3097</v>
      </c>
      <c r="W20" s="182">
        <f t="shared" si="42"/>
        <v>2170</v>
      </c>
      <c r="X20" s="182">
        <f t="shared" si="42"/>
        <v>1247</v>
      </c>
      <c r="Y20" s="182">
        <f t="shared" si="42"/>
        <v>776</v>
      </c>
      <c r="Z20" s="182">
        <f t="shared" si="42"/>
        <v>412</v>
      </c>
      <c r="AA20" s="182">
        <f t="shared" si="42"/>
        <v>173</v>
      </c>
      <c r="AB20" s="182">
        <f t="shared" si="42"/>
        <v>72</v>
      </c>
      <c r="AC20" s="182">
        <f t="shared" si="42"/>
        <v>37</v>
      </c>
      <c r="AD20" s="182">
        <f t="shared" si="42"/>
        <v>13</v>
      </c>
      <c r="AE20" s="182">
        <f t="shared" si="42"/>
        <v>7</v>
      </c>
      <c r="AF20" s="182">
        <f t="shared" si="42"/>
        <v>2</v>
      </c>
      <c r="AG20" s="182">
        <f t="shared" si="42"/>
        <v>1</v>
      </c>
      <c r="AH20" s="182">
        <f t="shared" si="42"/>
        <v>0</v>
      </c>
      <c r="AI20" s="182">
        <f t="shared" si="42"/>
        <v>0</v>
      </c>
      <c r="AJ20" s="182">
        <f t="shared" si="42"/>
        <v>0</v>
      </c>
      <c r="AK20" s="182">
        <f t="shared" si="42"/>
        <v>0</v>
      </c>
      <c r="AL20" s="182">
        <f t="shared" si="42"/>
        <v>0</v>
      </c>
      <c r="AM20" s="182">
        <f t="shared" si="42"/>
        <v>0</v>
      </c>
      <c r="AN20" s="182">
        <f t="shared" si="42"/>
        <v>0</v>
      </c>
      <c r="AO20" s="182">
        <f t="shared" si="42"/>
        <v>0</v>
      </c>
      <c r="AP20" s="182">
        <f t="shared" si="42"/>
        <v>0</v>
      </c>
      <c r="AQ20" s="182">
        <f t="shared" si="42"/>
        <v>0</v>
      </c>
      <c r="AR20" s="182">
        <f t="shared" si="42"/>
        <v>0</v>
      </c>
      <c r="AS20" s="182">
        <f t="shared" si="42"/>
        <v>0</v>
      </c>
      <c r="AT20" s="182">
        <f>SUM(AT8:AT19)</f>
        <v>0</v>
      </c>
      <c r="AU20" s="182">
        <f>SUM(AU8:AU19)</f>
        <v>0</v>
      </c>
      <c r="AV20" s="182">
        <f>SUM(AV8:AV19)</f>
        <v>0</v>
      </c>
      <c r="AW20" s="182">
        <f>SUM(AW8:AW19)</f>
        <v>0</v>
      </c>
    </row>
    <row r="21" spans="1:49" x14ac:dyDescent="0.25">
      <c r="A21" s="171">
        <f t="shared" si="0"/>
        <v>1986</v>
      </c>
      <c r="B21" s="172">
        <v>31625</v>
      </c>
      <c r="C21" s="173">
        <v>1</v>
      </c>
      <c r="D21" s="173">
        <v>0</v>
      </c>
      <c r="E21" s="173">
        <v>1</v>
      </c>
      <c r="F21" s="61"/>
      <c r="G21" s="61"/>
      <c r="I21" s="177"/>
      <c r="J21" s="177"/>
    </row>
    <row r="22" spans="1:49" x14ac:dyDescent="0.25">
      <c r="A22" s="171">
        <f t="shared" si="0"/>
        <v>1986</v>
      </c>
      <c r="B22" s="172">
        <v>31656</v>
      </c>
      <c r="C22" s="173">
        <v>3</v>
      </c>
      <c r="D22" s="173">
        <v>0</v>
      </c>
      <c r="E22" s="173">
        <v>3</v>
      </c>
      <c r="F22" s="180"/>
      <c r="G22" s="61"/>
      <c r="H22" s="184" t="s">
        <v>174</v>
      </c>
    </row>
    <row r="23" spans="1:49" x14ac:dyDescent="0.25">
      <c r="A23" s="171">
        <f t="shared" si="0"/>
        <v>1986</v>
      </c>
      <c r="B23" s="172">
        <v>31686</v>
      </c>
      <c r="C23" s="173">
        <v>3</v>
      </c>
      <c r="D23" s="173">
        <v>0</v>
      </c>
      <c r="E23" s="173">
        <v>3</v>
      </c>
      <c r="G23" s="61"/>
      <c r="H23" s="174"/>
      <c r="I23" s="175">
        <v>1985</v>
      </c>
      <c r="J23" s="175">
        <v>1986</v>
      </c>
      <c r="K23" s="175">
        <v>1987</v>
      </c>
      <c r="L23" s="175">
        <v>1988</v>
      </c>
      <c r="M23" s="175">
        <v>1989</v>
      </c>
      <c r="N23" s="175">
        <v>1990</v>
      </c>
      <c r="O23" s="175">
        <v>1991</v>
      </c>
      <c r="P23" s="175">
        <v>1992</v>
      </c>
      <c r="Q23" s="175">
        <v>1993</v>
      </c>
      <c r="R23" s="175">
        <v>1994</v>
      </c>
      <c r="S23" s="175">
        <v>1995</v>
      </c>
      <c r="T23" s="175">
        <v>1996</v>
      </c>
      <c r="U23" s="175">
        <v>1997</v>
      </c>
      <c r="V23" s="175">
        <v>1998</v>
      </c>
      <c r="W23" s="175">
        <v>1999</v>
      </c>
      <c r="X23" s="175">
        <v>2000</v>
      </c>
      <c r="Y23" s="175">
        <v>2001</v>
      </c>
      <c r="Z23" s="175">
        <v>2002</v>
      </c>
      <c r="AA23" s="175">
        <v>2003</v>
      </c>
      <c r="AB23" s="175">
        <v>2004</v>
      </c>
      <c r="AC23" s="175">
        <v>2005</v>
      </c>
      <c r="AD23" s="175">
        <v>2006</v>
      </c>
      <c r="AE23" s="175">
        <v>2007</v>
      </c>
      <c r="AF23" s="175">
        <v>2008</v>
      </c>
      <c r="AG23" s="175">
        <v>2009</v>
      </c>
      <c r="AH23" s="175">
        <v>2010</v>
      </c>
      <c r="AI23" s="175">
        <v>2011</v>
      </c>
      <c r="AJ23" s="175">
        <v>2012</v>
      </c>
      <c r="AK23" s="175">
        <v>2013</v>
      </c>
      <c r="AL23" s="175">
        <v>2014</v>
      </c>
      <c r="AM23" s="175">
        <v>2015</v>
      </c>
      <c r="AN23" s="175">
        <v>2016</v>
      </c>
      <c r="AO23" s="175">
        <v>2017</v>
      </c>
      <c r="AP23" s="175">
        <v>2018</v>
      </c>
      <c r="AQ23" s="175">
        <v>2019</v>
      </c>
      <c r="AR23" s="175">
        <v>2020</v>
      </c>
      <c r="AS23" s="175">
        <v>2021</v>
      </c>
      <c r="AT23" s="175">
        <v>2022</v>
      </c>
      <c r="AU23" s="175">
        <v>2023</v>
      </c>
      <c r="AV23" s="175">
        <v>2024</v>
      </c>
      <c r="AW23" s="175">
        <v>2025</v>
      </c>
    </row>
    <row r="24" spans="1:49" x14ac:dyDescent="0.25">
      <c r="A24" s="171">
        <f t="shared" si="0"/>
        <v>1986</v>
      </c>
      <c r="B24" s="172">
        <v>31717</v>
      </c>
      <c r="C24" s="173">
        <v>3</v>
      </c>
      <c r="D24" s="173">
        <v>0</v>
      </c>
      <c r="E24" s="173">
        <v>3</v>
      </c>
      <c r="F24" s="61"/>
      <c r="G24" s="61"/>
      <c r="H24" s="178" t="s">
        <v>175</v>
      </c>
      <c r="I24" s="179"/>
      <c r="J24" s="179">
        <f>D14</f>
        <v>0</v>
      </c>
      <c r="K24" s="179">
        <f>D26</f>
        <v>0</v>
      </c>
      <c r="L24" s="179">
        <f>D38</f>
        <v>0</v>
      </c>
      <c r="M24" s="179">
        <f>D50</f>
        <v>0</v>
      </c>
      <c r="N24" s="179">
        <f>D62</f>
        <v>0</v>
      </c>
      <c r="O24" s="179">
        <f>D74</f>
        <v>0</v>
      </c>
      <c r="P24" s="179">
        <f>D86</f>
        <v>0</v>
      </c>
      <c r="Q24" s="179">
        <f>D98</f>
        <v>0</v>
      </c>
      <c r="R24" s="179">
        <f>D110</f>
        <v>0</v>
      </c>
      <c r="S24" s="179">
        <f>D122</f>
        <v>0</v>
      </c>
      <c r="T24" s="179">
        <f>D134</f>
        <v>0</v>
      </c>
      <c r="U24" s="179">
        <f>D146</f>
        <v>0</v>
      </c>
      <c r="V24" s="179">
        <f>D158</f>
        <v>0</v>
      </c>
      <c r="W24" s="179">
        <f>D170</f>
        <v>3</v>
      </c>
      <c r="X24" s="179">
        <f>D182</f>
        <v>0</v>
      </c>
      <c r="Y24" s="179">
        <f>D194</f>
        <v>3</v>
      </c>
      <c r="Z24" s="179">
        <f>D206</f>
        <v>66</v>
      </c>
      <c r="AA24" s="179">
        <f>D218</f>
        <v>43</v>
      </c>
      <c r="AB24" s="179">
        <f>D230</f>
        <v>22</v>
      </c>
      <c r="AC24" s="179">
        <f>D242</f>
        <v>18</v>
      </c>
      <c r="AD24" s="179">
        <f>D254</f>
        <v>11</v>
      </c>
      <c r="AE24" s="179">
        <f>D266</f>
        <v>6</v>
      </c>
      <c r="AF24" s="179">
        <f>D278</f>
        <v>1</v>
      </c>
      <c r="AG24" s="179">
        <f>D290</f>
        <v>1</v>
      </c>
      <c r="AH24" s="179">
        <f>D302</f>
        <v>4</v>
      </c>
      <c r="AI24" s="179">
        <f>D314</f>
        <v>0</v>
      </c>
      <c r="AJ24" s="179">
        <f>D326</f>
        <v>1</v>
      </c>
      <c r="AK24" s="179">
        <f>D338</f>
        <v>0</v>
      </c>
      <c r="AL24" s="179">
        <f>D350</f>
        <v>0</v>
      </c>
      <c r="AM24" s="179">
        <f>D362</f>
        <v>0</v>
      </c>
      <c r="AN24" s="179">
        <f>D374</f>
        <v>0</v>
      </c>
      <c r="AO24" s="179">
        <f>D386</f>
        <v>0</v>
      </c>
      <c r="AP24" s="179">
        <f>D398</f>
        <v>0</v>
      </c>
      <c r="AQ24" s="179">
        <f>D410</f>
        <v>0</v>
      </c>
      <c r="AR24" s="179">
        <f>D422</f>
        <v>0</v>
      </c>
      <c r="AS24" s="179">
        <f>D434</f>
        <v>0</v>
      </c>
      <c r="AT24" s="179">
        <f>D446</f>
        <v>0</v>
      </c>
      <c r="AU24" s="179">
        <f>D458</f>
        <v>0</v>
      </c>
      <c r="AV24" s="179">
        <f>D470</f>
        <v>0</v>
      </c>
      <c r="AW24" s="179">
        <f>D482</f>
        <v>0</v>
      </c>
    </row>
    <row r="25" spans="1:49" x14ac:dyDescent="0.25">
      <c r="A25" s="171">
        <f t="shared" si="0"/>
        <v>1986</v>
      </c>
      <c r="B25" s="172">
        <v>31747</v>
      </c>
      <c r="C25" s="173">
        <v>1</v>
      </c>
      <c r="D25" s="173">
        <v>0</v>
      </c>
      <c r="E25" s="173">
        <v>1</v>
      </c>
      <c r="F25" s="61"/>
      <c r="G25" s="61"/>
      <c r="H25" s="178" t="s">
        <v>176</v>
      </c>
      <c r="I25" s="179"/>
      <c r="J25" s="179">
        <f t="shared" ref="J25:J35" si="43">D15</f>
        <v>0</v>
      </c>
      <c r="K25" s="179">
        <f t="shared" ref="K25:K35" si="44">D27</f>
        <v>0</v>
      </c>
      <c r="L25" s="179">
        <f t="shared" ref="L25:L35" si="45">D39</f>
        <v>0</v>
      </c>
      <c r="M25" s="179">
        <f t="shared" ref="M25:M35" si="46">D51</f>
        <v>0</v>
      </c>
      <c r="N25" s="179">
        <f t="shared" ref="N25:N35" si="47">D63</f>
        <v>0</v>
      </c>
      <c r="O25" s="179">
        <f t="shared" ref="O25:O35" si="48">D75</f>
        <v>0</v>
      </c>
      <c r="P25" s="179">
        <f t="shared" ref="P25:P35" si="49">D87</f>
        <v>0</v>
      </c>
      <c r="Q25" s="179">
        <f t="shared" ref="Q25:Q35" si="50">D99</f>
        <v>0</v>
      </c>
      <c r="R25" s="179">
        <f t="shared" ref="R25:R35" si="51">D111</f>
        <v>0</v>
      </c>
      <c r="S25" s="179">
        <f t="shared" ref="S25:S35" si="52">D123</f>
        <v>0</v>
      </c>
      <c r="T25" s="179">
        <f t="shared" ref="T25:T35" si="53">D135</f>
        <v>0</v>
      </c>
      <c r="U25" s="179">
        <f t="shared" ref="U25:U35" si="54">D147</f>
        <v>0</v>
      </c>
      <c r="V25" s="179">
        <f t="shared" ref="V25:V35" si="55">D159</f>
        <v>0</v>
      </c>
      <c r="W25" s="179">
        <f t="shared" ref="W25:W35" si="56">D171</f>
        <v>7</v>
      </c>
      <c r="X25" s="179">
        <f t="shared" ref="X25:X35" si="57">D183</f>
        <v>0</v>
      </c>
      <c r="Y25" s="179">
        <f t="shared" ref="Y25:Y35" si="58">D195</f>
        <v>2</v>
      </c>
      <c r="Z25" s="179">
        <f t="shared" ref="Z25:Z35" si="59">D207</f>
        <v>68</v>
      </c>
      <c r="AA25" s="179">
        <f t="shared" ref="AA25:AA35" si="60">D219</f>
        <v>41</v>
      </c>
      <c r="AB25" s="179">
        <f t="shared" ref="AB25:AB35" si="61">D231</f>
        <v>22</v>
      </c>
      <c r="AC25" s="179">
        <f t="shared" ref="AC25:AC35" si="62">D243</f>
        <v>26</v>
      </c>
      <c r="AD25" s="179">
        <f t="shared" ref="AD25:AD35" si="63">D255</f>
        <v>10</v>
      </c>
      <c r="AE25" s="179">
        <f t="shared" ref="AE25:AE35" si="64">D267</f>
        <v>6</v>
      </c>
      <c r="AF25" s="179">
        <f t="shared" ref="AF25:AF35" si="65">D279</f>
        <v>8</v>
      </c>
      <c r="AG25" s="179">
        <f t="shared" ref="AG25:AG35" si="66">D291</f>
        <v>1</v>
      </c>
      <c r="AH25" s="179">
        <f t="shared" ref="AH25:AH35" si="67">D303</f>
        <v>0</v>
      </c>
      <c r="AI25" s="179">
        <f t="shared" ref="AI25:AI35" si="68">D315</f>
        <v>1</v>
      </c>
      <c r="AJ25" s="179">
        <f t="shared" ref="AJ25:AJ35" si="69">D327</f>
        <v>0</v>
      </c>
      <c r="AK25" s="179">
        <f t="shared" ref="AK25:AK35" si="70">D339</f>
        <v>0</v>
      </c>
      <c r="AL25" s="179">
        <f t="shared" ref="AL25:AL35" si="71">D351</f>
        <v>0</v>
      </c>
      <c r="AM25" s="179">
        <f t="shared" ref="AM25:AM35" si="72">D363</f>
        <v>0</v>
      </c>
      <c r="AN25" s="179">
        <f t="shared" ref="AN25:AN35" si="73">D375</f>
        <v>0</v>
      </c>
      <c r="AO25" s="179">
        <f t="shared" ref="AO25:AO35" si="74">D387</f>
        <v>0</v>
      </c>
      <c r="AP25" s="179">
        <f t="shared" ref="AP25:AP35" si="75">D399</f>
        <v>0</v>
      </c>
      <c r="AQ25" s="179">
        <f t="shared" ref="AQ25:AQ35" si="76">D411</f>
        <v>0</v>
      </c>
      <c r="AR25" s="179">
        <f t="shared" ref="AR25:AR35" si="77">D423</f>
        <v>0</v>
      </c>
      <c r="AS25" s="179">
        <f t="shared" ref="AS25:AS35" si="78">D435</f>
        <v>0</v>
      </c>
      <c r="AT25" s="179">
        <f t="shared" ref="AT25:AT35" si="79">D447</f>
        <v>0</v>
      </c>
      <c r="AU25" s="179">
        <f t="shared" ref="AU25:AU35" si="80">D459</f>
        <v>1</v>
      </c>
      <c r="AV25" s="179">
        <f t="shared" ref="AV25:AV35" si="81">D471</f>
        <v>0</v>
      </c>
      <c r="AW25" s="179">
        <f t="shared" ref="AW25:AW35" si="82">D483</f>
        <v>0</v>
      </c>
    </row>
    <row r="26" spans="1:49" x14ac:dyDescent="0.25">
      <c r="A26" s="171">
        <f t="shared" si="0"/>
        <v>1987</v>
      </c>
      <c r="B26" s="172">
        <v>31778</v>
      </c>
      <c r="C26" s="173">
        <v>5</v>
      </c>
      <c r="D26" s="173">
        <v>0</v>
      </c>
      <c r="E26" s="173">
        <v>5</v>
      </c>
      <c r="F26" s="61"/>
      <c r="G26" s="61"/>
      <c r="H26" s="178" t="s">
        <v>177</v>
      </c>
      <c r="I26" s="179"/>
      <c r="J26" s="179">
        <f t="shared" si="43"/>
        <v>0</v>
      </c>
      <c r="K26" s="179">
        <f t="shared" si="44"/>
        <v>0</v>
      </c>
      <c r="L26" s="179">
        <f t="shared" si="45"/>
        <v>0</v>
      </c>
      <c r="M26" s="179">
        <f t="shared" si="46"/>
        <v>0</v>
      </c>
      <c r="N26" s="179">
        <f t="shared" si="47"/>
        <v>0</v>
      </c>
      <c r="O26" s="179">
        <f t="shared" si="48"/>
        <v>0</v>
      </c>
      <c r="P26" s="179">
        <f t="shared" si="49"/>
        <v>0</v>
      </c>
      <c r="Q26" s="179">
        <f t="shared" si="50"/>
        <v>0</v>
      </c>
      <c r="R26" s="179">
        <f t="shared" si="51"/>
        <v>0</v>
      </c>
      <c r="S26" s="179">
        <f t="shared" si="52"/>
        <v>0</v>
      </c>
      <c r="T26" s="179">
        <f t="shared" si="53"/>
        <v>0</v>
      </c>
      <c r="U26" s="179">
        <f t="shared" si="54"/>
        <v>0</v>
      </c>
      <c r="V26" s="179">
        <f t="shared" si="55"/>
        <v>0</v>
      </c>
      <c r="W26" s="179">
        <f t="shared" si="56"/>
        <v>8</v>
      </c>
      <c r="X26" s="179">
        <f t="shared" si="57"/>
        <v>2</v>
      </c>
      <c r="Y26" s="179">
        <f t="shared" si="58"/>
        <v>11</v>
      </c>
      <c r="Z26" s="179">
        <f t="shared" si="59"/>
        <v>61</v>
      </c>
      <c r="AA26" s="179">
        <f t="shared" si="60"/>
        <v>43</v>
      </c>
      <c r="AB26" s="179">
        <f t="shared" si="61"/>
        <v>27</v>
      </c>
      <c r="AC26" s="179">
        <f t="shared" si="62"/>
        <v>19</v>
      </c>
      <c r="AD26" s="179">
        <f t="shared" si="63"/>
        <v>10</v>
      </c>
      <c r="AE26" s="179">
        <f t="shared" si="64"/>
        <v>1</v>
      </c>
      <c r="AF26" s="179">
        <f t="shared" si="65"/>
        <v>4</v>
      </c>
      <c r="AG26" s="179">
        <f t="shared" si="66"/>
        <v>0</v>
      </c>
      <c r="AH26" s="179">
        <f t="shared" si="67"/>
        <v>2</v>
      </c>
      <c r="AI26" s="179">
        <f t="shared" si="68"/>
        <v>0</v>
      </c>
      <c r="AJ26" s="179">
        <f t="shared" si="69"/>
        <v>0</v>
      </c>
      <c r="AK26" s="179">
        <f t="shared" si="70"/>
        <v>0</v>
      </c>
      <c r="AL26" s="179">
        <f t="shared" si="71"/>
        <v>0</v>
      </c>
      <c r="AM26" s="179">
        <f t="shared" si="72"/>
        <v>0</v>
      </c>
      <c r="AN26" s="179">
        <f t="shared" si="73"/>
        <v>0</v>
      </c>
      <c r="AO26" s="179">
        <f t="shared" si="74"/>
        <v>0</v>
      </c>
      <c r="AP26" s="179">
        <f t="shared" si="75"/>
        <v>0</v>
      </c>
      <c r="AQ26" s="179">
        <f t="shared" si="76"/>
        <v>0</v>
      </c>
      <c r="AR26" s="179">
        <f t="shared" si="77"/>
        <v>0</v>
      </c>
      <c r="AS26" s="179">
        <f t="shared" si="78"/>
        <v>0</v>
      </c>
      <c r="AT26" s="179">
        <f t="shared" si="79"/>
        <v>0</v>
      </c>
      <c r="AU26" s="179">
        <f t="shared" si="80"/>
        <v>0</v>
      </c>
      <c r="AV26" s="179">
        <f t="shared" si="81"/>
        <v>0</v>
      </c>
      <c r="AW26" s="179">
        <f t="shared" si="82"/>
        <v>0</v>
      </c>
    </row>
    <row r="27" spans="1:49" x14ac:dyDescent="0.25">
      <c r="A27" s="171">
        <f t="shared" si="0"/>
        <v>1987</v>
      </c>
      <c r="B27" s="172">
        <v>31809</v>
      </c>
      <c r="C27" s="173">
        <v>5</v>
      </c>
      <c r="D27" s="173">
        <v>0</v>
      </c>
      <c r="E27" s="173">
        <v>5</v>
      </c>
      <c r="F27" s="61"/>
      <c r="G27" s="61"/>
      <c r="H27" s="178" t="s">
        <v>178</v>
      </c>
      <c r="I27" s="179">
        <f>D5</f>
        <v>0</v>
      </c>
      <c r="J27" s="179">
        <f t="shared" si="43"/>
        <v>0</v>
      </c>
      <c r="K27" s="179">
        <f t="shared" si="44"/>
        <v>0</v>
      </c>
      <c r="L27" s="179">
        <f t="shared" si="45"/>
        <v>0</v>
      </c>
      <c r="M27" s="179">
        <f t="shared" si="46"/>
        <v>0</v>
      </c>
      <c r="N27" s="179">
        <f t="shared" si="47"/>
        <v>0</v>
      </c>
      <c r="O27" s="179">
        <f t="shared" si="48"/>
        <v>0</v>
      </c>
      <c r="P27" s="179">
        <f t="shared" si="49"/>
        <v>0</v>
      </c>
      <c r="Q27" s="179">
        <f t="shared" si="50"/>
        <v>0</v>
      </c>
      <c r="R27" s="179">
        <f t="shared" si="51"/>
        <v>0</v>
      </c>
      <c r="S27" s="179">
        <f t="shared" si="52"/>
        <v>0</v>
      </c>
      <c r="T27" s="179">
        <f t="shared" si="53"/>
        <v>0</v>
      </c>
      <c r="U27" s="179">
        <f t="shared" si="54"/>
        <v>0</v>
      </c>
      <c r="V27" s="179">
        <f t="shared" si="55"/>
        <v>0</v>
      </c>
      <c r="W27" s="179">
        <f t="shared" si="56"/>
        <v>0</v>
      </c>
      <c r="X27" s="179">
        <f t="shared" si="57"/>
        <v>1</v>
      </c>
      <c r="Y27" s="179">
        <f t="shared" si="58"/>
        <v>4</v>
      </c>
      <c r="Z27" s="179">
        <f t="shared" si="59"/>
        <v>43</v>
      </c>
      <c r="AA27" s="179">
        <f t="shared" si="60"/>
        <v>43</v>
      </c>
      <c r="AB27" s="179">
        <f t="shared" si="61"/>
        <v>26</v>
      </c>
      <c r="AC27" s="179">
        <f t="shared" si="62"/>
        <v>10</v>
      </c>
      <c r="AD27" s="179">
        <f t="shared" si="63"/>
        <v>7</v>
      </c>
      <c r="AE27" s="179">
        <f t="shared" si="64"/>
        <v>5</v>
      </c>
      <c r="AF27" s="179">
        <f t="shared" si="65"/>
        <v>0</v>
      </c>
      <c r="AG27" s="179">
        <f t="shared" si="66"/>
        <v>0</v>
      </c>
      <c r="AH27" s="179">
        <f t="shared" si="67"/>
        <v>0</v>
      </c>
      <c r="AI27" s="179">
        <f t="shared" si="68"/>
        <v>1</v>
      </c>
      <c r="AJ27" s="179">
        <f t="shared" si="69"/>
        <v>0</v>
      </c>
      <c r="AK27" s="179">
        <f t="shared" si="70"/>
        <v>1</v>
      </c>
      <c r="AL27" s="179">
        <f t="shared" si="71"/>
        <v>0</v>
      </c>
      <c r="AM27" s="179">
        <f t="shared" si="72"/>
        <v>0</v>
      </c>
      <c r="AN27" s="179">
        <f t="shared" si="73"/>
        <v>0</v>
      </c>
      <c r="AO27" s="179">
        <f t="shared" si="74"/>
        <v>0</v>
      </c>
      <c r="AP27" s="179">
        <f t="shared" si="75"/>
        <v>0</v>
      </c>
      <c r="AQ27" s="179">
        <f t="shared" si="76"/>
        <v>0</v>
      </c>
      <c r="AR27" s="179">
        <f t="shared" si="77"/>
        <v>0</v>
      </c>
      <c r="AS27" s="179">
        <f t="shared" si="78"/>
        <v>0</v>
      </c>
      <c r="AT27" s="179">
        <f t="shared" si="79"/>
        <v>0</v>
      </c>
      <c r="AU27" s="179">
        <f t="shared" si="80"/>
        <v>0</v>
      </c>
      <c r="AV27" s="179">
        <f t="shared" si="81"/>
        <v>1</v>
      </c>
      <c r="AW27" s="179">
        <f t="shared" si="82"/>
        <v>1</v>
      </c>
    </row>
    <row r="28" spans="1:49" x14ac:dyDescent="0.25">
      <c r="A28" s="171">
        <f t="shared" si="0"/>
        <v>1987</v>
      </c>
      <c r="B28" s="172">
        <v>31837</v>
      </c>
      <c r="C28" s="173">
        <v>8</v>
      </c>
      <c r="D28" s="173">
        <v>0</v>
      </c>
      <c r="E28" s="173">
        <v>8</v>
      </c>
      <c r="F28" s="61"/>
      <c r="G28" s="61"/>
      <c r="H28" s="178" t="s">
        <v>179</v>
      </c>
      <c r="I28" s="179">
        <f t="shared" ref="I28:I35" si="83">D6</f>
        <v>0</v>
      </c>
      <c r="J28" s="179">
        <f t="shared" si="43"/>
        <v>0</v>
      </c>
      <c r="K28" s="179">
        <f t="shared" si="44"/>
        <v>0</v>
      </c>
      <c r="L28" s="179">
        <f t="shared" si="45"/>
        <v>0</v>
      </c>
      <c r="M28" s="179">
        <f t="shared" si="46"/>
        <v>0</v>
      </c>
      <c r="N28" s="179">
        <f t="shared" si="47"/>
        <v>0</v>
      </c>
      <c r="O28" s="179">
        <f t="shared" si="48"/>
        <v>0</v>
      </c>
      <c r="P28" s="179">
        <f t="shared" si="49"/>
        <v>0</v>
      </c>
      <c r="Q28" s="179">
        <f t="shared" si="50"/>
        <v>0</v>
      </c>
      <c r="R28" s="179">
        <f t="shared" si="51"/>
        <v>0</v>
      </c>
      <c r="S28" s="179">
        <f t="shared" si="52"/>
        <v>0</v>
      </c>
      <c r="T28" s="179">
        <f t="shared" si="53"/>
        <v>0</v>
      </c>
      <c r="U28" s="179">
        <f t="shared" si="54"/>
        <v>0</v>
      </c>
      <c r="V28" s="179">
        <f t="shared" si="55"/>
        <v>0</v>
      </c>
      <c r="W28" s="179">
        <f t="shared" si="56"/>
        <v>0</v>
      </c>
      <c r="X28" s="179">
        <f t="shared" si="57"/>
        <v>4</v>
      </c>
      <c r="Y28" s="179">
        <f t="shared" si="58"/>
        <v>2</v>
      </c>
      <c r="Z28" s="179">
        <f t="shared" si="59"/>
        <v>29</v>
      </c>
      <c r="AA28" s="179">
        <f t="shared" si="60"/>
        <v>27</v>
      </c>
      <c r="AB28" s="179">
        <f t="shared" si="61"/>
        <v>17</v>
      </c>
      <c r="AC28" s="179">
        <f t="shared" si="62"/>
        <v>12</v>
      </c>
      <c r="AD28" s="179">
        <f t="shared" si="63"/>
        <v>3</v>
      </c>
      <c r="AE28" s="179">
        <f t="shared" si="64"/>
        <v>1</v>
      </c>
      <c r="AF28" s="179">
        <f t="shared" si="65"/>
        <v>3</v>
      </c>
      <c r="AG28" s="179">
        <f t="shared" si="66"/>
        <v>2</v>
      </c>
      <c r="AH28" s="179">
        <f t="shared" si="67"/>
        <v>0</v>
      </c>
      <c r="AI28" s="179">
        <f t="shared" si="68"/>
        <v>0</v>
      </c>
      <c r="AJ28" s="179">
        <f t="shared" si="69"/>
        <v>0</v>
      </c>
      <c r="AK28" s="179">
        <f t="shared" si="70"/>
        <v>0</v>
      </c>
      <c r="AL28" s="179">
        <f t="shared" si="71"/>
        <v>0</v>
      </c>
      <c r="AM28" s="179">
        <f t="shared" si="72"/>
        <v>0</v>
      </c>
      <c r="AN28" s="179">
        <f t="shared" si="73"/>
        <v>0</v>
      </c>
      <c r="AO28" s="179">
        <f t="shared" si="74"/>
        <v>0</v>
      </c>
      <c r="AP28" s="179">
        <f t="shared" si="75"/>
        <v>0</v>
      </c>
      <c r="AQ28" s="179">
        <f t="shared" si="76"/>
        <v>0</v>
      </c>
      <c r="AR28" s="179">
        <f t="shared" si="77"/>
        <v>0</v>
      </c>
      <c r="AS28" s="179">
        <f t="shared" si="78"/>
        <v>0</v>
      </c>
      <c r="AT28" s="179">
        <f t="shared" si="79"/>
        <v>0</v>
      </c>
      <c r="AU28" s="179">
        <f t="shared" si="80"/>
        <v>0</v>
      </c>
      <c r="AV28" s="179">
        <f t="shared" si="81"/>
        <v>0</v>
      </c>
      <c r="AW28" s="179">
        <f t="shared" si="82"/>
        <v>1</v>
      </c>
    </row>
    <row r="29" spans="1:49" x14ac:dyDescent="0.25">
      <c r="A29" s="171">
        <f t="shared" si="0"/>
        <v>1987</v>
      </c>
      <c r="B29" s="172">
        <v>31868</v>
      </c>
      <c r="C29" s="173">
        <v>15</v>
      </c>
      <c r="D29" s="173">
        <v>0</v>
      </c>
      <c r="E29" s="173">
        <v>15</v>
      </c>
      <c r="G29" s="61"/>
      <c r="H29" s="178" t="s">
        <v>180</v>
      </c>
      <c r="I29" s="179">
        <f t="shared" si="83"/>
        <v>0</v>
      </c>
      <c r="J29" s="179">
        <f t="shared" si="43"/>
        <v>0</v>
      </c>
      <c r="K29" s="179">
        <f t="shared" si="44"/>
        <v>0</v>
      </c>
      <c r="L29" s="179">
        <f t="shared" si="45"/>
        <v>0</v>
      </c>
      <c r="M29" s="179">
        <f t="shared" si="46"/>
        <v>0</v>
      </c>
      <c r="N29" s="179">
        <f t="shared" si="47"/>
        <v>0</v>
      </c>
      <c r="O29" s="179">
        <f t="shared" si="48"/>
        <v>0</v>
      </c>
      <c r="P29" s="179">
        <f t="shared" si="49"/>
        <v>0</v>
      </c>
      <c r="Q29" s="179">
        <f t="shared" si="50"/>
        <v>0</v>
      </c>
      <c r="R29" s="179">
        <f t="shared" si="51"/>
        <v>0</v>
      </c>
      <c r="S29" s="179">
        <f t="shared" si="52"/>
        <v>0</v>
      </c>
      <c r="T29" s="179">
        <f t="shared" si="53"/>
        <v>0</v>
      </c>
      <c r="U29" s="179">
        <f t="shared" si="54"/>
        <v>0</v>
      </c>
      <c r="V29" s="179">
        <f t="shared" si="55"/>
        <v>0</v>
      </c>
      <c r="W29" s="179">
        <f t="shared" si="56"/>
        <v>0</v>
      </c>
      <c r="X29" s="179">
        <f t="shared" si="57"/>
        <v>7</v>
      </c>
      <c r="Y29" s="179">
        <f t="shared" si="58"/>
        <v>8</v>
      </c>
      <c r="Z29" s="179">
        <f t="shared" si="59"/>
        <v>33</v>
      </c>
      <c r="AA29" s="179">
        <f t="shared" si="60"/>
        <v>20</v>
      </c>
      <c r="AB29" s="179">
        <f t="shared" si="61"/>
        <v>20</v>
      </c>
      <c r="AC29" s="179">
        <f t="shared" si="62"/>
        <v>6</v>
      </c>
      <c r="AD29" s="179">
        <f t="shared" si="63"/>
        <v>6</v>
      </c>
      <c r="AE29" s="179">
        <f t="shared" si="64"/>
        <v>4</v>
      </c>
      <c r="AF29" s="179">
        <f t="shared" si="65"/>
        <v>0</v>
      </c>
      <c r="AG29" s="179">
        <f t="shared" si="66"/>
        <v>1</v>
      </c>
      <c r="AH29" s="179">
        <f t="shared" si="67"/>
        <v>0</v>
      </c>
      <c r="AI29" s="179">
        <f t="shared" si="68"/>
        <v>0</v>
      </c>
      <c r="AJ29" s="179">
        <f t="shared" si="69"/>
        <v>0</v>
      </c>
      <c r="AK29" s="179">
        <f t="shared" si="70"/>
        <v>0</v>
      </c>
      <c r="AL29" s="179">
        <f t="shared" si="71"/>
        <v>0</v>
      </c>
      <c r="AM29" s="179">
        <f t="shared" si="72"/>
        <v>0</v>
      </c>
      <c r="AN29" s="179">
        <f t="shared" si="73"/>
        <v>0</v>
      </c>
      <c r="AO29" s="179">
        <f t="shared" si="74"/>
        <v>0</v>
      </c>
      <c r="AP29" s="179">
        <f t="shared" si="75"/>
        <v>0</v>
      </c>
      <c r="AQ29" s="179">
        <f t="shared" si="76"/>
        <v>0</v>
      </c>
      <c r="AR29" s="179">
        <f t="shared" si="77"/>
        <v>0</v>
      </c>
      <c r="AS29" s="179">
        <f t="shared" si="78"/>
        <v>0</v>
      </c>
      <c r="AT29" s="179">
        <f t="shared" si="79"/>
        <v>0</v>
      </c>
      <c r="AU29" s="179">
        <f t="shared" si="80"/>
        <v>0</v>
      </c>
      <c r="AV29" s="179">
        <f t="shared" si="81"/>
        <v>0</v>
      </c>
      <c r="AW29" s="179">
        <f t="shared" si="82"/>
        <v>0</v>
      </c>
    </row>
    <row r="30" spans="1:49" x14ac:dyDescent="0.25">
      <c r="A30" s="171">
        <f t="shared" si="0"/>
        <v>1987</v>
      </c>
      <c r="B30" s="172">
        <v>31898</v>
      </c>
      <c r="C30" s="173">
        <v>14</v>
      </c>
      <c r="D30" s="173">
        <v>0</v>
      </c>
      <c r="E30" s="173">
        <v>14</v>
      </c>
      <c r="F30" s="61"/>
      <c r="G30" s="61"/>
      <c r="H30" s="178" t="s">
        <v>181</v>
      </c>
      <c r="I30" s="179">
        <f t="shared" si="83"/>
        <v>0</v>
      </c>
      <c r="J30" s="179">
        <f t="shared" si="43"/>
        <v>0</v>
      </c>
      <c r="K30" s="179">
        <f t="shared" si="44"/>
        <v>0</v>
      </c>
      <c r="L30" s="179">
        <f t="shared" si="45"/>
        <v>0</v>
      </c>
      <c r="M30" s="179">
        <f t="shared" si="46"/>
        <v>0</v>
      </c>
      <c r="N30" s="179">
        <f t="shared" si="47"/>
        <v>0</v>
      </c>
      <c r="O30" s="179">
        <f t="shared" si="48"/>
        <v>0</v>
      </c>
      <c r="P30" s="179">
        <f t="shared" si="49"/>
        <v>0</v>
      </c>
      <c r="Q30" s="179">
        <f t="shared" si="50"/>
        <v>0</v>
      </c>
      <c r="R30" s="179">
        <f t="shared" si="51"/>
        <v>0</v>
      </c>
      <c r="S30" s="179">
        <f t="shared" si="52"/>
        <v>0</v>
      </c>
      <c r="T30" s="179">
        <f t="shared" si="53"/>
        <v>0</v>
      </c>
      <c r="U30" s="179">
        <f t="shared" si="54"/>
        <v>0</v>
      </c>
      <c r="V30" s="179">
        <f t="shared" si="55"/>
        <v>0</v>
      </c>
      <c r="W30" s="179">
        <f t="shared" si="56"/>
        <v>0</v>
      </c>
      <c r="X30" s="179">
        <f t="shared" si="57"/>
        <v>10</v>
      </c>
      <c r="Y30" s="179">
        <f t="shared" si="58"/>
        <v>25</v>
      </c>
      <c r="Z30" s="179">
        <f t="shared" si="59"/>
        <v>39</v>
      </c>
      <c r="AA30" s="179">
        <f t="shared" si="60"/>
        <v>21</v>
      </c>
      <c r="AB30" s="179">
        <f t="shared" si="61"/>
        <v>12</v>
      </c>
      <c r="AC30" s="179">
        <f t="shared" si="62"/>
        <v>7</v>
      </c>
      <c r="AD30" s="179">
        <f t="shared" si="63"/>
        <v>6</v>
      </c>
      <c r="AE30" s="179">
        <f t="shared" si="64"/>
        <v>4</v>
      </c>
      <c r="AF30" s="179">
        <f t="shared" si="65"/>
        <v>3</v>
      </c>
      <c r="AG30" s="179">
        <f t="shared" si="66"/>
        <v>0</v>
      </c>
      <c r="AH30" s="179">
        <f t="shared" si="67"/>
        <v>1</v>
      </c>
      <c r="AI30" s="179">
        <f t="shared" si="68"/>
        <v>0</v>
      </c>
      <c r="AJ30" s="179">
        <f t="shared" si="69"/>
        <v>0</v>
      </c>
      <c r="AK30" s="179">
        <f t="shared" si="70"/>
        <v>1</v>
      </c>
      <c r="AL30" s="179">
        <f t="shared" si="71"/>
        <v>0</v>
      </c>
      <c r="AM30" s="179">
        <f t="shared" si="72"/>
        <v>0</v>
      </c>
      <c r="AN30" s="179">
        <f t="shared" si="73"/>
        <v>0</v>
      </c>
      <c r="AO30" s="179">
        <f t="shared" si="74"/>
        <v>0</v>
      </c>
      <c r="AP30" s="179">
        <f t="shared" si="75"/>
        <v>0</v>
      </c>
      <c r="AQ30" s="179">
        <f t="shared" si="76"/>
        <v>0</v>
      </c>
      <c r="AR30" s="179">
        <f t="shared" si="77"/>
        <v>0</v>
      </c>
      <c r="AS30" s="179">
        <f t="shared" si="78"/>
        <v>0</v>
      </c>
      <c r="AT30" s="179">
        <f t="shared" si="79"/>
        <v>0</v>
      </c>
      <c r="AU30" s="179">
        <f t="shared" si="80"/>
        <v>0</v>
      </c>
      <c r="AV30" s="179">
        <f t="shared" si="81"/>
        <v>0</v>
      </c>
      <c r="AW30" s="179">
        <f t="shared" si="82"/>
        <v>0</v>
      </c>
    </row>
    <row r="31" spans="1:49" x14ac:dyDescent="0.25">
      <c r="A31" s="171">
        <f t="shared" si="0"/>
        <v>1987</v>
      </c>
      <c r="B31" s="172">
        <v>31929</v>
      </c>
      <c r="C31" s="173">
        <v>29</v>
      </c>
      <c r="D31" s="173">
        <v>0</v>
      </c>
      <c r="E31" s="173">
        <v>29</v>
      </c>
      <c r="F31" s="61"/>
      <c r="G31" s="61"/>
      <c r="H31" s="178" t="s">
        <v>182</v>
      </c>
      <c r="I31" s="179">
        <f t="shared" si="83"/>
        <v>0</v>
      </c>
      <c r="J31" s="179">
        <f t="shared" si="43"/>
        <v>0</v>
      </c>
      <c r="K31" s="179">
        <f t="shared" si="44"/>
        <v>0</v>
      </c>
      <c r="L31" s="179">
        <f t="shared" si="45"/>
        <v>0</v>
      </c>
      <c r="M31" s="179">
        <f t="shared" si="46"/>
        <v>0</v>
      </c>
      <c r="N31" s="179">
        <f t="shared" si="47"/>
        <v>0</v>
      </c>
      <c r="O31" s="179">
        <f t="shared" si="48"/>
        <v>0</v>
      </c>
      <c r="P31" s="179">
        <f t="shared" si="49"/>
        <v>0</v>
      </c>
      <c r="Q31" s="179">
        <f t="shared" si="50"/>
        <v>0</v>
      </c>
      <c r="R31" s="179">
        <f t="shared" si="51"/>
        <v>0</v>
      </c>
      <c r="S31" s="179">
        <f t="shared" si="52"/>
        <v>0</v>
      </c>
      <c r="T31" s="179">
        <f t="shared" si="53"/>
        <v>0</v>
      </c>
      <c r="U31" s="179">
        <f t="shared" si="54"/>
        <v>0</v>
      </c>
      <c r="V31" s="179">
        <f t="shared" si="55"/>
        <v>0</v>
      </c>
      <c r="W31" s="179">
        <f t="shared" si="56"/>
        <v>0</v>
      </c>
      <c r="X31" s="179">
        <f t="shared" si="57"/>
        <v>3</v>
      </c>
      <c r="Y31" s="179">
        <f t="shared" si="58"/>
        <v>31</v>
      </c>
      <c r="Z31" s="179">
        <f t="shared" si="59"/>
        <v>38</v>
      </c>
      <c r="AA31" s="179">
        <f t="shared" si="60"/>
        <v>35</v>
      </c>
      <c r="AB31" s="179">
        <f t="shared" si="61"/>
        <v>14</v>
      </c>
      <c r="AC31" s="179">
        <f t="shared" si="62"/>
        <v>9</v>
      </c>
      <c r="AD31" s="179">
        <f t="shared" si="63"/>
        <v>7</v>
      </c>
      <c r="AE31" s="179">
        <f t="shared" si="64"/>
        <v>2</v>
      </c>
      <c r="AF31" s="179">
        <f t="shared" si="65"/>
        <v>2</v>
      </c>
      <c r="AG31" s="179">
        <f t="shared" si="66"/>
        <v>0</v>
      </c>
      <c r="AH31" s="179">
        <f t="shared" si="67"/>
        <v>0</v>
      </c>
      <c r="AI31" s="179">
        <f t="shared" si="68"/>
        <v>0</v>
      </c>
      <c r="AJ31" s="179">
        <f t="shared" si="69"/>
        <v>0</v>
      </c>
      <c r="AK31" s="179">
        <f t="shared" si="70"/>
        <v>1</v>
      </c>
      <c r="AL31" s="179">
        <f t="shared" si="71"/>
        <v>0</v>
      </c>
      <c r="AM31" s="179">
        <f t="shared" si="72"/>
        <v>1</v>
      </c>
      <c r="AN31" s="179">
        <f t="shared" si="73"/>
        <v>0</v>
      </c>
      <c r="AO31" s="179">
        <f t="shared" si="74"/>
        <v>0</v>
      </c>
      <c r="AP31" s="179">
        <f t="shared" si="75"/>
        <v>0</v>
      </c>
      <c r="AQ31" s="179">
        <f t="shared" si="76"/>
        <v>0</v>
      </c>
      <c r="AR31" s="179">
        <f t="shared" si="77"/>
        <v>0</v>
      </c>
      <c r="AS31" s="179">
        <f t="shared" si="78"/>
        <v>0</v>
      </c>
      <c r="AT31" s="179">
        <f t="shared" si="79"/>
        <v>0</v>
      </c>
      <c r="AU31" s="179">
        <f t="shared" si="80"/>
        <v>0</v>
      </c>
      <c r="AV31" s="179">
        <f t="shared" si="81"/>
        <v>0</v>
      </c>
      <c r="AW31" s="179">
        <f t="shared" si="82"/>
        <v>0</v>
      </c>
    </row>
    <row r="32" spans="1:49" x14ac:dyDescent="0.25">
      <c r="A32" s="171">
        <f t="shared" si="0"/>
        <v>1987</v>
      </c>
      <c r="B32" s="172">
        <v>31959</v>
      </c>
      <c r="C32" s="173">
        <v>40</v>
      </c>
      <c r="D32" s="173">
        <v>0</v>
      </c>
      <c r="E32" s="173">
        <v>40</v>
      </c>
      <c r="F32" s="61"/>
      <c r="G32" s="61"/>
      <c r="H32" s="178" t="s">
        <v>183</v>
      </c>
      <c r="I32" s="179">
        <f t="shared" si="83"/>
        <v>0</v>
      </c>
      <c r="J32" s="179">
        <f t="shared" si="43"/>
        <v>0</v>
      </c>
      <c r="K32" s="179">
        <f t="shared" si="44"/>
        <v>0</v>
      </c>
      <c r="L32" s="179">
        <f t="shared" si="45"/>
        <v>0</v>
      </c>
      <c r="M32" s="179">
        <f t="shared" si="46"/>
        <v>0</v>
      </c>
      <c r="N32" s="179">
        <f t="shared" si="47"/>
        <v>0</v>
      </c>
      <c r="O32" s="179">
        <f t="shared" si="48"/>
        <v>0</v>
      </c>
      <c r="P32" s="179">
        <f t="shared" si="49"/>
        <v>0</v>
      </c>
      <c r="Q32" s="179">
        <f t="shared" si="50"/>
        <v>0</v>
      </c>
      <c r="R32" s="179">
        <f t="shared" si="51"/>
        <v>0</v>
      </c>
      <c r="S32" s="179">
        <f t="shared" si="52"/>
        <v>0</v>
      </c>
      <c r="T32" s="179">
        <f t="shared" si="53"/>
        <v>0</v>
      </c>
      <c r="U32" s="179">
        <f t="shared" si="54"/>
        <v>0</v>
      </c>
      <c r="V32" s="179">
        <f t="shared" si="55"/>
        <v>0</v>
      </c>
      <c r="W32" s="179">
        <f t="shared" si="56"/>
        <v>0</v>
      </c>
      <c r="X32" s="179">
        <f t="shared" si="57"/>
        <v>8</v>
      </c>
      <c r="Y32" s="179">
        <f t="shared" si="58"/>
        <v>58</v>
      </c>
      <c r="Z32" s="179">
        <f t="shared" si="59"/>
        <v>48</v>
      </c>
      <c r="AA32" s="179">
        <f t="shared" si="60"/>
        <v>29</v>
      </c>
      <c r="AB32" s="179">
        <f t="shared" si="61"/>
        <v>20</v>
      </c>
      <c r="AC32" s="179">
        <f t="shared" si="62"/>
        <v>7</v>
      </c>
      <c r="AD32" s="179">
        <f t="shared" si="63"/>
        <v>6</v>
      </c>
      <c r="AE32" s="179">
        <f t="shared" si="64"/>
        <v>4</v>
      </c>
      <c r="AF32" s="179">
        <f t="shared" si="65"/>
        <v>2</v>
      </c>
      <c r="AG32" s="179">
        <f t="shared" si="66"/>
        <v>0</v>
      </c>
      <c r="AH32" s="179">
        <f t="shared" si="67"/>
        <v>1</v>
      </c>
      <c r="AI32" s="179">
        <f t="shared" si="68"/>
        <v>0</v>
      </c>
      <c r="AJ32" s="179">
        <f t="shared" si="69"/>
        <v>0</v>
      </c>
      <c r="AK32" s="179">
        <f t="shared" si="70"/>
        <v>0</v>
      </c>
      <c r="AL32" s="179">
        <f t="shared" si="71"/>
        <v>1</v>
      </c>
      <c r="AM32" s="179">
        <f t="shared" si="72"/>
        <v>1</v>
      </c>
      <c r="AN32" s="179">
        <f t="shared" si="73"/>
        <v>0</v>
      </c>
      <c r="AO32" s="179">
        <f t="shared" si="74"/>
        <v>0</v>
      </c>
      <c r="AP32" s="179">
        <f t="shared" si="75"/>
        <v>0</v>
      </c>
      <c r="AQ32" s="179">
        <f t="shared" si="76"/>
        <v>0</v>
      </c>
      <c r="AR32" s="179">
        <f t="shared" si="77"/>
        <v>0</v>
      </c>
      <c r="AS32" s="179">
        <f t="shared" si="78"/>
        <v>1</v>
      </c>
      <c r="AT32" s="179">
        <f t="shared" si="79"/>
        <v>0</v>
      </c>
      <c r="AU32" s="179">
        <f t="shared" si="80"/>
        <v>0</v>
      </c>
      <c r="AV32" s="179">
        <f t="shared" si="81"/>
        <v>0</v>
      </c>
      <c r="AW32" s="179">
        <f t="shared" si="82"/>
        <v>0</v>
      </c>
    </row>
    <row r="33" spans="1:49" x14ac:dyDescent="0.25">
      <c r="A33" s="171">
        <f t="shared" si="0"/>
        <v>1987</v>
      </c>
      <c r="B33" s="172">
        <v>31990</v>
      </c>
      <c r="C33" s="173">
        <v>35</v>
      </c>
      <c r="D33" s="173">
        <v>0</v>
      </c>
      <c r="E33" s="173">
        <v>35</v>
      </c>
      <c r="F33" s="61"/>
      <c r="G33" s="61"/>
      <c r="H33" s="178" t="s">
        <v>184</v>
      </c>
      <c r="I33" s="179">
        <f t="shared" si="83"/>
        <v>0</v>
      </c>
      <c r="J33" s="179">
        <f t="shared" si="43"/>
        <v>0</v>
      </c>
      <c r="K33" s="179">
        <f t="shared" si="44"/>
        <v>0</v>
      </c>
      <c r="L33" s="179">
        <f t="shared" si="45"/>
        <v>0</v>
      </c>
      <c r="M33" s="179">
        <f t="shared" si="46"/>
        <v>0</v>
      </c>
      <c r="N33" s="179">
        <f t="shared" si="47"/>
        <v>0</v>
      </c>
      <c r="O33" s="179">
        <f t="shared" si="48"/>
        <v>0</v>
      </c>
      <c r="P33" s="179">
        <f t="shared" si="49"/>
        <v>0</v>
      </c>
      <c r="Q33" s="179">
        <f t="shared" si="50"/>
        <v>0</v>
      </c>
      <c r="R33" s="179">
        <f t="shared" si="51"/>
        <v>0</v>
      </c>
      <c r="S33" s="179">
        <f t="shared" si="52"/>
        <v>0</v>
      </c>
      <c r="T33" s="179">
        <f t="shared" si="53"/>
        <v>0</v>
      </c>
      <c r="U33" s="179">
        <f t="shared" si="54"/>
        <v>0</v>
      </c>
      <c r="V33" s="179">
        <f t="shared" si="55"/>
        <v>0</v>
      </c>
      <c r="W33" s="179">
        <f t="shared" si="56"/>
        <v>0</v>
      </c>
      <c r="X33" s="179">
        <f t="shared" si="57"/>
        <v>7</v>
      </c>
      <c r="Y33" s="179">
        <f t="shared" si="58"/>
        <v>69</v>
      </c>
      <c r="Z33" s="179">
        <f t="shared" si="59"/>
        <v>44</v>
      </c>
      <c r="AA33" s="179">
        <f t="shared" si="60"/>
        <v>18</v>
      </c>
      <c r="AB33" s="179">
        <f t="shared" si="61"/>
        <v>20</v>
      </c>
      <c r="AC33" s="179">
        <f t="shared" si="62"/>
        <v>14</v>
      </c>
      <c r="AD33" s="179">
        <f t="shared" si="63"/>
        <v>6</v>
      </c>
      <c r="AE33" s="179">
        <f t="shared" si="64"/>
        <v>3</v>
      </c>
      <c r="AF33" s="179">
        <f t="shared" si="65"/>
        <v>5</v>
      </c>
      <c r="AG33" s="179">
        <f t="shared" si="66"/>
        <v>1</v>
      </c>
      <c r="AH33" s="179">
        <f t="shared" si="67"/>
        <v>1</v>
      </c>
      <c r="AI33" s="179">
        <f t="shared" si="68"/>
        <v>1</v>
      </c>
      <c r="AJ33" s="179">
        <f t="shared" si="69"/>
        <v>0</v>
      </c>
      <c r="AK33" s="179">
        <f t="shared" si="70"/>
        <v>0</v>
      </c>
      <c r="AL33" s="179">
        <f t="shared" si="71"/>
        <v>0</v>
      </c>
      <c r="AM33" s="179">
        <f t="shared" si="72"/>
        <v>0</v>
      </c>
      <c r="AN33" s="179">
        <f t="shared" si="73"/>
        <v>0</v>
      </c>
      <c r="AO33" s="179">
        <f t="shared" si="74"/>
        <v>0</v>
      </c>
      <c r="AP33" s="179">
        <f t="shared" si="75"/>
        <v>1</v>
      </c>
      <c r="AQ33" s="179">
        <f t="shared" si="76"/>
        <v>0</v>
      </c>
      <c r="AR33" s="179">
        <f t="shared" si="77"/>
        <v>0</v>
      </c>
      <c r="AS33" s="179">
        <f t="shared" si="78"/>
        <v>0</v>
      </c>
      <c r="AT33" s="179">
        <f t="shared" si="79"/>
        <v>0</v>
      </c>
      <c r="AU33" s="179">
        <f t="shared" si="80"/>
        <v>0</v>
      </c>
      <c r="AV33" s="179">
        <f t="shared" si="81"/>
        <v>0</v>
      </c>
      <c r="AW33" s="179">
        <f t="shared" si="82"/>
        <v>0</v>
      </c>
    </row>
    <row r="34" spans="1:49" x14ac:dyDescent="0.25">
      <c r="A34" s="171">
        <f t="shared" si="0"/>
        <v>1987</v>
      </c>
      <c r="B34" s="172">
        <v>32021</v>
      </c>
      <c r="C34" s="173">
        <v>75</v>
      </c>
      <c r="D34" s="173">
        <v>0</v>
      </c>
      <c r="E34" s="173">
        <v>75</v>
      </c>
      <c r="F34" s="180"/>
      <c r="G34" s="61"/>
      <c r="H34" s="178" t="s">
        <v>185</v>
      </c>
      <c r="I34" s="179">
        <f t="shared" si="83"/>
        <v>0</v>
      </c>
      <c r="J34" s="179">
        <f t="shared" si="43"/>
        <v>0</v>
      </c>
      <c r="K34" s="179">
        <f t="shared" si="44"/>
        <v>0</v>
      </c>
      <c r="L34" s="179">
        <f t="shared" si="45"/>
        <v>0</v>
      </c>
      <c r="M34" s="179">
        <f t="shared" si="46"/>
        <v>0</v>
      </c>
      <c r="N34" s="179">
        <f t="shared" si="47"/>
        <v>0</v>
      </c>
      <c r="O34" s="179">
        <f t="shared" si="48"/>
        <v>0</v>
      </c>
      <c r="P34" s="179">
        <f t="shared" si="49"/>
        <v>0</v>
      </c>
      <c r="Q34" s="179">
        <f t="shared" si="50"/>
        <v>0</v>
      </c>
      <c r="R34" s="179">
        <f t="shared" si="51"/>
        <v>0</v>
      </c>
      <c r="S34" s="179">
        <f t="shared" si="52"/>
        <v>0</v>
      </c>
      <c r="T34" s="179">
        <f t="shared" si="53"/>
        <v>0</v>
      </c>
      <c r="U34" s="179">
        <f t="shared" si="54"/>
        <v>0</v>
      </c>
      <c r="V34" s="179">
        <f t="shared" si="55"/>
        <v>0</v>
      </c>
      <c r="W34" s="179">
        <f t="shared" si="56"/>
        <v>0</v>
      </c>
      <c r="X34" s="179">
        <f t="shared" si="57"/>
        <v>1</v>
      </c>
      <c r="Y34" s="179">
        <f t="shared" si="58"/>
        <v>69</v>
      </c>
      <c r="Z34" s="179">
        <f t="shared" si="59"/>
        <v>61</v>
      </c>
      <c r="AA34" s="179">
        <f t="shared" si="60"/>
        <v>29</v>
      </c>
      <c r="AB34" s="179">
        <f t="shared" si="61"/>
        <v>13</v>
      </c>
      <c r="AC34" s="179">
        <f t="shared" si="62"/>
        <v>17</v>
      </c>
      <c r="AD34" s="179">
        <f t="shared" si="63"/>
        <v>10</v>
      </c>
      <c r="AE34" s="179">
        <f t="shared" si="64"/>
        <v>3</v>
      </c>
      <c r="AF34" s="179">
        <f t="shared" si="65"/>
        <v>2</v>
      </c>
      <c r="AG34" s="179">
        <f t="shared" si="66"/>
        <v>1</v>
      </c>
      <c r="AH34" s="179">
        <f t="shared" si="67"/>
        <v>1</v>
      </c>
      <c r="AI34" s="179">
        <f t="shared" si="68"/>
        <v>1</v>
      </c>
      <c r="AJ34" s="179">
        <f t="shared" si="69"/>
        <v>1</v>
      </c>
      <c r="AK34" s="179">
        <f t="shared" si="70"/>
        <v>0</v>
      </c>
      <c r="AL34" s="179">
        <f t="shared" si="71"/>
        <v>0</v>
      </c>
      <c r="AM34" s="179">
        <f t="shared" si="72"/>
        <v>0</v>
      </c>
      <c r="AN34" s="179">
        <f t="shared" si="73"/>
        <v>0</v>
      </c>
      <c r="AO34" s="179">
        <f t="shared" si="74"/>
        <v>0</v>
      </c>
      <c r="AP34" s="179">
        <f t="shared" si="75"/>
        <v>0</v>
      </c>
      <c r="AQ34" s="179">
        <f t="shared" si="76"/>
        <v>0</v>
      </c>
      <c r="AR34" s="179">
        <f t="shared" si="77"/>
        <v>0</v>
      </c>
      <c r="AS34" s="179">
        <f t="shared" si="78"/>
        <v>0</v>
      </c>
      <c r="AT34" s="179">
        <f t="shared" si="79"/>
        <v>0</v>
      </c>
      <c r="AU34" s="179">
        <f t="shared" si="80"/>
        <v>0</v>
      </c>
      <c r="AV34" s="179">
        <f t="shared" si="81"/>
        <v>1</v>
      </c>
      <c r="AW34" s="179">
        <f t="shared" si="82"/>
        <v>0</v>
      </c>
    </row>
    <row r="35" spans="1:49" x14ac:dyDescent="0.25">
      <c r="A35" s="171">
        <f t="shared" si="0"/>
        <v>1987</v>
      </c>
      <c r="B35" s="172">
        <v>32051</v>
      </c>
      <c r="C35" s="173">
        <v>71</v>
      </c>
      <c r="D35" s="173">
        <v>0</v>
      </c>
      <c r="E35" s="173">
        <v>71</v>
      </c>
      <c r="G35" s="61"/>
      <c r="H35" s="178" t="s">
        <v>186</v>
      </c>
      <c r="I35" s="179">
        <f t="shared" si="83"/>
        <v>0</v>
      </c>
      <c r="J35" s="179">
        <f t="shared" si="43"/>
        <v>0</v>
      </c>
      <c r="K35" s="179">
        <f t="shared" si="44"/>
        <v>0</v>
      </c>
      <c r="L35" s="179">
        <f t="shared" si="45"/>
        <v>0</v>
      </c>
      <c r="M35" s="179">
        <f t="shared" si="46"/>
        <v>0</v>
      </c>
      <c r="N35" s="179">
        <f t="shared" si="47"/>
        <v>0</v>
      </c>
      <c r="O35" s="179">
        <f t="shared" si="48"/>
        <v>0</v>
      </c>
      <c r="P35" s="179">
        <f t="shared" si="49"/>
        <v>0</v>
      </c>
      <c r="Q35" s="179">
        <f t="shared" si="50"/>
        <v>0</v>
      </c>
      <c r="R35" s="179">
        <f t="shared" si="51"/>
        <v>0</v>
      </c>
      <c r="S35" s="179">
        <f t="shared" si="52"/>
        <v>0</v>
      </c>
      <c r="T35" s="179">
        <f t="shared" si="53"/>
        <v>0</v>
      </c>
      <c r="U35" s="179">
        <f t="shared" si="54"/>
        <v>0</v>
      </c>
      <c r="V35" s="179">
        <f t="shared" si="55"/>
        <v>0</v>
      </c>
      <c r="W35" s="179">
        <f t="shared" si="56"/>
        <v>0</v>
      </c>
      <c r="X35" s="179">
        <f t="shared" si="57"/>
        <v>1</v>
      </c>
      <c r="Y35" s="179">
        <f t="shared" si="58"/>
        <v>63</v>
      </c>
      <c r="Z35" s="179">
        <f t="shared" si="59"/>
        <v>58</v>
      </c>
      <c r="AA35" s="179">
        <f t="shared" si="60"/>
        <v>24</v>
      </c>
      <c r="AB35" s="179">
        <f t="shared" si="61"/>
        <v>17</v>
      </c>
      <c r="AC35" s="179">
        <f t="shared" si="62"/>
        <v>15</v>
      </c>
      <c r="AD35" s="179">
        <f t="shared" si="63"/>
        <v>5</v>
      </c>
      <c r="AE35" s="179">
        <f t="shared" si="64"/>
        <v>5</v>
      </c>
      <c r="AF35" s="179">
        <f t="shared" si="65"/>
        <v>1</v>
      </c>
      <c r="AG35" s="179">
        <f t="shared" si="66"/>
        <v>1</v>
      </c>
      <c r="AH35" s="179">
        <f t="shared" si="67"/>
        <v>1</v>
      </c>
      <c r="AI35" s="179">
        <f t="shared" si="68"/>
        <v>1</v>
      </c>
      <c r="AJ35" s="179">
        <f t="shared" si="69"/>
        <v>0</v>
      </c>
      <c r="AK35" s="179">
        <f t="shared" si="70"/>
        <v>0</v>
      </c>
      <c r="AL35" s="179">
        <f t="shared" si="71"/>
        <v>0</v>
      </c>
      <c r="AM35" s="179">
        <f t="shared" si="72"/>
        <v>0</v>
      </c>
      <c r="AN35" s="179">
        <f t="shared" si="73"/>
        <v>0</v>
      </c>
      <c r="AO35" s="179">
        <f t="shared" si="74"/>
        <v>0</v>
      </c>
      <c r="AP35" s="179">
        <f t="shared" si="75"/>
        <v>0</v>
      </c>
      <c r="AQ35" s="179">
        <f t="shared" si="76"/>
        <v>0</v>
      </c>
      <c r="AR35" s="179">
        <f t="shared" si="77"/>
        <v>0</v>
      </c>
      <c r="AS35" s="179">
        <f t="shared" si="78"/>
        <v>0</v>
      </c>
      <c r="AT35" s="179">
        <f t="shared" si="79"/>
        <v>0</v>
      </c>
      <c r="AU35" s="179">
        <f t="shared" si="80"/>
        <v>0</v>
      </c>
      <c r="AV35" s="179">
        <f t="shared" si="81"/>
        <v>0</v>
      </c>
      <c r="AW35" s="179">
        <f t="shared" si="82"/>
        <v>0</v>
      </c>
    </row>
    <row r="36" spans="1:49" x14ac:dyDescent="0.25">
      <c r="A36" s="171">
        <f t="shared" si="0"/>
        <v>1987</v>
      </c>
      <c r="B36" s="172">
        <v>32082</v>
      </c>
      <c r="C36" s="173">
        <v>66</v>
      </c>
      <c r="D36" s="173">
        <v>0</v>
      </c>
      <c r="E36" s="173">
        <v>66</v>
      </c>
      <c r="F36" s="61"/>
      <c r="G36" s="61"/>
      <c r="H36" s="181" t="s">
        <v>42</v>
      </c>
      <c r="I36" s="182">
        <f>SUM(I27:I35)</f>
        <v>0</v>
      </c>
      <c r="J36" s="182">
        <f t="shared" ref="J36:AR36" si="84">SUM(J24:J35)</f>
        <v>0</v>
      </c>
      <c r="K36" s="182">
        <f t="shared" si="84"/>
        <v>0</v>
      </c>
      <c r="L36" s="182">
        <f t="shared" si="84"/>
        <v>0</v>
      </c>
      <c r="M36" s="182">
        <f t="shared" si="84"/>
        <v>0</v>
      </c>
      <c r="N36" s="182">
        <f t="shared" si="84"/>
        <v>0</v>
      </c>
      <c r="O36" s="182">
        <f t="shared" si="84"/>
        <v>0</v>
      </c>
      <c r="P36" s="182">
        <f t="shared" si="84"/>
        <v>0</v>
      </c>
      <c r="Q36" s="182">
        <f t="shared" si="84"/>
        <v>0</v>
      </c>
      <c r="R36" s="182">
        <f t="shared" si="84"/>
        <v>0</v>
      </c>
      <c r="S36" s="182">
        <f t="shared" si="84"/>
        <v>0</v>
      </c>
      <c r="T36" s="182">
        <f t="shared" si="84"/>
        <v>0</v>
      </c>
      <c r="U36" s="182">
        <f t="shared" si="84"/>
        <v>0</v>
      </c>
      <c r="V36" s="182">
        <f t="shared" si="84"/>
        <v>0</v>
      </c>
      <c r="W36" s="182">
        <f t="shared" si="84"/>
        <v>18</v>
      </c>
      <c r="X36" s="182">
        <f t="shared" si="84"/>
        <v>44</v>
      </c>
      <c r="Y36" s="182">
        <f t="shared" si="84"/>
        <v>345</v>
      </c>
      <c r="Z36" s="182">
        <f t="shared" si="84"/>
        <v>588</v>
      </c>
      <c r="AA36" s="182">
        <f t="shared" si="84"/>
        <v>373</v>
      </c>
      <c r="AB36" s="182">
        <f t="shared" si="84"/>
        <v>230</v>
      </c>
      <c r="AC36" s="182">
        <f t="shared" si="84"/>
        <v>160</v>
      </c>
      <c r="AD36" s="182">
        <f t="shared" si="84"/>
        <v>87</v>
      </c>
      <c r="AE36" s="182">
        <f t="shared" si="84"/>
        <v>44</v>
      </c>
      <c r="AF36" s="182">
        <f t="shared" si="84"/>
        <v>31</v>
      </c>
      <c r="AG36" s="182">
        <f t="shared" si="84"/>
        <v>8</v>
      </c>
      <c r="AH36" s="182">
        <f t="shared" si="84"/>
        <v>11</v>
      </c>
      <c r="AI36" s="182">
        <f t="shared" si="84"/>
        <v>5</v>
      </c>
      <c r="AJ36" s="182">
        <f t="shared" si="84"/>
        <v>2</v>
      </c>
      <c r="AK36" s="182">
        <f t="shared" si="84"/>
        <v>3</v>
      </c>
      <c r="AL36" s="182">
        <f t="shared" si="84"/>
        <v>1</v>
      </c>
      <c r="AM36" s="182">
        <f t="shared" si="84"/>
        <v>2</v>
      </c>
      <c r="AN36" s="182">
        <f t="shared" si="84"/>
        <v>0</v>
      </c>
      <c r="AO36" s="182">
        <f t="shared" si="84"/>
        <v>0</v>
      </c>
      <c r="AP36" s="182">
        <f t="shared" si="84"/>
        <v>1</v>
      </c>
      <c r="AQ36" s="182">
        <f t="shared" si="84"/>
        <v>0</v>
      </c>
      <c r="AR36" s="182">
        <f t="shared" si="84"/>
        <v>0</v>
      </c>
      <c r="AS36" s="182">
        <f>SUM(AS24:AS35)</f>
        <v>1</v>
      </c>
      <c r="AT36" s="182">
        <f>SUM(AT24:AT35)</f>
        <v>0</v>
      </c>
      <c r="AU36" s="182">
        <f>SUM(AU24:AU35)</f>
        <v>1</v>
      </c>
      <c r="AV36" s="182">
        <f>SUM(AV24:AV35)</f>
        <v>2</v>
      </c>
      <c r="AW36" s="182">
        <f>SUM(AW24:AW35)</f>
        <v>2</v>
      </c>
    </row>
    <row r="37" spans="1:49" x14ac:dyDescent="0.25">
      <c r="A37" s="171">
        <f t="shared" si="0"/>
        <v>1987</v>
      </c>
      <c r="B37" s="172">
        <v>32112</v>
      </c>
      <c r="C37" s="173">
        <v>97</v>
      </c>
      <c r="D37" s="173">
        <v>0</v>
      </c>
      <c r="E37" s="173">
        <v>97</v>
      </c>
      <c r="F37" s="61"/>
      <c r="G37" s="61"/>
      <c r="I37" s="177"/>
      <c r="J37" s="177"/>
    </row>
    <row r="38" spans="1:49" x14ac:dyDescent="0.25">
      <c r="A38" s="171">
        <f t="shared" si="0"/>
        <v>1988</v>
      </c>
      <c r="B38" s="172">
        <v>32143</v>
      </c>
      <c r="C38" s="173">
        <v>129</v>
      </c>
      <c r="D38" s="173">
        <v>0</v>
      </c>
      <c r="E38" s="173">
        <v>129</v>
      </c>
      <c r="F38" s="61"/>
      <c r="G38" s="61"/>
      <c r="I38" s="177"/>
      <c r="J38" s="177"/>
    </row>
    <row r="39" spans="1:49" x14ac:dyDescent="0.25">
      <c r="A39" s="171">
        <f t="shared" si="0"/>
        <v>1988</v>
      </c>
      <c r="B39" s="172">
        <v>32174</v>
      </c>
      <c r="C39" s="173">
        <v>91</v>
      </c>
      <c r="D39" s="173">
        <v>0</v>
      </c>
      <c r="E39" s="173">
        <v>91</v>
      </c>
      <c r="F39" s="61"/>
      <c r="G39" s="61"/>
      <c r="I39" s="177"/>
      <c r="J39" s="177"/>
    </row>
    <row r="40" spans="1:49" x14ac:dyDescent="0.25">
      <c r="A40" s="171">
        <f t="shared" si="0"/>
        <v>1988</v>
      </c>
      <c r="B40" s="172">
        <v>32203</v>
      </c>
      <c r="C40" s="173">
        <v>106</v>
      </c>
      <c r="D40" s="173">
        <v>0</v>
      </c>
      <c r="E40" s="173">
        <v>106</v>
      </c>
      <c r="F40" s="61"/>
      <c r="G40" s="61"/>
      <c r="I40" s="177"/>
      <c r="J40" s="177"/>
    </row>
    <row r="41" spans="1:49" x14ac:dyDescent="0.25">
      <c r="A41" s="171">
        <v>1988</v>
      </c>
      <c r="B41" s="172">
        <v>32234</v>
      </c>
      <c r="C41" s="173">
        <v>139</v>
      </c>
      <c r="D41" s="173">
        <v>0</v>
      </c>
      <c r="E41" s="173">
        <v>139</v>
      </c>
      <c r="G41" s="61"/>
      <c r="I41" s="177"/>
      <c r="J41" s="177"/>
    </row>
    <row r="42" spans="1:49" x14ac:dyDescent="0.25">
      <c r="A42" s="171">
        <v>1988</v>
      </c>
      <c r="B42" s="172">
        <v>32264</v>
      </c>
      <c r="C42" s="173">
        <v>164</v>
      </c>
      <c r="D42" s="173">
        <v>0</v>
      </c>
      <c r="E42" s="173">
        <v>164</v>
      </c>
      <c r="F42" s="61"/>
      <c r="G42" s="61"/>
      <c r="I42" s="177"/>
      <c r="J42" s="177"/>
    </row>
    <row r="43" spans="1:49" x14ac:dyDescent="0.25">
      <c r="A43" s="171">
        <v>1988</v>
      </c>
      <c r="B43" s="172">
        <v>32295</v>
      </c>
      <c r="C43" s="173">
        <v>260</v>
      </c>
      <c r="D43" s="173">
        <v>0</v>
      </c>
      <c r="E43" s="173">
        <v>260</v>
      </c>
      <c r="F43" s="61"/>
      <c r="G43" s="61"/>
      <c r="I43" s="177"/>
      <c r="J43" s="177"/>
    </row>
    <row r="44" spans="1:49" x14ac:dyDescent="0.25">
      <c r="A44" s="171">
        <v>1988</v>
      </c>
      <c r="B44" s="172">
        <v>32325</v>
      </c>
      <c r="C44" s="173">
        <v>278</v>
      </c>
      <c r="D44" s="173">
        <v>0</v>
      </c>
      <c r="E44" s="173">
        <v>278</v>
      </c>
      <c r="F44" s="61"/>
      <c r="G44" s="61"/>
      <c r="I44" s="177"/>
      <c r="J44" s="177"/>
    </row>
    <row r="45" spans="1:49" x14ac:dyDescent="0.25">
      <c r="A45" s="171">
        <v>1988</v>
      </c>
      <c r="B45" s="172">
        <v>32356</v>
      </c>
      <c r="C45" s="173">
        <v>289</v>
      </c>
      <c r="D45" s="173">
        <v>0</v>
      </c>
      <c r="E45" s="173">
        <v>289</v>
      </c>
      <c r="F45" s="61"/>
      <c r="G45" s="61"/>
      <c r="I45" s="177"/>
      <c r="J45" s="177"/>
    </row>
    <row r="46" spans="1:49" x14ac:dyDescent="0.25">
      <c r="A46" s="171">
        <v>1988</v>
      </c>
      <c r="B46" s="172">
        <v>32387</v>
      </c>
      <c r="C46" s="173">
        <v>357</v>
      </c>
      <c r="D46" s="173">
        <v>0</v>
      </c>
      <c r="E46" s="173">
        <v>357</v>
      </c>
      <c r="F46" s="180"/>
      <c r="G46" s="61"/>
      <c r="I46" s="177"/>
      <c r="J46" s="177"/>
    </row>
    <row r="47" spans="1:49" x14ac:dyDescent="0.25">
      <c r="A47" s="171">
        <v>1988</v>
      </c>
      <c r="B47" s="172">
        <v>32417</v>
      </c>
      <c r="C47" s="173">
        <v>381</v>
      </c>
      <c r="D47" s="173">
        <v>0</v>
      </c>
      <c r="E47" s="173">
        <v>381</v>
      </c>
      <c r="F47" s="61"/>
      <c r="G47" s="61"/>
      <c r="I47" s="177"/>
      <c r="J47" s="177"/>
    </row>
    <row r="48" spans="1:49" x14ac:dyDescent="0.25">
      <c r="A48" s="171">
        <v>1988</v>
      </c>
      <c r="B48" s="172">
        <v>32448</v>
      </c>
      <c r="C48" s="173">
        <v>432</v>
      </c>
      <c r="D48" s="173">
        <v>0</v>
      </c>
      <c r="E48" s="173">
        <v>432</v>
      </c>
      <c r="F48" s="61"/>
      <c r="G48" s="61"/>
      <c r="I48" s="177"/>
      <c r="J48" s="177"/>
    </row>
    <row r="49" spans="1:10" x14ac:dyDescent="0.25">
      <c r="A49" s="171">
        <v>1988</v>
      </c>
      <c r="B49" s="172">
        <v>32478</v>
      </c>
      <c r="C49" s="173">
        <v>516</v>
      </c>
      <c r="D49" s="173">
        <v>0</v>
      </c>
      <c r="E49" s="173">
        <v>516</v>
      </c>
      <c r="F49" s="61"/>
      <c r="G49" s="61"/>
      <c r="I49" s="177"/>
      <c r="J49" s="177"/>
    </row>
    <row r="50" spans="1:10" x14ac:dyDescent="0.25">
      <c r="A50" s="171">
        <f t="shared" ref="A50:A61" si="85">YEAR(B53)</f>
        <v>1989</v>
      </c>
      <c r="B50" s="172">
        <v>32509</v>
      </c>
      <c r="C50" s="173">
        <v>533</v>
      </c>
      <c r="D50" s="173">
        <v>0</v>
      </c>
      <c r="E50" s="173">
        <v>533</v>
      </c>
      <c r="F50" s="61"/>
      <c r="G50" s="61"/>
      <c r="I50" s="177"/>
      <c r="J50" s="177"/>
    </row>
    <row r="51" spans="1:10" x14ac:dyDescent="0.25">
      <c r="A51" s="171">
        <f t="shared" si="85"/>
        <v>1989</v>
      </c>
      <c r="B51" s="172">
        <v>32540</v>
      </c>
      <c r="C51" s="173">
        <v>557</v>
      </c>
      <c r="D51" s="173">
        <v>0</v>
      </c>
      <c r="E51" s="173">
        <v>557</v>
      </c>
      <c r="F51" s="61"/>
      <c r="G51" s="61"/>
      <c r="I51" s="177"/>
      <c r="J51" s="177"/>
    </row>
    <row r="52" spans="1:10" x14ac:dyDescent="0.25">
      <c r="A52" s="171">
        <f t="shared" si="85"/>
        <v>1989</v>
      </c>
      <c r="B52" s="172">
        <v>32568</v>
      </c>
      <c r="C52" s="173">
        <v>544</v>
      </c>
      <c r="D52" s="173">
        <v>0</v>
      </c>
      <c r="E52" s="173">
        <v>544</v>
      </c>
      <c r="F52" s="61"/>
      <c r="G52" s="61"/>
      <c r="I52" s="177"/>
      <c r="J52" s="177"/>
    </row>
    <row r="53" spans="1:10" x14ac:dyDescent="0.25">
      <c r="A53" s="171">
        <f t="shared" si="85"/>
        <v>1989</v>
      </c>
      <c r="B53" s="172">
        <v>32599</v>
      </c>
      <c r="C53" s="173">
        <v>513</v>
      </c>
      <c r="D53" s="173">
        <v>0</v>
      </c>
      <c r="E53" s="173">
        <v>513</v>
      </c>
      <c r="G53" s="61"/>
      <c r="I53" s="177"/>
      <c r="J53" s="177"/>
    </row>
    <row r="54" spans="1:10" x14ac:dyDescent="0.25">
      <c r="A54" s="171">
        <f t="shared" si="85"/>
        <v>1989</v>
      </c>
      <c r="B54" s="172">
        <v>32629</v>
      </c>
      <c r="C54" s="173">
        <v>524</v>
      </c>
      <c r="D54" s="173">
        <v>0</v>
      </c>
      <c r="E54" s="173">
        <v>524</v>
      </c>
      <c r="F54" s="61"/>
      <c r="G54" s="61"/>
      <c r="I54" s="177"/>
      <c r="J54" s="177"/>
    </row>
    <row r="55" spans="1:10" x14ac:dyDescent="0.25">
      <c r="A55" s="171">
        <f t="shared" si="85"/>
        <v>1989</v>
      </c>
      <c r="B55" s="172">
        <v>32660</v>
      </c>
      <c r="C55" s="173">
        <v>524</v>
      </c>
      <c r="D55" s="173">
        <v>0</v>
      </c>
      <c r="E55" s="173">
        <v>524</v>
      </c>
      <c r="F55" s="61"/>
      <c r="G55" s="61"/>
      <c r="I55" s="177"/>
      <c r="J55" s="177"/>
    </row>
    <row r="56" spans="1:10" x14ac:dyDescent="0.25">
      <c r="A56" s="171">
        <f t="shared" si="85"/>
        <v>1989</v>
      </c>
      <c r="B56" s="172">
        <v>32690</v>
      </c>
      <c r="C56" s="173">
        <v>597</v>
      </c>
      <c r="D56" s="173">
        <v>0</v>
      </c>
      <c r="E56" s="173">
        <v>597</v>
      </c>
      <c r="F56" s="61"/>
      <c r="G56" s="61"/>
      <c r="I56" s="177"/>
      <c r="J56" s="177"/>
    </row>
    <row r="57" spans="1:10" x14ac:dyDescent="0.25">
      <c r="A57" s="171">
        <f t="shared" si="85"/>
        <v>1989</v>
      </c>
      <c r="B57" s="172">
        <v>32721</v>
      </c>
      <c r="C57" s="173">
        <v>712</v>
      </c>
      <c r="D57" s="173">
        <v>0</v>
      </c>
      <c r="E57" s="173">
        <v>712</v>
      </c>
      <c r="F57" s="61"/>
      <c r="G57" s="61"/>
      <c r="I57" s="177"/>
      <c r="J57" s="177"/>
    </row>
    <row r="58" spans="1:10" x14ac:dyDescent="0.25">
      <c r="A58" s="171">
        <f t="shared" si="85"/>
        <v>1989</v>
      </c>
      <c r="B58" s="172">
        <v>32752</v>
      </c>
      <c r="C58" s="173">
        <v>703</v>
      </c>
      <c r="D58" s="173">
        <v>0</v>
      </c>
      <c r="E58" s="173">
        <v>703</v>
      </c>
      <c r="F58" s="180"/>
      <c r="G58" s="61"/>
      <c r="I58" s="177"/>
      <c r="J58" s="177"/>
    </row>
    <row r="59" spans="1:10" x14ac:dyDescent="0.25">
      <c r="A59" s="171">
        <f t="shared" si="85"/>
        <v>1990</v>
      </c>
      <c r="B59" s="172">
        <v>32782</v>
      </c>
      <c r="C59" s="173">
        <v>767</v>
      </c>
      <c r="D59" s="173">
        <v>0</v>
      </c>
      <c r="E59" s="173">
        <v>767</v>
      </c>
      <c r="F59" s="61"/>
      <c r="G59" s="61"/>
      <c r="I59" s="177"/>
      <c r="J59" s="177"/>
    </row>
    <row r="60" spans="1:10" x14ac:dyDescent="0.25">
      <c r="A60" s="171">
        <f t="shared" si="85"/>
        <v>1990</v>
      </c>
      <c r="B60" s="172">
        <v>32813</v>
      </c>
      <c r="C60" s="173">
        <v>812</v>
      </c>
      <c r="D60" s="173">
        <v>0</v>
      </c>
      <c r="E60" s="173">
        <v>812</v>
      </c>
      <c r="F60" s="61"/>
      <c r="G60" s="61"/>
      <c r="I60" s="177"/>
      <c r="J60" s="177"/>
    </row>
    <row r="61" spans="1:10" x14ac:dyDescent="0.25">
      <c r="A61" s="171">
        <f t="shared" si="85"/>
        <v>1990</v>
      </c>
      <c r="B61" s="172">
        <v>32843</v>
      </c>
      <c r="C61" s="173">
        <v>989</v>
      </c>
      <c r="D61" s="173">
        <v>0</v>
      </c>
      <c r="E61" s="173">
        <v>989</v>
      </c>
      <c r="F61" s="61"/>
      <c r="G61" s="61"/>
      <c r="I61" s="177"/>
      <c r="J61" s="177"/>
    </row>
    <row r="62" spans="1:10" x14ac:dyDescent="0.25">
      <c r="A62" s="171">
        <f t="shared" ref="A62:A125" si="86">YEAR(B62)</f>
        <v>1990</v>
      </c>
      <c r="B62" s="172">
        <v>32874</v>
      </c>
      <c r="C62" s="173">
        <v>1199</v>
      </c>
      <c r="D62" s="173">
        <v>0</v>
      </c>
      <c r="E62" s="173">
        <v>1199</v>
      </c>
      <c r="F62" s="61"/>
      <c r="G62" s="61"/>
      <c r="I62" s="177"/>
      <c r="J62" s="177"/>
    </row>
    <row r="63" spans="1:10" x14ac:dyDescent="0.25">
      <c r="A63" s="171">
        <f t="shared" si="86"/>
        <v>1990</v>
      </c>
      <c r="B63" s="172">
        <v>32905</v>
      </c>
      <c r="C63" s="173">
        <v>1272</v>
      </c>
      <c r="D63" s="173">
        <v>0</v>
      </c>
      <c r="E63" s="173">
        <v>1272</v>
      </c>
      <c r="F63" s="61"/>
      <c r="G63" s="61"/>
      <c r="I63" s="177"/>
      <c r="J63" s="177"/>
    </row>
    <row r="64" spans="1:10" x14ac:dyDescent="0.25">
      <c r="A64" s="171">
        <f t="shared" si="86"/>
        <v>1990</v>
      </c>
      <c r="B64" s="172">
        <v>32933</v>
      </c>
      <c r="C64" s="173">
        <v>1147</v>
      </c>
      <c r="D64" s="173">
        <v>0</v>
      </c>
      <c r="E64" s="173">
        <v>1147</v>
      </c>
      <c r="F64" s="61"/>
      <c r="G64" s="61"/>
      <c r="I64" s="177"/>
      <c r="J64" s="177"/>
    </row>
    <row r="65" spans="1:10" x14ac:dyDescent="0.25">
      <c r="A65" s="171">
        <f t="shared" si="86"/>
        <v>1990</v>
      </c>
      <c r="B65" s="172">
        <v>32964</v>
      </c>
      <c r="C65" s="173">
        <v>1030</v>
      </c>
      <c r="D65" s="173">
        <v>0</v>
      </c>
      <c r="E65" s="173">
        <v>1030</v>
      </c>
      <c r="G65" s="61"/>
      <c r="I65" s="177"/>
      <c r="J65" s="177"/>
    </row>
    <row r="66" spans="1:10" x14ac:dyDescent="0.25">
      <c r="A66" s="171">
        <f t="shared" si="86"/>
        <v>1990</v>
      </c>
      <c r="B66" s="172">
        <v>32994</v>
      </c>
      <c r="C66" s="173">
        <v>1019</v>
      </c>
      <c r="D66" s="173">
        <v>0</v>
      </c>
      <c r="E66" s="173">
        <v>1019</v>
      </c>
      <c r="F66" s="61"/>
      <c r="G66" s="61"/>
      <c r="I66" s="177"/>
      <c r="J66" s="177"/>
    </row>
    <row r="67" spans="1:10" x14ac:dyDescent="0.25">
      <c r="A67" s="171">
        <f t="shared" si="86"/>
        <v>1990</v>
      </c>
      <c r="B67" s="172">
        <v>33025</v>
      </c>
      <c r="C67" s="173">
        <v>990</v>
      </c>
      <c r="D67" s="173">
        <v>0</v>
      </c>
      <c r="E67" s="173">
        <v>990</v>
      </c>
      <c r="F67" s="61"/>
      <c r="G67" s="61"/>
      <c r="I67" s="177"/>
      <c r="J67" s="177"/>
    </row>
    <row r="68" spans="1:10" x14ac:dyDescent="0.25">
      <c r="A68" s="171">
        <f t="shared" si="86"/>
        <v>1990</v>
      </c>
      <c r="B68" s="172">
        <v>33055</v>
      </c>
      <c r="C68" s="173">
        <v>1087</v>
      </c>
      <c r="D68" s="173">
        <v>0</v>
      </c>
      <c r="E68" s="173">
        <v>1087</v>
      </c>
      <c r="F68" s="61"/>
      <c r="G68" s="61"/>
      <c r="I68" s="177"/>
      <c r="J68" s="177"/>
    </row>
    <row r="69" spans="1:10" x14ac:dyDescent="0.25">
      <c r="A69" s="171">
        <f t="shared" si="86"/>
        <v>1990</v>
      </c>
      <c r="B69" s="172">
        <v>33086</v>
      </c>
      <c r="C69" s="173">
        <v>1193</v>
      </c>
      <c r="D69" s="173">
        <v>0</v>
      </c>
      <c r="E69" s="173">
        <v>1193</v>
      </c>
      <c r="F69" s="61"/>
      <c r="G69" s="61"/>
      <c r="I69" s="177"/>
      <c r="J69" s="177"/>
    </row>
    <row r="70" spans="1:10" x14ac:dyDescent="0.25">
      <c r="A70" s="171">
        <f t="shared" si="86"/>
        <v>1990</v>
      </c>
      <c r="B70" s="172">
        <v>33117</v>
      </c>
      <c r="C70" s="173">
        <v>1274</v>
      </c>
      <c r="D70" s="173">
        <v>0</v>
      </c>
      <c r="E70" s="173">
        <v>1274</v>
      </c>
      <c r="F70" s="180"/>
      <c r="G70" s="61"/>
      <c r="I70" s="177"/>
      <c r="J70" s="177"/>
    </row>
    <row r="71" spans="1:10" x14ac:dyDescent="0.25">
      <c r="A71" s="171">
        <f t="shared" si="86"/>
        <v>1990</v>
      </c>
      <c r="B71" s="172">
        <v>33147</v>
      </c>
      <c r="C71" s="173">
        <v>1279</v>
      </c>
      <c r="D71" s="173">
        <v>0</v>
      </c>
      <c r="E71" s="173">
        <v>1279</v>
      </c>
      <c r="F71" s="61"/>
      <c r="G71" s="61"/>
      <c r="I71" s="177"/>
      <c r="J71" s="177"/>
    </row>
    <row r="72" spans="1:10" x14ac:dyDescent="0.25">
      <c r="A72" s="171">
        <f t="shared" si="86"/>
        <v>1990</v>
      </c>
      <c r="B72" s="172">
        <v>33178</v>
      </c>
      <c r="C72" s="173">
        <v>1389</v>
      </c>
      <c r="D72" s="173">
        <v>0</v>
      </c>
      <c r="E72" s="173">
        <v>1389</v>
      </c>
      <c r="F72" s="61"/>
      <c r="G72" s="61"/>
      <c r="I72" s="177"/>
      <c r="J72" s="177"/>
    </row>
    <row r="73" spans="1:10" x14ac:dyDescent="0.25">
      <c r="A73" s="171">
        <f t="shared" si="86"/>
        <v>1990</v>
      </c>
      <c r="B73" s="172">
        <v>33208</v>
      </c>
      <c r="C73" s="173">
        <v>1734</v>
      </c>
      <c r="D73" s="173">
        <v>0</v>
      </c>
      <c r="E73" s="173">
        <v>1734</v>
      </c>
      <c r="F73" s="61"/>
      <c r="G73" s="61"/>
      <c r="I73" s="177"/>
      <c r="J73" s="177"/>
    </row>
    <row r="74" spans="1:10" x14ac:dyDescent="0.25">
      <c r="A74" s="171">
        <f t="shared" si="86"/>
        <v>1991</v>
      </c>
      <c r="B74" s="172">
        <v>33239</v>
      </c>
      <c r="C74" s="173">
        <v>1718</v>
      </c>
      <c r="D74" s="173">
        <v>0</v>
      </c>
      <c r="E74" s="173">
        <v>1718</v>
      </c>
      <c r="F74" s="61"/>
      <c r="G74" s="61"/>
      <c r="I74" s="177"/>
      <c r="J74" s="177"/>
    </row>
    <row r="75" spans="1:10" x14ac:dyDescent="0.25">
      <c r="A75" s="171">
        <f t="shared" si="86"/>
        <v>1991</v>
      </c>
      <c r="B75" s="172">
        <v>33270</v>
      </c>
      <c r="C75" s="173">
        <v>1681</v>
      </c>
      <c r="D75" s="173">
        <v>0</v>
      </c>
      <c r="E75" s="173">
        <v>1681</v>
      </c>
      <c r="F75" s="61"/>
      <c r="G75" s="61"/>
      <c r="I75" s="177"/>
      <c r="J75" s="177"/>
    </row>
    <row r="76" spans="1:10" x14ac:dyDescent="0.25">
      <c r="A76" s="171">
        <f t="shared" si="86"/>
        <v>1991</v>
      </c>
      <c r="B76" s="172">
        <v>33298</v>
      </c>
      <c r="C76" s="173">
        <v>1896</v>
      </c>
      <c r="D76" s="173">
        <v>0</v>
      </c>
      <c r="E76" s="173">
        <v>1896</v>
      </c>
      <c r="F76" s="61"/>
      <c r="G76" s="61"/>
      <c r="I76" s="177"/>
      <c r="J76" s="177"/>
    </row>
    <row r="77" spans="1:10" x14ac:dyDescent="0.25">
      <c r="A77" s="171">
        <f t="shared" si="86"/>
        <v>1991</v>
      </c>
      <c r="B77" s="172">
        <v>33329</v>
      </c>
      <c r="C77" s="173">
        <v>1803</v>
      </c>
      <c r="D77" s="173">
        <v>0</v>
      </c>
      <c r="E77" s="173">
        <v>1803</v>
      </c>
      <c r="G77" s="61"/>
      <c r="I77" s="177"/>
      <c r="J77" s="177"/>
    </row>
    <row r="78" spans="1:10" x14ac:dyDescent="0.25">
      <c r="A78" s="171">
        <f t="shared" si="86"/>
        <v>1991</v>
      </c>
      <c r="B78" s="172">
        <v>33359</v>
      </c>
      <c r="C78" s="173">
        <v>1623</v>
      </c>
      <c r="D78" s="173">
        <v>0</v>
      </c>
      <c r="E78" s="173">
        <v>1623</v>
      </c>
      <c r="F78" s="61"/>
      <c r="G78" s="61"/>
      <c r="I78" s="177"/>
      <c r="J78" s="177"/>
    </row>
    <row r="79" spans="1:10" x14ac:dyDescent="0.25">
      <c r="A79" s="171">
        <f t="shared" si="86"/>
        <v>1991</v>
      </c>
      <c r="B79" s="172">
        <v>33390</v>
      </c>
      <c r="C79" s="173">
        <v>1612</v>
      </c>
      <c r="D79" s="173">
        <v>0</v>
      </c>
      <c r="E79" s="173">
        <v>1612</v>
      </c>
      <c r="F79" s="61"/>
      <c r="G79" s="61"/>
      <c r="I79" s="177"/>
      <c r="J79" s="177"/>
    </row>
    <row r="80" spans="1:10" x14ac:dyDescent="0.25">
      <c r="A80" s="171">
        <f t="shared" si="86"/>
        <v>1991</v>
      </c>
      <c r="B80" s="172">
        <v>33420</v>
      </c>
      <c r="C80" s="173">
        <v>1885</v>
      </c>
      <c r="D80" s="173">
        <v>0</v>
      </c>
      <c r="E80" s="173">
        <v>1885</v>
      </c>
      <c r="F80" s="61"/>
      <c r="G80" s="61"/>
      <c r="I80" s="177"/>
      <c r="J80" s="177"/>
    </row>
    <row r="81" spans="1:10" x14ac:dyDescent="0.25">
      <c r="A81" s="171">
        <f t="shared" si="86"/>
        <v>1991</v>
      </c>
      <c r="B81" s="172">
        <v>33451</v>
      </c>
      <c r="C81" s="173">
        <v>2430</v>
      </c>
      <c r="D81" s="173">
        <v>0</v>
      </c>
      <c r="E81" s="173">
        <v>2430</v>
      </c>
      <c r="F81" s="61"/>
      <c r="G81" s="61"/>
      <c r="I81" s="177"/>
      <c r="J81" s="177"/>
    </row>
    <row r="82" spans="1:10" x14ac:dyDescent="0.25">
      <c r="A82" s="171">
        <f t="shared" si="86"/>
        <v>1991</v>
      </c>
      <c r="B82" s="172">
        <v>33482</v>
      </c>
      <c r="C82" s="173">
        <v>2643</v>
      </c>
      <c r="D82" s="173">
        <v>0</v>
      </c>
      <c r="E82" s="173">
        <v>2643</v>
      </c>
      <c r="F82" s="180"/>
      <c r="G82" s="61"/>
      <c r="I82" s="177"/>
      <c r="J82" s="177"/>
    </row>
    <row r="83" spans="1:10" x14ac:dyDescent="0.25">
      <c r="A83" s="171">
        <f t="shared" si="86"/>
        <v>1991</v>
      </c>
      <c r="B83" s="172">
        <v>33512</v>
      </c>
      <c r="C83" s="173">
        <v>2603</v>
      </c>
      <c r="D83" s="173">
        <v>0</v>
      </c>
      <c r="E83" s="173">
        <v>2603</v>
      </c>
      <c r="F83" s="61"/>
      <c r="G83" s="61"/>
      <c r="I83" s="177"/>
      <c r="J83" s="177"/>
    </row>
    <row r="84" spans="1:10" x14ac:dyDescent="0.25">
      <c r="A84" s="171">
        <f t="shared" si="86"/>
        <v>1991</v>
      </c>
      <c r="B84" s="172">
        <v>33543</v>
      </c>
      <c r="C84" s="173">
        <v>2800</v>
      </c>
      <c r="D84" s="173">
        <v>0</v>
      </c>
      <c r="E84" s="173">
        <v>2800</v>
      </c>
      <c r="F84" s="61"/>
      <c r="G84" s="61"/>
      <c r="I84" s="177"/>
      <c r="J84" s="177"/>
    </row>
    <row r="85" spans="1:10" x14ac:dyDescent="0.25">
      <c r="A85" s="171">
        <f t="shared" si="86"/>
        <v>1991</v>
      </c>
      <c r="B85" s="172">
        <v>33573</v>
      </c>
      <c r="C85" s="173">
        <v>3162</v>
      </c>
      <c r="D85" s="173">
        <v>0</v>
      </c>
      <c r="E85" s="173">
        <v>3162</v>
      </c>
      <c r="F85" s="61"/>
      <c r="G85" s="61"/>
      <c r="I85" s="177"/>
      <c r="J85" s="177"/>
    </row>
    <row r="86" spans="1:10" x14ac:dyDescent="0.25">
      <c r="A86" s="171">
        <f t="shared" si="86"/>
        <v>1992</v>
      </c>
      <c r="B86" s="172">
        <v>33604</v>
      </c>
      <c r="C86" s="173">
        <v>3454</v>
      </c>
      <c r="D86" s="173">
        <v>0</v>
      </c>
      <c r="E86" s="173">
        <v>3454</v>
      </c>
      <c r="F86" s="61"/>
      <c r="G86" s="61"/>
      <c r="I86" s="177"/>
      <c r="J86" s="177"/>
    </row>
    <row r="87" spans="1:10" x14ac:dyDescent="0.25">
      <c r="A87" s="171">
        <f t="shared" si="86"/>
        <v>1992</v>
      </c>
      <c r="B87" s="172">
        <v>33635</v>
      </c>
      <c r="C87" s="173">
        <v>3131</v>
      </c>
      <c r="D87" s="173">
        <v>0</v>
      </c>
      <c r="E87" s="173">
        <v>3131</v>
      </c>
      <c r="F87" s="61"/>
      <c r="G87" s="61"/>
      <c r="I87" s="177"/>
      <c r="J87" s="177"/>
    </row>
    <row r="88" spans="1:10" x14ac:dyDescent="0.25">
      <c r="A88" s="171">
        <f t="shared" si="86"/>
        <v>1992</v>
      </c>
      <c r="B88" s="172">
        <v>33664</v>
      </c>
      <c r="C88" s="173">
        <v>3160</v>
      </c>
      <c r="D88" s="173">
        <v>0</v>
      </c>
      <c r="E88" s="173">
        <v>3160</v>
      </c>
      <c r="F88" s="61"/>
      <c r="G88" s="61"/>
      <c r="I88" s="177"/>
      <c r="J88" s="177"/>
    </row>
    <row r="89" spans="1:10" x14ac:dyDescent="0.25">
      <c r="A89" s="171">
        <f t="shared" si="86"/>
        <v>1992</v>
      </c>
      <c r="B89" s="172">
        <v>33695</v>
      </c>
      <c r="C89" s="173">
        <v>2680</v>
      </c>
      <c r="D89" s="173">
        <v>0</v>
      </c>
      <c r="E89" s="173">
        <v>2680</v>
      </c>
      <c r="G89" s="61"/>
      <c r="I89" s="177"/>
      <c r="J89" s="177"/>
    </row>
    <row r="90" spans="1:10" x14ac:dyDescent="0.25">
      <c r="A90" s="171">
        <f t="shared" si="86"/>
        <v>1992</v>
      </c>
      <c r="B90" s="172">
        <v>33725</v>
      </c>
      <c r="C90" s="173">
        <v>2470</v>
      </c>
      <c r="D90" s="173">
        <v>0</v>
      </c>
      <c r="E90" s="173">
        <v>2470</v>
      </c>
      <c r="F90" s="61"/>
      <c r="G90" s="61"/>
      <c r="I90" s="177"/>
      <c r="J90" s="177"/>
    </row>
    <row r="91" spans="1:10" x14ac:dyDescent="0.25">
      <c r="A91" s="171">
        <f t="shared" si="86"/>
        <v>1992</v>
      </c>
      <c r="B91" s="172">
        <v>33756</v>
      </c>
      <c r="C91" s="173">
        <v>2708</v>
      </c>
      <c r="D91" s="173">
        <v>0</v>
      </c>
      <c r="E91" s="173">
        <v>2708</v>
      </c>
      <c r="F91" s="61"/>
      <c r="G91" s="61"/>
      <c r="I91" s="177"/>
      <c r="J91" s="177"/>
    </row>
    <row r="92" spans="1:10" x14ac:dyDescent="0.25">
      <c r="A92" s="171">
        <f t="shared" si="86"/>
        <v>1992</v>
      </c>
      <c r="B92" s="172">
        <v>33786</v>
      </c>
      <c r="C92" s="173">
        <v>2935</v>
      </c>
      <c r="D92" s="173">
        <v>0</v>
      </c>
      <c r="E92" s="173">
        <v>2935</v>
      </c>
      <c r="F92" s="61"/>
      <c r="G92" s="61"/>
      <c r="I92" s="177"/>
      <c r="J92" s="177"/>
    </row>
    <row r="93" spans="1:10" x14ac:dyDescent="0.25">
      <c r="A93" s="171">
        <f t="shared" si="86"/>
        <v>1992</v>
      </c>
      <c r="B93" s="172">
        <v>33817</v>
      </c>
      <c r="C93" s="173">
        <v>3262</v>
      </c>
      <c r="D93" s="173">
        <v>0</v>
      </c>
      <c r="E93" s="173">
        <v>3262</v>
      </c>
      <c r="F93" s="61"/>
      <c r="G93" s="61"/>
      <c r="I93" s="177"/>
      <c r="J93" s="177"/>
    </row>
    <row r="94" spans="1:10" x14ac:dyDescent="0.25">
      <c r="A94" s="171">
        <f t="shared" si="86"/>
        <v>1992</v>
      </c>
      <c r="B94" s="172">
        <v>33848</v>
      </c>
      <c r="C94" s="173">
        <v>3152</v>
      </c>
      <c r="D94" s="173">
        <v>0</v>
      </c>
      <c r="E94" s="173">
        <v>3152</v>
      </c>
      <c r="F94" s="180"/>
      <c r="G94" s="61"/>
      <c r="I94" s="177"/>
      <c r="J94" s="177"/>
    </row>
    <row r="95" spans="1:10" x14ac:dyDescent="0.25">
      <c r="A95" s="171">
        <f t="shared" si="86"/>
        <v>1992</v>
      </c>
      <c r="B95" s="172">
        <v>33878</v>
      </c>
      <c r="C95" s="173">
        <v>3385</v>
      </c>
      <c r="D95" s="173">
        <v>0</v>
      </c>
      <c r="E95" s="173">
        <v>3385</v>
      </c>
      <c r="F95" s="61"/>
      <c r="G95" s="61"/>
      <c r="I95" s="177"/>
      <c r="J95" s="177"/>
    </row>
    <row r="96" spans="1:10" x14ac:dyDescent="0.25">
      <c r="A96" s="171">
        <f t="shared" si="86"/>
        <v>1992</v>
      </c>
      <c r="B96" s="172">
        <v>33909</v>
      </c>
      <c r="C96" s="173">
        <v>3285</v>
      </c>
      <c r="D96" s="173">
        <v>0</v>
      </c>
      <c r="E96" s="173">
        <v>3285</v>
      </c>
      <c r="F96" s="61"/>
      <c r="G96" s="61"/>
      <c r="I96" s="177"/>
      <c r="J96" s="177"/>
    </row>
    <row r="97" spans="1:10" x14ac:dyDescent="0.25">
      <c r="A97" s="171">
        <f t="shared" si="86"/>
        <v>1992</v>
      </c>
      <c r="B97" s="172">
        <v>33939</v>
      </c>
      <c r="C97" s="173">
        <v>3529</v>
      </c>
      <c r="D97" s="173">
        <v>0</v>
      </c>
      <c r="E97" s="173">
        <v>3529</v>
      </c>
      <c r="F97" s="61"/>
      <c r="G97" s="61"/>
      <c r="I97" s="177"/>
      <c r="J97" s="177"/>
    </row>
    <row r="98" spans="1:10" x14ac:dyDescent="0.25">
      <c r="A98" s="171">
        <f t="shared" si="86"/>
        <v>1993</v>
      </c>
      <c r="B98" s="172">
        <v>33970</v>
      </c>
      <c r="C98" s="173">
        <v>3511</v>
      </c>
      <c r="D98" s="173">
        <v>0</v>
      </c>
      <c r="E98" s="173">
        <v>3511</v>
      </c>
      <c r="F98" s="61"/>
      <c r="G98" s="61"/>
      <c r="I98" s="177"/>
      <c r="J98" s="177"/>
    </row>
    <row r="99" spans="1:10" x14ac:dyDescent="0.25">
      <c r="A99" s="171">
        <f t="shared" si="86"/>
        <v>1993</v>
      </c>
      <c r="B99" s="172">
        <v>34001</v>
      </c>
      <c r="C99" s="173">
        <v>3102</v>
      </c>
      <c r="D99" s="173">
        <v>0</v>
      </c>
      <c r="E99" s="173">
        <v>3102</v>
      </c>
      <c r="F99" s="61"/>
      <c r="G99" s="61"/>
      <c r="I99" s="177"/>
      <c r="J99" s="177"/>
    </row>
    <row r="100" spans="1:10" x14ac:dyDescent="0.25">
      <c r="A100" s="171">
        <f t="shared" si="86"/>
        <v>1993</v>
      </c>
      <c r="B100" s="172">
        <v>34029</v>
      </c>
      <c r="C100" s="173">
        <v>3115</v>
      </c>
      <c r="D100" s="173">
        <v>0</v>
      </c>
      <c r="E100" s="173">
        <v>3115</v>
      </c>
      <c r="F100" s="61"/>
      <c r="G100" s="61"/>
      <c r="I100" s="177"/>
      <c r="J100" s="177"/>
    </row>
    <row r="101" spans="1:10" x14ac:dyDescent="0.25">
      <c r="A101" s="171">
        <f t="shared" si="86"/>
        <v>1993</v>
      </c>
      <c r="B101" s="172">
        <v>34060</v>
      </c>
      <c r="C101" s="173">
        <v>2654</v>
      </c>
      <c r="D101" s="173">
        <v>0</v>
      </c>
      <c r="E101" s="173">
        <v>2654</v>
      </c>
      <c r="F101" s="180"/>
      <c r="G101" s="61"/>
      <c r="I101" s="177"/>
      <c r="J101" s="177"/>
    </row>
    <row r="102" spans="1:10" x14ac:dyDescent="0.25">
      <c r="A102" s="171">
        <f t="shared" si="86"/>
        <v>1993</v>
      </c>
      <c r="B102" s="172">
        <v>34090</v>
      </c>
      <c r="C102" s="173">
        <v>2404</v>
      </c>
      <c r="D102" s="173">
        <v>0</v>
      </c>
      <c r="E102" s="173">
        <v>2404</v>
      </c>
      <c r="F102" s="61"/>
      <c r="G102" s="61"/>
      <c r="I102" s="177"/>
      <c r="J102" s="177"/>
    </row>
    <row r="103" spans="1:10" x14ac:dyDescent="0.25">
      <c r="A103" s="171">
        <f t="shared" si="86"/>
        <v>1993</v>
      </c>
      <c r="B103" s="172">
        <v>34121</v>
      </c>
      <c r="C103" s="173">
        <v>2432</v>
      </c>
      <c r="D103" s="173">
        <v>0</v>
      </c>
      <c r="E103" s="173">
        <v>2432</v>
      </c>
      <c r="F103" s="61"/>
      <c r="G103" s="61"/>
      <c r="I103" s="177"/>
      <c r="J103" s="177"/>
    </row>
    <row r="104" spans="1:10" x14ac:dyDescent="0.25">
      <c r="A104" s="171">
        <f t="shared" si="86"/>
        <v>1993</v>
      </c>
      <c r="B104" s="172">
        <v>34151</v>
      </c>
      <c r="C104" s="173">
        <v>2722</v>
      </c>
      <c r="D104" s="173">
        <v>0</v>
      </c>
      <c r="E104" s="173">
        <v>2722</v>
      </c>
      <c r="F104" s="61"/>
      <c r="G104" s="61"/>
      <c r="I104" s="177"/>
      <c r="J104" s="177"/>
    </row>
    <row r="105" spans="1:10" x14ac:dyDescent="0.25">
      <c r="A105" s="171">
        <f t="shared" si="86"/>
        <v>1993</v>
      </c>
      <c r="B105" s="172">
        <v>34182</v>
      </c>
      <c r="C105" s="173">
        <v>2765</v>
      </c>
      <c r="D105" s="173">
        <v>0</v>
      </c>
      <c r="E105" s="173">
        <v>2765</v>
      </c>
      <c r="F105" s="61"/>
      <c r="G105" s="61"/>
      <c r="I105" s="177"/>
      <c r="J105" s="177"/>
    </row>
    <row r="106" spans="1:10" x14ac:dyDescent="0.25">
      <c r="A106" s="171">
        <f t="shared" si="86"/>
        <v>1993</v>
      </c>
      <c r="B106" s="172">
        <v>34213</v>
      </c>
      <c r="C106" s="173">
        <v>2787</v>
      </c>
      <c r="D106" s="173">
        <v>0</v>
      </c>
      <c r="E106" s="173">
        <v>2787</v>
      </c>
      <c r="F106" s="61"/>
      <c r="G106" s="61"/>
      <c r="I106" s="177"/>
      <c r="J106" s="177"/>
    </row>
    <row r="107" spans="1:10" x14ac:dyDescent="0.25">
      <c r="A107" s="171">
        <f t="shared" si="86"/>
        <v>1993</v>
      </c>
      <c r="B107" s="172">
        <v>34243</v>
      </c>
      <c r="C107" s="173">
        <v>2861</v>
      </c>
      <c r="D107" s="173">
        <v>0</v>
      </c>
      <c r="E107" s="173">
        <v>2861</v>
      </c>
      <c r="F107" s="61"/>
      <c r="G107" s="61"/>
      <c r="I107" s="177"/>
      <c r="J107" s="177"/>
    </row>
    <row r="108" spans="1:10" x14ac:dyDescent="0.25">
      <c r="A108" s="171">
        <f t="shared" si="86"/>
        <v>1993</v>
      </c>
      <c r="B108" s="172">
        <v>34274</v>
      </c>
      <c r="C108" s="173">
        <v>2594</v>
      </c>
      <c r="D108" s="173">
        <v>0</v>
      </c>
      <c r="E108" s="173">
        <v>2594</v>
      </c>
      <c r="F108" s="61"/>
      <c r="G108" s="61"/>
      <c r="I108" s="177"/>
      <c r="J108" s="177"/>
    </row>
    <row r="109" spans="1:10" x14ac:dyDescent="0.25">
      <c r="A109" s="171">
        <f t="shared" si="86"/>
        <v>1993</v>
      </c>
      <c r="B109" s="172">
        <v>34304</v>
      </c>
      <c r="C109" s="173">
        <v>2824</v>
      </c>
      <c r="D109" s="173">
        <v>0</v>
      </c>
      <c r="E109" s="173">
        <v>2824</v>
      </c>
      <c r="F109" s="61"/>
      <c r="G109" s="61"/>
      <c r="I109" s="177"/>
      <c r="J109" s="177"/>
    </row>
    <row r="110" spans="1:10" x14ac:dyDescent="0.25">
      <c r="A110" s="171">
        <f t="shared" si="86"/>
        <v>1994</v>
      </c>
      <c r="B110" s="172">
        <v>34335</v>
      </c>
      <c r="C110" s="173">
        <v>2746</v>
      </c>
      <c r="D110" s="173">
        <v>0</v>
      </c>
      <c r="E110" s="173">
        <v>2746</v>
      </c>
      <c r="F110" s="61"/>
      <c r="G110" s="61"/>
      <c r="I110" s="177"/>
      <c r="J110" s="177"/>
    </row>
    <row r="111" spans="1:10" x14ac:dyDescent="0.25">
      <c r="A111" s="171">
        <f t="shared" si="86"/>
        <v>1994</v>
      </c>
      <c r="B111" s="172">
        <v>34366</v>
      </c>
      <c r="C111" s="173">
        <v>2201</v>
      </c>
      <c r="D111" s="173">
        <v>0</v>
      </c>
      <c r="E111" s="173">
        <v>2201</v>
      </c>
      <c r="F111" s="61"/>
      <c r="G111" s="61"/>
      <c r="I111" s="177"/>
      <c r="J111" s="177"/>
    </row>
    <row r="112" spans="1:10" x14ac:dyDescent="0.25">
      <c r="A112" s="171">
        <f t="shared" si="86"/>
        <v>1994</v>
      </c>
      <c r="B112" s="172">
        <v>34394</v>
      </c>
      <c r="C112" s="173">
        <v>2267</v>
      </c>
      <c r="D112" s="173">
        <v>0</v>
      </c>
      <c r="E112" s="173">
        <v>2267</v>
      </c>
      <c r="F112" s="61"/>
      <c r="G112" s="61"/>
      <c r="I112" s="177"/>
      <c r="J112" s="177"/>
    </row>
    <row r="113" spans="1:10" x14ac:dyDescent="0.25">
      <c r="A113" s="171">
        <f t="shared" si="86"/>
        <v>1994</v>
      </c>
      <c r="B113" s="172">
        <v>34425</v>
      </c>
      <c r="C113" s="173">
        <v>1999</v>
      </c>
      <c r="D113" s="173">
        <v>0</v>
      </c>
      <c r="E113" s="173">
        <v>1999</v>
      </c>
      <c r="F113" s="180"/>
      <c r="G113" s="61"/>
      <c r="I113" s="177"/>
      <c r="J113" s="177"/>
    </row>
    <row r="114" spans="1:10" x14ac:dyDescent="0.25">
      <c r="A114" s="171">
        <f t="shared" si="86"/>
        <v>1994</v>
      </c>
      <c r="B114" s="172">
        <v>34455</v>
      </c>
      <c r="C114" s="173">
        <v>1803</v>
      </c>
      <c r="D114" s="173">
        <v>0</v>
      </c>
      <c r="E114" s="173">
        <v>1803</v>
      </c>
      <c r="F114" s="61"/>
      <c r="G114" s="61"/>
      <c r="I114" s="177"/>
      <c r="J114" s="177"/>
    </row>
    <row r="115" spans="1:10" x14ac:dyDescent="0.25">
      <c r="A115" s="171">
        <f t="shared" si="86"/>
        <v>1994</v>
      </c>
      <c r="B115" s="172">
        <v>34486</v>
      </c>
      <c r="C115" s="173">
        <v>1686</v>
      </c>
      <c r="D115" s="173">
        <v>0</v>
      </c>
      <c r="E115" s="173">
        <v>1686</v>
      </c>
      <c r="F115" s="61"/>
      <c r="G115" s="61"/>
      <c r="I115" s="177"/>
      <c r="J115" s="177"/>
    </row>
    <row r="116" spans="1:10" x14ac:dyDescent="0.25">
      <c r="A116" s="171">
        <f t="shared" si="86"/>
        <v>1994</v>
      </c>
      <c r="B116" s="172">
        <v>34516</v>
      </c>
      <c r="C116" s="173">
        <v>1762</v>
      </c>
      <c r="D116" s="173">
        <v>0</v>
      </c>
      <c r="E116" s="173">
        <v>1762</v>
      </c>
      <c r="F116" s="61"/>
      <c r="G116" s="61"/>
      <c r="I116" s="177"/>
      <c r="J116" s="177"/>
    </row>
    <row r="117" spans="1:10" x14ac:dyDescent="0.25">
      <c r="A117" s="171">
        <f t="shared" si="86"/>
        <v>1994</v>
      </c>
      <c r="B117" s="172">
        <v>34547</v>
      </c>
      <c r="C117" s="173">
        <v>1756</v>
      </c>
      <c r="D117" s="173">
        <v>0</v>
      </c>
      <c r="E117" s="173">
        <v>1756</v>
      </c>
      <c r="F117" s="61"/>
      <c r="G117" s="61"/>
      <c r="I117" s="177"/>
      <c r="J117" s="177"/>
    </row>
    <row r="118" spans="1:10" x14ac:dyDescent="0.25">
      <c r="A118" s="171">
        <f t="shared" si="86"/>
        <v>1994</v>
      </c>
      <c r="B118" s="172">
        <v>34578</v>
      </c>
      <c r="C118" s="173">
        <v>1605</v>
      </c>
      <c r="D118" s="173">
        <v>0</v>
      </c>
      <c r="E118" s="173">
        <v>1605</v>
      </c>
      <c r="F118" s="61"/>
      <c r="G118" s="61"/>
      <c r="I118" s="177"/>
      <c r="J118" s="177"/>
    </row>
    <row r="119" spans="1:10" x14ac:dyDescent="0.25">
      <c r="A119" s="171">
        <f t="shared" si="86"/>
        <v>1994</v>
      </c>
      <c r="B119" s="172">
        <v>34608</v>
      </c>
      <c r="C119" s="173">
        <v>1716</v>
      </c>
      <c r="D119" s="173">
        <v>0</v>
      </c>
      <c r="E119" s="173">
        <v>1716</v>
      </c>
      <c r="F119" s="61"/>
      <c r="G119" s="61"/>
      <c r="I119" s="177"/>
      <c r="J119" s="177"/>
    </row>
    <row r="120" spans="1:10" x14ac:dyDescent="0.25">
      <c r="A120" s="171">
        <f t="shared" si="86"/>
        <v>1994</v>
      </c>
      <c r="B120" s="172">
        <v>34639</v>
      </c>
      <c r="C120" s="173">
        <v>1658</v>
      </c>
      <c r="D120" s="173">
        <v>0</v>
      </c>
      <c r="E120" s="173">
        <v>1658</v>
      </c>
      <c r="F120" s="61"/>
      <c r="G120" s="61"/>
      <c r="I120" s="177"/>
      <c r="J120" s="177"/>
    </row>
    <row r="121" spans="1:10" x14ac:dyDescent="0.25">
      <c r="A121" s="171">
        <f t="shared" si="86"/>
        <v>1994</v>
      </c>
      <c r="B121" s="172">
        <v>34669</v>
      </c>
      <c r="C121" s="173">
        <v>1713</v>
      </c>
      <c r="D121" s="173">
        <v>0</v>
      </c>
      <c r="E121" s="173">
        <v>1713</v>
      </c>
      <c r="F121" s="61"/>
      <c r="G121" s="61"/>
      <c r="I121" s="177"/>
      <c r="J121" s="177"/>
    </row>
    <row r="122" spans="1:10" x14ac:dyDescent="0.25">
      <c r="A122" s="171">
        <f t="shared" si="86"/>
        <v>1995</v>
      </c>
      <c r="B122" s="172">
        <v>34700</v>
      </c>
      <c r="C122" s="173">
        <v>1548</v>
      </c>
      <c r="D122" s="173">
        <v>0</v>
      </c>
      <c r="E122" s="173">
        <v>1548</v>
      </c>
      <c r="F122" s="61"/>
      <c r="G122" s="61"/>
      <c r="I122" s="177"/>
      <c r="J122" s="177"/>
    </row>
    <row r="123" spans="1:10" x14ac:dyDescent="0.25">
      <c r="A123" s="171">
        <f t="shared" si="86"/>
        <v>1995</v>
      </c>
      <c r="B123" s="172">
        <v>34731</v>
      </c>
      <c r="C123" s="173">
        <v>1306</v>
      </c>
      <c r="D123" s="173">
        <v>0</v>
      </c>
      <c r="E123" s="173">
        <v>1306</v>
      </c>
      <c r="F123" s="61"/>
      <c r="G123" s="61"/>
      <c r="I123" s="177"/>
      <c r="J123" s="177"/>
    </row>
    <row r="124" spans="1:10" x14ac:dyDescent="0.25">
      <c r="A124" s="171">
        <f t="shared" si="86"/>
        <v>1995</v>
      </c>
      <c r="B124" s="172">
        <v>34759</v>
      </c>
      <c r="C124" s="173">
        <v>1358</v>
      </c>
      <c r="D124" s="173">
        <v>0</v>
      </c>
      <c r="E124" s="173">
        <v>1358</v>
      </c>
      <c r="F124" s="61"/>
      <c r="G124" s="61"/>
      <c r="I124" s="177"/>
      <c r="J124" s="177"/>
    </row>
    <row r="125" spans="1:10" x14ac:dyDescent="0.25">
      <c r="A125" s="171">
        <f t="shared" si="86"/>
        <v>1995</v>
      </c>
      <c r="B125" s="172">
        <v>34790</v>
      </c>
      <c r="C125" s="173">
        <v>1128</v>
      </c>
      <c r="D125" s="173">
        <v>0</v>
      </c>
      <c r="E125" s="173">
        <v>1128</v>
      </c>
      <c r="F125" s="180"/>
      <c r="G125" s="61"/>
      <c r="I125" s="177"/>
      <c r="J125" s="177"/>
    </row>
    <row r="126" spans="1:10" x14ac:dyDescent="0.25">
      <c r="A126" s="171">
        <f t="shared" ref="A126:A189" si="87">YEAR(B126)</f>
        <v>1995</v>
      </c>
      <c r="B126" s="172">
        <v>34820</v>
      </c>
      <c r="C126" s="173">
        <v>1018</v>
      </c>
      <c r="D126" s="173">
        <v>0</v>
      </c>
      <c r="E126" s="173">
        <v>1018</v>
      </c>
      <c r="F126" s="61"/>
      <c r="G126" s="61"/>
      <c r="I126" s="177"/>
      <c r="J126" s="177"/>
    </row>
    <row r="127" spans="1:10" x14ac:dyDescent="0.25">
      <c r="A127" s="171">
        <f t="shared" si="87"/>
        <v>1995</v>
      </c>
      <c r="B127" s="172">
        <v>34851</v>
      </c>
      <c r="C127" s="173">
        <v>1052</v>
      </c>
      <c r="D127" s="173">
        <v>0</v>
      </c>
      <c r="E127" s="173">
        <v>1052</v>
      </c>
      <c r="F127" s="61"/>
      <c r="G127" s="61"/>
      <c r="I127" s="177"/>
      <c r="J127" s="177"/>
    </row>
    <row r="128" spans="1:10" x14ac:dyDescent="0.25">
      <c r="A128" s="171">
        <f t="shared" si="87"/>
        <v>1995</v>
      </c>
      <c r="B128" s="172">
        <v>34881</v>
      </c>
      <c r="C128" s="173">
        <v>1085</v>
      </c>
      <c r="D128" s="173">
        <v>0</v>
      </c>
      <c r="E128" s="173">
        <v>1085</v>
      </c>
      <c r="F128" s="61"/>
      <c r="G128" s="61"/>
      <c r="I128" s="177"/>
      <c r="J128" s="177"/>
    </row>
    <row r="129" spans="1:10" x14ac:dyDescent="0.25">
      <c r="A129" s="171">
        <f t="shared" si="87"/>
        <v>1995</v>
      </c>
      <c r="B129" s="172">
        <v>34912</v>
      </c>
      <c r="C129" s="173">
        <v>1087</v>
      </c>
      <c r="D129" s="173">
        <v>0</v>
      </c>
      <c r="E129" s="173">
        <v>1087</v>
      </c>
      <c r="F129" s="61"/>
      <c r="G129" s="61"/>
      <c r="I129" s="177"/>
      <c r="J129" s="177"/>
    </row>
    <row r="130" spans="1:10" x14ac:dyDescent="0.25">
      <c r="A130" s="171">
        <f t="shared" si="87"/>
        <v>1995</v>
      </c>
      <c r="B130" s="172">
        <v>34943</v>
      </c>
      <c r="C130" s="173">
        <v>1025</v>
      </c>
      <c r="D130" s="173">
        <v>0</v>
      </c>
      <c r="E130" s="173">
        <v>1025</v>
      </c>
      <c r="F130" s="61"/>
      <c r="G130" s="61"/>
      <c r="I130" s="177"/>
      <c r="J130" s="177"/>
    </row>
    <row r="131" spans="1:10" x14ac:dyDescent="0.25">
      <c r="A131" s="171">
        <f t="shared" si="87"/>
        <v>1995</v>
      </c>
      <c r="B131" s="172">
        <v>34973</v>
      </c>
      <c r="C131" s="173">
        <v>1106</v>
      </c>
      <c r="D131" s="173">
        <v>0</v>
      </c>
      <c r="E131" s="173">
        <v>1106</v>
      </c>
      <c r="F131" s="61"/>
      <c r="G131" s="61"/>
      <c r="I131" s="177"/>
      <c r="J131" s="177"/>
    </row>
    <row r="132" spans="1:10" x14ac:dyDescent="0.25">
      <c r="A132" s="171">
        <f t="shared" si="87"/>
        <v>1995</v>
      </c>
      <c r="B132" s="172">
        <v>35004</v>
      </c>
      <c r="C132" s="173">
        <v>1049</v>
      </c>
      <c r="D132" s="173">
        <v>0</v>
      </c>
      <c r="E132" s="173">
        <v>1049</v>
      </c>
      <c r="F132" s="61"/>
      <c r="G132" s="61"/>
      <c r="I132" s="177"/>
      <c r="J132" s="177"/>
    </row>
    <row r="133" spans="1:10" x14ac:dyDescent="0.25">
      <c r="A133" s="171">
        <f t="shared" si="87"/>
        <v>1995</v>
      </c>
      <c r="B133" s="172">
        <v>35034</v>
      </c>
      <c r="C133" s="173">
        <v>1051</v>
      </c>
      <c r="D133" s="173">
        <v>0</v>
      </c>
      <c r="E133" s="173">
        <v>1051</v>
      </c>
      <c r="F133" s="61"/>
      <c r="G133" s="61"/>
      <c r="I133" s="177"/>
      <c r="J133" s="177"/>
    </row>
    <row r="134" spans="1:10" x14ac:dyDescent="0.25">
      <c r="A134" s="171">
        <f t="shared" si="87"/>
        <v>1996</v>
      </c>
      <c r="B134" s="172">
        <v>35065</v>
      </c>
      <c r="C134" s="173">
        <v>1023</v>
      </c>
      <c r="D134" s="173">
        <v>0</v>
      </c>
      <c r="E134" s="173">
        <v>1023</v>
      </c>
      <c r="F134" s="61"/>
      <c r="G134" s="61"/>
      <c r="I134" s="177"/>
      <c r="J134" s="177"/>
    </row>
    <row r="135" spans="1:10" x14ac:dyDescent="0.25">
      <c r="A135" s="171">
        <f t="shared" si="87"/>
        <v>1996</v>
      </c>
      <c r="B135" s="172">
        <v>35096</v>
      </c>
      <c r="C135" s="173">
        <v>838</v>
      </c>
      <c r="D135" s="173">
        <v>0</v>
      </c>
      <c r="E135" s="173">
        <v>838</v>
      </c>
      <c r="F135" s="61"/>
      <c r="G135" s="61"/>
      <c r="I135" s="177"/>
      <c r="J135" s="177"/>
    </row>
    <row r="136" spans="1:10" x14ac:dyDescent="0.25">
      <c r="A136" s="171">
        <f t="shared" si="87"/>
        <v>1996</v>
      </c>
      <c r="B136" s="172">
        <v>35125</v>
      </c>
      <c r="C136" s="173">
        <v>796</v>
      </c>
      <c r="D136" s="173">
        <v>0</v>
      </c>
      <c r="E136" s="173">
        <v>796</v>
      </c>
      <c r="F136" s="61"/>
      <c r="G136" s="61"/>
      <c r="I136" s="177"/>
      <c r="J136" s="177"/>
    </row>
    <row r="137" spans="1:10" x14ac:dyDescent="0.25">
      <c r="A137" s="171">
        <f t="shared" si="87"/>
        <v>1996</v>
      </c>
      <c r="B137" s="172">
        <v>35156</v>
      </c>
      <c r="C137" s="173">
        <v>658</v>
      </c>
      <c r="D137" s="173">
        <v>0</v>
      </c>
      <c r="E137" s="173">
        <v>658</v>
      </c>
      <c r="F137" s="180"/>
      <c r="G137" s="61"/>
      <c r="I137" s="177"/>
      <c r="J137" s="177"/>
    </row>
    <row r="138" spans="1:10" x14ac:dyDescent="0.25">
      <c r="A138" s="171">
        <f t="shared" si="87"/>
        <v>1996</v>
      </c>
      <c r="B138" s="172">
        <v>35186</v>
      </c>
      <c r="C138" s="173">
        <v>548</v>
      </c>
      <c r="D138" s="173">
        <v>0</v>
      </c>
      <c r="E138" s="173">
        <v>548</v>
      </c>
      <c r="F138" s="61"/>
      <c r="G138" s="61"/>
      <c r="I138" s="177"/>
      <c r="J138" s="177"/>
    </row>
    <row r="139" spans="1:10" x14ac:dyDescent="0.25">
      <c r="A139" s="171">
        <f t="shared" si="87"/>
        <v>1996</v>
      </c>
      <c r="B139" s="172">
        <v>35217</v>
      </c>
      <c r="C139" s="173">
        <v>541</v>
      </c>
      <c r="D139" s="173">
        <v>0</v>
      </c>
      <c r="E139" s="173">
        <v>541</v>
      </c>
      <c r="F139" s="61"/>
      <c r="G139" s="61"/>
      <c r="I139" s="177"/>
      <c r="J139" s="177"/>
    </row>
    <row r="140" spans="1:10" x14ac:dyDescent="0.25">
      <c r="A140" s="171">
        <f t="shared" si="87"/>
        <v>1996</v>
      </c>
      <c r="B140" s="172">
        <v>35247</v>
      </c>
      <c r="C140" s="173">
        <v>550</v>
      </c>
      <c r="D140" s="173">
        <v>0</v>
      </c>
      <c r="E140" s="173">
        <v>550</v>
      </c>
      <c r="F140" s="61"/>
      <c r="G140" s="61"/>
      <c r="I140" s="177"/>
      <c r="J140" s="177"/>
    </row>
    <row r="141" spans="1:10" x14ac:dyDescent="0.25">
      <c r="A141" s="171">
        <f t="shared" si="87"/>
        <v>1996</v>
      </c>
      <c r="B141" s="172">
        <v>35278</v>
      </c>
      <c r="C141" s="173">
        <v>561</v>
      </c>
      <c r="D141" s="173">
        <v>0</v>
      </c>
      <c r="E141" s="173">
        <v>561</v>
      </c>
      <c r="F141" s="61"/>
      <c r="G141" s="61"/>
      <c r="I141" s="177"/>
      <c r="J141" s="177"/>
    </row>
    <row r="142" spans="1:10" x14ac:dyDescent="0.25">
      <c r="A142" s="171">
        <f t="shared" si="87"/>
        <v>1996</v>
      </c>
      <c r="B142" s="172">
        <v>35309</v>
      </c>
      <c r="C142" s="173">
        <v>518</v>
      </c>
      <c r="D142" s="173">
        <v>0</v>
      </c>
      <c r="E142" s="173">
        <v>518</v>
      </c>
      <c r="F142" s="61"/>
      <c r="G142" s="61"/>
      <c r="I142" s="177"/>
      <c r="J142" s="177"/>
    </row>
    <row r="143" spans="1:10" x14ac:dyDescent="0.25">
      <c r="A143" s="171">
        <f t="shared" si="87"/>
        <v>1996</v>
      </c>
      <c r="B143" s="172">
        <v>35339</v>
      </c>
      <c r="C143" s="173">
        <v>511</v>
      </c>
      <c r="D143" s="173">
        <v>0</v>
      </c>
      <c r="E143" s="173">
        <v>511</v>
      </c>
      <c r="F143" s="61"/>
      <c r="G143" s="61"/>
      <c r="I143" s="177"/>
      <c r="J143" s="177"/>
    </row>
    <row r="144" spans="1:10" x14ac:dyDescent="0.25">
      <c r="A144" s="171">
        <f t="shared" si="87"/>
        <v>1996</v>
      </c>
      <c r="B144" s="172">
        <v>35370</v>
      </c>
      <c r="C144" s="173">
        <v>457</v>
      </c>
      <c r="D144" s="173">
        <v>0</v>
      </c>
      <c r="E144" s="173">
        <v>457</v>
      </c>
      <c r="F144" s="61"/>
      <c r="G144" s="61"/>
      <c r="I144" s="177"/>
      <c r="J144" s="177"/>
    </row>
    <row r="145" spans="1:10" x14ac:dyDescent="0.25">
      <c r="A145" s="171">
        <f t="shared" si="87"/>
        <v>1996</v>
      </c>
      <c r="B145" s="172">
        <v>35400</v>
      </c>
      <c r="C145" s="173">
        <v>425</v>
      </c>
      <c r="D145" s="173">
        <v>0</v>
      </c>
      <c r="E145" s="173">
        <v>425</v>
      </c>
      <c r="F145" s="61"/>
      <c r="G145" s="61"/>
      <c r="I145" s="177"/>
      <c r="J145" s="177"/>
    </row>
    <row r="146" spans="1:10" x14ac:dyDescent="0.25">
      <c r="A146" s="171">
        <f t="shared" si="87"/>
        <v>1997</v>
      </c>
      <c r="B146" s="172">
        <v>35431</v>
      </c>
      <c r="C146" s="173">
        <v>406</v>
      </c>
      <c r="D146" s="173">
        <v>0</v>
      </c>
      <c r="E146" s="173">
        <v>406</v>
      </c>
      <c r="F146" s="61"/>
      <c r="G146" s="61"/>
      <c r="I146" s="177"/>
      <c r="J146" s="177"/>
    </row>
    <row r="147" spans="1:10" x14ac:dyDescent="0.25">
      <c r="A147" s="171">
        <f t="shared" si="87"/>
        <v>1997</v>
      </c>
      <c r="B147" s="172">
        <v>35462</v>
      </c>
      <c r="C147" s="173">
        <v>412</v>
      </c>
      <c r="D147" s="173">
        <v>0</v>
      </c>
      <c r="E147" s="173">
        <v>412</v>
      </c>
      <c r="F147" s="61"/>
      <c r="G147" s="61"/>
      <c r="I147" s="177"/>
      <c r="J147" s="177"/>
    </row>
    <row r="148" spans="1:10" x14ac:dyDescent="0.25">
      <c r="A148" s="171">
        <f t="shared" si="87"/>
        <v>1997</v>
      </c>
      <c r="B148" s="172">
        <v>35490</v>
      </c>
      <c r="C148" s="173">
        <v>405</v>
      </c>
      <c r="D148" s="173">
        <v>0</v>
      </c>
      <c r="E148" s="173">
        <v>405</v>
      </c>
      <c r="F148" s="61"/>
      <c r="G148" s="61"/>
      <c r="I148" s="177"/>
      <c r="J148" s="177"/>
    </row>
    <row r="149" spans="1:10" x14ac:dyDescent="0.25">
      <c r="A149" s="171">
        <f t="shared" si="87"/>
        <v>1997</v>
      </c>
      <c r="B149" s="172">
        <v>35521</v>
      </c>
      <c r="C149" s="173">
        <v>343</v>
      </c>
      <c r="D149" s="173">
        <v>0</v>
      </c>
      <c r="E149" s="173">
        <v>343</v>
      </c>
      <c r="F149" s="180"/>
      <c r="G149" s="61"/>
      <c r="I149" s="177"/>
      <c r="J149" s="177"/>
    </row>
    <row r="150" spans="1:10" x14ac:dyDescent="0.25">
      <c r="A150" s="171">
        <f t="shared" si="87"/>
        <v>1997</v>
      </c>
      <c r="B150" s="172">
        <v>35551</v>
      </c>
      <c r="C150" s="173">
        <v>337</v>
      </c>
      <c r="D150" s="173">
        <v>0</v>
      </c>
      <c r="E150" s="173">
        <v>337</v>
      </c>
      <c r="F150" s="61"/>
      <c r="G150" s="61"/>
      <c r="I150" s="177"/>
      <c r="J150" s="177"/>
    </row>
    <row r="151" spans="1:10" x14ac:dyDescent="0.25">
      <c r="A151" s="171">
        <f t="shared" si="87"/>
        <v>1997</v>
      </c>
      <c r="B151" s="172">
        <v>35582</v>
      </c>
      <c r="C151" s="173">
        <v>336</v>
      </c>
      <c r="D151" s="173">
        <v>0</v>
      </c>
      <c r="E151" s="173">
        <v>336</v>
      </c>
      <c r="F151" s="61"/>
      <c r="G151" s="61"/>
      <c r="I151" s="177"/>
      <c r="J151" s="177"/>
    </row>
    <row r="152" spans="1:10" x14ac:dyDescent="0.25">
      <c r="A152" s="171">
        <f t="shared" si="87"/>
        <v>1997</v>
      </c>
      <c r="B152" s="172">
        <v>35612</v>
      </c>
      <c r="C152" s="173">
        <v>320</v>
      </c>
      <c r="D152" s="173">
        <v>0</v>
      </c>
      <c r="E152" s="173">
        <v>320</v>
      </c>
      <c r="F152" s="61"/>
      <c r="G152" s="61"/>
      <c r="I152" s="177"/>
      <c r="J152" s="177"/>
    </row>
    <row r="153" spans="1:10" x14ac:dyDescent="0.25">
      <c r="A153" s="171">
        <f t="shared" si="87"/>
        <v>1997</v>
      </c>
      <c r="B153" s="172">
        <v>35643</v>
      </c>
      <c r="C153" s="173">
        <v>346</v>
      </c>
      <c r="D153" s="173">
        <v>0</v>
      </c>
      <c r="E153" s="173">
        <v>346</v>
      </c>
      <c r="F153" s="61"/>
      <c r="G153" s="61"/>
      <c r="I153" s="177"/>
      <c r="J153" s="177"/>
    </row>
    <row r="154" spans="1:10" x14ac:dyDescent="0.25">
      <c r="A154" s="171">
        <f t="shared" si="87"/>
        <v>1997</v>
      </c>
      <c r="B154" s="172">
        <v>35674</v>
      </c>
      <c r="C154" s="173">
        <v>297</v>
      </c>
      <c r="D154" s="173">
        <v>0</v>
      </c>
      <c r="E154" s="173">
        <v>297</v>
      </c>
      <c r="F154" s="61"/>
      <c r="G154" s="61"/>
      <c r="I154" s="177"/>
      <c r="J154" s="177"/>
    </row>
    <row r="155" spans="1:10" x14ac:dyDescent="0.25">
      <c r="A155" s="171">
        <f t="shared" si="87"/>
        <v>1997</v>
      </c>
      <c r="B155" s="172">
        <v>35704</v>
      </c>
      <c r="C155" s="173">
        <v>362</v>
      </c>
      <c r="D155" s="173">
        <v>0</v>
      </c>
      <c r="E155" s="173">
        <v>362</v>
      </c>
      <c r="F155" s="61"/>
      <c r="G155" s="61"/>
      <c r="I155" s="177"/>
      <c r="J155" s="177"/>
    </row>
    <row r="156" spans="1:10" x14ac:dyDescent="0.25">
      <c r="A156" s="171">
        <f t="shared" si="87"/>
        <v>1997</v>
      </c>
      <c r="B156" s="172">
        <v>35735</v>
      </c>
      <c r="C156" s="173">
        <v>338</v>
      </c>
      <c r="D156" s="173">
        <v>0</v>
      </c>
      <c r="E156" s="173">
        <v>338</v>
      </c>
      <c r="F156" s="61"/>
      <c r="G156" s="61"/>
      <c r="I156" s="177"/>
      <c r="J156" s="177"/>
    </row>
    <row r="157" spans="1:10" x14ac:dyDescent="0.25">
      <c r="A157" s="171">
        <f t="shared" si="87"/>
        <v>1997</v>
      </c>
      <c r="B157" s="172">
        <v>35765</v>
      </c>
      <c r="C157" s="173">
        <v>342</v>
      </c>
      <c r="D157" s="173">
        <v>0</v>
      </c>
      <c r="E157" s="173">
        <v>342</v>
      </c>
      <c r="F157" s="61"/>
      <c r="G157" s="61"/>
      <c r="I157" s="177"/>
      <c r="J157" s="177"/>
    </row>
    <row r="158" spans="1:10" x14ac:dyDescent="0.25">
      <c r="A158" s="171">
        <f t="shared" si="87"/>
        <v>1998</v>
      </c>
      <c r="B158" s="172">
        <v>35796</v>
      </c>
      <c r="C158" s="173">
        <v>362</v>
      </c>
      <c r="D158" s="173">
        <v>0</v>
      </c>
      <c r="E158" s="173">
        <v>362</v>
      </c>
      <c r="F158" s="61"/>
      <c r="G158" s="61"/>
      <c r="I158" s="177"/>
      <c r="J158" s="177"/>
    </row>
    <row r="159" spans="1:10" x14ac:dyDescent="0.25">
      <c r="A159" s="171">
        <f t="shared" si="87"/>
        <v>1998</v>
      </c>
      <c r="B159" s="172">
        <v>35827</v>
      </c>
      <c r="C159" s="173">
        <v>283</v>
      </c>
      <c r="D159" s="173">
        <v>0</v>
      </c>
      <c r="E159" s="173">
        <v>283</v>
      </c>
      <c r="F159" s="61"/>
      <c r="G159" s="61"/>
      <c r="I159" s="177"/>
      <c r="J159" s="177"/>
    </row>
    <row r="160" spans="1:10" x14ac:dyDescent="0.25">
      <c r="A160" s="171">
        <f t="shared" si="87"/>
        <v>1998</v>
      </c>
      <c r="B160" s="172">
        <v>35855</v>
      </c>
      <c r="C160" s="173">
        <v>304</v>
      </c>
      <c r="D160" s="173">
        <v>0</v>
      </c>
      <c r="E160" s="173">
        <v>304</v>
      </c>
      <c r="F160" s="61"/>
      <c r="G160" s="61"/>
      <c r="I160" s="177"/>
      <c r="J160" s="177"/>
    </row>
    <row r="161" spans="1:10" x14ac:dyDescent="0.25">
      <c r="A161" s="171">
        <f t="shared" si="87"/>
        <v>1998</v>
      </c>
      <c r="B161" s="172">
        <v>35886</v>
      </c>
      <c r="C161" s="173">
        <v>253</v>
      </c>
      <c r="D161" s="173">
        <v>0</v>
      </c>
      <c r="E161" s="173">
        <v>253</v>
      </c>
      <c r="F161" s="180"/>
      <c r="G161" s="61"/>
      <c r="I161" s="177"/>
      <c r="J161" s="177"/>
    </row>
    <row r="162" spans="1:10" x14ac:dyDescent="0.25">
      <c r="A162" s="171">
        <f t="shared" si="87"/>
        <v>1998</v>
      </c>
      <c r="B162" s="172">
        <v>35916</v>
      </c>
      <c r="C162" s="173">
        <v>225</v>
      </c>
      <c r="D162" s="173">
        <v>0</v>
      </c>
      <c r="E162" s="173">
        <v>225</v>
      </c>
      <c r="F162" s="61"/>
      <c r="G162" s="61"/>
      <c r="I162" s="177"/>
      <c r="J162" s="177"/>
    </row>
    <row r="163" spans="1:10" x14ac:dyDescent="0.25">
      <c r="A163" s="171">
        <f t="shared" si="87"/>
        <v>1998</v>
      </c>
      <c r="B163" s="172">
        <v>35947</v>
      </c>
      <c r="C163" s="173">
        <v>205</v>
      </c>
      <c r="D163" s="173">
        <v>0</v>
      </c>
      <c r="E163" s="173">
        <v>205</v>
      </c>
      <c r="F163" s="61"/>
      <c r="G163" s="61"/>
      <c r="I163" s="177"/>
      <c r="J163" s="177"/>
    </row>
    <row r="164" spans="1:10" x14ac:dyDescent="0.25">
      <c r="A164" s="171">
        <f t="shared" si="87"/>
        <v>1998</v>
      </c>
      <c r="B164" s="172">
        <v>35977</v>
      </c>
      <c r="C164" s="173">
        <v>247</v>
      </c>
      <c r="D164" s="173">
        <v>0</v>
      </c>
      <c r="E164" s="173">
        <v>247</v>
      </c>
      <c r="F164" s="61"/>
      <c r="G164" s="61"/>
      <c r="I164" s="177"/>
      <c r="J164" s="177"/>
    </row>
    <row r="165" spans="1:10" x14ac:dyDescent="0.25">
      <c r="A165" s="171">
        <f t="shared" si="87"/>
        <v>1998</v>
      </c>
      <c r="B165" s="172">
        <v>36008</v>
      </c>
      <c r="C165" s="173">
        <v>259</v>
      </c>
      <c r="D165" s="173">
        <v>0</v>
      </c>
      <c r="E165" s="173">
        <v>259</v>
      </c>
      <c r="F165" s="61"/>
      <c r="G165" s="61"/>
      <c r="I165" s="177"/>
      <c r="J165" s="177"/>
    </row>
    <row r="166" spans="1:10" x14ac:dyDescent="0.25">
      <c r="A166" s="171">
        <f t="shared" si="87"/>
        <v>1998</v>
      </c>
      <c r="B166" s="172">
        <v>36039</v>
      </c>
      <c r="C166" s="173">
        <v>227</v>
      </c>
      <c r="D166" s="173">
        <v>0</v>
      </c>
      <c r="E166" s="173">
        <v>227</v>
      </c>
      <c r="F166" s="61"/>
      <c r="G166" s="61"/>
      <c r="I166" s="177"/>
      <c r="J166" s="177"/>
    </row>
    <row r="167" spans="1:10" x14ac:dyDescent="0.25">
      <c r="A167" s="171">
        <f t="shared" si="87"/>
        <v>1998</v>
      </c>
      <c r="B167" s="172">
        <v>36069</v>
      </c>
      <c r="C167" s="173">
        <v>257</v>
      </c>
      <c r="D167" s="173">
        <v>0</v>
      </c>
      <c r="E167" s="173">
        <v>257</v>
      </c>
      <c r="F167" s="61"/>
      <c r="G167" s="61"/>
      <c r="I167" s="177"/>
      <c r="J167" s="177"/>
    </row>
    <row r="168" spans="1:10" x14ac:dyDescent="0.25">
      <c r="A168" s="171">
        <f t="shared" si="87"/>
        <v>1998</v>
      </c>
      <c r="B168" s="172">
        <v>36100</v>
      </c>
      <c r="C168" s="173">
        <v>209</v>
      </c>
      <c r="D168" s="173">
        <v>0</v>
      </c>
      <c r="E168" s="173">
        <v>209</v>
      </c>
      <c r="F168" s="61"/>
      <c r="G168" s="61"/>
      <c r="I168" s="177"/>
      <c r="J168" s="177"/>
    </row>
    <row r="169" spans="1:10" x14ac:dyDescent="0.25">
      <c r="A169" s="171">
        <f t="shared" si="87"/>
        <v>1998</v>
      </c>
      <c r="B169" s="172">
        <v>36130</v>
      </c>
      <c r="C169" s="173">
        <v>266</v>
      </c>
      <c r="D169" s="173">
        <v>0</v>
      </c>
      <c r="E169" s="173">
        <v>266</v>
      </c>
      <c r="F169" s="61"/>
      <c r="G169" s="61"/>
      <c r="I169" s="177"/>
      <c r="J169" s="177"/>
    </row>
    <row r="170" spans="1:10" x14ac:dyDescent="0.25">
      <c r="A170" s="171">
        <f t="shared" si="87"/>
        <v>1999</v>
      </c>
      <c r="B170" s="172">
        <v>36161</v>
      </c>
      <c r="C170" s="173">
        <v>250</v>
      </c>
      <c r="D170" s="173">
        <v>3</v>
      </c>
      <c r="E170" s="173">
        <v>253</v>
      </c>
      <c r="F170" s="61"/>
      <c r="G170" s="61"/>
      <c r="I170" s="177"/>
      <c r="J170" s="177"/>
    </row>
    <row r="171" spans="1:10" x14ac:dyDescent="0.25">
      <c r="A171" s="171">
        <f t="shared" si="87"/>
        <v>1999</v>
      </c>
      <c r="B171" s="172">
        <v>36192</v>
      </c>
      <c r="C171" s="173">
        <v>257</v>
      </c>
      <c r="D171" s="173">
        <v>7</v>
      </c>
      <c r="E171" s="173">
        <v>264</v>
      </c>
      <c r="F171" s="61"/>
      <c r="G171" s="61"/>
      <c r="I171" s="177"/>
      <c r="J171" s="177"/>
    </row>
    <row r="172" spans="1:10" x14ac:dyDescent="0.25">
      <c r="A172" s="171">
        <f t="shared" si="87"/>
        <v>1999</v>
      </c>
      <c r="B172" s="172">
        <v>36220</v>
      </c>
      <c r="C172" s="173">
        <v>237</v>
      </c>
      <c r="D172" s="173">
        <v>8</v>
      </c>
      <c r="E172" s="173">
        <v>245</v>
      </c>
      <c r="F172" s="61"/>
      <c r="G172" s="61"/>
      <c r="I172" s="177"/>
      <c r="J172" s="177"/>
    </row>
    <row r="173" spans="1:10" x14ac:dyDescent="0.25">
      <c r="A173" s="171">
        <f t="shared" si="87"/>
        <v>1999</v>
      </c>
      <c r="B173" s="172">
        <v>36251</v>
      </c>
      <c r="C173" s="173">
        <v>214</v>
      </c>
      <c r="D173" s="173">
        <v>0</v>
      </c>
      <c r="E173" s="173">
        <v>214</v>
      </c>
      <c r="F173" s="180"/>
      <c r="G173" s="61"/>
      <c r="I173" s="177"/>
      <c r="J173" s="177"/>
    </row>
    <row r="174" spans="1:10" x14ac:dyDescent="0.25">
      <c r="A174" s="171">
        <f t="shared" si="87"/>
        <v>1999</v>
      </c>
      <c r="B174" s="172">
        <v>36281</v>
      </c>
      <c r="C174" s="173">
        <v>189</v>
      </c>
      <c r="D174" s="173">
        <v>0</v>
      </c>
      <c r="E174" s="173">
        <v>189</v>
      </c>
      <c r="F174" s="61"/>
      <c r="G174" s="61"/>
      <c r="I174" s="177"/>
      <c r="J174" s="177"/>
    </row>
    <row r="175" spans="1:10" x14ac:dyDescent="0.25">
      <c r="A175" s="171">
        <f t="shared" si="87"/>
        <v>1999</v>
      </c>
      <c r="B175" s="172">
        <v>36312</v>
      </c>
      <c r="C175" s="173">
        <v>148</v>
      </c>
      <c r="D175" s="173">
        <v>0</v>
      </c>
      <c r="E175" s="173">
        <v>148</v>
      </c>
      <c r="F175" s="61"/>
      <c r="G175" s="61"/>
      <c r="I175" s="177"/>
      <c r="J175" s="177"/>
    </row>
    <row r="176" spans="1:10" x14ac:dyDescent="0.25">
      <c r="A176" s="171">
        <f t="shared" si="87"/>
        <v>1999</v>
      </c>
      <c r="B176" s="172">
        <v>36342</v>
      </c>
      <c r="C176" s="173">
        <v>160</v>
      </c>
      <c r="D176" s="173">
        <v>0</v>
      </c>
      <c r="E176" s="173">
        <v>160</v>
      </c>
      <c r="F176" s="61"/>
      <c r="G176" s="61"/>
      <c r="I176" s="177"/>
      <c r="J176" s="177"/>
    </row>
    <row r="177" spans="1:10" x14ac:dyDescent="0.25">
      <c r="A177" s="171">
        <f t="shared" si="87"/>
        <v>1999</v>
      </c>
      <c r="B177" s="172">
        <v>36373</v>
      </c>
      <c r="C177" s="173">
        <v>120</v>
      </c>
      <c r="D177" s="173">
        <v>0</v>
      </c>
      <c r="E177" s="173">
        <v>120</v>
      </c>
      <c r="F177" s="61"/>
      <c r="G177" s="61"/>
      <c r="I177" s="177"/>
      <c r="J177" s="177"/>
    </row>
    <row r="178" spans="1:10" x14ac:dyDescent="0.25">
      <c r="A178" s="171">
        <f t="shared" si="87"/>
        <v>1999</v>
      </c>
      <c r="B178" s="172">
        <v>36404</v>
      </c>
      <c r="C178" s="173">
        <v>156</v>
      </c>
      <c r="D178" s="173">
        <v>0</v>
      </c>
      <c r="E178" s="173">
        <v>156</v>
      </c>
      <c r="F178" s="61"/>
      <c r="G178" s="61"/>
      <c r="I178" s="177"/>
      <c r="J178" s="177"/>
    </row>
    <row r="179" spans="1:10" x14ac:dyDescent="0.25">
      <c r="A179" s="171">
        <f t="shared" si="87"/>
        <v>1999</v>
      </c>
      <c r="B179" s="172">
        <v>36434</v>
      </c>
      <c r="C179" s="173">
        <v>155</v>
      </c>
      <c r="D179" s="173">
        <v>0</v>
      </c>
      <c r="E179" s="173">
        <v>155</v>
      </c>
      <c r="F179" s="61"/>
      <c r="G179" s="61"/>
      <c r="I179" s="177"/>
      <c r="J179" s="177"/>
    </row>
    <row r="180" spans="1:10" x14ac:dyDescent="0.25">
      <c r="A180" s="171">
        <f t="shared" si="87"/>
        <v>1999</v>
      </c>
      <c r="B180" s="172">
        <v>36465</v>
      </c>
      <c r="C180" s="173">
        <v>135</v>
      </c>
      <c r="D180" s="173">
        <v>0</v>
      </c>
      <c r="E180" s="173">
        <v>135</v>
      </c>
      <c r="F180" s="61"/>
      <c r="G180" s="61"/>
      <c r="I180" s="177"/>
      <c r="J180" s="177"/>
    </row>
    <row r="181" spans="1:10" x14ac:dyDescent="0.25">
      <c r="A181" s="171">
        <f t="shared" si="87"/>
        <v>1999</v>
      </c>
      <c r="B181" s="172">
        <v>36495</v>
      </c>
      <c r="C181" s="173">
        <v>149</v>
      </c>
      <c r="D181" s="173">
        <v>0</v>
      </c>
      <c r="E181" s="173">
        <v>149</v>
      </c>
      <c r="F181" s="61"/>
      <c r="G181" s="61"/>
      <c r="I181" s="177"/>
      <c r="J181" s="177"/>
    </row>
    <row r="182" spans="1:10" x14ac:dyDescent="0.25">
      <c r="A182" s="171">
        <f t="shared" si="87"/>
        <v>2000</v>
      </c>
      <c r="B182" s="172">
        <v>36526</v>
      </c>
      <c r="C182" s="173">
        <v>150</v>
      </c>
      <c r="D182" s="173">
        <v>0</v>
      </c>
      <c r="E182" s="173">
        <v>150</v>
      </c>
      <c r="F182" s="61"/>
      <c r="G182" s="61"/>
      <c r="I182" s="177"/>
      <c r="J182" s="177"/>
    </row>
    <row r="183" spans="1:10" x14ac:dyDescent="0.25">
      <c r="A183" s="171">
        <f t="shared" si="87"/>
        <v>2000</v>
      </c>
      <c r="B183" s="172">
        <v>36557</v>
      </c>
      <c r="C183" s="173">
        <v>140</v>
      </c>
      <c r="D183" s="173">
        <v>0</v>
      </c>
      <c r="E183" s="173">
        <v>140</v>
      </c>
      <c r="F183" s="61"/>
      <c r="G183" s="61"/>
      <c r="I183" s="177"/>
      <c r="J183" s="177"/>
    </row>
    <row r="184" spans="1:10" x14ac:dyDescent="0.25">
      <c r="A184" s="171">
        <f t="shared" si="87"/>
        <v>2000</v>
      </c>
      <c r="B184" s="172">
        <v>36586</v>
      </c>
      <c r="C184" s="173">
        <v>130</v>
      </c>
      <c r="D184" s="173">
        <v>2</v>
      </c>
      <c r="E184" s="173">
        <v>132</v>
      </c>
      <c r="F184" s="61"/>
      <c r="G184" s="61"/>
      <c r="I184" s="177"/>
      <c r="J184" s="177"/>
    </row>
    <row r="185" spans="1:10" x14ac:dyDescent="0.25">
      <c r="A185" s="171">
        <f t="shared" si="87"/>
        <v>2000</v>
      </c>
      <c r="B185" s="172">
        <v>36617</v>
      </c>
      <c r="C185" s="173">
        <v>115</v>
      </c>
      <c r="D185" s="173">
        <v>1</v>
      </c>
      <c r="E185" s="173">
        <v>116</v>
      </c>
      <c r="F185" s="180"/>
      <c r="G185" s="61"/>
      <c r="I185" s="177"/>
      <c r="J185" s="177"/>
    </row>
    <row r="186" spans="1:10" x14ac:dyDescent="0.25">
      <c r="A186" s="171">
        <f t="shared" si="87"/>
        <v>2000</v>
      </c>
      <c r="B186" s="172">
        <v>36647</v>
      </c>
      <c r="C186" s="173">
        <v>104</v>
      </c>
      <c r="D186" s="173">
        <v>4</v>
      </c>
      <c r="E186" s="173">
        <v>108</v>
      </c>
      <c r="F186" s="61"/>
      <c r="G186" s="61"/>
      <c r="I186" s="177"/>
      <c r="J186" s="177"/>
    </row>
    <row r="187" spans="1:10" x14ac:dyDescent="0.25">
      <c r="A187" s="171">
        <f t="shared" si="87"/>
        <v>2000</v>
      </c>
      <c r="B187" s="172">
        <v>36678</v>
      </c>
      <c r="C187" s="173">
        <v>88</v>
      </c>
      <c r="D187" s="173">
        <v>7</v>
      </c>
      <c r="E187" s="173">
        <v>95</v>
      </c>
      <c r="F187" s="61"/>
      <c r="G187" s="61"/>
      <c r="I187" s="177"/>
      <c r="J187" s="177"/>
    </row>
    <row r="188" spans="1:10" x14ac:dyDescent="0.25">
      <c r="A188" s="171">
        <f t="shared" si="87"/>
        <v>2000</v>
      </c>
      <c r="B188" s="172">
        <v>36708</v>
      </c>
      <c r="C188" s="173">
        <v>82</v>
      </c>
      <c r="D188" s="173">
        <v>10</v>
      </c>
      <c r="E188" s="173">
        <v>92</v>
      </c>
      <c r="F188" s="61"/>
      <c r="G188" s="61"/>
      <c r="I188" s="177"/>
      <c r="J188" s="177"/>
    </row>
    <row r="189" spans="1:10" x14ac:dyDescent="0.25">
      <c r="A189" s="171">
        <f t="shared" si="87"/>
        <v>2000</v>
      </c>
      <c r="B189" s="172">
        <v>36739</v>
      </c>
      <c r="C189" s="173">
        <v>104</v>
      </c>
      <c r="D189" s="173">
        <v>3</v>
      </c>
      <c r="E189" s="173">
        <v>107</v>
      </c>
      <c r="F189" s="61"/>
      <c r="G189" s="61"/>
      <c r="I189" s="177"/>
      <c r="J189" s="177"/>
    </row>
    <row r="190" spans="1:10" x14ac:dyDescent="0.25">
      <c r="A190" s="171">
        <f t="shared" ref="A190:A253" si="88">YEAR(B190)</f>
        <v>2000</v>
      </c>
      <c r="B190" s="172">
        <v>36770</v>
      </c>
      <c r="C190" s="173">
        <v>91</v>
      </c>
      <c r="D190" s="173">
        <v>8</v>
      </c>
      <c r="E190" s="173">
        <v>99</v>
      </c>
      <c r="F190" s="61"/>
      <c r="G190" s="61"/>
      <c r="I190" s="177"/>
      <c r="J190" s="177"/>
    </row>
    <row r="191" spans="1:10" x14ac:dyDescent="0.25">
      <c r="A191" s="171">
        <f t="shared" si="88"/>
        <v>2000</v>
      </c>
      <c r="B191" s="172">
        <v>36800</v>
      </c>
      <c r="C191" s="173">
        <v>84</v>
      </c>
      <c r="D191" s="173">
        <v>7</v>
      </c>
      <c r="E191" s="173">
        <v>91</v>
      </c>
      <c r="F191" s="61"/>
      <c r="G191" s="61"/>
      <c r="I191" s="177"/>
      <c r="J191" s="177"/>
    </row>
    <row r="192" spans="1:10" x14ac:dyDescent="0.25">
      <c r="A192" s="171">
        <f t="shared" si="88"/>
        <v>2000</v>
      </c>
      <c r="B192" s="172">
        <v>36831</v>
      </c>
      <c r="C192" s="173">
        <v>95</v>
      </c>
      <c r="D192" s="173">
        <v>1</v>
      </c>
      <c r="E192" s="173">
        <v>96</v>
      </c>
      <c r="F192" s="61"/>
      <c r="G192" s="61"/>
      <c r="I192" s="177"/>
      <c r="J192" s="177"/>
    </row>
    <row r="193" spans="1:10" x14ac:dyDescent="0.25">
      <c r="A193" s="171">
        <f t="shared" si="88"/>
        <v>2000</v>
      </c>
      <c r="B193" s="172">
        <v>36861</v>
      </c>
      <c r="C193" s="173">
        <v>64</v>
      </c>
      <c r="D193" s="173">
        <v>1</v>
      </c>
      <c r="E193" s="173">
        <v>65</v>
      </c>
      <c r="F193" s="61"/>
      <c r="G193" s="61"/>
      <c r="I193" s="177"/>
      <c r="J193" s="177"/>
    </row>
    <row r="194" spans="1:10" x14ac:dyDescent="0.25">
      <c r="A194" s="171">
        <f t="shared" si="88"/>
        <v>2001</v>
      </c>
      <c r="B194" s="172">
        <v>36892</v>
      </c>
      <c r="C194" s="173">
        <v>76</v>
      </c>
      <c r="D194" s="173">
        <v>3</v>
      </c>
      <c r="E194" s="173">
        <v>79</v>
      </c>
      <c r="F194" s="61"/>
      <c r="G194" s="61"/>
      <c r="I194" s="177"/>
      <c r="J194" s="177"/>
    </row>
    <row r="195" spans="1:10" x14ac:dyDescent="0.25">
      <c r="A195" s="171">
        <f t="shared" si="88"/>
        <v>2001</v>
      </c>
      <c r="B195" s="172">
        <v>36923</v>
      </c>
      <c r="C195" s="173">
        <v>67</v>
      </c>
      <c r="D195" s="173">
        <v>2</v>
      </c>
      <c r="E195" s="173">
        <v>69</v>
      </c>
      <c r="F195" s="61"/>
      <c r="G195" s="61"/>
      <c r="I195" s="177"/>
      <c r="J195" s="177"/>
    </row>
    <row r="196" spans="1:10" x14ac:dyDescent="0.25">
      <c r="A196" s="171">
        <f t="shared" si="88"/>
        <v>2001</v>
      </c>
      <c r="B196" s="172">
        <v>36951</v>
      </c>
      <c r="C196" s="173">
        <v>70</v>
      </c>
      <c r="D196" s="173">
        <v>11</v>
      </c>
      <c r="E196" s="173">
        <v>81</v>
      </c>
      <c r="F196" s="61"/>
      <c r="G196" s="61"/>
      <c r="I196" s="177"/>
      <c r="J196" s="177"/>
    </row>
    <row r="197" spans="1:10" x14ac:dyDescent="0.25">
      <c r="A197" s="171">
        <f t="shared" si="88"/>
        <v>2001</v>
      </c>
      <c r="B197" s="172">
        <v>36982</v>
      </c>
      <c r="C197" s="173">
        <v>58</v>
      </c>
      <c r="D197" s="173">
        <v>4</v>
      </c>
      <c r="E197" s="173">
        <v>62</v>
      </c>
      <c r="F197" s="180"/>
      <c r="G197" s="61"/>
      <c r="I197" s="177"/>
      <c r="J197" s="177"/>
    </row>
    <row r="198" spans="1:10" x14ac:dyDescent="0.25">
      <c r="A198" s="171">
        <f t="shared" si="88"/>
        <v>2001</v>
      </c>
      <c r="B198" s="172">
        <v>37012</v>
      </c>
      <c r="C198" s="173">
        <v>63</v>
      </c>
      <c r="D198" s="173">
        <v>2</v>
      </c>
      <c r="E198" s="173">
        <v>65</v>
      </c>
      <c r="F198" s="61"/>
      <c r="G198" s="61"/>
      <c r="I198" s="177"/>
      <c r="J198" s="177"/>
    </row>
    <row r="199" spans="1:10" x14ac:dyDescent="0.25">
      <c r="A199" s="171">
        <f t="shared" si="88"/>
        <v>2001</v>
      </c>
      <c r="B199" s="172">
        <v>37043</v>
      </c>
      <c r="C199" s="173">
        <v>67</v>
      </c>
      <c r="D199" s="173">
        <v>8</v>
      </c>
      <c r="E199" s="173">
        <v>75</v>
      </c>
      <c r="F199" s="61"/>
      <c r="G199" s="61"/>
      <c r="I199" s="177"/>
      <c r="J199" s="177"/>
    </row>
    <row r="200" spans="1:10" x14ac:dyDescent="0.25">
      <c r="A200" s="171">
        <f t="shared" si="88"/>
        <v>2001</v>
      </c>
      <c r="B200" s="172">
        <v>37073</v>
      </c>
      <c r="C200" s="173">
        <v>74</v>
      </c>
      <c r="D200" s="173">
        <v>25</v>
      </c>
      <c r="E200" s="173">
        <v>99</v>
      </c>
      <c r="F200" s="61"/>
      <c r="G200" s="61"/>
      <c r="I200" s="177"/>
      <c r="J200" s="177"/>
    </row>
    <row r="201" spans="1:10" x14ac:dyDescent="0.25">
      <c r="A201" s="171">
        <f t="shared" si="88"/>
        <v>2001</v>
      </c>
      <c r="B201" s="172">
        <v>37104</v>
      </c>
      <c r="C201" s="173">
        <v>73</v>
      </c>
      <c r="D201" s="173">
        <v>31</v>
      </c>
      <c r="E201" s="173">
        <v>104</v>
      </c>
      <c r="F201" s="61"/>
      <c r="G201" s="61"/>
      <c r="I201" s="177"/>
      <c r="J201" s="177"/>
    </row>
    <row r="202" spans="1:10" x14ac:dyDescent="0.25">
      <c r="A202" s="171">
        <f t="shared" si="88"/>
        <v>2001</v>
      </c>
      <c r="B202" s="172">
        <v>37135</v>
      </c>
      <c r="C202" s="173">
        <v>64</v>
      </c>
      <c r="D202" s="173">
        <v>58</v>
      </c>
      <c r="E202" s="173">
        <v>122</v>
      </c>
      <c r="F202" s="61"/>
      <c r="G202" s="61"/>
      <c r="I202" s="177"/>
      <c r="J202" s="177"/>
    </row>
    <row r="203" spans="1:10" x14ac:dyDescent="0.25">
      <c r="A203" s="171">
        <f t="shared" si="88"/>
        <v>2001</v>
      </c>
      <c r="B203" s="172">
        <v>37165</v>
      </c>
      <c r="C203" s="173">
        <v>66</v>
      </c>
      <c r="D203" s="173">
        <v>69</v>
      </c>
      <c r="E203" s="173">
        <v>135</v>
      </c>
      <c r="F203" s="61"/>
      <c r="G203" s="61"/>
      <c r="I203" s="177"/>
      <c r="J203" s="177"/>
    </row>
    <row r="204" spans="1:10" x14ac:dyDescent="0.25">
      <c r="A204" s="171">
        <f t="shared" si="88"/>
        <v>2001</v>
      </c>
      <c r="B204" s="172">
        <v>37196</v>
      </c>
      <c r="C204" s="173">
        <v>49</v>
      </c>
      <c r="D204" s="173">
        <v>69</v>
      </c>
      <c r="E204" s="173">
        <v>118</v>
      </c>
      <c r="F204" s="61"/>
      <c r="G204" s="61"/>
      <c r="I204" s="177"/>
      <c r="J204" s="177"/>
    </row>
    <row r="205" spans="1:10" x14ac:dyDescent="0.25">
      <c r="A205" s="171">
        <f t="shared" si="88"/>
        <v>2001</v>
      </c>
      <c r="B205" s="172">
        <v>37226</v>
      </c>
      <c r="C205" s="173">
        <v>49</v>
      </c>
      <c r="D205" s="173">
        <v>63</v>
      </c>
      <c r="E205" s="173">
        <v>112</v>
      </c>
      <c r="F205" s="61"/>
      <c r="G205" s="61"/>
      <c r="I205" s="177"/>
      <c r="J205" s="177"/>
    </row>
    <row r="206" spans="1:10" x14ac:dyDescent="0.25">
      <c r="A206" s="171">
        <f t="shared" si="88"/>
        <v>2002</v>
      </c>
      <c r="B206" s="172">
        <v>37257</v>
      </c>
      <c r="C206" s="173">
        <v>48</v>
      </c>
      <c r="D206" s="173">
        <v>66</v>
      </c>
      <c r="E206" s="173">
        <v>114</v>
      </c>
      <c r="F206" s="61"/>
      <c r="G206" s="61"/>
      <c r="I206" s="177"/>
      <c r="J206" s="177"/>
    </row>
    <row r="207" spans="1:10" x14ac:dyDescent="0.25">
      <c r="A207" s="171">
        <f t="shared" si="88"/>
        <v>2002</v>
      </c>
      <c r="B207" s="172">
        <v>37288</v>
      </c>
      <c r="C207" s="173">
        <v>51</v>
      </c>
      <c r="D207" s="173">
        <v>68</v>
      </c>
      <c r="E207" s="173">
        <v>119</v>
      </c>
      <c r="F207" s="61"/>
      <c r="G207" s="61"/>
      <c r="I207" s="177"/>
      <c r="J207" s="177"/>
    </row>
    <row r="208" spans="1:10" x14ac:dyDescent="0.25">
      <c r="A208" s="171">
        <f t="shared" si="88"/>
        <v>2002</v>
      </c>
      <c r="B208" s="172">
        <v>37316</v>
      </c>
      <c r="C208" s="173">
        <v>45</v>
      </c>
      <c r="D208" s="173">
        <v>61</v>
      </c>
      <c r="E208" s="173">
        <v>106</v>
      </c>
      <c r="F208" s="61"/>
      <c r="G208" s="61"/>
      <c r="I208" s="177"/>
      <c r="J208" s="177"/>
    </row>
    <row r="209" spans="1:10" x14ac:dyDescent="0.25">
      <c r="A209" s="171">
        <f t="shared" si="88"/>
        <v>2002</v>
      </c>
      <c r="B209" s="172">
        <v>37347</v>
      </c>
      <c r="C209" s="173">
        <v>37</v>
      </c>
      <c r="D209" s="173">
        <v>43</v>
      </c>
      <c r="E209" s="173">
        <v>80</v>
      </c>
      <c r="F209" s="180"/>
      <c r="G209" s="61"/>
      <c r="I209" s="177"/>
      <c r="J209" s="177"/>
    </row>
    <row r="210" spans="1:10" x14ac:dyDescent="0.25">
      <c r="A210" s="171">
        <f t="shared" si="88"/>
        <v>2002</v>
      </c>
      <c r="B210" s="172">
        <v>37377</v>
      </c>
      <c r="C210" s="173">
        <v>33</v>
      </c>
      <c r="D210" s="173">
        <v>29</v>
      </c>
      <c r="E210" s="173">
        <v>62</v>
      </c>
      <c r="F210" s="61"/>
      <c r="G210" s="61"/>
      <c r="I210" s="177"/>
      <c r="J210" s="177"/>
    </row>
    <row r="211" spans="1:10" x14ac:dyDescent="0.25">
      <c r="A211" s="171">
        <f t="shared" si="88"/>
        <v>2002</v>
      </c>
      <c r="B211" s="172">
        <v>37408</v>
      </c>
      <c r="C211" s="173">
        <v>35</v>
      </c>
      <c r="D211" s="173">
        <v>33</v>
      </c>
      <c r="E211" s="173">
        <v>68</v>
      </c>
      <c r="F211" s="61"/>
      <c r="G211" s="61"/>
      <c r="I211" s="177"/>
      <c r="J211" s="177"/>
    </row>
    <row r="212" spans="1:10" x14ac:dyDescent="0.25">
      <c r="A212" s="171">
        <f t="shared" si="88"/>
        <v>2002</v>
      </c>
      <c r="B212" s="172">
        <v>37438</v>
      </c>
      <c r="C212" s="173">
        <v>30</v>
      </c>
      <c r="D212" s="173">
        <v>39</v>
      </c>
      <c r="E212" s="173">
        <v>69</v>
      </c>
      <c r="F212" s="61"/>
      <c r="G212" s="61"/>
      <c r="I212" s="177"/>
      <c r="J212" s="177"/>
    </row>
    <row r="213" spans="1:10" x14ac:dyDescent="0.25">
      <c r="A213" s="171">
        <f t="shared" si="88"/>
        <v>2002</v>
      </c>
      <c r="B213" s="172">
        <v>37469</v>
      </c>
      <c r="C213" s="173">
        <v>30</v>
      </c>
      <c r="D213" s="173">
        <v>38</v>
      </c>
      <c r="E213" s="173">
        <v>68</v>
      </c>
      <c r="F213" s="61"/>
      <c r="G213" s="61"/>
      <c r="I213" s="177"/>
      <c r="J213" s="177"/>
    </row>
    <row r="214" spans="1:10" x14ac:dyDescent="0.25">
      <c r="A214" s="171">
        <f t="shared" si="88"/>
        <v>2002</v>
      </c>
      <c r="B214" s="172">
        <v>37500</v>
      </c>
      <c r="C214" s="173">
        <v>28</v>
      </c>
      <c r="D214" s="173">
        <v>48</v>
      </c>
      <c r="E214" s="173">
        <v>76</v>
      </c>
      <c r="F214" s="61"/>
      <c r="G214" s="61"/>
      <c r="I214" s="177"/>
      <c r="J214" s="177"/>
    </row>
    <row r="215" spans="1:10" x14ac:dyDescent="0.25">
      <c r="A215" s="171">
        <f t="shared" si="88"/>
        <v>2002</v>
      </c>
      <c r="B215" s="172">
        <v>37530</v>
      </c>
      <c r="C215" s="173">
        <v>37</v>
      </c>
      <c r="D215" s="173">
        <v>44</v>
      </c>
      <c r="E215" s="173">
        <v>81</v>
      </c>
      <c r="F215" s="61"/>
      <c r="G215" s="61"/>
      <c r="I215" s="177"/>
      <c r="J215" s="177"/>
    </row>
    <row r="216" spans="1:10" x14ac:dyDescent="0.25">
      <c r="A216" s="171">
        <f t="shared" si="88"/>
        <v>2002</v>
      </c>
      <c r="B216" s="172">
        <v>37561</v>
      </c>
      <c r="C216" s="173">
        <v>23</v>
      </c>
      <c r="D216" s="173">
        <v>61</v>
      </c>
      <c r="E216" s="173">
        <v>84</v>
      </c>
      <c r="F216" s="61"/>
      <c r="G216" s="61"/>
      <c r="I216" s="177"/>
      <c r="J216" s="177"/>
    </row>
    <row r="217" spans="1:10" x14ac:dyDescent="0.25">
      <c r="A217" s="171">
        <f t="shared" si="88"/>
        <v>2002</v>
      </c>
      <c r="B217" s="172">
        <v>37591</v>
      </c>
      <c r="C217" s="173">
        <v>15</v>
      </c>
      <c r="D217" s="173">
        <v>58</v>
      </c>
      <c r="E217" s="173">
        <v>73</v>
      </c>
      <c r="F217" s="61"/>
      <c r="G217" s="61"/>
      <c r="I217" s="177"/>
      <c r="J217" s="177"/>
    </row>
    <row r="218" spans="1:10" x14ac:dyDescent="0.25">
      <c r="A218" s="171">
        <f t="shared" si="88"/>
        <v>2003</v>
      </c>
      <c r="B218" s="172">
        <v>37622</v>
      </c>
      <c r="C218" s="173">
        <v>21</v>
      </c>
      <c r="D218" s="173">
        <v>43</v>
      </c>
      <c r="E218" s="173">
        <v>64</v>
      </c>
      <c r="F218" s="61"/>
      <c r="G218" s="61"/>
      <c r="I218" s="177"/>
      <c r="J218" s="177"/>
    </row>
    <row r="219" spans="1:10" x14ac:dyDescent="0.25">
      <c r="A219" s="171">
        <f t="shared" si="88"/>
        <v>2003</v>
      </c>
      <c r="B219" s="172">
        <v>37653</v>
      </c>
      <c r="C219" s="173">
        <v>14</v>
      </c>
      <c r="D219" s="173">
        <v>41</v>
      </c>
      <c r="E219" s="173">
        <v>55</v>
      </c>
      <c r="F219" s="61"/>
      <c r="G219" s="61"/>
      <c r="I219" s="177"/>
      <c r="J219" s="177"/>
    </row>
    <row r="220" spans="1:10" x14ac:dyDescent="0.25">
      <c r="A220" s="171">
        <f t="shared" si="88"/>
        <v>2003</v>
      </c>
      <c r="B220" s="172">
        <v>37681</v>
      </c>
      <c r="C220" s="173">
        <v>15</v>
      </c>
      <c r="D220" s="173">
        <v>43</v>
      </c>
      <c r="E220" s="173">
        <v>58</v>
      </c>
      <c r="F220" s="61"/>
      <c r="G220" s="61"/>
      <c r="I220" s="177"/>
      <c r="J220" s="177"/>
    </row>
    <row r="221" spans="1:10" x14ac:dyDescent="0.25">
      <c r="A221" s="171">
        <f t="shared" si="88"/>
        <v>2003</v>
      </c>
      <c r="B221" s="172">
        <v>37712</v>
      </c>
      <c r="C221" s="173">
        <v>16</v>
      </c>
      <c r="D221" s="173">
        <v>43</v>
      </c>
      <c r="E221" s="173">
        <v>59</v>
      </c>
      <c r="F221" s="180"/>
      <c r="G221" s="61"/>
      <c r="I221" s="177"/>
      <c r="J221" s="177"/>
    </row>
    <row r="222" spans="1:10" x14ac:dyDescent="0.25">
      <c r="A222" s="171">
        <f t="shared" si="88"/>
        <v>2003</v>
      </c>
      <c r="B222" s="172">
        <v>37742</v>
      </c>
      <c r="C222" s="173">
        <v>16</v>
      </c>
      <c r="D222" s="173">
        <v>27</v>
      </c>
      <c r="E222" s="173">
        <v>43</v>
      </c>
      <c r="F222" s="61"/>
      <c r="G222" s="61"/>
      <c r="I222" s="177"/>
      <c r="J222" s="177"/>
    </row>
    <row r="223" spans="1:10" x14ac:dyDescent="0.25">
      <c r="A223" s="171">
        <f t="shared" si="88"/>
        <v>2003</v>
      </c>
      <c r="B223" s="172">
        <v>37773</v>
      </c>
      <c r="C223" s="173">
        <v>15</v>
      </c>
      <c r="D223" s="173">
        <v>20</v>
      </c>
      <c r="E223" s="173">
        <v>35</v>
      </c>
      <c r="F223" s="61"/>
      <c r="G223" s="61"/>
      <c r="I223" s="177"/>
      <c r="J223" s="177"/>
    </row>
    <row r="224" spans="1:10" x14ac:dyDescent="0.25">
      <c r="A224" s="171">
        <f t="shared" si="88"/>
        <v>2003</v>
      </c>
      <c r="B224" s="172">
        <v>37803</v>
      </c>
      <c r="C224" s="173">
        <v>12</v>
      </c>
      <c r="D224" s="173">
        <v>21</v>
      </c>
      <c r="E224" s="173">
        <v>33</v>
      </c>
      <c r="F224" s="61"/>
      <c r="G224" s="61"/>
      <c r="I224" s="177"/>
      <c r="J224" s="177"/>
    </row>
    <row r="225" spans="1:10" x14ac:dyDescent="0.25">
      <c r="A225" s="171">
        <f t="shared" si="88"/>
        <v>2003</v>
      </c>
      <c r="B225" s="172">
        <v>37834</v>
      </c>
      <c r="C225" s="173">
        <v>13</v>
      </c>
      <c r="D225" s="173">
        <v>35</v>
      </c>
      <c r="E225" s="173">
        <v>48</v>
      </c>
      <c r="F225" s="61"/>
      <c r="G225" s="61"/>
      <c r="I225" s="177"/>
      <c r="J225" s="177"/>
    </row>
    <row r="226" spans="1:10" x14ac:dyDescent="0.25">
      <c r="A226" s="171">
        <f t="shared" si="88"/>
        <v>2003</v>
      </c>
      <c r="B226" s="172">
        <v>37865</v>
      </c>
      <c r="C226" s="173">
        <v>13</v>
      </c>
      <c r="D226" s="173">
        <v>29</v>
      </c>
      <c r="E226" s="173">
        <v>42</v>
      </c>
      <c r="F226" s="61"/>
      <c r="G226" s="61"/>
      <c r="I226" s="177"/>
      <c r="J226" s="177"/>
    </row>
    <row r="227" spans="1:10" x14ac:dyDescent="0.25">
      <c r="A227" s="171">
        <f t="shared" si="88"/>
        <v>2003</v>
      </c>
      <c r="B227" s="172">
        <v>37895</v>
      </c>
      <c r="C227" s="173">
        <v>14</v>
      </c>
      <c r="D227" s="173">
        <v>18</v>
      </c>
      <c r="E227" s="173">
        <v>32</v>
      </c>
      <c r="F227" s="61"/>
      <c r="G227" s="61"/>
      <c r="I227" s="177"/>
      <c r="J227" s="177"/>
    </row>
    <row r="228" spans="1:10" x14ac:dyDescent="0.25">
      <c r="A228" s="171">
        <f t="shared" si="88"/>
        <v>2003</v>
      </c>
      <c r="B228" s="172">
        <v>37926</v>
      </c>
      <c r="C228" s="173">
        <v>13</v>
      </c>
      <c r="D228" s="173">
        <v>29</v>
      </c>
      <c r="E228" s="173">
        <v>42</v>
      </c>
      <c r="F228" s="61"/>
      <c r="G228" s="61"/>
      <c r="I228" s="177"/>
      <c r="J228" s="177"/>
    </row>
    <row r="229" spans="1:10" x14ac:dyDescent="0.25">
      <c r="A229" s="171">
        <f t="shared" si="88"/>
        <v>2003</v>
      </c>
      <c r="B229" s="172">
        <v>37956</v>
      </c>
      <c r="C229" s="173">
        <v>11</v>
      </c>
      <c r="D229" s="173">
        <v>24</v>
      </c>
      <c r="E229" s="173">
        <v>35</v>
      </c>
      <c r="F229" s="61"/>
      <c r="G229" s="61"/>
      <c r="I229" s="177"/>
      <c r="J229" s="177"/>
    </row>
    <row r="230" spans="1:10" x14ac:dyDescent="0.25">
      <c r="A230" s="171">
        <f t="shared" si="88"/>
        <v>2004</v>
      </c>
      <c r="B230" s="172">
        <v>37987</v>
      </c>
      <c r="C230" s="173">
        <v>7</v>
      </c>
      <c r="D230" s="173">
        <v>22</v>
      </c>
      <c r="E230" s="173">
        <v>29</v>
      </c>
      <c r="F230" s="61"/>
      <c r="G230" s="61"/>
      <c r="I230" s="177"/>
      <c r="J230" s="177"/>
    </row>
    <row r="231" spans="1:10" x14ac:dyDescent="0.25">
      <c r="A231" s="171">
        <f t="shared" si="88"/>
        <v>2004</v>
      </c>
      <c r="B231" s="172">
        <v>38018</v>
      </c>
      <c r="C231" s="173">
        <v>6</v>
      </c>
      <c r="D231" s="173">
        <v>22</v>
      </c>
      <c r="E231" s="173">
        <v>28</v>
      </c>
      <c r="F231" s="61"/>
      <c r="G231" s="61"/>
      <c r="I231" s="177"/>
      <c r="J231" s="177"/>
    </row>
    <row r="232" spans="1:10" x14ac:dyDescent="0.25">
      <c r="A232" s="171">
        <f t="shared" si="88"/>
        <v>2004</v>
      </c>
      <c r="B232" s="172">
        <v>38047</v>
      </c>
      <c r="C232" s="173">
        <v>7</v>
      </c>
      <c r="D232" s="173">
        <v>27</v>
      </c>
      <c r="E232" s="173">
        <v>34</v>
      </c>
      <c r="F232" s="61"/>
      <c r="G232" s="61"/>
      <c r="I232" s="177"/>
      <c r="J232" s="177"/>
    </row>
    <row r="233" spans="1:10" x14ac:dyDescent="0.25">
      <c r="A233" s="171">
        <f t="shared" si="88"/>
        <v>2004</v>
      </c>
      <c r="B233" s="172">
        <v>38078</v>
      </c>
      <c r="C233" s="173">
        <v>8</v>
      </c>
      <c r="D233" s="173">
        <v>26</v>
      </c>
      <c r="E233" s="173">
        <v>34</v>
      </c>
      <c r="F233" s="180"/>
      <c r="G233" s="61"/>
      <c r="I233" s="177"/>
      <c r="J233" s="177"/>
    </row>
    <row r="234" spans="1:10" x14ac:dyDescent="0.25">
      <c r="A234" s="171">
        <f t="shared" si="88"/>
        <v>2004</v>
      </c>
      <c r="B234" s="172">
        <v>38108</v>
      </c>
      <c r="C234" s="173">
        <v>4</v>
      </c>
      <c r="D234" s="173">
        <v>17</v>
      </c>
      <c r="E234" s="173">
        <v>21</v>
      </c>
      <c r="F234" s="61"/>
      <c r="G234" s="61"/>
      <c r="I234" s="177"/>
      <c r="J234" s="177"/>
    </row>
    <row r="235" spans="1:10" x14ac:dyDescent="0.25">
      <c r="A235" s="171">
        <f t="shared" si="88"/>
        <v>2004</v>
      </c>
      <c r="B235" s="172">
        <v>38139</v>
      </c>
      <c r="C235" s="173">
        <v>8</v>
      </c>
      <c r="D235" s="173">
        <v>20</v>
      </c>
      <c r="E235" s="173">
        <v>28</v>
      </c>
      <c r="F235" s="61"/>
      <c r="G235" s="61"/>
      <c r="I235" s="177"/>
      <c r="J235" s="177"/>
    </row>
    <row r="236" spans="1:10" x14ac:dyDescent="0.25">
      <c r="A236" s="171">
        <f t="shared" si="88"/>
        <v>2004</v>
      </c>
      <c r="B236" s="172">
        <v>38169</v>
      </c>
      <c r="C236" s="173">
        <v>6</v>
      </c>
      <c r="D236" s="173">
        <v>12</v>
      </c>
      <c r="E236" s="173">
        <v>18</v>
      </c>
      <c r="F236" s="61"/>
      <c r="G236" s="61"/>
      <c r="I236" s="177"/>
      <c r="J236" s="177"/>
    </row>
    <row r="237" spans="1:10" x14ac:dyDescent="0.25">
      <c r="A237" s="171">
        <f t="shared" si="88"/>
        <v>2004</v>
      </c>
      <c r="B237" s="172">
        <v>38200</v>
      </c>
      <c r="C237" s="173">
        <v>4</v>
      </c>
      <c r="D237" s="173">
        <v>14</v>
      </c>
      <c r="E237" s="173">
        <v>18</v>
      </c>
      <c r="F237" s="61"/>
      <c r="G237" s="61"/>
      <c r="I237" s="177"/>
      <c r="J237" s="177"/>
    </row>
    <row r="238" spans="1:10" x14ac:dyDescent="0.25">
      <c r="A238" s="171">
        <f t="shared" si="88"/>
        <v>2004</v>
      </c>
      <c r="B238" s="172">
        <v>38231</v>
      </c>
      <c r="C238" s="173">
        <v>4</v>
      </c>
      <c r="D238" s="173">
        <v>20</v>
      </c>
      <c r="E238" s="173">
        <v>24</v>
      </c>
      <c r="F238" s="61"/>
      <c r="G238" s="61"/>
      <c r="I238" s="177"/>
      <c r="J238" s="177"/>
    </row>
    <row r="239" spans="1:10" x14ac:dyDescent="0.25">
      <c r="A239" s="171">
        <f t="shared" si="88"/>
        <v>2004</v>
      </c>
      <c r="B239" s="172">
        <v>38261</v>
      </c>
      <c r="C239" s="173">
        <v>7</v>
      </c>
      <c r="D239" s="173">
        <v>20</v>
      </c>
      <c r="E239" s="173">
        <v>27</v>
      </c>
      <c r="F239" s="61"/>
      <c r="G239" s="61"/>
      <c r="I239" s="177"/>
      <c r="J239" s="177"/>
    </row>
    <row r="240" spans="1:10" x14ac:dyDescent="0.25">
      <c r="A240" s="171">
        <f t="shared" si="88"/>
        <v>2004</v>
      </c>
      <c r="B240" s="172">
        <v>38292</v>
      </c>
      <c r="C240" s="173">
        <v>7</v>
      </c>
      <c r="D240" s="173">
        <v>13</v>
      </c>
      <c r="E240" s="173">
        <v>20</v>
      </c>
      <c r="F240" s="61"/>
      <c r="G240" s="61"/>
      <c r="I240" s="177"/>
      <c r="J240" s="177"/>
    </row>
    <row r="241" spans="1:10" x14ac:dyDescent="0.25">
      <c r="A241" s="171">
        <f t="shared" si="88"/>
        <v>2004</v>
      </c>
      <c r="B241" s="172">
        <v>38322</v>
      </c>
      <c r="C241" s="173">
        <v>4</v>
      </c>
      <c r="D241" s="173">
        <v>17</v>
      </c>
      <c r="E241" s="173">
        <v>21</v>
      </c>
      <c r="F241" s="61"/>
      <c r="G241" s="61"/>
      <c r="I241" s="177"/>
      <c r="J241" s="177"/>
    </row>
    <row r="242" spans="1:10" x14ac:dyDescent="0.25">
      <c r="A242" s="171">
        <f t="shared" si="88"/>
        <v>2005</v>
      </c>
      <c r="B242" s="172">
        <v>38353</v>
      </c>
      <c r="C242" s="173">
        <v>2</v>
      </c>
      <c r="D242" s="173">
        <v>18</v>
      </c>
      <c r="E242" s="173">
        <v>20</v>
      </c>
      <c r="F242" s="61"/>
      <c r="G242" s="61"/>
      <c r="I242" s="177"/>
      <c r="J242" s="177"/>
    </row>
    <row r="243" spans="1:10" x14ac:dyDescent="0.25">
      <c r="A243" s="171">
        <f t="shared" si="88"/>
        <v>2005</v>
      </c>
      <c r="B243" s="172">
        <v>38384</v>
      </c>
      <c r="C243" s="173">
        <v>3</v>
      </c>
      <c r="D243" s="173">
        <v>26</v>
      </c>
      <c r="E243" s="173">
        <v>29</v>
      </c>
      <c r="F243" s="61"/>
      <c r="G243" s="61"/>
      <c r="I243" s="177"/>
      <c r="J243" s="177"/>
    </row>
    <row r="244" spans="1:10" x14ac:dyDescent="0.25">
      <c r="A244" s="171">
        <f t="shared" si="88"/>
        <v>2005</v>
      </c>
      <c r="B244" s="172">
        <v>38412</v>
      </c>
      <c r="C244" s="173">
        <v>5</v>
      </c>
      <c r="D244" s="173">
        <v>19</v>
      </c>
      <c r="E244" s="173">
        <v>24</v>
      </c>
      <c r="F244" s="61"/>
      <c r="G244" s="61"/>
      <c r="I244" s="177"/>
      <c r="J244" s="177"/>
    </row>
    <row r="245" spans="1:10" x14ac:dyDescent="0.25">
      <c r="A245" s="171">
        <f t="shared" si="88"/>
        <v>2005</v>
      </c>
      <c r="B245" s="172">
        <v>38443</v>
      </c>
      <c r="C245" s="173">
        <v>3</v>
      </c>
      <c r="D245" s="173">
        <v>10</v>
      </c>
      <c r="E245" s="173">
        <v>13</v>
      </c>
      <c r="F245" s="180"/>
      <c r="G245" s="61"/>
      <c r="I245" s="177"/>
      <c r="J245" s="177"/>
    </row>
    <row r="246" spans="1:10" x14ac:dyDescent="0.25">
      <c r="A246" s="171">
        <f t="shared" si="88"/>
        <v>2005</v>
      </c>
      <c r="B246" s="172">
        <v>38473</v>
      </c>
      <c r="C246" s="173">
        <v>2</v>
      </c>
      <c r="D246" s="173">
        <v>12</v>
      </c>
      <c r="E246" s="173">
        <v>14</v>
      </c>
      <c r="F246" s="61"/>
      <c r="G246" s="61"/>
      <c r="I246" s="177"/>
      <c r="J246" s="177"/>
    </row>
    <row r="247" spans="1:10" x14ac:dyDescent="0.25">
      <c r="A247" s="171">
        <f t="shared" si="88"/>
        <v>2005</v>
      </c>
      <c r="B247" s="172">
        <v>38504</v>
      </c>
      <c r="C247" s="173">
        <v>3</v>
      </c>
      <c r="D247" s="173">
        <v>6</v>
      </c>
      <c r="E247" s="173">
        <v>9</v>
      </c>
      <c r="F247" s="61"/>
      <c r="G247" s="61"/>
      <c r="I247" s="177"/>
      <c r="J247" s="177"/>
    </row>
    <row r="248" spans="1:10" x14ac:dyDescent="0.25">
      <c r="A248" s="171">
        <f t="shared" si="88"/>
        <v>2005</v>
      </c>
      <c r="B248" s="172">
        <v>38534</v>
      </c>
      <c r="C248" s="173">
        <v>3</v>
      </c>
      <c r="D248" s="173">
        <v>7</v>
      </c>
      <c r="E248" s="173">
        <v>10</v>
      </c>
      <c r="F248" s="61"/>
      <c r="G248" s="61"/>
      <c r="I248" s="177"/>
      <c r="J248" s="177"/>
    </row>
    <row r="249" spans="1:10" x14ac:dyDescent="0.25">
      <c r="A249" s="171">
        <f t="shared" si="88"/>
        <v>2005</v>
      </c>
      <c r="B249" s="172">
        <v>38565</v>
      </c>
      <c r="C249" s="173">
        <v>1</v>
      </c>
      <c r="D249" s="173">
        <v>9</v>
      </c>
      <c r="E249" s="173">
        <v>10</v>
      </c>
      <c r="F249" s="61"/>
      <c r="G249" s="61"/>
      <c r="I249" s="177"/>
      <c r="J249" s="177"/>
    </row>
    <row r="250" spans="1:10" x14ac:dyDescent="0.25">
      <c r="A250" s="171">
        <f t="shared" si="88"/>
        <v>2005</v>
      </c>
      <c r="B250" s="172">
        <v>38596</v>
      </c>
      <c r="C250" s="173">
        <v>3</v>
      </c>
      <c r="D250" s="173">
        <v>7</v>
      </c>
      <c r="E250" s="173">
        <v>10</v>
      </c>
      <c r="F250" s="61"/>
      <c r="G250" s="61"/>
      <c r="I250" s="177"/>
      <c r="J250" s="177"/>
    </row>
    <row r="251" spans="1:10" x14ac:dyDescent="0.25">
      <c r="A251" s="171">
        <f t="shared" si="88"/>
        <v>2005</v>
      </c>
      <c r="B251" s="172">
        <v>38626</v>
      </c>
      <c r="C251" s="173">
        <v>4</v>
      </c>
      <c r="D251" s="173">
        <v>14</v>
      </c>
      <c r="E251" s="173">
        <v>18</v>
      </c>
      <c r="F251" s="61"/>
      <c r="G251" s="61"/>
      <c r="I251" s="177"/>
      <c r="J251" s="177"/>
    </row>
    <row r="252" spans="1:10" x14ac:dyDescent="0.25">
      <c r="A252" s="171">
        <f t="shared" si="88"/>
        <v>2005</v>
      </c>
      <c r="B252" s="172">
        <v>38657</v>
      </c>
      <c r="C252" s="173">
        <v>7</v>
      </c>
      <c r="D252" s="173">
        <v>17</v>
      </c>
      <c r="E252" s="173">
        <v>24</v>
      </c>
      <c r="F252" s="61"/>
      <c r="G252" s="61"/>
      <c r="I252" s="177"/>
      <c r="J252" s="177"/>
    </row>
    <row r="253" spans="1:10" x14ac:dyDescent="0.25">
      <c r="A253" s="171">
        <f t="shared" si="88"/>
        <v>2005</v>
      </c>
      <c r="B253" s="172">
        <v>38687</v>
      </c>
      <c r="C253" s="173">
        <v>1</v>
      </c>
      <c r="D253" s="173">
        <v>15</v>
      </c>
      <c r="E253" s="173">
        <v>16</v>
      </c>
      <c r="F253" s="61"/>
      <c r="G253" s="61"/>
      <c r="I253" s="177"/>
      <c r="J253" s="177"/>
    </row>
    <row r="254" spans="1:10" x14ac:dyDescent="0.25">
      <c r="A254" s="171">
        <f t="shared" ref="A254:A292" si="89">YEAR(B254)</f>
        <v>2006</v>
      </c>
      <c r="B254" s="172">
        <v>38718</v>
      </c>
      <c r="C254" s="173">
        <v>3</v>
      </c>
      <c r="D254" s="173">
        <v>11</v>
      </c>
      <c r="E254" s="173">
        <v>14</v>
      </c>
      <c r="F254" s="61"/>
      <c r="G254" s="61"/>
      <c r="I254" s="177"/>
      <c r="J254" s="177"/>
    </row>
    <row r="255" spans="1:10" x14ac:dyDescent="0.25">
      <c r="A255" s="171">
        <f t="shared" si="89"/>
        <v>2006</v>
      </c>
      <c r="B255" s="172">
        <v>38749</v>
      </c>
      <c r="C255" s="173">
        <v>3</v>
      </c>
      <c r="D255" s="173">
        <v>10</v>
      </c>
      <c r="E255" s="173">
        <v>13</v>
      </c>
      <c r="F255" s="61"/>
      <c r="G255" s="61"/>
      <c r="I255" s="177"/>
      <c r="J255" s="177"/>
    </row>
    <row r="256" spans="1:10" x14ac:dyDescent="0.25">
      <c r="A256" s="171">
        <f t="shared" si="89"/>
        <v>2006</v>
      </c>
      <c r="B256" s="172">
        <v>38777</v>
      </c>
      <c r="C256" s="173">
        <v>1</v>
      </c>
      <c r="D256" s="173">
        <v>10</v>
      </c>
      <c r="E256" s="173">
        <v>11</v>
      </c>
      <c r="F256" s="61"/>
      <c r="G256" s="61"/>
      <c r="I256" s="177"/>
      <c r="J256" s="177"/>
    </row>
    <row r="257" spans="1:10" x14ac:dyDescent="0.25">
      <c r="A257" s="171">
        <f t="shared" si="89"/>
        <v>2006</v>
      </c>
      <c r="B257" s="172">
        <v>38808</v>
      </c>
      <c r="C257" s="173">
        <v>0</v>
      </c>
      <c r="D257" s="173">
        <v>7</v>
      </c>
      <c r="E257" s="173">
        <v>7</v>
      </c>
      <c r="F257" s="180"/>
      <c r="G257" s="61"/>
      <c r="I257" s="177"/>
      <c r="J257" s="177"/>
    </row>
    <row r="258" spans="1:10" x14ac:dyDescent="0.25">
      <c r="A258" s="171">
        <f t="shared" si="89"/>
        <v>2006</v>
      </c>
      <c r="B258" s="172">
        <v>38838</v>
      </c>
      <c r="C258" s="173">
        <v>1</v>
      </c>
      <c r="D258" s="173">
        <v>3</v>
      </c>
      <c r="E258" s="173">
        <v>4</v>
      </c>
      <c r="F258" s="61"/>
      <c r="G258" s="61"/>
      <c r="I258" s="177"/>
      <c r="J258" s="177"/>
    </row>
    <row r="259" spans="1:10" x14ac:dyDescent="0.25">
      <c r="A259" s="171">
        <f t="shared" si="89"/>
        <v>2006</v>
      </c>
      <c r="B259" s="172">
        <v>38869</v>
      </c>
      <c r="C259" s="173">
        <v>0</v>
      </c>
      <c r="D259" s="173">
        <v>6</v>
      </c>
      <c r="E259" s="173">
        <v>6</v>
      </c>
      <c r="F259" s="61"/>
      <c r="G259" s="61"/>
      <c r="I259" s="177"/>
      <c r="J259" s="177"/>
    </row>
    <row r="260" spans="1:10" x14ac:dyDescent="0.25">
      <c r="A260" s="171">
        <f t="shared" si="89"/>
        <v>2006</v>
      </c>
      <c r="B260" s="172">
        <v>38899</v>
      </c>
      <c r="C260" s="173">
        <v>0</v>
      </c>
      <c r="D260" s="173">
        <v>6</v>
      </c>
      <c r="E260" s="173">
        <v>6</v>
      </c>
      <c r="F260" s="61"/>
      <c r="G260" s="61"/>
      <c r="I260" s="177"/>
      <c r="J260" s="177"/>
    </row>
    <row r="261" spans="1:10" x14ac:dyDescent="0.25">
      <c r="A261" s="171">
        <f t="shared" si="89"/>
        <v>2006</v>
      </c>
      <c r="B261" s="172">
        <v>38930</v>
      </c>
      <c r="C261" s="173">
        <v>3</v>
      </c>
      <c r="D261" s="173">
        <v>7</v>
      </c>
      <c r="E261" s="173">
        <v>10</v>
      </c>
      <c r="F261" s="61"/>
      <c r="G261" s="61"/>
      <c r="I261" s="177"/>
      <c r="J261" s="177"/>
    </row>
    <row r="262" spans="1:10" x14ac:dyDescent="0.25">
      <c r="A262" s="171">
        <f t="shared" si="89"/>
        <v>2006</v>
      </c>
      <c r="B262" s="172">
        <v>38961</v>
      </c>
      <c r="C262" s="173">
        <v>1</v>
      </c>
      <c r="D262" s="173">
        <v>6</v>
      </c>
      <c r="E262" s="173">
        <v>7</v>
      </c>
      <c r="F262" s="61"/>
      <c r="G262" s="61"/>
      <c r="I262" s="177"/>
      <c r="J262" s="177"/>
    </row>
    <row r="263" spans="1:10" x14ac:dyDescent="0.25">
      <c r="A263" s="171">
        <f t="shared" si="89"/>
        <v>2006</v>
      </c>
      <c r="B263" s="172">
        <v>38991</v>
      </c>
      <c r="C263" s="173">
        <v>0</v>
      </c>
      <c r="D263" s="173">
        <v>6</v>
      </c>
      <c r="E263" s="173">
        <v>6</v>
      </c>
      <c r="F263" s="61"/>
      <c r="G263" s="61"/>
      <c r="I263" s="177"/>
      <c r="J263" s="177"/>
    </row>
    <row r="264" spans="1:10" x14ac:dyDescent="0.25">
      <c r="A264" s="171">
        <f t="shared" si="89"/>
        <v>2006</v>
      </c>
      <c r="B264" s="172">
        <v>39022</v>
      </c>
      <c r="C264" s="173">
        <v>1</v>
      </c>
      <c r="D264" s="173">
        <v>10</v>
      </c>
      <c r="E264" s="173">
        <v>11</v>
      </c>
      <c r="F264" s="61"/>
      <c r="G264" s="61"/>
      <c r="I264" s="177"/>
      <c r="J264" s="177"/>
    </row>
    <row r="265" spans="1:10" x14ac:dyDescent="0.25">
      <c r="A265" s="171">
        <f t="shared" si="89"/>
        <v>2006</v>
      </c>
      <c r="B265" s="172">
        <v>39052</v>
      </c>
      <c r="C265" s="173">
        <v>0</v>
      </c>
      <c r="D265" s="173">
        <v>5</v>
      </c>
      <c r="E265" s="173">
        <v>5</v>
      </c>
      <c r="F265" s="61"/>
      <c r="G265" s="61"/>
      <c r="I265" s="177"/>
      <c r="J265" s="177"/>
    </row>
    <row r="266" spans="1:10" x14ac:dyDescent="0.25">
      <c r="A266" s="171">
        <f t="shared" si="89"/>
        <v>2007</v>
      </c>
      <c r="B266" s="172">
        <v>39083</v>
      </c>
      <c r="C266" s="173">
        <v>2</v>
      </c>
      <c r="D266" s="173">
        <v>6</v>
      </c>
      <c r="E266" s="173">
        <v>8</v>
      </c>
      <c r="F266" s="61"/>
      <c r="G266" s="61"/>
      <c r="I266" s="177"/>
      <c r="J266" s="177"/>
    </row>
    <row r="267" spans="1:10" x14ac:dyDescent="0.25">
      <c r="A267" s="171">
        <f t="shared" si="89"/>
        <v>2007</v>
      </c>
      <c r="B267" s="172">
        <v>39114</v>
      </c>
      <c r="C267" s="173">
        <v>1</v>
      </c>
      <c r="D267" s="173">
        <v>6</v>
      </c>
      <c r="E267" s="173">
        <v>7</v>
      </c>
      <c r="F267" s="61"/>
      <c r="G267" s="61"/>
      <c r="I267" s="177"/>
      <c r="J267" s="177"/>
    </row>
    <row r="268" spans="1:10" x14ac:dyDescent="0.25">
      <c r="A268" s="171">
        <f t="shared" si="89"/>
        <v>2007</v>
      </c>
      <c r="B268" s="172">
        <v>39142</v>
      </c>
      <c r="C268" s="173">
        <v>0</v>
      </c>
      <c r="D268" s="173">
        <v>1</v>
      </c>
      <c r="E268" s="173">
        <v>1</v>
      </c>
      <c r="F268" s="180"/>
      <c r="G268" s="61"/>
      <c r="I268" s="177"/>
      <c r="J268" s="177"/>
    </row>
    <row r="269" spans="1:10" x14ac:dyDescent="0.25">
      <c r="A269" s="171">
        <f t="shared" si="89"/>
        <v>2007</v>
      </c>
      <c r="B269" s="172">
        <v>39173</v>
      </c>
      <c r="C269" s="173">
        <v>0</v>
      </c>
      <c r="D269" s="173">
        <v>5</v>
      </c>
      <c r="E269" s="173">
        <v>5</v>
      </c>
      <c r="F269" s="180"/>
      <c r="G269" s="61"/>
      <c r="I269" s="177"/>
      <c r="J269" s="177"/>
    </row>
    <row r="270" spans="1:10" x14ac:dyDescent="0.25">
      <c r="A270" s="171">
        <f t="shared" si="89"/>
        <v>2007</v>
      </c>
      <c r="B270" s="172">
        <v>39203</v>
      </c>
      <c r="C270" s="173">
        <v>0</v>
      </c>
      <c r="D270" s="173">
        <v>1</v>
      </c>
      <c r="E270" s="173">
        <v>1</v>
      </c>
      <c r="F270" s="61"/>
      <c r="G270" s="61"/>
      <c r="I270" s="177"/>
      <c r="J270" s="177"/>
    </row>
    <row r="271" spans="1:10" x14ac:dyDescent="0.25">
      <c r="A271" s="171">
        <f t="shared" si="89"/>
        <v>2007</v>
      </c>
      <c r="B271" s="172">
        <v>39234</v>
      </c>
      <c r="C271" s="173">
        <v>0</v>
      </c>
      <c r="D271" s="173">
        <v>4</v>
      </c>
      <c r="E271" s="173">
        <v>4</v>
      </c>
      <c r="F271" s="61"/>
      <c r="G271" s="61"/>
      <c r="I271" s="177"/>
      <c r="J271" s="177"/>
    </row>
    <row r="272" spans="1:10" x14ac:dyDescent="0.25">
      <c r="A272" s="171">
        <f t="shared" si="89"/>
        <v>2007</v>
      </c>
      <c r="B272" s="172">
        <v>39264</v>
      </c>
      <c r="C272" s="173">
        <v>1</v>
      </c>
      <c r="D272" s="173">
        <v>4</v>
      </c>
      <c r="E272" s="173">
        <v>5</v>
      </c>
      <c r="F272" s="61"/>
      <c r="G272" s="61"/>
      <c r="I272" s="177"/>
      <c r="J272" s="177"/>
    </row>
    <row r="273" spans="1:10" x14ac:dyDescent="0.25">
      <c r="A273" s="171">
        <f t="shared" si="89"/>
        <v>2007</v>
      </c>
      <c r="B273" s="172">
        <v>39295</v>
      </c>
      <c r="C273" s="173">
        <v>1</v>
      </c>
      <c r="D273" s="173">
        <v>2</v>
      </c>
      <c r="E273" s="173">
        <v>3</v>
      </c>
      <c r="F273" s="61"/>
      <c r="G273" s="61"/>
      <c r="I273" s="177"/>
      <c r="J273" s="177"/>
    </row>
    <row r="274" spans="1:10" x14ac:dyDescent="0.25">
      <c r="A274" s="171">
        <f t="shared" si="89"/>
        <v>2007</v>
      </c>
      <c r="B274" s="172">
        <v>39326</v>
      </c>
      <c r="C274" s="173">
        <v>0</v>
      </c>
      <c r="D274" s="173">
        <v>4</v>
      </c>
      <c r="E274" s="173">
        <v>4</v>
      </c>
      <c r="F274" s="61"/>
      <c r="G274" s="61"/>
      <c r="I274" s="177"/>
      <c r="J274" s="177"/>
    </row>
    <row r="275" spans="1:10" x14ac:dyDescent="0.25">
      <c r="A275" s="171">
        <f t="shared" si="89"/>
        <v>2007</v>
      </c>
      <c r="B275" s="172">
        <v>39356</v>
      </c>
      <c r="C275" s="173">
        <v>2</v>
      </c>
      <c r="D275" s="173">
        <v>3</v>
      </c>
      <c r="E275" s="173">
        <v>5</v>
      </c>
      <c r="F275" s="61"/>
      <c r="G275" s="61"/>
      <c r="I275" s="177"/>
      <c r="J275" s="177"/>
    </row>
    <row r="276" spans="1:10" x14ac:dyDescent="0.25">
      <c r="A276" s="171">
        <f t="shared" si="89"/>
        <v>2007</v>
      </c>
      <c r="B276" s="172">
        <v>39387</v>
      </c>
      <c r="C276" s="173">
        <v>0</v>
      </c>
      <c r="D276" s="173">
        <v>3</v>
      </c>
      <c r="E276" s="173">
        <v>3</v>
      </c>
      <c r="F276" s="61"/>
      <c r="G276" s="61"/>
      <c r="I276" s="177"/>
      <c r="J276" s="177"/>
    </row>
    <row r="277" spans="1:10" x14ac:dyDescent="0.25">
      <c r="A277" s="171">
        <f t="shared" si="89"/>
        <v>2007</v>
      </c>
      <c r="B277" s="172">
        <v>39417</v>
      </c>
      <c r="C277" s="173">
        <v>0</v>
      </c>
      <c r="D277" s="173">
        <v>5</v>
      </c>
      <c r="E277" s="173">
        <v>5</v>
      </c>
      <c r="F277" s="61"/>
      <c r="G277" s="61"/>
      <c r="I277" s="177"/>
      <c r="J277" s="177"/>
    </row>
    <row r="278" spans="1:10" x14ac:dyDescent="0.25">
      <c r="A278" s="171">
        <f t="shared" si="89"/>
        <v>2008</v>
      </c>
      <c r="B278" s="172">
        <v>39448</v>
      </c>
      <c r="C278" s="173">
        <v>0</v>
      </c>
      <c r="D278" s="173">
        <v>1</v>
      </c>
      <c r="E278" s="173">
        <v>1</v>
      </c>
      <c r="F278" s="61"/>
      <c r="G278" s="61"/>
      <c r="I278" s="177"/>
      <c r="J278" s="177"/>
    </row>
    <row r="279" spans="1:10" x14ac:dyDescent="0.25">
      <c r="A279" s="171">
        <f t="shared" si="89"/>
        <v>2008</v>
      </c>
      <c r="B279" s="172">
        <v>39479</v>
      </c>
      <c r="C279" s="173">
        <v>1</v>
      </c>
      <c r="D279" s="173">
        <v>8</v>
      </c>
      <c r="E279" s="173">
        <v>9</v>
      </c>
      <c r="F279" s="61"/>
      <c r="G279" s="61"/>
      <c r="I279" s="177"/>
      <c r="J279" s="177"/>
    </row>
    <row r="280" spans="1:10" x14ac:dyDescent="0.25">
      <c r="A280" s="171">
        <f t="shared" si="89"/>
        <v>2008</v>
      </c>
      <c r="B280" s="172">
        <v>39508</v>
      </c>
      <c r="C280" s="173">
        <v>0</v>
      </c>
      <c r="D280" s="173">
        <v>4</v>
      </c>
      <c r="E280" s="173">
        <v>4</v>
      </c>
      <c r="F280" s="61"/>
      <c r="G280" s="61"/>
      <c r="I280" s="177"/>
      <c r="J280" s="177"/>
    </row>
    <row r="281" spans="1:10" x14ac:dyDescent="0.25">
      <c r="A281" s="171">
        <f t="shared" si="89"/>
        <v>2008</v>
      </c>
      <c r="B281" s="154">
        <v>39539</v>
      </c>
      <c r="C281" s="107">
        <v>0</v>
      </c>
      <c r="D281" s="107">
        <v>0</v>
      </c>
      <c r="E281" s="107">
        <v>0</v>
      </c>
      <c r="F281" s="61"/>
      <c r="G281" s="61"/>
      <c r="I281" s="177"/>
      <c r="J281" s="177"/>
    </row>
    <row r="282" spans="1:10" x14ac:dyDescent="0.25">
      <c r="A282" s="171">
        <f t="shared" si="89"/>
        <v>2008</v>
      </c>
      <c r="B282" s="154">
        <v>39569</v>
      </c>
      <c r="C282" s="107">
        <v>1</v>
      </c>
      <c r="D282" s="107">
        <v>3</v>
      </c>
      <c r="E282" s="107">
        <v>4</v>
      </c>
      <c r="F282" s="61"/>
      <c r="G282" s="61"/>
      <c r="I282" s="177"/>
      <c r="J282" s="177"/>
    </row>
    <row r="283" spans="1:10" x14ac:dyDescent="0.25">
      <c r="A283" s="171">
        <f t="shared" si="89"/>
        <v>2008</v>
      </c>
      <c r="B283" s="154">
        <v>39600</v>
      </c>
      <c r="C283" s="107">
        <v>0</v>
      </c>
      <c r="D283" s="107">
        <v>0</v>
      </c>
      <c r="E283" s="107">
        <v>0</v>
      </c>
      <c r="F283" s="61"/>
      <c r="G283" s="61"/>
      <c r="I283" s="177"/>
      <c r="J283" s="177"/>
    </row>
    <row r="284" spans="1:10" x14ac:dyDescent="0.25">
      <c r="A284" s="171">
        <f t="shared" si="89"/>
        <v>2008</v>
      </c>
      <c r="B284" s="154">
        <v>39630</v>
      </c>
      <c r="C284" s="107">
        <v>0</v>
      </c>
      <c r="D284" s="107">
        <v>3</v>
      </c>
      <c r="E284" s="107">
        <v>3</v>
      </c>
      <c r="F284" s="61"/>
      <c r="G284" s="61"/>
      <c r="I284" s="177"/>
      <c r="J284" s="177"/>
    </row>
    <row r="285" spans="1:10" x14ac:dyDescent="0.25">
      <c r="A285" s="171">
        <f t="shared" si="89"/>
        <v>2008</v>
      </c>
      <c r="B285" s="154">
        <v>39661</v>
      </c>
      <c r="C285" s="107">
        <v>0</v>
      </c>
      <c r="D285" s="107">
        <v>2</v>
      </c>
      <c r="E285" s="107">
        <v>2</v>
      </c>
      <c r="F285" s="61"/>
      <c r="G285" s="61"/>
      <c r="I285" s="177"/>
      <c r="J285" s="177"/>
    </row>
    <row r="286" spans="1:10" x14ac:dyDescent="0.25">
      <c r="A286" s="171">
        <f t="shared" si="89"/>
        <v>2008</v>
      </c>
      <c r="B286" s="154">
        <v>39692</v>
      </c>
      <c r="C286" s="107">
        <v>0</v>
      </c>
      <c r="D286" s="107">
        <v>2</v>
      </c>
      <c r="E286" s="107">
        <v>2</v>
      </c>
      <c r="F286" s="61"/>
      <c r="G286" s="61"/>
      <c r="I286" s="177"/>
      <c r="J286" s="177"/>
    </row>
    <row r="287" spans="1:10" x14ac:dyDescent="0.25">
      <c r="A287" s="171">
        <f t="shared" si="89"/>
        <v>2008</v>
      </c>
      <c r="B287" s="154">
        <v>39722</v>
      </c>
      <c r="C287" s="107">
        <v>0</v>
      </c>
      <c r="D287" s="107">
        <v>5</v>
      </c>
      <c r="E287" s="107">
        <v>5</v>
      </c>
      <c r="F287" s="61"/>
      <c r="G287" s="61"/>
      <c r="I287" s="177"/>
      <c r="J287" s="177"/>
    </row>
    <row r="288" spans="1:10" x14ac:dyDescent="0.25">
      <c r="A288" s="171">
        <f t="shared" si="89"/>
        <v>2008</v>
      </c>
      <c r="B288" s="154">
        <v>39753</v>
      </c>
      <c r="C288" s="107">
        <v>0</v>
      </c>
      <c r="D288" s="107">
        <v>2</v>
      </c>
      <c r="E288" s="107">
        <v>2</v>
      </c>
      <c r="F288" s="61"/>
      <c r="G288" s="61"/>
      <c r="I288" s="177"/>
      <c r="J288" s="177"/>
    </row>
    <row r="289" spans="1:10" x14ac:dyDescent="0.25">
      <c r="A289" s="171">
        <f t="shared" si="89"/>
        <v>2008</v>
      </c>
      <c r="B289" s="154">
        <v>39783</v>
      </c>
      <c r="C289" s="107">
        <v>0</v>
      </c>
      <c r="D289" s="107">
        <v>1</v>
      </c>
      <c r="E289" s="107">
        <v>1</v>
      </c>
      <c r="F289" s="61"/>
      <c r="G289" s="61"/>
      <c r="I289" s="177"/>
      <c r="J289" s="177"/>
    </row>
    <row r="290" spans="1:10" x14ac:dyDescent="0.25">
      <c r="A290" s="171">
        <f t="shared" si="89"/>
        <v>2009</v>
      </c>
      <c r="B290" s="154">
        <v>39814</v>
      </c>
      <c r="C290" s="107">
        <v>0</v>
      </c>
      <c r="D290" s="107">
        <v>1</v>
      </c>
      <c r="E290" s="107">
        <v>1</v>
      </c>
      <c r="F290" s="61"/>
      <c r="G290" s="61"/>
      <c r="I290" s="177"/>
      <c r="J290" s="177"/>
    </row>
    <row r="291" spans="1:10" x14ac:dyDescent="0.25">
      <c r="A291" s="171">
        <f t="shared" si="89"/>
        <v>2009</v>
      </c>
      <c r="B291" s="154">
        <v>39845</v>
      </c>
      <c r="C291" s="107">
        <v>0</v>
      </c>
      <c r="D291" s="107">
        <v>1</v>
      </c>
      <c r="E291" s="107">
        <v>1</v>
      </c>
      <c r="F291" s="61"/>
      <c r="G291" s="61"/>
      <c r="I291" s="177"/>
      <c r="J291" s="177"/>
    </row>
    <row r="292" spans="1:10" x14ac:dyDescent="0.25">
      <c r="A292" s="171">
        <f t="shared" si="89"/>
        <v>2009</v>
      </c>
      <c r="B292" s="154">
        <v>39873</v>
      </c>
      <c r="C292" s="107">
        <v>0</v>
      </c>
      <c r="D292" s="107">
        <v>0</v>
      </c>
      <c r="E292" s="107">
        <v>0</v>
      </c>
      <c r="F292" s="61"/>
      <c r="G292" s="61"/>
      <c r="I292" s="177"/>
      <c r="J292" s="177"/>
    </row>
    <row r="293" spans="1:10" x14ac:dyDescent="0.25">
      <c r="A293" s="171">
        <v>2009</v>
      </c>
      <c r="B293" s="154">
        <v>39904</v>
      </c>
      <c r="C293" s="107">
        <v>0</v>
      </c>
      <c r="D293" s="107">
        <v>0</v>
      </c>
      <c r="E293" s="107">
        <v>0</v>
      </c>
      <c r="F293" s="61"/>
      <c r="G293" s="61"/>
      <c r="I293" s="177"/>
      <c r="J293" s="177"/>
    </row>
    <row r="294" spans="1:10" x14ac:dyDescent="0.25">
      <c r="A294" s="171">
        <v>2009</v>
      </c>
      <c r="B294" s="154">
        <v>39934</v>
      </c>
      <c r="C294" s="107">
        <v>0</v>
      </c>
      <c r="D294" s="107">
        <v>2</v>
      </c>
      <c r="E294" s="107">
        <v>2</v>
      </c>
      <c r="F294" s="61"/>
      <c r="G294" s="61"/>
      <c r="I294" s="177"/>
      <c r="J294" s="177"/>
    </row>
    <row r="295" spans="1:10" x14ac:dyDescent="0.25">
      <c r="A295" s="171">
        <v>2009</v>
      </c>
      <c r="B295" s="154">
        <v>39965</v>
      </c>
      <c r="C295" s="107">
        <v>0</v>
      </c>
      <c r="D295" s="107">
        <v>1</v>
      </c>
      <c r="E295" s="107">
        <v>1</v>
      </c>
      <c r="F295" s="61"/>
      <c r="G295" s="61"/>
      <c r="I295" s="177"/>
      <c r="J295" s="177"/>
    </row>
    <row r="296" spans="1:10" x14ac:dyDescent="0.25">
      <c r="A296" s="171">
        <v>2009</v>
      </c>
      <c r="B296" s="154">
        <v>39995</v>
      </c>
      <c r="C296" s="107">
        <v>0</v>
      </c>
      <c r="D296" s="107">
        <v>0</v>
      </c>
      <c r="E296" s="107">
        <v>0</v>
      </c>
      <c r="F296" s="61"/>
      <c r="G296" s="61"/>
      <c r="I296" s="177"/>
      <c r="J296" s="177"/>
    </row>
    <row r="297" spans="1:10" x14ac:dyDescent="0.25">
      <c r="A297" s="171">
        <v>2009</v>
      </c>
      <c r="B297" s="154">
        <v>40026</v>
      </c>
      <c r="C297" s="107">
        <v>0</v>
      </c>
      <c r="D297" s="107">
        <v>0</v>
      </c>
      <c r="E297" s="107">
        <v>0</v>
      </c>
      <c r="F297" s="61"/>
      <c r="G297" s="61"/>
      <c r="I297" s="177"/>
      <c r="J297" s="177"/>
    </row>
    <row r="298" spans="1:10" x14ac:dyDescent="0.25">
      <c r="A298" s="171">
        <v>2009</v>
      </c>
      <c r="B298" s="154">
        <v>40057</v>
      </c>
      <c r="C298" s="107">
        <v>0</v>
      </c>
      <c r="D298" s="107">
        <v>0</v>
      </c>
      <c r="E298" s="107">
        <v>0</v>
      </c>
      <c r="F298" s="61"/>
      <c r="G298" s="61"/>
      <c r="I298" s="177"/>
      <c r="J298" s="177"/>
    </row>
    <row r="299" spans="1:10" x14ac:dyDescent="0.25">
      <c r="A299" s="171">
        <v>2009</v>
      </c>
      <c r="B299" s="154">
        <v>40087</v>
      </c>
      <c r="C299" s="107">
        <v>1</v>
      </c>
      <c r="D299" s="107">
        <v>1</v>
      </c>
      <c r="E299" s="107">
        <v>2</v>
      </c>
      <c r="F299" s="61"/>
      <c r="G299" s="61"/>
      <c r="I299" s="177"/>
      <c r="J299" s="177"/>
    </row>
    <row r="300" spans="1:10" x14ac:dyDescent="0.25">
      <c r="A300" s="171">
        <v>2009</v>
      </c>
      <c r="B300" s="154">
        <v>40118</v>
      </c>
      <c r="C300" s="107">
        <v>0</v>
      </c>
      <c r="D300" s="107">
        <v>1</v>
      </c>
      <c r="E300" s="107">
        <v>1</v>
      </c>
      <c r="F300" s="61"/>
      <c r="G300" s="61"/>
      <c r="I300" s="177"/>
      <c r="J300" s="177"/>
    </row>
    <row r="301" spans="1:10" x14ac:dyDescent="0.25">
      <c r="A301" s="171">
        <v>2009</v>
      </c>
      <c r="B301" s="154">
        <v>40148</v>
      </c>
      <c r="C301" s="107">
        <v>0</v>
      </c>
      <c r="D301" s="107">
        <v>1</v>
      </c>
      <c r="E301" s="107">
        <v>1</v>
      </c>
      <c r="F301" s="61"/>
      <c r="G301" s="61"/>
      <c r="I301" s="177"/>
      <c r="J301" s="177"/>
    </row>
    <row r="302" spans="1:10" x14ac:dyDescent="0.25">
      <c r="A302" s="171">
        <v>2010</v>
      </c>
      <c r="B302" s="154">
        <v>40179</v>
      </c>
      <c r="C302" s="107">
        <v>0</v>
      </c>
      <c r="D302" s="107">
        <v>4</v>
      </c>
      <c r="E302" s="107">
        <v>4</v>
      </c>
      <c r="F302" s="61"/>
      <c r="G302" s="61"/>
      <c r="I302" s="177"/>
      <c r="J302" s="177"/>
    </row>
    <row r="303" spans="1:10" x14ac:dyDescent="0.25">
      <c r="A303" s="171">
        <v>2010</v>
      </c>
      <c r="B303" s="154">
        <v>40210</v>
      </c>
      <c r="C303" s="107">
        <v>0</v>
      </c>
      <c r="D303" s="107">
        <v>0</v>
      </c>
      <c r="E303" s="107">
        <v>0</v>
      </c>
      <c r="F303" s="61"/>
      <c r="G303" s="61"/>
      <c r="I303" s="177"/>
      <c r="J303" s="177"/>
    </row>
    <row r="304" spans="1:10" x14ac:dyDescent="0.25">
      <c r="A304" s="171">
        <v>2010</v>
      </c>
      <c r="B304" s="154">
        <v>40238</v>
      </c>
      <c r="C304" s="107">
        <v>0</v>
      </c>
      <c r="D304" s="107">
        <v>2</v>
      </c>
      <c r="E304" s="107">
        <v>2</v>
      </c>
      <c r="F304" s="61"/>
      <c r="G304" s="61"/>
      <c r="I304" s="177"/>
      <c r="J304" s="177"/>
    </row>
    <row r="305" spans="1:10" x14ac:dyDescent="0.25">
      <c r="A305" s="171">
        <v>2010</v>
      </c>
      <c r="B305" s="154">
        <v>40269</v>
      </c>
      <c r="C305" s="107">
        <v>0</v>
      </c>
      <c r="D305" s="107">
        <v>0</v>
      </c>
      <c r="E305" s="107">
        <v>0</v>
      </c>
      <c r="F305" s="61"/>
      <c r="G305" s="61"/>
      <c r="I305" s="177"/>
      <c r="J305" s="177"/>
    </row>
    <row r="306" spans="1:10" x14ac:dyDescent="0.25">
      <c r="A306" s="171">
        <v>2010</v>
      </c>
      <c r="B306" s="154">
        <v>40299</v>
      </c>
      <c r="C306" s="107">
        <v>0</v>
      </c>
      <c r="D306" s="107">
        <v>0</v>
      </c>
      <c r="E306" s="107">
        <v>0</v>
      </c>
      <c r="F306" s="61"/>
      <c r="G306" s="61"/>
      <c r="I306" s="177"/>
      <c r="J306" s="177"/>
    </row>
    <row r="307" spans="1:10" x14ac:dyDescent="0.25">
      <c r="A307" s="171">
        <v>2010</v>
      </c>
      <c r="B307" s="154">
        <v>40330</v>
      </c>
      <c r="C307" s="107">
        <v>0</v>
      </c>
      <c r="D307" s="107">
        <v>0</v>
      </c>
      <c r="E307" s="107">
        <v>0</v>
      </c>
      <c r="F307" s="61"/>
      <c r="G307" s="61"/>
      <c r="I307" s="177"/>
      <c r="J307" s="177"/>
    </row>
    <row r="308" spans="1:10" x14ac:dyDescent="0.25">
      <c r="A308" s="171">
        <v>2010</v>
      </c>
      <c r="B308" s="154">
        <v>40360</v>
      </c>
      <c r="C308" s="107">
        <v>0</v>
      </c>
      <c r="D308" s="107">
        <v>1</v>
      </c>
      <c r="E308" s="107">
        <v>1</v>
      </c>
      <c r="F308" s="61"/>
      <c r="G308" s="61"/>
      <c r="I308" s="177"/>
      <c r="J308" s="177"/>
    </row>
    <row r="309" spans="1:10" x14ac:dyDescent="0.25">
      <c r="A309" s="171">
        <v>2010</v>
      </c>
      <c r="B309" s="154">
        <v>40391</v>
      </c>
      <c r="C309" s="107">
        <v>0</v>
      </c>
      <c r="D309" s="107">
        <v>0</v>
      </c>
      <c r="E309" s="107">
        <v>0</v>
      </c>
      <c r="F309" s="61"/>
      <c r="G309" s="61"/>
      <c r="I309" s="177"/>
      <c r="J309" s="177"/>
    </row>
    <row r="310" spans="1:10" x14ac:dyDescent="0.25">
      <c r="A310" s="171">
        <v>2010</v>
      </c>
      <c r="B310" s="154">
        <v>40422</v>
      </c>
      <c r="C310" s="107">
        <v>0</v>
      </c>
      <c r="D310" s="107">
        <v>1</v>
      </c>
      <c r="E310" s="107">
        <v>1</v>
      </c>
      <c r="F310" s="61"/>
      <c r="G310" s="61"/>
      <c r="I310" s="177"/>
      <c r="J310" s="177"/>
    </row>
    <row r="311" spans="1:10" x14ac:dyDescent="0.25">
      <c r="A311" s="171">
        <v>2010</v>
      </c>
      <c r="B311" s="154">
        <v>40452</v>
      </c>
      <c r="C311" s="107">
        <v>0</v>
      </c>
      <c r="D311" s="107">
        <v>1</v>
      </c>
      <c r="E311" s="107">
        <v>1</v>
      </c>
      <c r="F311" s="61"/>
      <c r="G311" s="61"/>
      <c r="I311" s="177"/>
      <c r="J311" s="177"/>
    </row>
    <row r="312" spans="1:10" x14ac:dyDescent="0.25">
      <c r="A312" s="171">
        <v>2010</v>
      </c>
      <c r="B312" s="154">
        <v>40483</v>
      </c>
      <c r="C312" s="107">
        <v>0</v>
      </c>
      <c r="D312" s="107">
        <v>1</v>
      </c>
      <c r="E312" s="107">
        <v>1</v>
      </c>
      <c r="F312" s="61"/>
      <c r="G312" s="61"/>
      <c r="I312" s="177"/>
      <c r="J312" s="177"/>
    </row>
    <row r="313" spans="1:10" x14ac:dyDescent="0.25">
      <c r="A313" s="171">
        <v>2010</v>
      </c>
      <c r="B313" s="154">
        <v>40513</v>
      </c>
      <c r="C313" s="107">
        <v>0</v>
      </c>
      <c r="D313" s="107">
        <v>1</v>
      </c>
      <c r="E313" s="107">
        <v>1</v>
      </c>
      <c r="F313" s="61"/>
      <c r="G313" s="61"/>
      <c r="I313" s="177"/>
      <c r="J313" s="177"/>
    </row>
    <row r="314" spans="1:10" x14ac:dyDescent="0.25">
      <c r="A314" s="171">
        <v>2011</v>
      </c>
      <c r="B314" s="154">
        <v>40544</v>
      </c>
      <c r="C314" s="107">
        <v>0</v>
      </c>
      <c r="D314" s="107">
        <v>0</v>
      </c>
      <c r="E314" s="107">
        <v>0</v>
      </c>
      <c r="F314" s="61"/>
      <c r="G314" s="61"/>
      <c r="I314" s="177"/>
      <c r="J314" s="177"/>
    </row>
    <row r="315" spans="1:10" x14ac:dyDescent="0.25">
      <c r="A315" s="171">
        <v>2011</v>
      </c>
      <c r="B315" s="155">
        <v>40575</v>
      </c>
      <c r="C315" s="107">
        <v>0</v>
      </c>
      <c r="D315" s="107">
        <v>1</v>
      </c>
      <c r="E315" s="107">
        <v>1</v>
      </c>
      <c r="F315" s="61"/>
      <c r="G315" s="61"/>
      <c r="I315" s="177"/>
      <c r="J315" s="177"/>
    </row>
    <row r="316" spans="1:10" x14ac:dyDescent="0.25">
      <c r="A316" s="171">
        <v>2011</v>
      </c>
      <c r="B316" s="155">
        <v>40603</v>
      </c>
      <c r="C316" s="107">
        <v>0</v>
      </c>
      <c r="D316" s="107">
        <v>0</v>
      </c>
      <c r="E316" s="107">
        <v>0</v>
      </c>
      <c r="F316" s="61"/>
      <c r="G316" s="61"/>
      <c r="I316" s="177"/>
      <c r="J316" s="177"/>
    </row>
    <row r="317" spans="1:10" x14ac:dyDescent="0.25">
      <c r="A317" s="171">
        <v>2011</v>
      </c>
      <c r="B317" s="155">
        <v>40634</v>
      </c>
      <c r="C317" s="107">
        <v>0</v>
      </c>
      <c r="D317" s="107">
        <v>1</v>
      </c>
      <c r="E317" s="107">
        <v>1</v>
      </c>
      <c r="F317" s="61"/>
      <c r="G317" s="61"/>
      <c r="I317" s="177"/>
      <c r="J317" s="177"/>
    </row>
    <row r="318" spans="1:10" x14ac:dyDescent="0.25">
      <c r="A318" s="171">
        <v>2011</v>
      </c>
      <c r="B318" s="155">
        <v>40664</v>
      </c>
      <c r="C318" s="107">
        <v>0</v>
      </c>
      <c r="D318" s="107">
        <v>0</v>
      </c>
      <c r="E318" s="107">
        <v>0</v>
      </c>
      <c r="F318" s="61"/>
      <c r="G318" s="61"/>
      <c r="I318" s="177"/>
      <c r="J318" s="177"/>
    </row>
    <row r="319" spans="1:10" x14ac:dyDescent="0.25">
      <c r="A319" s="171">
        <v>2011</v>
      </c>
      <c r="B319" s="155">
        <v>40695</v>
      </c>
      <c r="C319" s="107">
        <v>0</v>
      </c>
      <c r="D319" s="107">
        <v>0</v>
      </c>
      <c r="E319" s="107">
        <v>0</v>
      </c>
      <c r="F319" s="61"/>
      <c r="G319" s="61"/>
      <c r="I319" s="177"/>
      <c r="J319" s="177"/>
    </row>
    <row r="320" spans="1:10" x14ac:dyDescent="0.25">
      <c r="A320" s="171">
        <v>2011</v>
      </c>
      <c r="B320" s="155">
        <v>40725</v>
      </c>
      <c r="C320" s="107">
        <v>0</v>
      </c>
      <c r="D320" s="107">
        <v>0</v>
      </c>
      <c r="E320" s="107">
        <v>0</v>
      </c>
      <c r="F320" s="61"/>
      <c r="G320" s="61"/>
      <c r="I320" s="177"/>
      <c r="J320" s="177"/>
    </row>
    <row r="321" spans="1:10" x14ac:dyDescent="0.25">
      <c r="A321" s="171">
        <v>2011</v>
      </c>
      <c r="B321" s="155">
        <v>40756</v>
      </c>
      <c r="C321" s="107">
        <v>0</v>
      </c>
      <c r="D321" s="107">
        <v>0</v>
      </c>
      <c r="E321" s="107">
        <v>0</v>
      </c>
      <c r="F321" s="61"/>
      <c r="G321" s="61"/>
      <c r="I321" s="177"/>
      <c r="J321" s="177"/>
    </row>
    <row r="322" spans="1:10" x14ac:dyDescent="0.25">
      <c r="A322" s="171">
        <v>2011</v>
      </c>
      <c r="B322" s="185">
        <v>40787</v>
      </c>
      <c r="C322" s="183">
        <v>0</v>
      </c>
      <c r="D322" s="183">
        <v>0</v>
      </c>
      <c r="E322" s="183">
        <v>0</v>
      </c>
      <c r="F322" s="61"/>
      <c r="G322" s="61"/>
      <c r="I322" s="177"/>
      <c r="J322" s="177"/>
    </row>
    <row r="323" spans="1:10" x14ac:dyDescent="0.25">
      <c r="A323" s="171">
        <v>2011</v>
      </c>
      <c r="B323" s="185">
        <v>40817</v>
      </c>
      <c r="C323" s="183">
        <v>0</v>
      </c>
      <c r="D323" s="183">
        <v>1</v>
      </c>
      <c r="E323" s="183">
        <v>1</v>
      </c>
      <c r="F323" s="61"/>
      <c r="G323" s="61"/>
      <c r="I323" s="177"/>
      <c r="J323" s="177"/>
    </row>
    <row r="324" spans="1:10" x14ac:dyDescent="0.25">
      <c r="A324" s="171">
        <v>2011</v>
      </c>
      <c r="B324" s="185">
        <v>40848</v>
      </c>
      <c r="C324" s="183">
        <v>0</v>
      </c>
      <c r="D324" s="183">
        <v>1</v>
      </c>
      <c r="E324" s="183">
        <v>1</v>
      </c>
      <c r="F324" s="61"/>
      <c r="G324" s="61"/>
      <c r="I324" s="177"/>
      <c r="J324" s="177"/>
    </row>
    <row r="325" spans="1:10" x14ac:dyDescent="0.25">
      <c r="A325" s="171">
        <v>2011</v>
      </c>
      <c r="B325" s="155">
        <v>40878</v>
      </c>
      <c r="C325" s="107">
        <v>0</v>
      </c>
      <c r="D325" s="107">
        <v>1</v>
      </c>
      <c r="E325" s="107">
        <v>1</v>
      </c>
      <c r="F325" s="61"/>
      <c r="G325" s="61"/>
      <c r="I325" s="177"/>
      <c r="J325" s="177"/>
    </row>
    <row r="326" spans="1:10" x14ac:dyDescent="0.25">
      <c r="A326" s="171">
        <v>2012</v>
      </c>
      <c r="B326" s="155">
        <v>40909</v>
      </c>
      <c r="C326" s="107">
        <v>0</v>
      </c>
      <c r="D326" s="107">
        <v>1</v>
      </c>
      <c r="E326" s="107">
        <v>1</v>
      </c>
      <c r="F326" s="61"/>
      <c r="G326" s="61"/>
      <c r="I326" s="177"/>
      <c r="J326" s="177"/>
    </row>
    <row r="327" spans="1:10" x14ac:dyDescent="0.25">
      <c r="A327" s="171">
        <v>2012</v>
      </c>
      <c r="B327" s="155">
        <v>40940</v>
      </c>
      <c r="C327" s="107">
        <v>0</v>
      </c>
      <c r="D327" s="107">
        <v>0</v>
      </c>
      <c r="E327" s="107">
        <v>0</v>
      </c>
      <c r="F327" s="61"/>
      <c r="G327" s="61"/>
      <c r="I327" s="177"/>
      <c r="J327" s="177"/>
    </row>
    <row r="328" spans="1:10" x14ac:dyDescent="0.25">
      <c r="A328" s="171">
        <v>2012</v>
      </c>
      <c r="B328" s="155">
        <v>40969</v>
      </c>
      <c r="C328" s="107">
        <v>0</v>
      </c>
      <c r="D328" s="107">
        <v>0</v>
      </c>
      <c r="E328" s="107">
        <v>0</v>
      </c>
      <c r="F328" s="61"/>
      <c r="G328" s="61"/>
      <c r="I328" s="177"/>
      <c r="J328" s="177"/>
    </row>
    <row r="329" spans="1:10" x14ac:dyDescent="0.25">
      <c r="A329" s="171">
        <v>2012</v>
      </c>
      <c r="B329" s="155">
        <v>41000</v>
      </c>
      <c r="C329" s="107">
        <v>0</v>
      </c>
      <c r="D329" s="107">
        <v>0</v>
      </c>
      <c r="E329" s="107">
        <v>0</v>
      </c>
      <c r="F329" s="61"/>
      <c r="G329" s="61"/>
      <c r="I329" s="177"/>
      <c r="J329" s="177"/>
    </row>
    <row r="330" spans="1:10" x14ac:dyDescent="0.25">
      <c r="A330" s="171">
        <v>2012</v>
      </c>
      <c r="B330" s="155">
        <v>41030</v>
      </c>
      <c r="C330" s="107">
        <v>0</v>
      </c>
      <c r="D330" s="107">
        <v>0</v>
      </c>
      <c r="E330" s="107">
        <v>0</v>
      </c>
      <c r="F330" s="61"/>
      <c r="G330" s="61"/>
      <c r="I330" s="177"/>
      <c r="J330" s="177"/>
    </row>
    <row r="331" spans="1:10" x14ac:dyDescent="0.25">
      <c r="A331" s="171">
        <v>2012</v>
      </c>
      <c r="B331" s="155">
        <v>41061</v>
      </c>
      <c r="C331" s="107">
        <v>0</v>
      </c>
      <c r="D331" s="107">
        <v>0</v>
      </c>
      <c r="E331" s="107">
        <v>0</v>
      </c>
      <c r="F331" s="61"/>
      <c r="G331" s="61"/>
      <c r="I331" s="177"/>
      <c r="J331" s="177"/>
    </row>
    <row r="332" spans="1:10" x14ac:dyDescent="0.25">
      <c r="A332" s="171">
        <v>2012</v>
      </c>
      <c r="B332" s="155">
        <v>41091</v>
      </c>
      <c r="C332" s="107">
        <v>0</v>
      </c>
      <c r="D332" s="107">
        <v>0</v>
      </c>
      <c r="E332" s="107">
        <v>0</v>
      </c>
      <c r="F332" s="61"/>
      <c r="G332" s="61"/>
      <c r="I332" s="177"/>
      <c r="J332" s="177"/>
    </row>
    <row r="333" spans="1:10" x14ac:dyDescent="0.25">
      <c r="A333" s="171">
        <v>2012</v>
      </c>
      <c r="B333" s="155">
        <v>41122</v>
      </c>
      <c r="C333" s="107">
        <v>0</v>
      </c>
      <c r="D333" s="107">
        <v>0</v>
      </c>
      <c r="E333" s="107">
        <v>0</v>
      </c>
      <c r="F333" s="61"/>
      <c r="G333" s="61"/>
      <c r="I333" s="177"/>
      <c r="J333" s="177"/>
    </row>
    <row r="334" spans="1:10" x14ac:dyDescent="0.25">
      <c r="A334" s="171">
        <v>2012</v>
      </c>
      <c r="B334" s="155">
        <v>41153</v>
      </c>
      <c r="C334" s="107">
        <v>0</v>
      </c>
      <c r="D334" s="107">
        <v>0</v>
      </c>
      <c r="E334" s="107">
        <v>0</v>
      </c>
      <c r="F334" s="61"/>
      <c r="G334" s="61"/>
      <c r="I334" s="177"/>
      <c r="J334" s="177"/>
    </row>
    <row r="335" spans="1:10" x14ac:dyDescent="0.25">
      <c r="A335" s="171">
        <v>2012</v>
      </c>
      <c r="B335" s="155">
        <v>41183</v>
      </c>
      <c r="C335" s="107">
        <v>0</v>
      </c>
      <c r="D335" s="107">
        <v>0</v>
      </c>
      <c r="E335" s="107">
        <v>0</v>
      </c>
      <c r="F335" s="61"/>
      <c r="G335" s="61"/>
      <c r="I335" s="177"/>
      <c r="J335" s="177"/>
    </row>
    <row r="336" spans="1:10" x14ac:dyDescent="0.25">
      <c r="A336" s="171">
        <v>2012</v>
      </c>
      <c r="B336" s="156">
        <v>41214</v>
      </c>
      <c r="C336" s="107">
        <v>0</v>
      </c>
      <c r="D336" s="107">
        <v>1</v>
      </c>
      <c r="E336" s="107">
        <v>1</v>
      </c>
      <c r="F336" s="61"/>
      <c r="G336" s="61"/>
      <c r="I336" s="177"/>
      <c r="J336" s="177"/>
    </row>
    <row r="337" spans="1:10" x14ac:dyDescent="0.25">
      <c r="A337" s="171">
        <v>2012</v>
      </c>
      <c r="B337" s="185">
        <v>41244</v>
      </c>
      <c r="C337" s="183">
        <v>0</v>
      </c>
      <c r="D337" s="183">
        <v>0</v>
      </c>
      <c r="E337" s="183">
        <v>0</v>
      </c>
      <c r="F337" s="61"/>
      <c r="G337" s="61"/>
      <c r="I337" s="177"/>
      <c r="J337" s="177"/>
    </row>
    <row r="338" spans="1:10" x14ac:dyDescent="0.25">
      <c r="A338" s="171">
        <v>2013</v>
      </c>
      <c r="B338" s="185">
        <v>41275</v>
      </c>
      <c r="C338" s="183">
        <v>0</v>
      </c>
      <c r="D338" s="183">
        <v>0</v>
      </c>
      <c r="E338" s="183">
        <v>0</v>
      </c>
      <c r="F338" s="61"/>
      <c r="G338" s="61"/>
      <c r="I338" s="177"/>
      <c r="J338" s="177"/>
    </row>
    <row r="339" spans="1:10" x14ac:dyDescent="0.25">
      <c r="A339" s="171">
        <v>2013</v>
      </c>
      <c r="B339" s="185">
        <v>41306</v>
      </c>
      <c r="C339" s="183">
        <v>0</v>
      </c>
      <c r="D339" s="183">
        <v>0</v>
      </c>
      <c r="E339" s="183">
        <v>0</v>
      </c>
      <c r="F339" s="61"/>
      <c r="G339" s="61"/>
      <c r="I339" s="177"/>
      <c r="J339" s="177"/>
    </row>
    <row r="340" spans="1:10" x14ac:dyDescent="0.25">
      <c r="A340" s="171">
        <v>2013</v>
      </c>
      <c r="B340" s="185">
        <v>41334</v>
      </c>
      <c r="C340" s="183">
        <v>0</v>
      </c>
      <c r="D340" s="183">
        <v>0</v>
      </c>
      <c r="E340" s="183">
        <v>0</v>
      </c>
      <c r="F340" s="61"/>
      <c r="G340" s="61"/>
      <c r="I340" s="177"/>
      <c r="J340" s="177"/>
    </row>
    <row r="341" spans="1:10" x14ac:dyDescent="0.25">
      <c r="A341" s="171">
        <v>2013</v>
      </c>
      <c r="B341" s="156">
        <v>41365</v>
      </c>
      <c r="C341" s="107">
        <v>0</v>
      </c>
      <c r="D341" s="107">
        <v>1</v>
      </c>
      <c r="E341" s="107">
        <v>1</v>
      </c>
      <c r="F341" s="61"/>
      <c r="G341" s="61"/>
      <c r="I341" s="177"/>
      <c r="J341" s="177"/>
    </row>
    <row r="342" spans="1:10" x14ac:dyDescent="0.25">
      <c r="A342" s="171">
        <v>2013</v>
      </c>
      <c r="B342" s="156">
        <v>41395</v>
      </c>
      <c r="C342" s="107">
        <v>0</v>
      </c>
      <c r="D342" s="107">
        <v>0</v>
      </c>
      <c r="E342" s="107">
        <v>0</v>
      </c>
      <c r="F342" s="61"/>
      <c r="G342" s="61"/>
      <c r="I342" s="177"/>
      <c r="J342" s="177"/>
    </row>
    <row r="343" spans="1:10" x14ac:dyDescent="0.25">
      <c r="A343" s="171">
        <v>2013</v>
      </c>
      <c r="B343" s="156">
        <v>41426</v>
      </c>
      <c r="C343" s="107">
        <v>0</v>
      </c>
      <c r="D343" s="107">
        <v>0</v>
      </c>
      <c r="E343" s="107">
        <v>0</v>
      </c>
      <c r="F343" s="61"/>
      <c r="G343" s="61"/>
      <c r="I343" s="177"/>
      <c r="J343" s="177"/>
    </row>
    <row r="344" spans="1:10" x14ac:dyDescent="0.25">
      <c r="A344" s="171">
        <v>2013</v>
      </c>
      <c r="B344" s="156">
        <v>41456</v>
      </c>
      <c r="C344" s="107">
        <v>0</v>
      </c>
      <c r="D344" s="107">
        <v>1</v>
      </c>
      <c r="E344" s="107">
        <v>1</v>
      </c>
      <c r="F344" s="61"/>
      <c r="G344" s="61"/>
      <c r="I344" s="177"/>
      <c r="J344" s="177"/>
    </row>
    <row r="345" spans="1:10" x14ac:dyDescent="0.25">
      <c r="A345" s="171">
        <v>2013</v>
      </c>
      <c r="B345" s="156">
        <v>41487</v>
      </c>
      <c r="C345" s="107">
        <v>0</v>
      </c>
      <c r="D345" s="107">
        <v>1</v>
      </c>
      <c r="E345" s="107">
        <v>1</v>
      </c>
      <c r="F345" s="61"/>
      <c r="G345" s="61"/>
      <c r="I345" s="177"/>
      <c r="J345" s="177"/>
    </row>
    <row r="346" spans="1:10" x14ac:dyDescent="0.25">
      <c r="A346" s="171">
        <v>2013</v>
      </c>
      <c r="B346" s="156">
        <v>41518</v>
      </c>
      <c r="C346" s="183">
        <v>0</v>
      </c>
      <c r="D346" s="183">
        <v>0</v>
      </c>
      <c r="E346" s="183">
        <v>0</v>
      </c>
      <c r="F346" s="61"/>
      <c r="G346" s="61"/>
      <c r="I346" s="177"/>
      <c r="J346" s="177"/>
    </row>
    <row r="347" spans="1:10" x14ac:dyDescent="0.25">
      <c r="A347" s="171">
        <v>2013</v>
      </c>
      <c r="B347" s="156">
        <v>41548</v>
      </c>
      <c r="C347" s="183">
        <v>0</v>
      </c>
      <c r="D347" s="183">
        <v>0</v>
      </c>
      <c r="E347" s="183">
        <v>0</v>
      </c>
      <c r="F347" s="61"/>
      <c r="G347" s="61"/>
      <c r="I347" s="177"/>
      <c r="J347" s="177"/>
    </row>
    <row r="348" spans="1:10" x14ac:dyDescent="0.25">
      <c r="A348" s="171">
        <v>2013</v>
      </c>
      <c r="B348" s="185">
        <v>41579</v>
      </c>
      <c r="C348" s="183">
        <v>0</v>
      </c>
      <c r="D348" s="183">
        <v>0</v>
      </c>
      <c r="E348" s="183">
        <v>0</v>
      </c>
      <c r="F348" s="61"/>
      <c r="G348" s="61"/>
      <c r="I348" s="177"/>
      <c r="J348" s="177"/>
    </row>
    <row r="349" spans="1:10" x14ac:dyDescent="0.25">
      <c r="A349" s="171">
        <v>2013</v>
      </c>
      <c r="B349" s="185">
        <v>41609</v>
      </c>
      <c r="C349" s="183">
        <v>0</v>
      </c>
      <c r="D349" s="183">
        <v>0</v>
      </c>
      <c r="E349" s="183">
        <v>0</v>
      </c>
      <c r="F349" s="61"/>
      <c r="G349" s="61"/>
      <c r="I349" s="177"/>
      <c r="J349" s="177"/>
    </row>
    <row r="350" spans="1:10" x14ac:dyDescent="0.25">
      <c r="A350" s="171">
        <v>2014</v>
      </c>
      <c r="B350" s="185">
        <v>41640</v>
      </c>
      <c r="C350" s="183">
        <v>0</v>
      </c>
      <c r="D350" s="183">
        <v>0</v>
      </c>
      <c r="E350" s="183">
        <v>0</v>
      </c>
      <c r="F350" s="61"/>
      <c r="G350" s="61"/>
      <c r="I350" s="177"/>
      <c r="J350" s="177"/>
    </row>
    <row r="351" spans="1:10" x14ac:dyDescent="0.25">
      <c r="A351" s="171">
        <v>2014</v>
      </c>
      <c r="B351" s="185">
        <v>41671</v>
      </c>
      <c r="C351" s="183">
        <v>0</v>
      </c>
      <c r="D351" s="183">
        <v>0</v>
      </c>
      <c r="E351" s="183">
        <v>0</v>
      </c>
      <c r="F351" s="61"/>
      <c r="G351" s="61"/>
      <c r="I351" s="177"/>
      <c r="J351" s="177"/>
    </row>
    <row r="352" spans="1:10" x14ac:dyDescent="0.25">
      <c r="A352" s="171">
        <v>2014</v>
      </c>
      <c r="B352" s="185">
        <v>41699</v>
      </c>
      <c r="C352" s="183">
        <v>0</v>
      </c>
      <c r="D352" s="183">
        <v>0</v>
      </c>
      <c r="E352" s="183">
        <v>0</v>
      </c>
      <c r="F352" s="61"/>
      <c r="G352" s="61"/>
      <c r="I352" s="177"/>
      <c r="J352" s="177"/>
    </row>
    <row r="353" spans="1:10" x14ac:dyDescent="0.25">
      <c r="A353" s="171">
        <v>2014</v>
      </c>
      <c r="B353" s="185">
        <v>41730</v>
      </c>
      <c r="C353" s="183">
        <v>0</v>
      </c>
      <c r="D353" s="183">
        <v>0</v>
      </c>
      <c r="E353" s="183">
        <v>0</v>
      </c>
      <c r="F353" s="61"/>
      <c r="G353" s="61"/>
      <c r="I353" s="177"/>
      <c r="J353" s="177"/>
    </row>
    <row r="354" spans="1:10" x14ac:dyDescent="0.25">
      <c r="A354" s="171">
        <v>2014</v>
      </c>
      <c r="B354" s="185">
        <v>41760</v>
      </c>
      <c r="C354" s="183">
        <v>0</v>
      </c>
      <c r="D354" s="183">
        <v>0</v>
      </c>
      <c r="E354" s="183">
        <v>0</v>
      </c>
      <c r="F354" s="61"/>
      <c r="G354" s="61"/>
      <c r="I354" s="177"/>
      <c r="J354" s="177"/>
    </row>
    <row r="355" spans="1:10" x14ac:dyDescent="0.25">
      <c r="A355" s="171">
        <v>2014</v>
      </c>
      <c r="B355" s="185">
        <v>41791</v>
      </c>
      <c r="C355" s="183">
        <v>0</v>
      </c>
      <c r="D355" s="183">
        <v>0</v>
      </c>
      <c r="E355" s="183">
        <v>0</v>
      </c>
      <c r="F355" s="61"/>
      <c r="G355" s="61"/>
      <c r="I355" s="177"/>
      <c r="J355" s="177"/>
    </row>
    <row r="356" spans="1:10" x14ac:dyDescent="0.25">
      <c r="A356" s="171">
        <v>2014</v>
      </c>
      <c r="B356" s="156">
        <v>41821</v>
      </c>
      <c r="C356" s="107">
        <v>0</v>
      </c>
      <c r="D356" s="107">
        <v>0</v>
      </c>
      <c r="E356" s="107">
        <v>0</v>
      </c>
      <c r="F356" s="61"/>
      <c r="G356" s="61"/>
      <c r="I356" s="177"/>
      <c r="J356" s="177"/>
    </row>
    <row r="357" spans="1:10" x14ac:dyDescent="0.25">
      <c r="A357" s="171">
        <v>2014</v>
      </c>
      <c r="B357" s="156">
        <v>41852</v>
      </c>
      <c r="C357" s="107">
        <v>0</v>
      </c>
      <c r="D357" s="107">
        <v>0</v>
      </c>
      <c r="E357" s="107">
        <v>0</v>
      </c>
      <c r="F357" s="61"/>
      <c r="G357" s="61"/>
      <c r="I357" s="177"/>
      <c r="J357" s="177"/>
    </row>
    <row r="358" spans="1:10" x14ac:dyDescent="0.25">
      <c r="A358" s="171">
        <v>2014</v>
      </c>
      <c r="B358" s="156">
        <v>41883</v>
      </c>
      <c r="C358" s="107">
        <v>0</v>
      </c>
      <c r="D358" s="107">
        <v>1</v>
      </c>
      <c r="E358" s="107">
        <v>1</v>
      </c>
      <c r="F358" s="61"/>
      <c r="G358" s="61"/>
      <c r="I358" s="177"/>
      <c r="J358" s="177"/>
    </row>
    <row r="359" spans="1:10" x14ac:dyDescent="0.25">
      <c r="A359" s="171">
        <v>2014</v>
      </c>
      <c r="B359" s="156">
        <v>41913</v>
      </c>
      <c r="C359" s="107">
        <v>0</v>
      </c>
      <c r="D359" s="107">
        <v>0</v>
      </c>
      <c r="E359" s="107">
        <v>0</v>
      </c>
      <c r="F359" s="61"/>
      <c r="G359" s="61"/>
      <c r="I359" s="177"/>
      <c r="J359" s="177"/>
    </row>
    <row r="360" spans="1:10" x14ac:dyDescent="0.25">
      <c r="A360" s="171">
        <v>2014</v>
      </c>
      <c r="B360" s="156">
        <v>41944</v>
      </c>
      <c r="C360" s="107">
        <v>0</v>
      </c>
      <c r="D360" s="107">
        <v>0</v>
      </c>
      <c r="E360" s="107">
        <v>0</v>
      </c>
      <c r="F360" s="61"/>
      <c r="G360" s="61"/>
      <c r="I360" s="177"/>
      <c r="J360" s="177"/>
    </row>
    <row r="361" spans="1:10" x14ac:dyDescent="0.25">
      <c r="A361" s="171">
        <v>2014</v>
      </c>
      <c r="B361" s="156">
        <v>41974</v>
      </c>
      <c r="C361" s="107">
        <v>0</v>
      </c>
      <c r="D361" s="107">
        <v>0</v>
      </c>
      <c r="E361" s="107">
        <v>0</v>
      </c>
      <c r="F361" s="61"/>
      <c r="G361" s="61"/>
      <c r="I361" s="177"/>
      <c r="J361" s="177"/>
    </row>
    <row r="362" spans="1:10" x14ac:dyDescent="0.25">
      <c r="A362" s="171">
        <v>2015</v>
      </c>
      <c r="B362" s="156">
        <v>42005</v>
      </c>
      <c r="C362" s="107">
        <v>0</v>
      </c>
      <c r="D362" s="107">
        <v>0</v>
      </c>
      <c r="E362" s="107">
        <v>0</v>
      </c>
      <c r="F362" s="61"/>
      <c r="G362" s="61"/>
      <c r="I362" s="177"/>
      <c r="J362" s="177"/>
    </row>
    <row r="363" spans="1:10" x14ac:dyDescent="0.25">
      <c r="A363" s="171">
        <v>2015</v>
      </c>
      <c r="B363" s="156">
        <v>42036</v>
      </c>
      <c r="C363" s="107">
        <v>0</v>
      </c>
      <c r="D363" s="107">
        <v>0</v>
      </c>
      <c r="E363" s="107">
        <v>0</v>
      </c>
      <c r="F363" s="61"/>
      <c r="G363" s="61"/>
      <c r="I363" s="177"/>
      <c r="J363" s="177"/>
    </row>
    <row r="364" spans="1:10" x14ac:dyDescent="0.25">
      <c r="A364" s="171">
        <v>2015</v>
      </c>
      <c r="B364" s="156">
        <v>42064</v>
      </c>
      <c r="C364" s="107">
        <v>0</v>
      </c>
      <c r="D364" s="107">
        <v>0</v>
      </c>
      <c r="E364" s="107">
        <v>0</v>
      </c>
      <c r="F364" s="61"/>
      <c r="G364" s="61"/>
      <c r="I364" s="177"/>
      <c r="J364" s="177"/>
    </row>
    <row r="365" spans="1:10" x14ac:dyDescent="0.25">
      <c r="A365" s="171">
        <v>2015</v>
      </c>
      <c r="B365" s="156">
        <v>42095</v>
      </c>
      <c r="C365" s="107">
        <v>0</v>
      </c>
      <c r="D365" s="107">
        <v>0</v>
      </c>
      <c r="E365" s="107">
        <v>0</v>
      </c>
      <c r="F365" s="61"/>
      <c r="G365" s="61"/>
      <c r="I365" s="177"/>
      <c r="J365" s="177"/>
    </row>
    <row r="366" spans="1:10" x14ac:dyDescent="0.25">
      <c r="A366" s="171">
        <v>2015</v>
      </c>
      <c r="B366" s="156">
        <v>42125</v>
      </c>
      <c r="C366" s="107">
        <v>0</v>
      </c>
      <c r="D366" s="107">
        <v>0</v>
      </c>
      <c r="E366" s="107">
        <v>0</v>
      </c>
      <c r="F366" s="61"/>
      <c r="G366" s="61"/>
      <c r="I366" s="177"/>
      <c r="J366" s="177"/>
    </row>
    <row r="367" spans="1:10" x14ac:dyDescent="0.25">
      <c r="A367" s="171">
        <v>2015</v>
      </c>
      <c r="B367" s="156">
        <v>42156</v>
      </c>
      <c r="C367" s="107">
        <v>0</v>
      </c>
      <c r="D367" s="107">
        <v>0</v>
      </c>
      <c r="E367" s="107">
        <v>0</v>
      </c>
      <c r="F367" s="61"/>
      <c r="G367" s="61"/>
      <c r="I367" s="177"/>
      <c r="J367" s="177"/>
    </row>
    <row r="368" spans="1:10" x14ac:dyDescent="0.25">
      <c r="A368" s="171">
        <v>2015</v>
      </c>
      <c r="B368" s="156">
        <v>42186</v>
      </c>
      <c r="C368" s="107">
        <v>0</v>
      </c>
      <c r="D368" s="107">
        <v>0</v>
      </c>
      <c r="E368" s="107">
        <v>0</v>
      </c>
      <c r="F368" s="61"/>
      <c r="G368" s="61"/>
      <c r="I368" s="177"/>
      <c r="J368" s="177"/>
    </row>
    <row r="369" spans="1:10" x14ac:dyDescent="0.25">
      <c r="A369" s="171">
        <v>2015</v>
      </c>
      <c r="B369" s="156">
        <v>42217</v>
      </c>
      <c r="C369" s="107">
        <v>0</v>
      </c>
      <c r="D369" s="107">
        <v>1</v>
      </c>
      <c r="E369" s="107">
        <v>1</v>
      </c>
      <c r="F369" s="61"/>
      <c r="G369" s="61"/>
      <c r="I369" s="177"/>
      <c r="J369" s="177"/>
    </row>
    <row r="370" spans="1:10" x14ac:dyDescent="0.25">
      <c r="A370" s="171">
        <v>2015</v>
      </c>
      <c r="B370" s="156">
        <v>42248</v>
      </c>
      <c r="C370" s="107">
        <v>0</v>
      </c>
      <c r="D370" s="107">
        <v>1</v>
      </c>
      <c r="E370" s="107">
        <v>1</v>
      </c>
      <c r="F370" s="61"/>
      <c r="G370" s="61"/>
      <c r="I370" s="177"/>
      <c r="J370" s="177"/>
    </row>
    <row r="371" spans="1:10" x14ac:dyDescent="0.25">
      <c r="A371" s="171">
        <v>2015</v>
      </c>
      <c r="B371" s="156">
        <v>42278</v>
      </c>
      <c r="C371" s="107">
        <v>0</v>
      </c>
      <c r="D371" s="107">
        <v>0</v>
      </c>
      <c r="E371" s="107">
        <v>0</v>
      </c>
      <c r="F371" s="61"/>
      <c r="G371" s="61"/>
      <c r="I371" s="177"/>
      <c r="J371" s="177"/>
    </row>
    <row r="372" spans="1:10" x14ac:dyDescent="0.25">
      <c r="A372" s="171">
        <v>2015</v>
      </c>
      <c r="B372" s="156">
        <v>42309</v>
      </c>
      <c r="C372" s="107">
        <v>0</v>
      </c>
      <c r="D372" s="107">
        <v>0</v>
      </c>
      <c r="E372" s="107">
        <v>0</v>
      </c>
      <c r="F372" s="61"/>
      <c r="G372" s="61"/>
      <c r="I372" s="177"/>
      <c r="J372" s="177"/>
    </row>
    <row r="373" spans="1:10" x14ac:dyDescent="0.25">
      <c r="A373" s="171">
        <v>2015</v>
      </c>
      <c r="B373" s="156">
        <v>42339</v>
      </c>
      <c r="C373" s="107">
        <v>0</v>
      </c>
      <c r="D373" s="107">
        <v>0</v>
      </c>
      <c r="E373" s="107">
        <v>0</v>
      </c>
      <c r="F373" s="61"/>
      <c r="G373" s="61"/>
      <c r="I373" s="177"/>
      <c r="J373" s="177"/>
    </row>
    <row r="374" spans="1:10" x14ac:dyDescent="0.25">
      <c r="A374" s="171">
        <v>2016</v>
      </c>
      <c r="B374" s="156">
        <v>42370</v>
      </c>
      <c r="C374" s="107">
        <v>0</v>
      </c>
      <c r="D374" s="107">
        <v>0</v>
      </c>
      <c r="E374" s="107">
        <v>0</v>
      </c>
      <c r="F374" s="61"/>
      <c r="G374" s="61"/>
      <c r="I374" s="177"/>
      <c r="J374" s="177"/>
    </row>
    <row r="375" spans="1:10" x14ac:dyDescent="0.25">
      <c r="A375" s="171">
        <v>2016</v>
      </c>
      <c r="B375" s="156">
        <v>42401</v>
      </c>
      <c r="C375" s="107">
        <v>0</v>
      </c>
      <c r="D375" s="107">
        <v>0</v>
      </c>
      <c r="E375" s="107">
        <v>0</v>
      </c>
      <c r="F375" s="61"/>
      <c r="G375" s="61"/>
      <c r="I375" s="177"/>
      <c r="J375" s="177"/>
    </row>
    <row r="376" spans="1:10" x14ac:dyDescent="0.25">
      <c r="A376" s="171">
        <v>2016</v>
      </c>
      <c r="B376" s="156">
        <v>42430</v>
      </c>
      <c r="C376" s="107">
        <v>0</v>
      </c>
      <c r="D376" s="107">
        <v>0</v>
      </c>
      <c r="E376" s="107">
        <v>0</v>
      </c>
      <c r="F376" s="61"/>
      <c r="G376" s="61"/>
      <c r="I376" s="177"/>
      <c r="J376" s="177"/>
    </row>
    <row r="377" spans="1:10" x14ac:dyDescent="0.25">
      <c r="A377" s="171">
        <v>2016</v>
      </c>
      <c r="B377" s="156">
        <v>42461</v>
      </c>
      <c r="C377" s="107">
        <v>0</v>
      </c>
      <c r="D377" s="107">
        <v>0</v>
      </c>
      <c r="E377" s="107">
        <v>0</v>
      </c>
      <c r="F377" s="61"/>
      <c r="G377" s="61"/>
      <c r="I377" s="177"/>
      <c r="J377" s="177"/>
    </row>
    <row r="378" spans="1:10" x14ac:dyDescent="0.25">
      <c r="A378" s="171">
        <v>2016</v>
      </c>
      <c r="B378" s="156">
        <v>42491</v>
      </c>
      <c r="C378" s="107">
        <v>0</v>
      </c>
      <c r="D378" s="107">
        <v>0</v>
      </c>
      <c r="E378" s="107">
        <v>0</v>
      </c>
      <c r="F378" s="61"/>
      <c r="G378" s="61"/>
      <c r="I378" s="177"/>
      <c r="J378" s="177"/>
    </row>
    <row r="379" spans="1:10" x14ac:dyDescent="0.25">
      <c r="A379" s="171">
        <v>2016</v>
      </c>
      <c r="B379" s="156">
        <v>42522</v>
      </c>
      <c r="C379" s="107">
        <v>0</v>
      </c>
      <c r="D379" s="107">
        <v>0</v>
      </c>
      <c r="E379" s="107">
        <v>0</v>
      </c>
      <c r="F379" s="61"/>
      <c r="G379" s="61"/>
      <c r="I379" s="177"/>
      <c r="J379" s="177"/>
    </row>
    <row r="380" spans="1:10" x14ac:dyDescent="0.25">
      <c r="A380" s="171">
        <v>2016</v>
      </c>
      <c r="B380" s="156">
        <v>42552</v>
      </c>
      <c r="C380" s="107">
        <v>0</v>
      </c>
      <c r="D380" s="107">
        <v>0</v>
      </c>
      <c r="E380" s="107">
        <v>0</v>
      </c>
      <c r="F380" s="61"/>
      <c r="G380" s="61"/>
      <c r="I380" s="177"/>
      <c r="J380" s="177"/>
    </row>
    <row r="381" spans="1:10" x14ac:dyDescent="0.25">
      <c r="A381" s="171">
        <v>2016</v>
      </c>
      <c r="B381" s="156">
        <v>42583</v>
      </c>
      <c r="C381" s="107">
        <v>0</v>
      </c>
      <c r="D381" s="107">
        <v>0</v>
      </c>
      <c r="E381" s="107">
        <v>0</v>
      </c>
      <c r="F381" s="61"/>
      <c r="G381" s="61"/>
      <c r="I381" s="177"/>
      <c r="J381" s="177"/>
    </row>
    <row r="382" spans="1:10" x14ac:dyDescent="0.25">
      <c r="A382" s="171">
        <v>2016</v>
      </c>
      <c r="B382" s="156">
        <v>42614</v>
      </c>
      <c r="C382" s="107">
        <v>0</v>
      </c>
      <c r="D382" s="107">
        <v>0</v>
      </c>
      <c r="E382" s="107">
        <v>0</v>
      </c>
      <c r="F382" s="61"/>
      <c r="G382" s="61"/>
      <c r="I382" s="177"/>
      <c r="J382" s="177"/>
    </row>
    <row r="383" spans="1:10" x14ac:dyDescent="0.25">
      <c r="A383" s="171">
        <v>2016</v>
      </c>
      <c r="B383" s="156">
        <v>42644</v>
      </c>
      <c r="C383" s="107">
        <v>0</v>
      </c>
      <c r="D383" s="107">
        <v>0</v>
      </c>
      <c r="E383" s="107">
        <v>0</v>
      </c>
      <c r="F383" s="61"/>
      <c r="G383" s="61"/>
      <c r="I383" s="177"/>
      <c r="J383" s="177"/>
    </row>
    <row r="384" spans="1:10" x14ac:dyDescent="0.25">
      <c r="A384" s="171">
        <v>2016</v>
      </c>
      <c r="B384" s="156">
        <v>42675</v>
      </c>
      <c r="C384" s="107">
        <v>0</v>
      </c>
      <c r="D384" s="107">
        <v>0</v>
      </c>
      <c r="E384" s="107">
        <v>0</v>
      </c>
      <c r="F384" s="61"/>
      <c r="G384" s="61"/>
      <c r="I384" s="177"/>
      <c r="J384" s="177"/>
    </row>
    <row r="385" spans="1:10" x14ac:dyDescent="0.25">
      <c r="A385" s="171">
        <v>2016</v>
      </c>
      <c r="B385" s="156">
        <v>42705</v>
      </c>
      <c r="C385" s="107">
        <v>0</v>
      </c>
      <c r="D385" s="107">
        <v>0</v>
      </c>
      <c r="E385" s="107">
        <v>0</v>
      </c>
      <c r="F385" s="61"/>
      <c r="G385" s="61"/>
      <c r="I385" s="177"/>
      <c r="J385" s="177"/>
    </row>
    <row r="386" spans="1:10" x14ac:dyDescent="0.25">
      <c r="A386" s="171">
        <v>2017</v>
      </c>
      <c r="B386" s="156">
        <v>42736</v>
      </c>
      <c r="C386" s="107">
        <v>0</v>
      </c>
      <c r="D386" s="107">
        <v>0</v>
      </c>
      <c r="E386" s="107">
        <v>0</v>
      </c>
      <c r="F386" s="61"/>
      <c r="G386" s="61"/>
      <c r="I386" s="177"/>
      <c r="J386" s="177"/>
    </row>
    <row r="387" spans="1:10" x14ac:dyDescent="0.25">
      <c r="A387" s="171">
        <v>2017</v>
      </c>
      <c r="B387" s="156">
        <v>42767</v>
      </c>
      <c r="C387" s="107">
        <v>0</v>
      </c>
      <c r="D387" s="107">
        <v>0</v>
      </c>
      <c r="E387" s="107">
        <v>0</v>
      </c>
      <c r="F387" s="61"/>
      <c r="G387" s="61"/>
      <c r="I387" s="177"/>
      <c r="J387" s="177"/>
    </row>
    <row r="388" spans="1:10" x14ac:dyDescent="0.25">
      <c r="A388" s="171">
        <v>2017</v>
      </c>
      <c r="B388" s="156">
        <v>42795</v>
      </c>
      <c r="C388" s="107">
        <v>0</v>
      </c>
      <c r="D388" s="107">
        <v>0</v>
      </c>
      <c r="E388" s="107">
        <v>0</v>
      </c>
      <c r="F388" s="61"/>
      <c r="G388" s="61"/>
      <c r="I388" s="177"/>
      <c r="J388" s="177"/>
    </row>
    <row r="389" spans="1:10" x14ac:dyDescent="0.25">
      <c r="A389" s="171">
        <v>2017</v>
      </c>
      <c r="B389" s="156">
        <v>42826</v>
      </c>
      <c r="C389" s="107">
        <v>0</v>
      </c>
      <c r="D389" s="107">
        <v>0</v>
      </c>
      <c r="E389" s="107">
        <v>0</v>
      </c>
      <c r="F389" s="61"/>
      <c r="G389" s="61"/>
      <c r="I389" s="177"/>
      <c r="J389" s="177"/>
    </row>
    <row r="390" spans="1:10" x14ac:dyDescent="0.25">
      <c r="A390" s="171">
        <v>2017</v>
      </c>
      <c r="B390" s="156">
        <v>42856</v>
      </c>
      <c r="C390" s="107">
        <v>0</v>
      </c>
      <c r="D390" s="107">
        <v>0</v>
      </c>
      <c r="E390" s="107">
        <v>0</v>
      </c>
      <c r="F390" s="61"/>
      <c r="G390" s="61"/>
      <c r="I390" s="177"/>
      <c r="J390" s="177"/>
    </row>
    <row r="391" spans="1:10" x14ac:dyDescent="0.25">
      <c r="A391" s="171">
        <v>2017</v>
      </c>
      <c r="B391" s="156">
        <v>42887</v>
      </c>
      <c r="C391" s="107">
        <v>0</v>
      </c>
      <c r="D391" s="107">
        <v>0</v>
      </c>
      <c r="E391" s="107">
        <v>0</v>
      </c>
      <c r="F391" s="61"/>
      <c r="G391" s="61"/>
      <c r="I391" s="177"/>
      <c r="J391" s="177"/>
    </row>
    <row r="392" spans="1:10" x14ac:dyDescent="0.25">
      <c r="A392" s="171">
        <v>2017</v>
      </c>
      <c r="B392" s="156">
        <v>42917</v>
      </c>
      <c r="C392" s="107">
        <v>0</v>
      </c>
      <c r="D392" s="107">
        <v>0</v>
      </c>
      <c r="E392" s="107">
        <v>0</v>
      </c>
      <c r="F392" s="61"/>
      <c r="G392" s="61"/>
      <c r="I392" s="177"/>
      <c r="J392" s="177"/>
    </row>
    <row r="393" spans="1:10" x14ac:dyDescent="0.25">
      <c r="A393" s="171">
        <v>2017</v>
      </c>
      <c r="B393" s="156">
        <v>42948</v>
      </c>
      <c r="C393" s="107">
        <v>0</v>
      </c>
      <c r="D393" s="107">
        <v>0</v>
      </c>
      <c r="E393" s="107">
        <v>0</v>
      </c>
      <c r="F393" s="61"/>
      <c r="G393" s="61"/>
      <c r="I393" s="177"/>
      <c r="J393" s="177"/>
    </row>
    <row r="394" spans="1:10" x14ac:dyDescent="0.25">
      <c r="A394" s="171">
        <v>2017</v>
      </c>
      <c r="B394" s="156">
        <v>42979</v>
      </c>
      <c r="C394" s="107">
        <v>0</v>
      </c>
      <c r="D394" s="107">
        <v>0</v>
      </c>
      <c r="E394" s="107">
        <v>0</v>
      </c>
      <c r="I394" s="177"/>
      <c r="J394" s="177"/>
    </row>
    <row r="395" spans="1:10" x14ac:dyDescent="0.25">
      <c r="A395" s="171">
        <v>2017</v>
      </c>
      <c r="B395" s="156">
        <v>43009</v>
      </c>
      <c r="C395" s="107">
        <v>0</v>
      </c>
      <c r="D395" s="107">
        <v>0</v>
      </c>
      <c r="E395" s="107">
        <v>0</v>
      </c>
      <c r="F395" s="61"/>
      <c r="G395" s="61"/>
      <c r="I395" s="177"/>
      <c r="J395" s="177"/>
    </row>
    <row r="396" spans="1:10" x14ac:dyDescent="0.25">
      <c r="A396" s="171">
        <v>2017</v>
      </c>
      <c r="B396" s="156">
        <v>43040</v>
      </c>
      <c r="C396" s="107">
        <v>0</v>
      </c>
      <c r="D396" s="107">
        <v>0</v>
      </c>
      <c r="E396" s="107">
        <v>0</v>
      </c>
      <c r="F396" s="61"/>
      <c r="G396" s="61"/>
      <c r="I396" s="177"/>
      <c r="J396" s="177"/>
    </row>
    <row r="397" spans="1:10" x14ac:dyDescent="0.25">
      <c r="A397" s="171">
        <v>2017</v>
      </c>
      <c r="B397" s="156">
        <v>43070</v>
      </c>
      <c r="C397" s="107">
        <v>0</v>
      </c>
      <c r="D397" s="107">
        <v>0</v>
      </c>
      <c r="E397" s="107">
        <v>0</v>
      </c>
      <c r="F397" s="61"/>
      <c r="G397" s="61"/>
      <c r="I397" s="177"/>
      <c r="J397" s="177"/>
    </row>
    <row r="398" spans="1:10" x14ac:dyDescent="0.25">
      <c r="A398" s="171">
        <v>2018</v>
      </c>
      <c r="B398" s="156">
        <v>43101</v>
      </c>
      <c r="C398" s="107">
        <v>0</v>
      </c>
      <c r="D398" s="107">
        <v>0</v>
      </c>
      <c r="E398" s="107">
        <v>0</v>
      </c>
      <c r="F398" s="61"/>
      <c r="G398" s="61"/>
      <c r="I398" s="177"/>
      <c r="J398" s="177"/>
    </row>
    <row r="399" spans="1:10" x14ac:dyDescent="0.25">
      <c r="A399" s="171">
        <v>2018</v>
      </c>
      <c r="B399" s="156">
        <v>43132</v>
      </c>
      <c r="C399" s="107">
        <v>0</v>
      </c>
      <c r="D399" s="107">
        <v>0</v>
      </c>
      <c r="E399" s="107">
        <v>0</v>
      </c>
      <c r="F399" s="61"/>
      <c r="G399" s="61"/>
      <c r="I399" s="177"/>
      <c r="J399" s="177"/>
    </row>
    <row r="400" spans="1:10" x14ac:dyDescent="0.25">
      <c r="A400" s="171">
        <v>2018</v>
      </c>
      <c r="B400" s="156">
        <v>43160</v>
      </c>
      <c r="C400" s="107">
        <v>0</v>
      </c>
      <c r="D400" s="107">
        <v>0</v>
      </c>
      <c r="E400" s="107">
        <v>0</v>
      </c>
      <c r="F400" s="61"/>
      <c r="G400" s="61"/>
      <c r="I400" s="177"/>
      <c r="J400" s="177"/>
    </row>
    <row r="401" spans="1:10" x14ac:dyDescent="0.25">
      <c r="A401" s="171">
        <v>2018</v>
      </c>
      <c r="B401" s="156">
        <v>43191</v>
      </c>
      <c r="C401" s="107">
        <v>0</v>
      </c>
      <c r="D401" s="107">
        <v>0</v>
      </c>
      <c r="E401" s="107">
        <v>0</v>
      </c>
      <c r="F401" s="61"/>
      <c r="G401" s="61"/>
      <c r="I401" s="177"/>
      <c r="J401" s="177"/>
    </row>
    <row r="402" spans="1:10" x14ac:dyDescent="0.25">
      <c r="A402" s="171">
        <v>2018</v>
      </c>
      <c r="B402" s="156">
        <v>43221</v>
      </c>
      <c r="C402" s="107">
        <v>0</v>
      </c>
      <c r="D402" s="107">
        <v>0</v>
      </c>
      <c r="E402" s="107">
        <v>0</v>
      </c>
      <c r="F402" s="61"/>
      <c r="G402" s="61"/>
      <c r="I402" s="177"/>
      <c r="J402" s="177"/>
    </row>
    <row r="403" spans="1:10" x14ac:dyDescent="0.25">
      <c r="A403" s="171">
        <v>2018</v>
      </c>
      <c r="B403" s="156">
        <v>43252</v>
      </c>
      <c r="C403" s="107">
        <v>0</v>
      </c>
      <c r="D403" s="107">
        <v>0</v>
      </c>
      <c r="E403" s="107">
        <v>0</v>
      </c>
      <c r="F403" s="61"/>
      <c r="G403" s="61"/>
      <c r="I403" s="177"/>
      <c r="J403" s="177"/>
    </row>
    <row r="404" spans="1:10" x14ac:dyDescent="0.25">
      <c r="A404" s="171">
        <v>2018</v>
      </c>
      <c r="B404" s="156">
        <v>43282</v>
      </c>
      <c r="C404" s="107">
        <v>0</v>
      </c>
      <c r="D404" s="107">
        <v>0</v>
      </c>
      <c r="E404" s="107">
        <v>0</v>
      </c>
      <c r="F404" s="61"/>
      <c r="G404" s="61"/>
      <c r="I404" s="177"/>
      <c r="J404" s="177"/>
    </row>
    <row r="405" spans="1:10" x14ac:dyDescent="0.25">
      <c r="A405" s="171">
        <v>2018</v>
      </c>
      <c r="B405" s="156">
        <v>43313</v>
      </c>
      <c r="C405" s="107">
        <v>0</v>
      </c>
      <c r="D405" s="107">
        <v>0</v>
      </c>
      <c r="E405" s="107">
        <v>0</v>
      </c>
      <c r="F405" s="61"/>
      <c r="G405" s="61"/>
      <c r="I405" s="177"/>
      <c r="J405" s="177"/>
    </row>
    <row r="406" spans="1:10" x14ac:dyDescent="0.25">
      <c r="A406" s="171">
        <v>2018</v>
      </c>
      <c r="B406" s="156">
        <v>43344</v>
      </c>
      <c r="C406" s="107">
        <v>0</v>
      </c>
      <c r="D406" s="107">
        <v>0</v>
      </c>
      <c r="E406" s="107">
        <v>0</v>
      </c>
      <c r="F406" s="61"/>
      <c r="G406" s="61"/>
      <c r="I406" s="177"/>
      <c r="J406" s="177"/>
    </row>
    <row r="407" spans="1:10" x14ac:dyDescent="0.25">
      <c r="A407" s="171">
        <v>2018</v>
      </c>
      <c r="B407" s="156">
        <v>43374</v>
      </c>
      <c r="C407" s="107">
        <v>0</v>
      </c>
      <c r="D407" s="107">
        <v>1</v>
      </c>
      <c r="E407" s="107">
        <v>1</v>
      </c>
      <c r="F407" s="61"/>
      <c r="G407" s="61"/>
      <c r="I407" s="177"/>
      <c r="J407" s="177"/>
    </row>
    <row r="408" spans="1:10" x14ac:dyDescent="0.25">
      <c r="A408" s="171">
        <v>2018</v>
      </c>
      <c r="B408" s="156">
        <v>43405</v>
      </c>
      <c r="C408" s="107">
        <v>0</v>
      </c>
      <c r="D408" s="107">
        <v>0</v>
      </c>
      <c r="E408" s="107">
        <v>0</v>
      </c>
      <c r="F408" s="61"/>
      <c r="G408" s="61"/>
      <c r="I408" s="177"/>
      <c r="J408" s="177"/>
    </row>
    <row r="409" spans="1:10" x14ac:dyDescent="0.25">
      <c r="A409" s="171">
        <v>2018</v>
      </c>
      <c r="B409" s="156">
        <v>43435</v>
      </c>
      <c r="C409" s="107">
        <v>0</v>
      </c>
      <c r="D409" s="107">
        <v>0</v>
      </c>
      <c r="E409" s="107">
        <v>0</v>
      </c>
      <c r="F409" s="61"/>
      <c r="G409" s="61"/>
      <c r="I409" s="177"/>
      <c r="J409" s="177"/>
    </row>
    <row r="410" spans="1:10" x14ac:dyDescent="0.25">
      <c r="A410" s="171">
        <v>2019</v>
      </c>
      <c r="B410" s="156">
        <v>43466</v>
      </c>
      <c r="C410" s="107">
        <v>0</v>
      </c>
      <c r="D410" s="107">
        <v>0</v>
      </c>
      <c r="E410" s="107">
        <v>0</v>
      </c>
      <c r="F410" s="61"/>
      <c r="G410" s="61"/>
      <c r="I410" s="177"/>
      <c r="J410" s="177"/>
    </row>
    <row r="411" spans="1:10" x14ac:dyDescent="0.25">
      <c r="A411" s="171">
        <v>2019</v>
      </c>
      <c r="B411" s="156">
        <v>43497</v>
      </c>
      <c r="C411" s="107">
        <v>0</v>
      </c>
      <c r="D411" s="107">
        <v>0</v>
      </c>
      <c r="E411" s="107">
        <v>0</v>
      </c>
      <c r="F411" s="61"/>
      <c r="G411" s="61"/>
      <c r="I411" s="177"/>
      <c r="J411" s="177"/>
    </row>
    <row r="412" spans="1:10" x14ac:dyDescent="0.25">
      <c r="A412" s="171">
        <v>2019</v>
      </c>
      <c r="B412" s="156">
        <v>43525</v>
      </c>
      <c r="C412" s="107">
        <v>0</v>
      </c>
      <c r="D412" s="107">
        <v>0</v>
      </c>
      <c r="E412" s="107">
        <v>0</v>
      </c>
      <c r="F412" s="61"/>
      <c r="G412" s="61"/>
      <c r="I412" s="177"/>
      <c r="J412" s="177"/>
    </row>
    <row r="413" spans="1:10" x14ac:dyDescent="0.25">
      <c r="A413" s="171">
        <v>2019</v>
      </c>
      <c r="B413" s="156">
        <v>43556</v>
      </c>
      <c r="C413" s="107">
        <v>0</v>
      </c>
      <c r="D413" s="107">
        <v>0</v>
      </c>
      <c r="E413" s="107">
        <v>0</v>
      </c>
      <c r="F413" s="61"/>
      <c r="G413" s="61"/>
      <c r="I413" s="177"/>
      <c r="J413" s="177"/>
    </row>
    <row r="414" spans="1:10" x14ac:dyDescent="0.25">
      <c r="A414" s="171">
        <v>2019</v>
      </c>
      <c r="B414" s="156">
        <v>43586</v>
      </c>
      <c r="C414" s="107">
        <v>0</v>
      </c>
      <c r="D414" s="107">
        <v>0</v>
      </c>
      <c r="E414" s="107">
        <v>0</v>
      </c>
      <c r="F414" s="61"/>
      <c r="G414" s="61"/>
      <c r="I414" s="177"/>
      <c r="J414" s="177"/>
    </row>
    <row r="415" spans="1:10" x14ac:dyDescent="0.25">
      <c r="A415" s="171">
        <v>2019</v>
      </c>
      <c r="B415" s="156">
        <v>43617</v>
      </c>
      <c r="C415" s="107">
        <v>0</v>
      </c>
      <c r="D415" s="107">
        <v>0</v>
      </c>
      <c r="E415" s="107">
        <v>0</v>
      </c>
      <c r="F415" s="61"/>
      <c r="G415" s="61"/>
      <c r="I415" s="177"/>
      <c r="J415" s="177"/>
    </row>
    <row r="416" spans="1:10" x14ac:dyDescent="0.25">
      <c r="A416" s="171">
        <v>2019</v>
      </c>
      <c r="B416" s="156">
        <v>43647</v>
      </c>
      <c r="C416" s="107">
        <v>0</v>
      </c>
      <c r="D416" s="107">
        <v>0</v>
      </c>
      <c r="E416" s="107">
        <v>0</v>
      </c>
      <c r="F416" s="61"/>
      <c r="G416" s="61"/>
      <c r="I416" s="177"/>
      <c r="J416" s="177"/>
    </row>
    <row r="417" spans="1:10" x14ac:dyDescent="0.25">
      <c r="A417" s="171">
        <v>2019</v>
      </c>
      <c r="B417" s="156">
        <v>43678</v>
      </c>
      <c r="C417" s="107">
        <v>0</v>
      </c>
      <c r="D417" s="107">
        <v>0</v>
      </c>
      <c r="E417" s="107">
        <v>0</v>
      </c>
      <c r="F417" s="61"/>
      <c r="G417" s="61"/>
      <c r="I417" s="177"/>
      <c r="J417" s="177"/>
    </row>
    <row r="418" spans="1:10" x14ac:dyDescent="0.25">
      <c r="A418" s="171">
        <v>2019</v>
      </c>
      <c r="B418" s="156">
        <v>43709</v>
      </c>
      <c r="C418" s="107">
        <v>0</v>
      </c>
      <c r="D418" s="107">
        <v>0</v>
      </c>
      <c r="E418" s="107">
        <v>0</v>
      </c>
      <c r="F418" s="61"/>
      <c r="G418" s="61"/>
      <c r="I418" s="177"/>
      <c r="J418" s="177"/>
    </row>
    <row r="419" spans="1:10" x14ac:dyDescent="0.25">
      <c r="A419" s="171">
        <v>2019</v>
      </c>
      <c r="B419" s="156">
        <v>43739</v>
      </c>
      <c r="C419" s="107">
        <v>0</v>
      </c>
      <c r="D419" s="107">
        <v>0</v>
      </c>
      <c r="E419" s="107">
        <v>0</v>
      </c>
      <c r="F419" s="61"/>
      <c r="G419" s="61"/>
      <c r="I419" s="177"/>
      <c r="J419" s="177"/>
    </row>
    <row r="420" spans="1:10" x14ac:dyDescent="0.25">
      <c r="A420" s="171">
        <v>2019</v>
      </c>
      <c r="B420" s="156">
        <v>43770</v>
      </c>
      <c r="C420" s="107">
        <v>0</v>
      </c>
      <c r="D420" s="107">
        <v>0</v>
      </c>
      <c r="E420" s="107">
        <v>0</v>
      </c>
      <c r="F420" s="61"/>
      <c r="G420" s="61"/>
      <c r="I420" s="177"/>
      <c r="J420" s="177"/>
    </row>
    <row r="421" spans="1:10" x14ac:dyDescent="0.25">
      <c r="A421" s="171">
        <v>2019</v>
      </c>
      <c r="B421" s="156">
        <v>43800</v>
      </c>
      <c r="C421" s="107">
        <v>0</v>
      </c>
      <c r="D421" s="107">
        <v>0</v>
      </c>
      <c r="E421" s="107">
        <v>0</v>
      </c>
      <c r="F421" s="61"/>
      <c r="G421" s="61"/>
      <c r="I421" s="177"/>
      <c r="J421" s="177"/>
    </row>
    <row r="422" spans="1:10" x14ac:dyDescent="0.25">
      <c r="A422" s="171">
        <v>2020</v>
      </c>
      <c r="B422" s="156">
        <v>43831</v>
      </c>
      <c r="C422" s="107">
        <v>0</v>
      </c>
      <c r="D422" s="107">
        <v>0</v>
      </c>
      <c r="E422" s="107">
        <v>0</v>
      </c>
      <c r="F422" s="61"/>
      <c r="G422" s="61"/>
      <c r="I422" s="177"/>
      <c r="J422" s="177"/>
    </row>
    <row r="423" spans="1:10" x14ac:dyDescent="0.25">
      <c r="A423" s="171">
        <v>2020</v>
      </c>
      <c r="B423" s="156">
        <v>43862</v>
      </c>
      <c r="C423" s="107">
        <v>0</v>
      </c>
      <c r="D423" s="107">
        <v>0</v>
      </c>
      <c r="E423" s="107">
        <v>0</v>
      </c>
      <c r="F423" s="61"/>
      <c r="G423" s="61"/>
      <c r="I423" s="177"/>
      <c r="J423" s="177"/>
    </row>
    <row r="424" spans="1:10" x14ac:dyDescent="0.25">
      <c r="A424" s="171">
        <v>2020</v>
      </c>
      <c r="B424" s="156">
        <v>43891</v>
      </c>
      <c r="C424" s="107">
        <v>0</v>
      </c>
      <c r="D424" s="107">
        <v>0</v>
      </c>
      <c r="E424" s="107">
        <v>0</v>
      </c>
      <c r="F424" s="61"/>
      <c r="G424" s="61"/>
      <c r="I424" s="177"/>
      <c r="J424" s="177"/>
    </row>
    <row r="425" spans="1:10" x14ac:dyDescent="0.25">
      <c r="A425" s="171">
        <v>2020</v>
      </c>
      <c r="B425" s="156">
        <v>43922</v>
      </c>
      <c r="C425" s="107">
        <v>0</v>
      </c>
      <c r="D425" s="107">
        <v>0</v>
      </c>
      <c r="E425" s="107">
        <v>0</v>
      </c>
      <c r="F425" s="61"/>
      <c r="G425" s="61"/>
      <c r="I425" s="177"/>
      <c r="J425" s="177"/>
    </row>
    <row r="426" spans="1:10" x14ac:dyDescent="0.25">
      <c r="A426" s="171">
        <v>2020</v>
      </c>
      <c r="B426" s="156">
        <v>43952</v>
      </c>
      <c r="C426" s="107">
        <v>0</v>
      </c>
      <c r="D426" s="107">
        <v>0</v>
      </c>
      <c r="E426" s="107">
        <v>0</v>
      </c>
      <c r="F426" s="61"/>
      <c r="G426" s="61"/>
      <c r="I426" s="177"/>
      <c r="J426" s="177"/>
    </row>
    <row r="427" spans="1:10" x14ac:dyDescent="0.25">
      <c r="A427" s="171">
        <v>2020</v>
      </c>
      <c r="B427" s="156">
        <v>43983</v>
      </c>
      <c r="C427" s="107">
        <v>0</v>
      </c>
      <c r="D427" s="107">
        <v>0</v>
      </c>
      <c r="E427" s="107">
        <v>0</v>
      </c>
      <c r="F427" s="61"/>
      <c r="G427" s="61"/>
      <c r="I427" s="177"/>
      <c r="J427" s="177"/>
    </row>
    <row r="428" spans="1:10" x14ac:dyDescent="0.25">
      <c r="A428" s="171">
        <v>2020</v>
      </c>
      <c r="B428" s="156">
        <v>44013</v>
      </c>
      <c r="C428" s="107">
        <v>0</v>
      </c>
      <c r="D428" s="107">
        <v>0</v>
      </c>
      <c r="E428" s="107">
        <v>0</v>
      </c>
      <c r="F428" s="61"/>
      <c r="G428" s="61"/>
      <c r="I428" s="177"/>
      <c r="J428" s="177"/>
    </row>
    <row r="429" spans="1:10" x14ac:dyDescent="0.25">
      <c r="A429" s="171">
        <v>2020</v>
      </c>
      <c r="B429" s="156">
        <v>44044</v>
      </c>
      <c r="C429" s="107">
        <v>0</v>
      </c>
      <c r="D429" s="107">
        <v>0</v>
      </c>
      <c r="E429" s="107">
        <v>0</v>
      </c>
      <c r="F429" s="61"/>
      <c r="G429" s="61"/>
      <c r="I429" s="177"/>
      <c r="J429" s="177"/>
    </row>
    <row r="430" spans="1:10" x14ac:dyDescent="0.25">
      <c r="A430" s="171">
        <v>2020</v>
      </c>
      <c r="B430" s="156">
        <v>44075</v>
      </c>
      <c r="C430" s="107">
        <v>0</v>
      </c>
      <c r="D430" s="107">
        <v>0</v>
      </c>
      <c r="E430" s="107">
        <v>0</v>
      </c>
      <c r="F430" s="61"/>
      <c r="G430" s="61"/>
      <c r="I430" s="177"/>
      <c r="J430" s="177"/>
    </row>
    <row r="431" spans="1:10" x14ac:dyDescent="0.25">
      <c r="A431" s="171">
        <v>2020</v>
      </c>
      <c r="B431" s="156">
        <v>44105</v>
      </c>
      <c r="C431" s="107">
        <v>0</v>
      </c>
      <c r="D431" s="107">
        <v>0</v>
      </c>
      <c r="E431" s="107">
        <v>0</v>
      </c>
      <c r="F431" s="61"/>
      <c r="G431" s="61"/>
      <c r="I431" s="177"/>
      <c r="J431" s="177"/>
    </row>
    <row r="432" spans="1:10" x14ac:dyDescent="0.25">
      <c r="A432" s="171">
        <v>2020</v>
      </c>
      <c r="B432" s="156">
        <v>44136</v>
      </c>
      <c r="C432" s="107">
        <v>0</v>
      </c>
      <c r="D432" s="107">
        <v>0</v>
      </c>
      <c r="E432" s="107">
        <v>0</v>
      </c>
      <c r="F432" s="61"/>
      <c r="G432" s="61"/>
      <c r="I432" s="177"/>
      <c r="J432" s="177"/>
    </row>
    <row r="433" spans="1:10" x14ac:dyDescent="0.25">
      <c r="A433" s="171">
        <v>2020</v>
      </c>
      <c r="B433" s="156">
        <v>44166</v>
      </c>
      <c r="C433" s="107">
        <v>0</v>
      </c>
      <c r="D433" s="107">
        <v>0</v>
      </c>
      <c r="E433" s="107">
        <v>0</v>
      </c>
      <c r="F433" s="61"/>
      <c r="G433" s="61"/>
      <c r="I433" s="177"/>
      <c r="J433" s="177"/>
    </row>
    <row r="434" spans="1:10" x14ac:dyDescent="0.25">
      <c r="A434" s="171">
        <v>2021</v>
      </c>
      <c r="B434" s="156">
        <v>44197</v>
      </c>
      <c r="C434" s="107">
        <v>0</v>
      </c>
      <c r="D434" s="107">
        <v>0</v>
      </c>
      <c r="E434" s="107">
        <v>0</v>
      </c>
      <c r="F434" s="61"/>
      <c r="G434" s="61"/>
      <c r="I434" s="177"/>
      <c r="J434" s="177"/>
    </row>
    <row r="435" spans="1:10" x14ac:dyDescent="0.25">
      <c r="A435" s="171">
        <v>2021</v>
      </c>
      <c r="B435" s="156">
        <v>44228</v>
      </c>
      <c r="C435" s="107">
        <v>0</v>
      </c>
      <c r="D435" s="107">
        <v>0</v>
      </c>
      <c r="E435" s="107">
        <v>0</v>
      </c>
      <c r="F435" s="61"/>
      <c r="G435" s="61"/>
      <c r="I435" s="177"/>
      <c r="J435" s="177"/>
    </row>
    <row r="436" spans="1:10" x14ac:dyDescent="0.25">
      <c r="A436" s="171">
        <v>2021</v>
      </c>
      <c r="B436" s="156">
        <v>44256</v>
      </c>
      <c r="C436" s="107">
        <v>0</v>
      </c>
      <c r="D436" s="107">
        <v>0</v>
      </c>
      <c r="E436" s="107">
        <v>0</v>
      </c>
      <c r="F436" s="61"/>
      <c r="G436" s="61"/>
      <c r="I436" s="177"/>
      <c r="J436" s="177"/>
    </row>
    <row r="437" spans="1:10" x14ac:dyDescent="0.25">
      <c r="A437" s="171">
        <v>2021</v>
      </c>
      <c r="B437" s="156">
        <v>44287</v>
      </c>
      <c r="C437" s="107">
        <v>0</v>
      </c>
      <c r="D437" s="107">
        <v>0</v>
      </c>
      <c r="E437" s="107">
        <v>0</v>
      </c>
      <c r="F437" s="61"/>
      <c r="G437" s="61"/>
      <c r="I437" s="177"/>
      <c r="J437" s="177"/>
    </row>
    <row r="438" spans="1:10" x14ac:dyDescent="0.25">
      <c r="A438" s="171">
        <v>2021</v>
      </c>
      <c r="B438" s="156">
        <v>44317</v>
      </c>
      <c r="C438" s="107">
        <v>0</v>
      </c>
      <c r="D438" s="107">
        <v>0</v>
      </c>
      <c r="E438" s="107">
        <v>0</v>
      </c>
      <c r="F438" s="61"/>
      <c r="G438" s="61"/>
      <c r="I438" s="177"/>
      <c r="J438" s="177"/>
    </row>
    <row r="439" spans="1:10" x14ac:dyDescent="0.25">
      <c r="A439" s="171">
        <v>2021</v>
      </c>
      <c r="B439" s="156">
        <v>44348</v>
      </c>
      <c r="C439" s="107">
        <v>0</v>
      </c>
      <c r="D439" s="107">
        <v>0</v>
      </c>
      <c r="E439" s="107">
        <v>0</v>
      </c>
      <c r="F439" s="61"/>
      <c r="G439" s="61"/>
      <c r="I439" s="177"/>
      <c r="J439" s="177"/>
    </row>
    <row r="440" spans="1:10" x14ac:dyDescent="0.25">
      <c r="A440" s="171">
        <v>2021</v>
      </c>
      <c r="B440" s="156">
        <v>44378</v>
      </c>
      <c r="C440" s="107">
        <v>0</v>
      </c>
      <c r="D440" s="107">
        <v>0</v>
      </c>
      <c r="E440" s="107">
        <v>0</v>
      </c>
      <c r="F440" s="61"/>
      <c r="G440" s="61"/>
      <c r="I440" s="177"/>
      <c r="J440" s="177"/>
    </row>
    <row r="441" spans="1:10" x14ac:dyDescent="0.25">
      <c r="A441" s="171">
        <v>2021</v>
      </c>
      <c r="B441" s="156">
        <v>44409</v>
      </c>
      <c r="C441" s="107">
        <v>0</v>
      </c>
      <c r="D441" s="107">
        <v>0</v>
      </c>
      <c r="E441" s="107">
        <v>0</v>
      </c>
      <c r="F441" s="61"/>
      <c r="G441" s="61"/>
      <c r="I441" s="177"/>
      <c r="J441" s="177"/>
    </row>
    <row r="442" spans="1:10" x14ac:dyDescent="0.25">
      <c r="A442" s="171">
        <v>2021</v>
      </c>
      <c r="B442" s="156">
        <v>44440</v>
      </c>
      <c r="C442" s="107">
        <v>0</v>
      </c>
      <c r="D442" s="107">
        <v>1</v>
      </c>
      <c r="E442" s="107">
        <v>1</v>
      </c>
      <c r="F442" s="61"/>
      <c r="G442" s="61"/>
      <c r="I442" s="177"/>
      <c r="J442" s="177"/>
    </row>
    <row r="443" spans="1:10" x14ac:dyDescent="0.25">
      <c r="A443" s="171">
        <v>2021</v>
      </c>
      <c r="B443" s="156">
        <v>44470</v>
      </c>
      <c r="C443" s="107">
        <v>0</v>
      </c>
      <c r="D443" s="107">
        <v>0</v>
      </c>
      <c r="E443" s="107">
        <v>0</v>
      </c>
      <c r="F443" s="61"/>
      <c r="G443" s="61"/>
      <c r="I443" s="177"/>
      <c r="J443" s="177"/>
    </row>
    <row r="444" spans="1:10" x14ac:dyDescent="0.25">
      <c r="A444" s="171">
        <v>2021</v>
      </c>
      <c r="B444" s="156">
        <v>44501</v>
      </c>
      <c r="C444" s="107">
        <v>0</v>
      </c>
      <c r="D444" s="107">
        <v>0</v>
      </c>
      <c r="E444" s="107">
        <v>0</v>
      </c>
      <c r="F444" s="61"/>
      <c r="G444" s="61"/>
      <c r="I444" s="177"/>
      <c r="J444" s="177"/>
    </row>
    <row r="445" spans="1:10" x14ac:dyDescent="0.25">
      <c r="A445" s="171">
        <v>2021</v>
      </c>
      <c r="B445" s="156">
        <v>44531</v>
      </c>
      <c r="C445" s="107">
        <v>0</v>
      </c>
      <c r="D445" s="107">
        <v>0</v>
      </c>
      <c r="E445" s="107">
        <v>0</v>
      </c>
      <c r="F445" s="61"/>
      <c r="G445" s="61"/>
      <c r="I445" s="177"/>
      <c r="J445" s="177"/>
    </row>
    <row r="446" spans="1:10" x14ac:dyDescent="0.25">
      <c r="A446" s="171">
        <v>2021</v>
      </c>
      <c r="B446" s="156">
        <v>44562</v>
      </c>
      <c r="C446" s="107">
        <v>0</v>
      </c>
      <c r="D446" s="107">
        <v>0</v>
      </c>
      <c r="E446" s="107">
        <v>0</v>
      </c>
      <c r="F446" s="61"/>
      <c r="G446" s="61"/>
      <c r="I446" s="177"/>
      <c r="J446" s="177"/>
    </row>
    <row r="447" spans="1:10" x14ac:dyDescent="0.25">
      <c r="A447" s="171">
        <v>2021</v>
      </c>
      <c r="B447" s="156">
        <v>44593</v>
      </c>
      <c r="C447" s="107">
        <v>0</v>
      </c>
      <c r="D447" s="107">
        <v>0</v>
      </c>
      <c r="E447" s="107">
        <v>0</v>
      </c>
      <c r="F447" s="61"/>
      <c r="G447" s="61"/>
      <c r="I447" s="177"/>
      <c r="J447" s="177"/>
    </row>
    <row r="448" spans="1:10" x14ac:dyDescent="0.25">
      <c r="A448" s="171">
        <v>2021</v>
      </c>
      <c r="B448" s="156">
        <v>44621</v>
      </c>
      <c r="C448" s="107">
        <v>0</v>
      </c>
      <c r="D448" s="107">
        <v>0</v>
      </c>
      <c r="E448" s="107">
        <v>0</v>
      </c>
      <c r="F448" s="61"/>
      <c r="G448" s="61"/>
      <c r="I448" s="177"/>
      <c r="J448" s="177"/>
    </row>
    <row r="449" spans="1:10" x14ac:dyDescent="0.25">
      <c r="A449" s="171">
        <v>2021</v>
      </c>
      <c r="B449" s="156">
        <v>44652</v>
      </c>
      <c r="C449" s="107">
        <v>0</v>
      </c>
      <c r="D449" s="107">
        <v>0</v>
      </c>
      <c r="E449" s="107">
        <v>0</v>
      </c>
      <c r="F449" s="61"/>
      <c r="G449" s="61"/>
      <c r="I449" s="177"/>
      <c r="J449" s="177"/>
    </row>
    <row r="450" spans="1:10" x14ac:dyDescent="0.25">
      <c r="A450" s="171">
        <v>2021</v>
      </c>
      <c r="B450" s="156">
        <v>44682</v>
      </c>
      <c r="C450" s="107">
        <v>0</v>
      </c>
      <c r="D450" s="107">
        <v>0</v>
      </c>
      <c r="E450" s="107">
        <v>0</v>
      </c>
      <c r="F450" s="61"/>
      <c r="G450" s="61"/>
      <c r="I450" s="177"/>
      <c r="J450" s="177"/>
    </row>
    <row r="451" spans="1:10" x14ac:dyDescent="0.25">
      <c r="A451" s="171">
        <v>2021</v>
      </c>
      <c r="B451" s="156">
        <v>44713</v>
      </c>
      <c r="C451" s="107">
        <v>0</v>
      </c>
      <c r="D451" s="107">
        <v>0</v>
      </c>
      <c r="E451" s="107">
        <v>0</v>
      </c>
      <c r="F451" s="61"/>
      <c r="G451" s="61"/>
      <c r="I451" s="177"/>
      <c r="J451" s="177"/>
    </row>
    <row r="452" spans="1:10" x14ac:dyDescent="0.25">
      <c r="A452" s="171">
        <v>2021</v>
      </c>
      <c r="B452" s="156">
        <v>44743</v>
      </c>
      <c r="C452" s="107">
        <v>0</v>
      </c>
      <c r="D452" s="107">
        <v>0</v>
      </c>
      <c r="E452" s="107">
        <v>0</v>
      </c>
      <c r="F452" s="61"/>
      <c r="G452" s="61"/>
      <c r="I452" s="177"/>
      <c r="J452" s="177"/>
    </row>
    <row r="453" spans="1:10" x14ac:dyDescent="0.25">
      <c r="A453" s="171">
        <v>2021</v>
      </c>
      <c r="B453" s="156">
        <v>44774</v>
      </c>
      <c r="C453" s="107">
        <v>0</v>
      </c>
      <c r="D453" s="107">
        <v>0</v>
      </c>
      <c r="E453" s="107">
        <v>0</v>
      </c>
      <c r="F453" s="61"/>
      <c r="G453" s="61"/>
      <c r="I453" s="177"/>
      <c r="J453" s="177"/>
    </row>
    <row r="454" spans="1:10" x14ac:dyDescent="0.25">
      <c r="A454" s="171">
        <v>2022</v>
      </c>
      <c r="B454" s="156">
        <v>44805</v>
      </c>
      <c r="C454" s="107">
        <v>0</v>
      </c>
      <c r="D454" s="107">
        <v>0</v>
      </c>
      <c r="E454" s="107">
        <v>0</v>
      </c>
      <c r="F454" s="61"/>
      <c r="G454" s="61"/>
      <c r="I454" s="177"/>
      <c r="J454" s="177"/>
    </row>
    <row r="455" spans="1:10" x14ac:dyDescent="0.25">
      <c r="A455" s="171">
        <v>2022</v>
      </c>
      <c r="B455" s="156">
        <v>44835</v>
      </c>
      <c r="C455" s="107">
        <v>0</v>
      </c>
      <c r="D455" s="107">
        <v>0</v>
      </c>
      <c r="E455" s="107">
        <v>0</v>
      </c>
      <c r="F455" s="61"/>
      <c r="G455" s="61"/>
      <c r="I455" s="177"/>
      <c r="J455" s="177"/>
    </row>
    <row r="456" spans="1:10" x14ac:dyDescent="0.25">
      <c r="A456" s="171">
        <v>2022</v>
      </c>
      <c r="B456" s="156">
        <v>44866</v>
      </c>
      <c r="C456" s="107">
        <v>0</v>
      </c>
      <c r="D456" s="107">
        <v>0</v>
      </c>
      <c r="E456" s="107">
        <v>0</v>
      </c>
      <c r="F456" s="61"/>
      <c r="G456" s="61"/>
      <c r="I456" s="177"/>
      <c r="J456" s="177"/>
    </row>
    <row r="457" spans="1:10" x14ac:dyDescent="0.25">
      <c r="A457" s="171">
        <v>2022</v>
      </c>
      <c r="B457" s="156">
        <v>44896</v>
      </c>
      <c r="C457" s="107">
        <v>0</v>
      </c>
      <c r="D457" s="107">
        <v>0</v>
      </c>
      <c r="E457" s="107">
        <v>0</v>
      </c>
      <c r="F457" s="61"/>
      <c r="G457" s="61"/>
      <c r="I457" s="177"/>
      <c r="J457" s="177"/>
    </row>
    <row r="458" spans="1:10" x14ac:dyDescent="0.25">
      <c r="A458" s="171">
        <v>2023</v>
      </c>
      <c r="B458" s="156">
        <v>44927</v>
      </c>
      <c r="C458" s="107">
        <v>0</v>
      </c>
      <c r="D458" s="107">
        <v>0</v>
      </c>
      <c r="E458" s="107">
        <v>0</v>
      </c>
      <c r="F458" s="61"/>
      <c r="G458" s="61"/>
      <c r="I458" s="177"/>
      <c r="J458" s="177"/>
    </row>
    <row r="459" spans="1:10" x14ac:dyDescent="0.25">
      <c r="A459" s="171">
        <v>2023</v>
      </c>
      <c r="B459" s="156">
        <v>44958</v>
      </c>
      <c r="C459" s="107">
        <v>0</v>
      </c>
      <c r="D459" s="107">
        <v>1</v>
      </c>
      <c r="E459" s="107">
        <v>1</v>
      </c>
      <c r="F459" s="61"/>
      <c r="G459" s="61"/>
      <c r="I459" s="177"/>
      <c r="J459" s="177"/>
    </row>
    <row r="460" spans="1:10" x14ac:dyDescent="0.25">
      <c r="A460" s="171">
        <v>2023</v>
      </c>
      <c r="B460" s="156">
        <v>44986</v>
      </c>
      <c r="C460" s="107">
        <v>0</v>
      </c>
      <c r="D460" s="107">
        <v>0</v>
      </c>
      <c r="E460" s="107">
        <v>0</v>
      </c>
      <c r="F460" s="61"/>
      <c r="G460" s="61"/>
      <c r="I460" s="177"/>
      <c r="J460" s="177"/>
    </row>
    <row r="461" spans="1:10" x14ac:dyDescent="0.25">
      <c r="A461" s="171">
        <v>2023</v>
      </c>
      <c r="B461" s="156">
        <v>45017</v>
      </c>
      <c r="C461" s="107">
        <v>0</v>
      </c>
      <c r="D461" s="107">
        <v>0</v>
      </c>
      <c r="E461" s="107">
        <v>0</v>
      </c>
      <c r="F461" s="61"/>
      <c r="G461" s="61"/>
      <c r="I461" s="177"/>
      <c r="J461" s="177"/>
    </row>
    <row r="462" spans="1:10" x14ac:dyDescent="0.25">
      <c r="A462" s="171">
        <v>2023</v>
      </c>
      <c r="B462" s="156">
        <v>45047</v>
      </c>
      <c r="C462" s="107">
        <v>0</v>
      </c>
      <c r="D462" s="107">
        <v>0</v>
      </c>
      <c r="E462" s="107">
        <v>0</v>
      </c>
      <c r="F462" s="61"/>
      <c r="G462" s="61"/>
      <c r="I462" s="177"/>
      <c r="J462" s="177"/>
    </row>
    <row r="463" spans="1:10" x14ac:dyDescent="0.25">
      <c r="A463" s="171">
        <v>2023</v>
      </c>
      <c r="B463" s="156">
        <v>45078</v>
      </c>
      <c r="C463" s="107">
        <v>0</v>
      </c>
      <c r="D463" s="107">
        <v>0</v>
      </c>
      <c r="E463" s="107">
        <v>0</v>
      </c>
      <c r="F463" s="61"/>
      <c r="G463" s="61"/>
      <c r="I463" s="177"/>
      <c r="J463" s="177"/>
    </row>
    <row r="464" spans="1:10" x14ac:dyDescent="0.25">
      <c r="A464" s="171">
        <v>2023</v>
      </c>
      <c r="B464" s="156">
        <v>45108</v>
      </c>
      <c r="C464" s="107">
        <v>0</v>
      </c>
      <c r="D464" s="107">
        <v>0</v>
      </c>
      <c r="E464" s="107">
        <v>0</v>
      </c>
      <c r="F464" s="61"/>
      <c r="G464" s="61"/>
      <c r="I464" s="177"/>
      <c r="J464" s="177"/>
    </row>
    <row r="465" spans="1:10" x14ac:dyDescent="0.25">
      <c r="A465" s="171">
        <v>2023</v>
      </c>
      <c r="B465" s="156">
        <v>45139</v>
      </c>
      <c r="C465" s="107">
        <v>0</v>
      </c>
      <c r="D465" s="107">
        <v>0</v>
      </c>
      <c r="E465" s="107">
        <v>0</v>
      </c>
      <c r="F465" s="61"/>
      <c r="G465" s="61"/>
      <c r="I465" s="177"/>
      <c r="J465" s="177"/>
    </row>
    <row r="466" spans="1:10" x14ac:dyDescent="0.25">
      <c r="A466" s="171">
        <v>2023</v>
      </c>
      <c r="B466" s="156">
        <v>45170</v>
      </c>
      <c r="C466" s="107">
        <v>0</v>
      </c>
      <c r="D466" s="107">
        <v>0</v>
      </c>
      <c r="E466" s="107">
        <v>0</v>
      </c>
      <c r="F466" s="61"/>
      <c r="G466" s="61"/>
      <c r="I466" s="177"/>
      <c r="J466" s="177"/>
    </row>
    <row r="467" spans="1:10" x14ac:dyDescent="0.25">
      <c r="A467" s="171">
        <v>2023</v>
      </c>
      <c r="B467" s="156">
        <v>45200</v>
      </c>
      <c r="C467" s="107">
        <v>0</v>
      </c>
      <c r="D467" s="107">
        <v>0</v>
      </c>
      <c r="E467" s="107">
        <v>0</v>
      </c>
      <c r="F467" s="61"/>
      <c r="G467" s="61"/>
      <c r="I467" s="177"/>
      <c r="J467" s="177"/>
    </row>
    <row r="468" spans="1:10" x14ac:dyDescent="0.25">
      <c r="A468" s="171">
        <v>2023</v>
      </c>
      <c r="B468" s="156">
        <v>45231</v>
      </c>
      <c r="C468" s="107">
        <v>0</v>
      </c>
      <c r="D468" s="107">
        <v>0</v>
      </c>
      <c r="E468" s="107">
        <v>0</v>
      </c>
      <c r="F468" s="61"/>
      <c r="G468" s="61"/>
      <c r="I468" s="177"/>
      <c r="J468" s="177"/>
    </row>
    <row r="469" spans="1:10" x14ac:dyDescent="0.25">
      <c r="A469" s="171">
        <v>2023</v>
      </c>
      <c r="B469" s="156">
        <v>45261</v>
      </c>
      <c r="C469" s="107">
        <v>0</v>
      </c>
      <c r="D469" s="107">
        <v>0</v>
      </c>
      <c r="E469" s="107">
        <v>0</v>
      </c>
      <c r="F469" s="61"/>
      <c r="G469" s="61"/>
      <c r="I469" s="177"/>
      <c r="J469" s="177"/>
    </row>
    <row r="470" spans="1:10" x14ac:dyDescent="0.25">
      <c r="A470" s="171">
        <v>2024</v>
      </c>
      <c r="B470" s="156">
        <v>45292</v>
      </c>
      <c r="C470" s="107">
        <v>0</v>
      </c>
      <c r="D470" s="107">
        <v>0</v>
      </c>
      <c r="E470" s="107">
        <v>0</v>
      </c>
      <c r="F470" s="61"/>
      <c r="G470" s="61"/>
      <c r="I470" s="177"/>
      <c r="J470" s="177"/>
    </row>
    <row r="471" spans="1:10" x14ac:dyDescent="0.25">
      <c r="A471" s="171">
        <v>2024</v>
      </c>
      <c r="B471" s="156">
        <v>45323</v>
      </c>
      <c r="C471" s="107">
        <v>0</v>
      </c>
      <c r="D471" s="107">
        <v>0</v>
      </c>
      <c r="E471" s="107">
        <v>0</v>
      </c>
      <c r="F471" s="61"/>
      <c r="G471" s="61"/>
      <c r="I471" s="177"/>
      <c r="J471" s="177"/>
    </row>
    <row r="472" spans="1:10" x14ac:dyDescent="0.25">
      <c r="A472" s="171">
        <v>2024</v>
      </c>
      <c r="B472" s="156">
        <v>45352</v>
      </c>
      <c r="C472" s="107">
        <v>0</v>
      </c>
      <c r="D472" s="107">
        <v>0</v>
      </c>
      <c r="E472" s="107">
        <v>0</v>
      </c>
      <c r="F472" s="61"/>
      <c r="G472" s="61"/>
      <c r="I472" s="177"/>
      <c r="J472" s="177"/>
    </row>
    <row r="473" spans="1:10" x14ac:dyDescent="0.25">
      <c r="A473" s="171">
        <v>2024</v>
      </c>
      <c r="B473" s="156">
        <v>45383</v>
      </c>
      <c r="C473" s="107">
        <v>0</v>
      </c>
      <c r="D473" s="107">
        <v>1</v>
      </c>
      <c r="E473" s="107">
        <v>1</v>
      </c>
      <c r="F473" s="61"/>
      <c r="G473" s="61"/>
      <c r="I473" s="177"/>
      <c r="J473" s="177"/>
    </row>
    <row r="474" spans="1:10" x14ac:dyDescent="0.25">
      <c r="A474" s="171">
        <v>2024</v>
      </c>
      <c r="B474" s="156">
        <v>45413</v>
      </c>
      <c r="C474" s="107">
        <v>0</v>
      </c>
      <c r="D474" s="107">
        <v>0</v>
      </c>
      <c r="E474" s="107">
        <v>0</v>
      </c>
      <c r="F474" s="61"/>
      <c r="G474" s="61"/>
      <c r="I474" s="177"/>
      <c r="J474" s="177"/>
    </row>
    <row r="475" spans="1:10" x14ac:dyDescent="0.25">
      <c r="A475" s="171">
        <v>2024</v>
      </c>
      <c r="B475" s="156">
        <v>45444</v>
      </c>
      <c r="C475" s="107">
        <v>0</v>
      </c>
      <c r="D475" s="107">
        <v>0</v>
      </c>
      <c r="E475" s="107">
        <v>0</v>
      </c>
      <c r="F475" s="61"/>
      <c r="G475" s="61"/>
      <c r="I475" s="177"/>
      <c r="J475" s="177"/>
    </row>
    <row r="476" spans="1:10" x14ac:dyDescent="0.25">
      <c r="A476" s="171">
        <v>2024</v>
      </c>
      <c r="B476" s="156">
        <v>45474</v>
      </c>
      <c r="C476" s="107">
        <v>0</v>
      </c>
      <c r="D476" s="107">
        <v>0</v>
      </c>
      <c r="E476" s="107">
        <v>0</v>
      </c>
      <c r="F476" s="61"/>
      <c r="G476" s="61"/>
      <c r="I476" s="177"/>
      <c r="J476" s="177"/>
    </row>
    <row r="477" spans="1:10" x14ac:dyDescent="0.25">
      <c r="A477" s="171">
        <v>2024</v>
      </c>
      <c r="B477" s="156">
        <v>45505</v>
      </c>
      <c r="C477" s="107">
        <v>0</v>
      </c>
      <c r="D477" s="107">
        <v>0</v>
      </c>
      <c r="E477" s="107">
        <v>0</v>
      </c>
      <c r="F477" s="61"/>
      <c r="G477" s="61"/>
      <c r="I477" s="177"/>
      <c r="J477" s="177"/>
    </row>
    <row r="478" spans="1:10" x14ac:dyDescent="0.25">
      <c r="A478" s="171">
        <v>2024</v>
      </c>
      <c r="B478" s="156">
        <v>45536</v>
      </c>
      <c r="C478" s="107">
        <v>0</v>
      </c>
      <c r="D478" s="107">
        <v>0</v>
      </c>
      <c r="E478" s="107">
        <v>0</v>
      </c>
      <c r="F478" s="61"/>
      <c r="G478" s="61"/>
      <c r="I478" s="177"/>
      <c r="J478" s="177"/>
    </row>
    <row r="479" spans="1:10" x14ac:dyDescent="0.25">
      <c r="A479" s="171">
        <v>2024</v>
      </c>
      <c r="B479" s="156">
        <v>45566</v>
      </c>
      <c r="C479" s="107">
        <v>0</v>
      </c>
      <c r="D479" s="107">
        <v>0</v>
      </c>
      <c r="E479" s="107">
        <v>0</v>
      </c>
      <c r="F479" s="61"/>
      <c r="G479" s="61"/>
      <c r="I479" s="177"/>
      <c r="J479" s="177"/>
    </row>
    <row r="480" spans="1:10" x14ac:dyDescent="0.25">
      <c r="A480" s="171">
        <v>2025</v>
      </c>
      <c r="B480" s="156">
        <v>45597</v>
      </c>
      <c r="C480" s="107">
        <v>0</v>
      </c>
      <c r="D480" s="107">
        <v>1</v>
      </c>
      <c r="E480" s="107">
        <v>1</v>
      </c>
      <c r="F480" s="61"/>
      <c r="G480" s="61"/>
      <c r="I480" s="177"/>
      <c r="J480" s="177"/>
    </row>
    <row r="481" spans="1:10" x14ac:dyDescent="0.25">
      <c r="A481" s="171">
        <v>2025</v>
      </c>
      <c r="B481" s="156">
        <v>45627</v>
      </c>
      <c r="C481" s="107">
        <v>0</v>
      </c>
      <c r="D481" s="107">
        <v>0</v>
      </c>
      <c r="E481" s="107">
        <v>0</v>
      </c>
      <c r="F481" s="61"/>
      <c r="G481" s="61"/>
      <c r="I481" s="177"/>
      <c r="J481" s="177"/>
    </row>
    <row r="482" spans="1:10" x14ac:dyDescent="0.25">
      <c r="A482" s="171">
        <v>2025</v>
      </c>
      <c r="B482" s="156">
        <v>45658</v>
      </c>
      <c r="C482" s="107">
        <v>0</v>
      </c>
      <c r="D482" s="107">
        <v>0</v>
      </c>
      <c r="E482" s="107">
        <v>0</v>
      </c>
      <c r="F482" s="61"/>
      <c r="G482" s="61"/>
      <c r="I482" s="177"/>
      <c r="J482" s="177"/>
    </row>
    <row r="483" spans="1:10" x14ac:dyDescent="0.25">
      <c r="A483" s="171">
        <v>2025</v>
      </c>
      <c r="B483" s="156">
        <v>45689</v>
      </c>
      <c r="C483" s="107">
        <v>0</v>
      </c>
      <c r="D483" s="107">
        <v>0</v>
      </c>
      <c r="E483" s="107">
        <v>0</v>
      </c>
      <c r="F483" s="61"/>
      <c r="G483" s="61"/>
      <c r="I483" s="177"/>
      <c r="J483" s="177"/>
    </row>
    <row r="484" spans="1:10" x14ac:dyDescent="0.25">
      <c r="A484" s="171">
        <v>2025</v>
      </c>
      <c r="B484" s="156">
        <v>45717</v>
      </c>
      <c r="C484" s="107">
        <v>0</v>
      </c>
      <c r="D484" s="107">
        <v>0</v>
      </c>
      <c r="E484" s="107">
        <v>0</v>
      </c>
      <c r="F484" s="61"/>
      <c r="G484" s="61"/>
      <c r="I484" s="177"/>
      <c r="J484" s="177"/>
    </row>
    <row r="485" spans="1:10" x14ac:dyDescent="0.25">
      <c r="A485" s="171">
        <v>2025</v>
      </c>
      <c r="B485" s="156">
        <v>45748</v>
      </c>
      <c r="C485" s="107">
        <v>0</v>
      </c>
      <c r="D485" s="107">
        <v>1</v>
      </c>
      <c r="E485" s="107">
        <v>1</v>
      </c>
      <c r="F485" s="61"/>
      <c r="G485" s="61"/>
      <c r="I485" s="177"/>
      <c r="J485" s="177"/>
    </row>
    <row r="486" spans="1:10" x14ac:dyDescent="0.25">
      <c r="A486" s="171">
        <v>2025</v>
      </c>
      <c r="B486" s="156">
        <v>45778</v>
      </c>
      <c r="C486" s="107">
        <v>0</v>
      </c>
      <c r="D486" s="107">
        <v>1</v>
      </c>
      <c r="E486" s="107">
        <v>1</v>
      </c>
      <c r="F486" s="61"/>
      <c r="G486" s="61"/>
      <c r="I486" s="177"/>
      <c r="J486" s="177"/>
    </row>
    <row r="487" spans="1:10" x14ac:dyDescent="0.25">
      <c r="A487" s="171">
        <v>2025</v>
      </c>
      <c r="B487" s="156">
        <v>45809</v>
      </c>
      <c r="C487" s="107">
        <v>0</v>
      </c>
      <c r="D487" s="107">
        <v>0</v>
      </c>
      <c r="E487" s="107">
        <v>0</v>
      </c>
      <c r="F487" s="61"/>
      <c r="G487" s="61"/>
      <c r="I487" s="177"/>
      <c r="J487" s="177"/>
    </row>
    <row r="488" spans="1:10" x14ac:dyDescent="0.25">
      <c r="A488" s="171">
        <v>2025</v>
      </c>
      <c r="B488" s="156">
        <v>45839</v>
      </c>
      <c r="C488" s="107">
        <v>0</v>
      </c>
      <c r="D488" s="107">
        <v>0</v>
      </c>
      <c r="E488" s="107">
        <v>0</v>
      </c>
      <c r="F488" s="61"/>
      <c r="G488" s="61"/>
      <c r="I488" s="177"/>
      <c r="J488" s="177"/>
    </row>
    <row r="489" spans="1:10" x14ac:dyDescent="0.25">
      <c r="A489" s="171">
        <v>2025</v>
      </c>
      <c r="B489" s="156">
        <v>45870</v>
      </c>
      <c r="C489" s="107">
        <v>0</v>
      </c>
      <c r="D489" s="107">
        <v>0</v>
      </c>
      <c r="E489" s="107">
        <v>0</v>
      </c>
      <c r="F489" s="61"/>
      <c r="G489" s="61"/>
      <c r="I489" s="177"/>
      <c r="J489" s="177"/>
    </row>
    <row r="490" spans="1:10" x14ac:dyDescent="0.25">
      <c r="A490" s="171">
        <v>2025</v>
      </c>
      <c r="B490" s="156">
        <v>45901</v>
      </c>
      <c r="C490" s="107"/>
      <c r="D490" s="107"/>
      <c r="E490" s="107"/>
      <c r="F490" s="61"/>
      <c r="G490" s="61"/>
      <c r="I490" s="177"/>
      <c r="J490" s="177"/>
    </row>
    <row r="491" spans="1:10" x14ac:dyDescent="0.25">
      <c r="A491" s="171">
        <v>2025</v>
      </c>
      <c r="B491" s="156">
        <v>45931</v>
      </c>
      <c r="C491" s="107"/>
      <c r="D491" s="107"/>
      <c r="E491" s="107"/>
      <c r="F491" s="61"/>
      <c r="G491" s="61"/>
      <c r="I491" s="177"/>
      <c r="J491" s="177"/>
    </row>
    <row r="492" spans="1:10" x14ac:dyDescent="0.25">
      <c r="A492" s="171">
        <v>2025</v>
      </c>
      <c r="B492" s="156">
        <v>45962</v>
      </c>
      <c r="C492" s="107"/>
      <c r="D492" s="107"/>
      <c r="E492" s="107"/>
      <c r="F492" s="61"/>
      <c r="G492" s="61"/>
      <c r="I492" s="177"/>
      <c r="J492" s="177"/>
    </row>
    <row r="493" spans="1:10" x14ac:dyDescent="0.25">
      <c r="A493" s="171">
        <v>2025</v>
      </c>
      <c r="B493" s="156">
        <v>45992</v>
      </c>
      <c r="C493" s="107"/>
      <c r="D493" s="107"/>
      <c r="E493" s="107"/>
      <c r="F493" s="61"/>
      <c r="G493" s="61"/>
      <c r="I493" s="177"/>
      <c r="J493" s="177"/>
    </row>
    <row r="494" spans="1:10" x14ac:dyDescent="0.25">
      <c r="B494" s="61"/>
      <c r="C494" s="107"/>
      <c r="D494" s="107"/>
      <c r="E494" s="107"/>
      <c r="F494" s="61"/>
      <c r="G494" s="61"/>
      <c r="I494" s="177"/>
      <c r="J494" s="177"/>
    </row>
    <row r="495" spans="1:10" x14ac:dyDescent="0.25">
      <c r="B495" s="61"/>
      <c r="C495" s="107"/>
      <c r="D495" s="107"/>
      <c r="E495" s="107"/>
      <c r="F495" s="61"/>
      <c r="G495" s="61"/>
      <c r="I495" s="177"/>
      <c r="J495" s="177"/>
    </row>
    <row r="496" spans="1:10" x14ac:dyDescent="0.25">
      <c r="B496" s="61"/>
      <c r="C496" s="107"/>
      <c r="D496" s="107"/>
      <c r="E496" s="107"/>
      <c r="F496" s="61"/>
      <c r="G496" s="61"/>
      <c r="I496" s="177"/>
      <c r="J496" s="177"/>
    </row>
    <row r="497" spans="2:10" x14ac:dyDescent="0.25">
      <c r="B497" s="61"/>
      <c r="C497" s="107"/>
      <c r="D497" s="107"/>
      <c r="E497" s="107"/>
      <c r="F497" s="61"/>
      <c r="G497" s="61"/>
      <c r="I497" s="177"/>
      <c r="J497" s="177"/>
    </row>
    <row r="498" spans="2:10" x14ac:dyDescent="0.25">
      <c r="B498" s="61"/>
      <c r="C498" s="107"/>
      <c r="D498" s="107"/>
      <c r="E498" s="107"/>
      <c r="F498" s="61"/>
      <c r="G498" s="61"/>
      <c r="I498" s="177"/>
      <c r="J498" s="177"/>
    </row>
    <row r="499" spans="2:10" x14ac:dyDescent="0.25">
      <c r="B499" s="61"/>
      <c r="C499" s="107"/>
      <c r="D499" s="107"/>
      <c r="E499" s="107"/>
      <c r="F499" s="61"/>
      <c r="G499" s="61"/>
      <c r="I499" s="177"/>
      <c r="J499" s="177"/>
    </row>
    <row r="500" spans="2:10" x14ac:dyDescent="0.25">
      <c r="B500" s="61"/>
      <c r="C500" s="107"/>
      <c r="D500" s="107"/>
      <c r="E500" s="107"/>
      <c r="F500" s="61"/>
      <c r="G500" s="61"/>
      <c r="I500" s="177"/>
      <c r="J500" s="177"/>
    </row>
    <row r="501" spans="2:10" x14ac:dyDescent="0.25">
      <c r="B501" s="61"/>
      <c r="C501" s="107"/>
      <c r="D501" s="107"/>
      <c r="E501" s="107"/>
      <c r="F501" s="61"/>
      <c r="G501" s="61"/>
      <c r="I501" s="177"/>
      <c r="J501" s="177"/>
    </row>
    <row r="502" spans="2:10" x14ac:dyDescent="0.25">
      <c r="B502" s="61"/>
      <c r="C502" s="107"/>
      <c r="D502" s="107"/>
      <c r="E502" s="107"/>
      <c r="F502" s="61"/>
      <c r="G502" s="61"/>
      <c r="I502" s="177"/>
      <c r="J502" s="177"/>
    </row>
    <row r="503" spans="2:10" x14ac:dyDescent="0.25">
      <c r="B503" s="61"/>
      <c r="C503" s="107"/>
      <c r="D503" s="107"/>
      <c r="E503" s="107"/>
      <c r="F503" s="61"/>
      <c r="G503" s="61"/>
      <c r="I503" s="177"/>
      <c r="J503" s="177"/>
    </row>
    <row r="504" spans="2:10" x14ac:dyDescent="0.25">
      <c r="B504" s="61"/>
      <c r="C504" s="107"/>
      <c r="D504" s="107"/>
      <c r="E504" s="107"/>
      <c r="F504" s="61"/>
      <c r="G504" s="61"/>
      <c r="I504" s="177"/>
      <c r="J504" s="177"/>
    </row>
    <row r="505" spans="2:10" x14ac:dyDescent="0.25">
      <c r="B505" s="61"/>
      <c r="C505" s="107"/>
      <c r="D505" s="107"/>
      <c r="E505" s="107"/>
      <c r="F505" s="61"/>
      <c r="G505" s="61"/>
      <c r="I505" s="177"/>
      <c r="J505" s="177"/>
    </row>
    <row r="506" spans="2:10" x14ac:dyDescent="0.25">
      <c r="B506" s="61"/>
      <c r="C506" s="107"/>
      <c r="D506" s="107"/>
      <c r="E506" s="107"/>
      <c r="F506" s="61"/>
      <c r="G506" s="61"/>
      <c r="I506" s="177"/>
      <c r="J506" s="177"/>
    </row>
    <row r="507" spans="2:10" x14ac:dyDescent="0.25">
      <c r="B507" s="61"/>
      <c r="C507" s="107"/>
      <c r="D507" s="107"/>
      <c r="E507" s="107"/>
      <c r="F507" s="61"/>
      <c r="G507" s="61"/>
      <c r="I507" s="177"/>
      <c r="J507" s="177"/>
    </row>
    <row r="508" spans="2:10" x14ac:dyDescent="0.25">
      <c r="B508" s="61"/>
      <c r="C508" s="107"/>
      <c r="D508" s="107"/>
      <c r="E508" s="107"/>
      <c r="F508" s="61"/>
      <c r="G508" s="61"/>
      <c r="I508" s="177"/>
      <c r="J508" s="177"/>
    </row>
    <row r="509" spans="2:10" x14ac:dyDescent="0.25">
      <c r="B509" s="61"/>
      <c r="C509" s="107"/>
      <c r="D509" s="107"/>
      <c r="E509" s="107"/>
      <c r="F509" s="61"/>
      <c r="G509" s="61"/>
      <c r="I509" s="177"/>
      <c r="J509" s="177"/>
    </row>
    <row r="510" spans="2:10" x14ac:dyDescent="0.25">
      <c r="B510" s="61"/>
      <c r="C510" s="107"/>
      <c r="D510" s="107"/>
      <c r="E510" s="107"/>
      <c r="F510" s="61"/>
      <c r="G510" s="61"/>
      <c r="I510" s="177"/>
      <c r="J510" s="177"/>
    </row>
    <row r="511" spans="2:10" x14ac:dyDescent="0.25">
      <c r="B511" s="61"/>
      <c r="C511" s="107"/>
      <c r="D511" s="107"/>
      <c r="E511" s="107"/>
      <c r="F511" s="61"/>
      <c r="G511" s="61"/>
      <c r="I511" s="177"/>
      <c r="J511" s="177"/>
    </row>
    <row r="512" spans="2:10" x14ac:dyDescent="0.25">
      <c r="B512" s="61"/>
      <c r="C512" s="107"/>
      <c r="D512" s="107"/>
      <c r="E512" s="107"/>
      <c r="F512" s="61"/>
      <c r="G512" s="61"/>
      <c r="I512" s="177"/>
      <c r="J512" s="177"/>
    </row>
    <row r="513" spans="2:10" x14ac:dyDescent="0.25">
      <c r="B513" s="61"/>
      <c r="C513" s="107"/>
      <c r="D513" s="107"/>
      <c r="E513" s="107"/>
      <c r="F513" s="61"/>
      <c r="G513" s="61"/>
      <c r="I513" s="177"/>
      <c r="J513" s="177"/>
    </row>
    <row r="514" spans="2:10" x14ac:dyDescent="0.25">
      <c r="B514" s="61"/>
      <c r="C514" s="107"/>
      <c r="D514" s="107"/>
      <c r="E514" s="107"/>
      <c r="F514" s="61"/>
      <c r="G514" s="61"/>
      <c r="I514" s="177"/>
      <c r="J514" s="177"/>
    </row>
    <row r="515" spans="2:10" x14ac:dyDescent="0.25">
      <c r="B515" s="61"/>
      <c r="C515" s="107"/>
      <c r="D515" s="107"/>
      <c r="E515" s="107"/>
      <c r="F515" s="61"/>
      <c r="G515" s="61"/>
      <c r="I515" s="177"/>
      <c r="J515" s="177"/>
    </row>
    <row r="516" spans="2:10" x14ac:dyDescent="0.25">
      <c r="B516" s="61"/>
      <c r="C516" s="107"/>
      <c r="D516" s="107"/>
      <c r="E516" s="107"/>
      <c r="F516" s="61"/>
      <c r="G516" s="61"/>
      <c r="I516" s="177"/>
      <c r="J516" s="177"/>
    </row>
    <row r="517" spans="2:10" x14ac:dyDescent="0.25">
      <c r="B517" s="61"/>
      <c r="C517" s="107"/>
      <c r="D517" s="107"/>
      <c r="E517" s="107"/>
      <c r="F517" s="61"/>
      <c r="G517" s="61"/>
      <c r="I517" s="177"/>
      <c r="J517" s="177"/>
    </row>
    <row r="518" spans="2:10" x14ac:dyDescent="0.25">
      <c r="B518" s="61"/>
      <c r="C518" s="107"/>
      <c r="D518" s="107"/>
      <c r="E518" s="107"/>
      <c r="F518" s="61"/>
      <c r="G518" s="61"/>
      <c r="I518" s="177"/>
      <c r="J518" s="177"/>
    </row>
    <row r="519" spans="2:10" x14ac:dyDescent="0.25">
      <c r="B519" s="61"/>
      <c r="C519" s="107"/>
      <c r="D519" s="107"/>
      <c r="E519" s="107"/>
      <c r="F519" s="61"/>
      <c r="G519" s="61"/>
      <c r="I519" s="177"/>
      <c r="J519" s="177"/>
    </row>
    <row r="520" spans="2:10" x14ac:dyDescent="0.25">
      <c r="B520" s="61"/>
      <c r="C520" s="107"/>
      <c r="D520" s="107"/>
      <c r="E520" s="107"/>
      <c r="F520" s="61"/>
      <c r="G520" s="61"/>
      <c r="I520" s="177"/>
      <c r="J520" s="177"/>
    </row>
    <row r="521" spans="2:10" x14ac:dyDescent="0.25">
      <c r="B521" s="61"/>
      <c r="C521" s="107"/>
      <c r="D521" s="107"/>
      <c r="E521" s="107"/>
      <c r="F521" s="61"/>
      <c r="G521" s="61"/>
      <c r="I521" s="177"/>
      <c r="J521" s="177"/>
    </row>
    <row r="522" spans="2:10" x14ac:dyDescent="0.25">
      <c r="B522" s="61"/>
      <c r="C522" s="107"/>
      <c r="D522" s="107"/>
      <c r="E522" s="107"/>
      <c r="F522" s="61"/>
      <c r="G522" s="61"/>
      <c r="I522" s="177"/>
      <c r="J522" s="177"/>
    </row>
    <row r="523" spans="2:10" x14ac:dyDescent="0.25">
      <c r="B523" s="61"/>
      <c r="C523" s="107"/>
      <c r="D523" s="107"/>
      <c r="E523" s="107"/>
      <c r="F523" s="61"/>
      <c r="G523" s="61"/>
      <c r="I523" s="177"/>
      <c r="J523" s="177"/>
    </row>
    <row r="524" spans="2:10" x14ac:dyDescent="0.25">
      <c r="B524" s="61"/>
      <c r="C524" s="107"/>
      <c r="D524" s="107"/>
      <c r="E524" s="107"/>
      <c r="F524" s="61"/>
      <c r="G524" s="61"/>
      <c r="I524" s="177"/>
      <c r="J524" s="177"/>
    </row>
    <row r="525" spans="2:10" x14ac:dyDescent="0.25">
      <c r="B525" s="61"/>
      <c r="C525" s="107"/>
      <c r="D525" s="107"/>
      <c r="E525" s="107"/>
      <c r="F525" s="61"/>
      <c r="G525" s="61"/>
      <c r="I525" s="177"/>
      <c r="J525" s="177"/>
    </row>
    <row r="526" spans="2:10" x14ac:dyDescent="0.25">
      <c r="B526" s="61"/>
      <c r="C526" s="107"/>
      <c r="D526" s="107"/>
      <c r="E526" s="107"/>
      <c r="F526" s="61"/>
      <c r="G526" s="61"/>
      <c r="I526" s="177"/>
      <c r="J526" s="177"/>
    </row>
    <row r="527" spans="2:10" x14ac:dyDescent="0.25">
      <c r="B527" s="61"/>
      <c r="C527" s="107"/>
      <c r="D527" s="107"/>
      <c r="E527" s="107"/>
      <c r="F527" s="61"/>
      <c r="G527" s="61"/>
      <c r="I527" s="177"/>
      <c r="J527" s="177"/>
    </row>
    <row r="528" spans="2:10" x14ac:dyDescent="0.25">
      <c r="B528" s="61"/>
      <c r="C528" s="107"/>
      <c r="D528" s="107"/>
      <c r="E528" s="107"/>
      <c r="F528" s="61"/>
      <c r="G528" s="61"/>
      <c r="I528" s="177"/>
      <c r="J528" s="177"/>
    </row>
    <row r="529" spans="2:10" x14ac:dyDescent="0.25">
      <c r="B529" s="61"/>
      <c r="C529" s="107"/>
      <c r="D529" s="107"/>
      <c r="E529" s="107"/>
      <c r="F529" s="61"/>
      <c r="G529" s="61"/>
      <c r="I529" s="177"/>
      <c r="J529" s="177"/>
    </row>
    <row r="530" spans="2:10" x14ac:dyDescent="0.25">
      <c r="B530" s="61"/>
      <c r="C530" s="107"/>
      <c r="D530" s="107"/>
      <c r="E530" s="107"/>
      <c r="F530" s="61"/>
      <c r="G530" s="61"/>
      <c r="I530" s="177"/>
      <c r="J530" s="177"/>
    </row>
    <row r="531" spans="2:10" x14ac:dyDescent="0.25">
      <c r="B531" s="61"/>
      <c r="C531" s="107"/>
      <c r="D531" s="107"/>
      <c r="E531" s="107"/>
      <c r="F531" s="61"/>
      <c r="G531" s="61"/>
      <c r="I531" s="177"/>
      <c r="J531" s="177"/>
    </row>
    <row r="532" spans="2:10" x14ac:dyDescent="0.25">
      <c r="B532" s="61"/>
      <c r="C532" s="107"/>
      <c r="D532" s="107"/>
      <c r="E532" s="107"/>
      <c r="F532" s="61"/>
      <c r="G532" s="61"/>
      <c r="I532" s="177"/>
      <c r="J532" s="177"/>
    </row>
    <row r="533" spans="2:10" x14ac:dyDescent="0.25">
      <c r="B533" s="61"/>
      <c r="C533" s="107"/>
      <c r="D533" s="107"/>
      <c r="E533" s="107"/>
      <c r="F533" s="61"/>
      <c r="G533" s="61"/>
      <c r="I533" s="177"/>
      <c r="J533" s="177"/>
    </row>
    <row r="534" spans="2:10" x14ac:dyDescent="0.25">
      <c r="B534" s="61"/>
      <c r="C534" s="107"/>
      <c r="D534" s="107"/>
      <c r="E534" s="107"/>
      <c r="F534" s="61"/>
      <c r="G534" s="61"/>
      <c r="I534" s="177"/>
      <c r="J534" s="177"/>
    </row>
    <row r="535" spans="2:10" x14ac:dyDescent="0.25">
      <c r="B535" s="61"/>
      <c r="C535" s="107"/>
      <c r="D535" s="107"/>
      <c r="E535" s="107"/>
      <c r="F535" s="61"/>
      <c r="G535" s="61"/>
      <c r="I535" s="177"/>
      <c r="J535" s="177"/>
    </row>
    <row r="536" spans="2:10" x14ac:dyDescent="0.25">
      <c r="B536" s="61"/>
      <c r="C536" s="107"/>
      <c r="D536" s="107"/>
      <c r="E536" s="107"/>
      <c r="F536" s="61"/>
      <c r="G536" s="61"/>
      <c r="I536" s="177"/>
      <c r="J536" s="177"/>
    </row>
    <row r="537" spans="2:10" x14ac:dyDescent="0.25">
      <c r="B537" s="61"/>
      <c r="C537" s="107"/>
      <c r="D537" s="107"/>
      <c r="E537" s="107"/>
      <c r="F537" s="61"/>
      <c r="G537" s="61"/>
      <c r="I537" s="177"/>
      <c r="J537" s="177"/>
    </row>
    <row r="538" spans="2:10" x14ac:dyDescent="0.25">
      <c r="B538" s="61"/>
      <c r="C538" s="107"/>
      <c r="D538" s="107"/>
      <c r="E538" s="107"/>
      <c r="F538" s="61"/>
      <c r="G538" s="61"/>
      <c r="I538" s="177"/>
      <c r="J538" s="177"/>
    </row>
    <row r="539" spans="2:10" x14ac:dyDescent="0.25">
      <c r="B539" s="61"/>
      <c r="C539" s="107"/>
      <c r="D539" s="107"/>
      <c r="E539" s="107"/>
      <c r="F539" s="61"/>
      <c r="G539" s="61"/>
      <c r="I539" s="177"/>
      <c r="J539" s="177"/>
    </row>
    <row r="540" spans="2:10" x14ac:dyDescent="0.25">
      <c r="B540" s="61"/>
      <c r="C540" s="107"/>
      <c r="D540" s="107"/>
      <c r="E540" s="107"/>
      <c r="F540" s="61"/>
      <c r="G540" s="61"/>
      <c r="I540" s="177"/>
      <c r="J540" s="177"/>
    </row>
    <row r="541" spans="2:10" x14ac:dyDescent="0.25">
      <c r="B541" s="61"/>
      <c r="C541" s="107"/>
      <c r="D541" s="107"/>
      <c r="E541" s="107"/>
      <c r="F541" s="61"/>
      <c r="G541" s="61"/>
      <c r="I541" s="177"/>
      <c r="J541" s="177"/>
    </row>
    <row r="542" spans="2:10" x14ac:dyDescent="0.25">
      <c r="B542" s="61"/>
      <c r="C542" s="107"/>
      <c r="D542" s="107"/>
      <c r="E542" s="107"/>
      <c r="F542" s="61"/>
      <c r="G542" s="61"/>
      <c r="I542" s="177"/>
      <c r="J542" s="177"/>
    </row>
    <row r="543" spans="2:10" x14ac:dyDescent="0.25">
      <c r="B543" s="61"/>
      <c r="C543" s="107"/>
      <c r="D543" s="107"/>
      <c r="E543" s="107"/>
      <c r="F543" s="61"/>
      <c r="G543" s="61"/>
      <c r="I543" s="177"/>
      <c r="J543" s="177"/>
    </row>
    <row r="544" spans="2:10" x14ac:dyDescent="0.25">
      <c r="B544" s="61"/>
      <c r="C544" s="107"/>
      <c r="D544" s="107"/>
      <c r="E544" s="107"/>
      <c r="F544" s="61"/>
      <c r="G544" s="61"/>
      <c r="I544" s="177"/>
      <c r="J544" s="177"/>
    </row>
    <row r="545" spans="2:10" x14ac:dyDescent="0.25">
      <c r="B545" s="61"/>
      <c r="C545" s="107"/>
      <c r="D545" s="107"/>
      <c r="E545" s="107"/>
      <c r="F545" s="61"/>
      <c r="G545" s="61"/>
      <c r="I545" s="177"/>
      <c r="J545" s="177"/>
    </row>
    <row r="546" spans="2:10" x14ac:dyDescent="0.25">
      <c r="B546" s="61"/>
      <c r="C546" s="107"/>
      <c r="D546" s="107"/>
      <c r="E546" s="107"/>
      <c r="F546" s="61"/>
      <c r="G546" s="61"/>
      <c r="I546" s="177"/>
      <c r="J546" s="177"/>
    </row>
    <row r="547" spans="2:10" x14ac:dyDescent="0.25">
      <c r="B547" s="61"/>
      <c r="C547" s="107"/>
      <c r="D547" s="107"/>
      <c r="E547" s="107"/>
      <c r="F547" s="61"/>
      <c r="G547" s="61"/>
      <c r="I547" s="177"/>
      <c r="J547" s="177"/>
    </row>
    <row r="548" spans="2:10" x14ac:dyDescent="0.25">
      <c r="B548" s="61"/>
      <c r="C548" s="107"/>
      <c r="D548" s="107"/>
      <c r="E548" s="107"/>
      <c r="F548" s="61"/>
      <c r="G548" s="61"/>
      <c r="I548" s="177"/>
      <c r="J548" s="177"/>
    </row>
    <row r="549" spans="2:10" x14ac:dyDescent="0.25">
      <c r="B549" s="61"/>
      <c r="C549" s="107"/>
      <c r="D549" s="107"/>
      <c r="E549" s="107"/>
      <c r="F549" s="61"/>
      <c r="G549" s="61"/>
      <c r="I549" s="177"/>
      <c r="J549" s="177"/>
    </row>
    <row r="550" spans="2:10" x14ac:dyDescent="0.25">
      <c r="B550" s="61"/>
      <c r="C550" s="107"/>
      <c r="D550" s="107"/>
      <c r="E550" s="107"/>
      <c r="F550" s="61"/>
      <c r="G550" s="61"/>
      <c r="I550" s="177"/>
      <c r="J550" s="177"/>
    </row>
    <row r="551" spans="2:10" x14ac:dyDescent="0.25">
      <c r="B551" s="61"/>
      <c r="C551" s="107"/>
      <c r="D551" s="107"/>
      <c r="E551" s="107"/>
      <c r="F551" s="61"/>
      <c r="G551" s="61"/>
      <c r="I551" s="177"/>
      <c r="J551" s="177"/>
    </row>
    <row r="552" spans="2:10" x14ac:dyDescent="0.25">
      <c r="B552" s="61"/>
      <c r="C552" s="107"/>
      <c r="D552" s="107"/>
      <c r="E552" s="107"/>
      <c r="F552" s="61"/>
      <c r="G552" s="61"/>
      <c r="I552" s="177"/>
      <c r="J552" s="177"/>
    </row>
    <row r="553" spans="2:10" x14ac:dyDescent="0.25">
      <c r="B553" s="61"/>
      <c r="C553" s="107"/>
      <c r="D553" s="107"/>
      <c r="E553" s="107"/>
      <c r="F553" s="61"/>
      <c r="G553" s="61"/>
      <c r="I553" s="177"/>
      <c r="J553" s="177"/>
    </row>
    <row r="554" spans="2:10" x14ac:dyDescent="0.25">
      <c r="B554" s="61"/>
      <c r="C554" s="107"/>
      <c r="D554" s="107"/>
      <c r="E554" s="107"/>
      <c r="F554" s="61"/>
      <c r="G554" s="61"/>
      <c r="I554" s="177"/>
      <c r="J554" s="177"/>
    </row>
    <row r="555" spans="2:10" x14ac:dyDescent="0.25">
      <c r="B555" s="61"/>
      <c r="C555" s="107"/>
      <c r="D555" s="107"/>
      <c r="E555" s="107"/>
      <c r="F555" s="61"/>
      <c r="G555" s="61"/>
      <c r="I555" s="177"/>
      <c r="J555" s="177"/>
    </row>
    <row r="556" spans="2:10" x14ac:dyDescent="0.25">
      <c r="B556" s="61"/>
      <c r="C556" s="107"/>
      <c r="D556" s="107"/>
      <c r="E556" s="107"/>
      <c r="F556" s="61"/>
      <c r="G556" s="61"/>
      <c r="I556" s="177"/>
      <c r="J556" s="177"/>
    </row>
    <row r="557" spans="2:10" x14ac:dyDescent="0.25">
      <c r="B557" s="61"/>
      <c r="C557" s="107"/>
      <c r="D557" s="107"/>
      <c r="E557" s="107"/>
      <c r="F557" s="61"/>
      <c r="G557" s="61"/>
      <c r="I557" s="177"/>
      <c r="J557" s="177"/>
    </row>
    <row r="558" spans="2:10" x14ac:dyDescent="0.25">
      <c r="B558" s="61"/>
      <c r="C558" s="107"/>
      <c r="D558" s="107"/>
      <c r="E558" s="107"/>
      <c r="F558" s="61"/>
      <c r="G558" s="61"/>
      <c r="I558" s="177"/>
      <c r="J558" s="177"/>
    </row>
    <row r="559" spans="2:10" x14ac:dyDescent="0.25">
      <c r="B559" s="61"/>
      <c r="C559" s="107"/>
      <c r="D559" s="107"/>
      <c r="E559" s="107"/>
      <c r="F559" s="61"/>
      <c r="G559" s="61"/>
      <c r="I559" s="177"/>
      <c r="J559" s="177"/>
    </row>
    <row r="560" spans="2:10" x14ac:dyDescent="0.25">
      <c r="B560" s="61"/>
      <c r="C560" s="107"/>
      <c r="D560" s="107"/>
      <c r="E560" s="107"/>
      <c r="F560" s="61"/>
      <c r="G560" s="61"/>
      <c r="I560" s="177"/>
      <c r="J560" s="177"/>
    </row>
    <row r="561" spans="2:10" x14ac:dyDescent="0.25">
      <c r="B561" s="61"/>
      <c r="C561" s="107"/>
      <c r="D561" s="107"/>
      <c r="E561" s="107"/>
      <c r="F561" s="61"/>
      <c r="G561" s="61"/>
      <c r="I561" s="177"/>
      <c r="J561" s="177"/>
    </row>
    <row r="562" spans="2:10" x14ac:dyDescent="0.25">
      <c r="B562" s="61"/>
      <c r="C562" s="107"/>
      <c r="D562" s="107"/>
      <c r="E562" s="107"/>
      <c r="F562" s="61"/>
      <c r="G562" s="61"/>
      <c r="I562" s="177"/>
      <c r="J562" s="177"/>
    </row>
    <row r="563" spans="2:10" x14ac:dyDescent="0.25">
      <c r="B563" s="61"/>
      <c r="C563" s="107"/>
      <c r="D563" s="107"/>
      <c r="E563" s="107"/>
      <c r="F563" s="61"/>
      <c r="G563" s="61"/>
      <c r="I563" s="177"/>
      <c r="J563" s="177"/>
    </row>
    <row r="564" spans="2:10" x14ac:dyDescent="0.25">
      <c r="B564" s="61"/>
      <c r="C564" s="107"/>
      <c r="D564" s="107"/>
      <c r="E564" s="107"/>
      <c r="F564" s="61"/>
      <c r="G564" s="61"/>
      <c r="I564" s="177"/>
      <c r="J564" s="177"/>
    </row>
    <row r="565" spans="2:10" x14ac:dyDescent="0.25">
      <c r="B565" s="61"/>
      <c r="C565" s="107"/>
      <c r="D565" s="107"/>
      <c r="E565" s="107"/>
      <c r="F565" s="61"/>
      <c r="G565" s="61"/>
      <c r="I565" s="177"/>
      <c r="J565" s="177"/>
    </row>
    <row r="566" spans="2:10" x14ac:dyDescent="0.25">
      <c r="B566" s="61"/>
      <c r="C566" s="107"/>
      <c r="D566" s="107"/>
      <c r="E566" s="107"/>
      <c r="F566" s="61"/>
      <c r="G566" s="61"/>
      <c r="I566" s="177"/>
      <c r="J566" s="177"/>
    </row>
    <row r="567" spans="2:10" x14ac:dyDescent="0.25">
      <c r="B567" s="61"/>
      <c r="C567" s="107"/>
      <c r="D567" s="107"/>
      <c r="E567" s="107"/>
      <c r="F567" s="61"/>
      <c r="G567" s="61"/>
      <c r="I567" s="177"/>
      <c r="J567" s="177"/>
    </row>
    <row r="568" spans="2:10" x14ac:dyDescent="0.25">
      <c r="B568" s="61"/>
      <c r="C568" s="107"/>
      <c r="D568" s="107"/>
      <c r="E568" s="107"/>
      <c r="F568" s="61"/>
      <c r="G568" s="61"/>
      <c r="I568" s="177"/>
      <c r="J568" s="177"/>
    </row>
    <row r="569" spans="2:10" x14ac:dyDescent="0.25">
      <c r="B569" s="61"/>
      <c r="C569" s="107"/>
      <c r="D569" s="107"/>
      <c r="E569" s="107"/>
      <c r="F569" s="61"/>
      <c r="G569" s="61"/>
      <c r="I569" s="177"/>
      <c r="J569" s="177"/>
    </row>
    <row r="570" spans="2:10" x14ac:dyDescent="0.25">
      <c r="B570" s="61"/>
      <c r="C570" s="107"/>
      <c r="D570" s="107"/>
      <c r="E570" s="107"/>
      <c r="F570" s="61"/>
      <c r="G570" s="61"/>
      <c r="I570" s="177"/>
      <c r="J570" s="177"/>
    </row>
    <row r="571" spans="2:10" x14ac:dyDescent="0.25">
      <c r="B571" s="61"/>
      <c r="C571" s="107"/>
      <c r="D571" s="107"/>
      <c r="E571" s="107"/>
      <c r="F571" s="61"/>
      <c r="G571" s="61"/>
      <c r="I571" s="177"/>
      <c r="J571" s="177"/>
    </row>
    <row r="572" spans="2:10" x14ac:dyDescent="0.25">
      <c r="B572" s="61"/>
      <c r="C572" s="107"/>
      <c r="D572" s="107"/>
      <c r="E572" s="107"/>
      <c r="F572" s="61"/>
      <c r="G572" s="61"/>
      <c r="I572" s="177"/>
      <c r="J572" s="177"/>
    </row>
    <row r="573" spans="2:10" x14ac:dyDescent="0.25">
      <c r="B573" s="61"/>
      <c r="C573" s="107"/>
      <c r="D573" s="107"/>
      <c r="E573" s="107"/>
      <c r="F573" s="61"/>
      <c r="G573" s="61"/>
      <c r="I573" s="177"/>
      <c r="J573" s="177"/>
    </row>
    <row r="574" spans="2:10" x14ac:dyDescent="0.25">
      <c r="B574" s="61"/>
      <c r="C574" s="107"/>
      <c r="D574" s="107"/>
      <c r="E574" s="107"/>
      <c r="F574" s="61"/>
      <c r="G574" s="61"/>
      <c r="I574" s="177"/>
      <c r="J574" s="177"/>
    </row>
    <row r="575" spans="2:10" x14ac:dyDescent="0.25">
      <c r="B575" s="61"/>
      <c r="C575" s="107"/>
      <c r="D575" s="107"/>
      <c r="E575" s="107"/>
      <c r="F575" s="61"/>
      <c r="G575" s="61"/>
      <c r="I575" s="177"/>
      <c r="J575" s="177"/>
    </row>
    <row r="576" spans="2:10" x14ac:dyDescent="0.25">
      <c r="B576" s="61"/>
      <c r="C576" s="107"/>
      <c r="D576" s="107"/>
      <c r="E576" s="107"/>
      <c r="F576" s="61"/>
      <c r="G576" s="61"/>
      <c r="I576" s="177"/>
      <c r="J576" s="177"/>
    </row>
    <row r="577" spans="2:10" x14ac:dyDescent="0.25">
      <c r="B577" s="61"/>
      <c r="C577" s="107"/>
      <c r="D577" s="107"/>
      <c r="E577" s="107"/>
      <c r="F577" s="61"/>
      <c r="G577" s="61"/>
      <c r="I577" s="177"/>
      <c r="J577" s="177"/>
    </row>
    <row r="578" spans="2:10" x14ac:dyDescent="0.25">
      <c r="B578" s="61"/>
      <c r="C578" s="107"/>
      <c r="D578" s="107"/>
      <c r="E578" s="107"/>
      <c r="F578" s="61"/>
      <c r="G578" s="61"/>
      <c r="I578" s="177"/>
      <c r="J578" s="177"/>
    </row>
    <row r="579" spans="2:10" x14ac:dyDescent="0.25">
      <c r="B579" s="61"/>
      <c r="C579" s="107"/>
      <c r="D579" s="107"/>
      <c r="E579" s="107"/>
      <c r="F579" s="61"/>
      <c r="G579" s="61"/>
      <c r="I579" s="177"/>
      <c r="J579" s="177"/>
    </row>
    <row r="580" spans="2:10" x14ac:dyDescent="0.25">
      <c r="B580" s="61"/>
      <c r="C580" s="107"/>
      <c r="D580" s="107"/>
      <c r="E580" s="107"/>
      <c r="F580" s="61"/>
      <c r="G580" s="61"/>
      <c r="I580" s="177"/>
      <c r="J580" s="177"/>
    </row>
    <row r="581" spans="2:10" x14ac:dyDescent="0.25">
      <c r="B581" s="61"/>
      <c r="C581" s="107"/>
      <c r="D581" s="107"/>
      <c r="E581" s="107"/>
      <c r="F581" s="61"/>
      <c r="G581" s="61"/>
      <c r="I581" s="177"/>
      <c r="J581" s="177"/>
    </row>
    <row r="582" spans="2:10" x14ac:dyDescent="0.25">
      <c r="B582" s="61"/>
      <c r="C582" s="107"/>
      <c r="D582" s="107"/>
      <c r="E582" s="107"/>
      <c r="F582" s="61"/>
      <c r="G582" s="61"/>
      <c r="I582" s="177"/>
      <c r="J582" s="177"/>
    </row>
    <row r="583" spans="2:10" x14ac:dyDescent="0.25">
      <c r="B583" s="61"/>
      <c r="C583" s="107"/>
      <c r="D583" s="107"/>
      <c r="E583" s="107"/>
      <c r="F583" s="61"/>
      <c r="G583" s="61"/>
      <c r="I583" s="177"/>
      <c r="J583" s="177"/>
    </row>
    <row r="584" spans="2:10" x14ac:dyDescent="0.25">
      <c r="B584" s="61"/>
      <c r="C584" s="107"/>
      <c r="D584" s="107"/>
      <c r="E584" s="107"/>
      <c r="F584" s="61"/>
      <c r="G584" s="61"/>
      <c r="I584" s="177"/>
      <c r="J584" s="177"/>
    </row>
    <row r="585" spans="2:10" x14ac:dyDescent="0.25">
      <c r="B585" s="61"/>
      <c r="C585" s="107"/>
      <c r="D585" s="107"/>
      <c r="E585" s="107"/>
      <c r="F585" s="61"/>
      <c r="G585" s="61"/>
      <c r="I585" s="177"/>
      <c r="J585" s="177"/>
    </row>
    <row r="586" spans="2:10" x14ac:dyDescent="0.25">
      <c r="B586" s="61"/>
      <c r="C586" s="107"/>
      <c r="D586" s="107"/>
      <c r="E586" s="107"/>
      <c r="F586" s="61"/>
      <c r="G586" s="61"/>
    </row>
    <row r="587" spans="2:10" x14ac:dyDescent="0.25">
      <c r="B587" s="61"/>
      <c r="C587" s="107"/>
      <c r="D587" s="107"/>
      <c r="E587" s="107"/>
      <c r="F587" s="61"/>
      <c r="G587" s="61"/>
    </row>
    <row r="588" spans="2:10" x14ac:dyDescent="0.25">
      <c r="B588" s="61"/>
      <c r="C588" s="107"/>
      <c r="D588" s="107"/>
      <c r="E588" s="107"/>
      <c r="F588" s="61"/>
      <c r="G588" s="61"/>
    </row>
    <row r="589" spans="2:10" x14ac:dyDescent="0.25">
      <c r="B589" s="61"/>
      <c r="C589" s="107"/>
      <c r="D589" s="107"/>
      <c r="E589" s="107"/>
      <c r="F589" s="61"/>
      <c r="G589" s="61"/>
    </row>
    <row r="590" spans="2:10" x14ac:dyDescent="0.25">
      <c r="B590" s="61"/>
      <c r="C590" s="107"/>
      <c r="D590" s="107"/>
      <c r="E590" s="107"/>
      <c r="F590" s="61"/>
      <c r="G590" s="61"/>
    </row>
    <row r="591" spans="2:10" x14ac:dyDescent="0.25">
      <c r="B591" s="61"/>
      <c r="C591" s="107"/>
      <c r="D591" s="107"/>
      <c r="E591" s="107"/>
      <c r="F591" s="61"/>
      <c r="G591" s="61"/>
    </row>
    <row r="592" spans="2:10" x14ac:dyDescent="0.25">
      <c r="B592" s="61"/>
      <c r="C592" s="107"/>
      <c r="D592" s="107"/>
      <c r="E592" s="107"/>
      <c r="F592" s="61"/>
      <c r="G592" s="61"/>
    </row>
    <row r="593" spans="2:7" x14ac:dyDescent="0.25">
      <c r="B593" s="61"/>
      <c r="C593" s="107"/>
      <c r="D593" s="107"/>
      <c r="E593" s="107"/>
      <c r="F593" s="61"/>
      <c r="G593" s="61"/>
    </row>
    <row r="594" spans="2:7" x14ac:dyDescent="0.25">
      <c r="B594" s="61"/>
      <c r="C594" s="107"/>
      <c r="D594" s="107"/>
      <c r="E594" s="107"/>
      <c r="F594" s="61"/>
      <c r="G594" s="61"/>
    </row>
    <row r="595" spans="2:7" x14ac:dyDescent="0.25">
      <c r="B595" s="61"/>
      <c r="C595" s="107"/>
      <c r="D595" s="107"/>
      <c r="E595" s="107"/>
      <c r="F595" s="61"/>
      <c r="G595" s="61"/>
    </row>
    <row r="596" spans="2:7" x14ac:dyDescent="0.25">
      <c r="B596" s="61"/>
      <c r="C596" s="107"/>
      <c r="D596" s="107"/>
      <c r="E596" s="107"/>
      <c r="F596" s="61"/>
      <c r="G596" s="61"/>
    </row>
    <row r="597" spans="2:7" x14ac:dyDescent="0.25">
      <c r="B597" s="61"/>
      <c r="C597" s="107"/>
      <c r="D597" s="107"/>
      <c r="E597" s="107"/>
      <c r="F597" s="61"/>
      <c r="G597" s="61"/>
    </row>
    <row r="598" spans="2:7" x14ac:dyDescent="0.25">
      <c r="B598" s="61"/>
      <c r="C598" s="107"/>
      <c r="D598" s="107"/>
      <c r="E598" s="107"/>
      <c r="F598" s="61"/>
      <c r="G598" s="61"/>
    </row>
    <row r="599" spans="2:7" x14ac:dyDescent="0.25">
      <c r="B599" s="61"/>
      <c r="C599" s="107"/>
      <c r="D599" s="107"/>
      <c r="E599" s="107"/>
      <c r="F599" s="61"/>
      <c r="G599" s="61"/>
    </row>
    <row r="600" spans="2:7" x14ac:dyDescent="0.25">
      <c r="B600" s="61"/>
      <c r="C600" s="107"/>
      <c r="D600" s="107"/>
      <c r="E600" s="107"/>
      <c r="F600" s="61"/>
      <c r="G600" s="61"/>
    </row>
    <row r="601" spans="2:7" x14ac:dyDescent="0.25">
      <c r="B601" s="61"/>
      <c r="C601" s="107"/>
      <c r="D601" s="107"/>
      <c r="E601" s="107"/>
      <c r="F601" s="61"/>
      <c r="G601" s="61"/>
    </row>
    <row r="602" spans="2:7" x14ac:dyDescent="0.25">
      <c r="B602" s="61"/>
      <c r="C602" s="107"/>
      <c r="D602" s="107"/>
      <c r="E602" s="107"/>
      <c r="F602" s="61"/>
      <c r="G602" s="61"/>
    </row>
    <row r="603" spans="2:7" x14ac:dyDescent="0.25">
      <c r="B603" s="61"/>
      <c r="C603" s="107"/>
      <c r="D603" s="107"/>
      <c r="E603" s="107"/>
      <c r="F603" s="61"/>
      <c r="G603" s="61"/>
    </row>
    <row r="604" spans="2:7" x14ac:dyDescent="0.25">
      <c r="B604" s="61"/>
      <c r="C604" s="107"/>
      <c r="D604" s="107"/>
      <c r="E604" s="107"/>
      <c r="F604" s="61"/>
      <c r="G604" s="61"/>
    </row>
    <row r="605" spans="2:7" x14ac:dyDescent="0.25">
      <c r="B605" s="61"/>
      <c r="C605" s="107"/>
      <c r="D605" s="107"/>
      <c r="E605" s="107"/>
      <c r="F605" s="61"/>
      <c r="G605" s="61"/>
    </row>
    <row r="606" spans="2:7" x14ac:dyDescent="0.25">
      <c r="B606" s="61"/>
      <c r="C606" s="107"/>
      <c r="D606" s="107"/>
      <c r="E606" s="107"/>
      <c r="F606" s="61"/>
      <c r="G606" s="61"/>
    </row>
    <row r="607" spans="2:7" x14ac:dyDescent="0.25">
      <c r="B607" s="61"/>
      <c r="C607" s="107"/>
      <c r="D607" s="107"/>
      <c r="E607" s="107"/>
      <c r="F607" s="61"/>
      <c r="G607" s="61"/>
    </row>
    <row r="608" spans="2:7" x14ac:dyDescent="0.25">
      <c r="B608" s="61"/>
      <c r="C608" s="107"/>
      <c r="D608" s="107"/>
      <c r="E608" s="107"/>
      <c r="F608" s="61"/>
      <c r="G608" s="61"/>
    </row>
    <row r="609" spans="2:7" x14ac:dyDescent="0.25">
      <c r="B609" s="61"/>
      <c r="C609" s="107"/>
      <c r="D609" s="107"/>
      <c r="E609" s="107"/>
      <c r="F609" s="61"/>
      <c r="G609" s="61"/>
    </row>
    <row r="610" spans="2:7" x14ac:dyDescent="0.25">
      <c r="B610" s="61"/>
      <c r="C610" s="107"/>
      <c r="D610" s="107"/>
      <c r="E610" s="107"/>
      <c r="F610" s="61"/>
      <c r="G610" s="61"/>
    </row>
    <row r="611" spans="2:7" x14ac:dyDescent="0.25">
      <c r="B611" s="61"/>
      <c r="C611" s="107"/>
      <c r="D611" s="107"/>
      <c r="E611" s="107"/>
    </row>
    <row r="612" spans="2:7" x14ac:dyDescent="0.25">
      <c r="B612" s="61"/>
      <c r="C612" s="107"/>
      <c r="D612" s="107"/>
      <c r="E612" s="107"/>
    </row>
    <row r="613" spans="2:7" x14ac:dyDescent="0.25">
      <c r="B613" s="61"/>
      <c r="C613" s="107"/>
      <c r="D613" s="107"/>
      <c r="E613" s="107"/>
    </row>
    <row r="614" spans="2:7" x14ac:dyDescent="0.25">
      <c r="B614" s="61"/>
      <c r="C614" s="107"/>
      <c r="D614" s="107"/>
      <c r="E614" s="107"/>
    </row>
    <row r="615" spans="2:7" x14ac:dyDescent="0.25">
      <c r="B615" s="61"/>
      <c r="C615" s="107"/>
      <c r="D615" s="107"/>
      <c r="E615" s="107"/>
    </row>
    <row r="616" spans="2:7" x14ac:dyDescent="0.25">
      <c r="B616" s="61"/>
      <c r="C616" s="107"/>
      <c r="D616" s="107"/>
      <c r="E616" s="107"/>
    </row>
    <row r="617" spans="2:7" x14ac:dyDescent="0.25">
      <c r="B617" s="61"/>
      <c r="C617" s="107"/>
      <c r="D617" s="107"/>
      <c r="E617" s="107"/>
    </row>
    <row r="618" spans="2:7" x14ac:dyDescent="0.25">
      <c r="B618" s="61"/>
      <c r="C618" s="107"/>
      <c r="D618" s="107"/>
      <c r="E618" s="107"/>
    </row>
  </sheetData>
  <mergeCells count="4">
    <mergeCell ref="B1:E1"/>
    <mergeCell ref="B2:E2"/>
    <mergeCell ref="H2:AR2"/>
    <mergeCell ref="M3:AR5"/>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General BSE Stats</vt:lpstr>
      <vt:lpstr>Cases by Year &amp; Country</vt:lpstr>
      <vt:lpstr>Cases by Classical &amp; Atypical</vt:lpstr>
      <vt:lpstr>Age By Cohort In Years</vt:lpstr>
      <vt:lpstr>BARBs By Year</vt:lpstr>
      <vt:lpstr>BARB Cases</vt:lpstr>
      <vt:lpstr>Epicurve - Passive</vt:lpstr>
      <vt:lpstr>Epicurve - Active</vt:lpstr>
      <vt:lpstr>EpicurveGraphData</vt:lpstr>
      <vt:lpstr>Checks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2025-09-17T12:40:00Z</dcterms:created>
  <dcterms:modified xsi:type="dcterms:W3CDTF">2025-09-17T12:40:02Z</dcterms:modified>
  <cp:category/>
  <cp:contentStatus/>
</cp:coreProperties>
</file>