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educationgovuk-my.sharepoint.com/personal/jane_ballantine_education_gov_uk/Documents/Documents/Done/"/>
    </mc:Choice>
  </mc:AlternateContent>
  <xr:revisionPtr revIDLastSave="0" documentId="8_{6CB2D1AA-75CE-46E1-9367-AEC16738EBF8}" xr6:coauthVersionLast="47" xr6:coauthVersionMax="47" xr10:uidLastSave="{00000000-0000-0000-0000-000000000000}"/>
  <bookViews>
    <workbookView xWindow="1755" yWindow="-16320" windowWidth="29040" windowHeight="15720" xr2:uid="{E3F274CB-62C1-4038-8B76-66F86F8EDA4C}"/>
  </bookViews>
  <sheets>
    <sheet name="Index" sheetId="6" r:id="rId1"/>
    <sheet name="Maths in Construction" sheetId="1" r:id="rId2"/>
    <sheet name="Maths in Digital" sheetId="8" r:id="rId3"/>
    <sheet name="Science in Health" sheetId="11" r:id="rId4"/>
    <sheet name="Science in Healthcare Science" sheetId="10" r:id="rId5"/>
    <sheet name="Science in Science" sheetId="12" r:id="rId6"/>
    <sheet name="Maths+Science in DDEM " sheetId="9" r:id="rId7"/>
    <sheet name="Maths+Science in MIRE" sheetId="14" r:id="rId8"/>
    <sheet name="Maths+Science in EMPC" sheetId="13"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4" l="1"/>
  <c r="E10" i="14"/>
  <c r="D10" i="14"/>
  <c r="B10" i="14"/>
  <c r="A10" i="14"/>
  <c r="E9" i="13"/>
  <c r="D9" i="13"/>
  <c r="C9" i="13"/>
  <c r="B9" i="13"/>
  <c r="A9" i="13"/>
  <c r="E10" i="9"/>
  <c r="D10" i="9"/>
  <c r="C10" i="9"/>
  <c r="B10" i="9"/>
  <c r="A10" i="9"/>
  <c r="C10" i="12"/>
  <c r="B10" i="12"/>
  <c r="A10" i="12"/>
  <c r="C10" i="10"/>
  <c r="B10" i="10"/>
  <c r="A10" i="10"/>
  <c r="C10" i="11"/>
  <c r="B10" i="11"/>
  <c r="A10" i="11"/>
  <c r="D10" i="8"/>
  <c r="C10" i="8"/>
  <c r="B10" i="8"/>
  <c r="A10" i="8"/>
  <c r="A10" i="1"/>
  <c r="C10" i="1"/>
  <c r="B10"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<sst xmlns="http://schemas.openxmlformats.org/spreadsheetml/2006/main" count="636" uniqueCount="429">
  <si>
    <t>Subject content in T Levels: guidance for higher education providers</t>
  </si>
  <si>
    <t>Details of subject-specific content included in T Levels, for higher education providers.</t>
  </si>
  <si>
    <t>This workbook contains the maths and science subject content in different T-Levels. Each subject is on a separtate worksheets linked to from this coversheet. There are 8 colour coded worksheet containing subject details which are given to help higher education providers structure and deliver T-Level courses.</t>
  </si>
  <si>
    <t>Maths content in the Design, Surveying and Planning for Construction T Level</t>
  </si>
  <si>
    <t>Maths content in the Digital Production, Design and Development T Level</t>
  </si>
  <si>
    <t>Science content in the Health T Level</t>
  </si>
  <si>
    <t>Science content in the Healthcare Science T Level</t>
  </si>
  <si>
    <t>Science content in the Science T Level</t>
  </si>
  <si>
    <t xml:space="preserve">Maths and science content in the Design and Development for Engineering and Manufacturing T Level </t>
  </si>
  <si>
    <t xml:space="preserve">Maths and science content in the Maintenance, Installation and Repair for Engineering T Level </t>
  </si>
  <si>
    <t>Maths and science content in the Engineering, Manufacturing, Process and Control T Level </t>
  </si>
  <si>
    <t>NB Where cells are blank, there is no content</t>
  </si>
  <si>
    <t>T Level specification content area</t>
  </si>
  <si>
    <t xml:space="preserve">Unit content from BTECs and Diplomas </t>
  </si>
  <si>
    <t>T Level</t>
  </si>
  <si>
    <t xml:space="preserve">
Mathematics and Further 
Mathematics units for BTEC
Extended Diploma in Construction
</t>
  </si>
  <si>
    <t>Core Learning Content Areas (mandatory)</t>
  </si>
  <si>
    <r>
      <t xml:space="preserve">(M = mandatory, </t>
    </r>
    <r>
      <rPr>
        <b/>
        <sz val="12"/>
        <color rgb="FFC00000"/>
        <rFont val="Arial"/>
        <family val="2"/>
      </rPr>
      <t>O = optional</t>
    </r>
    <r>
      <rPr>
        <b/>
        <sz val="12"/>
        <color theme="1"/>
        <rFont val="Arial"/>
        <family val="2"/>
      </rPr>
      <t>)</t>
    </r>
  </si>
  <si>
    <t>Sections/Overarching themes</t>
  </si>
  <si>
    <t>1. Health and safety</t>
  </si>
  <si>
    <t>2. Science</t>
  </si>
  <si>
    <r>
      <t xml:space="preserve">Information associated with mechanical science 
</t>
    </r>
    <r>
      <rPr>
        <sz val="12"/>
        <color theme="1"/>
        <rFont val="Arial"/>
        <family val="2"/>
      </rPr>
      <t xml:space="preserve">	Understand relationships between, and calculation of force, work, energy and power as well as energy forms (kinetic and potential) – thermal solar and chemical 
	Understand the structural science of how loads and forces act on buildings 
	Forces – tension, compression, shear, bending
	Stress and strain – shear, compressive, tensile
	Loadings on simply supported beams – point, uniformly distributed (UDL)
Calculations using forces, stress, strain, young’s modulus and beam reactions </t>
    </r>
  </si>
  <si>
    <r>
      <t xml:space="preserve">Understand principles of electricity 
</t>
    </r>
    <r>
      <rPr>
        <sz val="12"/>
        <color theme="1"/>
        <rFont val="Arial"/>
        <family val="2"/>
      </rPr>
      <t>AC and DC voltage, an understanding of the relationship between voltage, current and resistance (Ohm’s Law), electrical power, energy, efficiency, and work done  
	Principles of electro-magnetic induction, including transformer equations and applications of transformer
Use of formulae for calculations involving Ohm’s Law, power,energy, efficiency and work done</t>
    </r>
  </si>
  <si>
    <r>
      <t xml:space="preserve">Principles of heat in design surveying and planning 
</t>
    </r>
    <r>
      <rPr>
        <sz val="12"/>
        <color theme="1"/>
        <rFont val="Arial"/>
        <family val="2"/>
      </rPr>
      <t xml:space="preserve">Heat transfer mechanisms – conduction, radiation 
Properties of air - air temperature, air density, humidity, air movement
Thermal conductivity and resistance 
Calculations involving thermal conductivity and resistance, heat loss, conduction and convection   </t>
    </r>
  </si>
  <si>
    <r>
      <t>Principles of light in design surveying and planning</t>
    </r>
    <r>
      <rPr>
        <sz val="12"/>
        <color rgb="FF000000"/>
        <rFont val="Arial"/>
        <family val="2"/>
      </rPr>
      <t> </t>
    </r>
    <r>
      <rPr>
        <b/>
        <sz val="12"/>
        <color rgb="FF000000"/>
        <rFont val="Arial"/>
        <family val="2"/>
      </rPr>
      <t xml:space="preserve">
</t>
    </r>
    <r>
      <rPr>
        <sz val="12"/>
        <color rgb="FF000000"/>
        <rFont val="Arial"/>
        <family val="2"/>
      </rPr>
      <t>Calculation of illuminance using the inverse square law  </t>
    </r>
  </si>
  <si>
    <r>
      <t>Principles of acoustics in design surveying and planning</t>
    </r>
    <r>
      <rPr>
        <sz val="12"/>
        <color rgb="FF000000"/>
        <rFont val="Arial"/>
        <family val="2"/>
      </rPr>
      <t> </t>
    </r>
    <r>
      <rPr>
        <b/>
        <sz val="12"/>
        <color rgb="FF000000"/>
        <rFont val="Arial"/>
        <family val="2"/>
      </rPr>
      <t xml:space="preserve">
</t>
    </r>
    <r>
      <rPr>
        <sz val="12"/>
        <color rgb="FF000000"/>
        <rFont val="Arial"/>
        <family val="2"/>
      </rPr>
      <t>Decibels – as a unit of measure, addition of levels of sound , threshold limits </t>
    </r>
  </si>
  <si>
    <r>
      <t>Types of earth science and how these impact on design surveying and planning</t>
    </r>
    <r>
      <rPr>
        <sz val="12"/>
        <color rgb="FF000000"/>
        <rFont val="Arial"/>
        <family val="2"/>
      </rPr>
      <t> </t>
    </r>
    <r>
      <rPr>
        <b/>
        <sz val="12"/>
        <color rgb="FF000000"/>
        <rFont val="Arial"/>
        <family val="2"/>
      </rPr>
      <t xml:space="preserve">
</t>
    </r>
    <r>
      <rPr>
        <sz val="12"/>
        <color rgb="FF000000"/>
        <rFont val="Arial"/>
        <family val="2"/>
      </rPr>
      <t>Weather and climate – rainfall temperatures, sunlight, wind, frost 
Interpretation of data and completion of calculations related to earth science, simple calculations with data percentage, volume, length</t>
    </r>
  </si>
  <si>
    <r>
      <t xml:space="preserve">Core Mathematics Competencies covered in this section are: 
</t>
    </r>
    <r>
      <rPr>
        <sz val="12"/>
        <color theme="1"/>
        <rFont val="Arial"/>
        <family val="2"/>
      </rPr>
      <t>M2 Estimate, calculate and spot error
M3 Work with proportion 
M4 Use rules and formulae 
M5 Process data
M8 Communicate using mathematics</t>
    </r>
  </si>
  <si>
    <t>3. Measurement</t>
  </si>
  <si>
    <t>Advantages of accurate and appropriate measurement and reporting 
Measurement and reporting of performance indicators 
Different types of measurement, techniques for measurement and the units associated with these measurements 
Calculations involving measurements and units </t>
  </si>
  <si>
    <r>
      <t xml:space="preserve">Core Mathematics Competencies covered in this section are:  
</t>
    </r>
    <r>
      <rPr>
        <sz val="12"/>
        <color theme="1"/>
        <rFont val="Arial"/>
        <family val="2"/>
      </rPr>
      <t>M1 Measure with precision 
M3 Work with proportion 
M4 Use rules and formulae 
M8 Communicate using mathematics</t>
    </r>
  </si>
  <si>
    <t>4. Building technology</t>
  </si>
  <si>
    <t>5. Information and data</t>
  </si>
  <si>
    <t>Accuracy and precision of data
Generalisation - layers of data, trends and representative data 
Interoperability – exchange of data, use of data in Building Information Modelling systems and building management systems 
Level of detail and metadata – data about projects, data about information flows</t>
  </si>
  <si>
    <r>
      <t xml:space="preserve">Core Mathematics Competencies covered in this section are: 
</t>
    </r>
    <r>
      <rPr>
        <sz val="12"/>
        <color rgb="FF000000"/>
        <rFont val="Arial"/>
        <family val="2"/>
      </rPr>
      <t>M5 Process data
M6 Understand data and risk</t>
    </r>
  </si>
  <si>
    <t>6. Digital technology</t>
  </si>
  <si>
    <t>Animation – walkthroughs, fly-throughs, visualisation of structural behaviour and simulation of system operations
CAD modelling – 2D drawings, 3D models, rendered images and manipulation of images
3D scanning – renovation/printing of houses, replacement components and visualisation of existing features. </t>
  </si>
  <si>
    <r>
      <rPr>
        <b/>
        <sz val="12"/>
        <color theme="1"/>
        <rFont val="Arial"/>
        <family val="2"/>
      </rPr>
      <t>Mathematics in Construction and the Built Environment (Unit 3 - M)</t>
    </r>
    <r>
      <rPr>
        <sz val="12"/>
        <color theme="1"/>
        <rFont val="Arial"/>
        <family val="2"/>
      </rPr>
      <t xml:space="preserve">
Data handling: data represented by statistical diagrams e.g., bar charts, pie charts, frequency distributions, class boundaries and class width, frequency table; variables (discrete and continuous); histogram (continuous and discrete variants); cumulative frequency curves 
Statistical measurement: arithmetic mean; median; mode; discrete and grouped data
</t>
    </r>
    <r>
      <rPr>
        <b/>
        <sz val="12"/>
        <color rgb="FFC00000"/>
        <rFont val="Arial"/>
        <family val="2"/>
      </rPr>
      <t>Further Mathematics in Construction and the Built Environment (Unit 19 – O)</t>
    </r>
    <r>
      <rPr>
        <sz val="12"/>
        <color rgb="FFC00000"/>
        <rFont val="Arial"/>
        <family val="2"/>
      </rPr>
      <t xml:space="preserve">
Statistical techniques: review of measure of central tendency, mean, standard deviation for ungrouped and grouped data (equal intervals only), variance.
</t>
    </r>
  </si>
  <si>
    <r>
      <t xml:space="preserve">Core Mathematics Competencies covered in this section are: 
</t>
    </r>
    <r>
      <rPr>
        <sz val="12"/>
        <color theme="1"/>
        <rFont val="Arial"/>
        <family val="2"/>
      </rPr>
      <t>M6 Understand data and risk</t>
    </r>
  </si>
  <si>
    <t>7. Construction mathematical techniques</t>
  </si>
  <si>
    <t xml:space="preserve">Areas, volumes, and perimeters of 2D and 3D shapes
Pythagoras’ theorem  
Trigonometric techniques: sine, cosine, tangent ratios, sine rule and cosine rule  
Triangle area rules  
Algebraic transformation  
Differential calculus: basic differentiation (one step) for polynomial and trigonometric functions  
Integral calculus: indefinite and definite integration techniques (one step) for polynomial and trigonometric functions, constant of integration and initial conditions  
Numerical integration: Simpson’s Rule, Mid-Ordinate Rule,  
Trapezoidal Rule  
Averages and central tendency: mean, median and mode  
Dispersion: range, standard deviation  </t>
  </si>
  <si>
    <r>
      <rPr>
        <b/>
        <sz val="12"/>
        <color theme="1"/>
        <rFont val="Arial"/>
        <family val="2"/>
      </rPr>
      <t>Mathematics in Construction and the Built Environment (Unit 3 - M)</t>
    </r>
    <r>
      <rPr>
        <sz val="12"/>
        <color theme="1"/>
        <rFont val="Arial"/>
        <family val="2"/>
      </rPr>
      <t xml:space="preserve">
Mensuration: standard formulae to solve surface areas and volumes of 
regular solids
Circular measure: radian; degree; arc; angular rotation
Triangular measurement: functions (sine, cosine, and tangent)
Differentiation: differential coefficient; gradient of a curve y = f(x); rate of change
Differentiation of simple polynomial functions, exponential functions 
and sinusoidal functions, gradient at a point
Integration: simple polynomial functions, exponential functions, and sinusoidal functions; indefinite integrals; constant of integration; definite integrals; limits; evaluation of simple polynomial functions; area under a curve
Statistical measurement: arithmetic mean; median; mode; discrete and grouped data
Phasor sum of two alternating currents, resolution of forces for a vector diagram
Data handling: data represented by statistical diagrams e.g., bar charts, pie charts, frequency distributions, class boundaries and class width, frequency table; variables (discrete and continuous); histogram (continuous and discrete variants); cumulative frequency curves 
</t>
    </r>
    <r>
      <rPr>
        <b/>
        <sz val="12"/>
        <color rgb="FFC00000"/>
        <rFont val="Arial"/>
        <family val="2"/>
      </rPr>
      <t>Further Mathematics in Construction and the Built Environment (Unit 19 – O)</t>
    </r>
    <r>
      <rPr>
        <sz val="12"/>
        <color rgb="FFC00000"/>
        <rFont val="Arial"/>
        <family val="2"/>
      </rPr>
      <t xml:space="preserve">
Graphical solution of simultaneous equations, quadratics, intersections of linear and quadratics, non-linear laws, using logarithms, cubic equations, recording, evaluating plotting manually and digitally
 solution of simultaneous equations, quadratics, intersections of linear and quadratics, non-linear laws, using logarithms, cubic equations, recording, evaluating plotting manually and digitally  
 Algebraic techniques including arithmetic and geometric progression, complex numbers
Statistical techniques, central tendency, mean, standard deviation for ungrouped and grouped data (equal intervals only), variance  
Trigonometrical graphs: amplitude, period and frequency, graph sketching, phase angle, phase difference; combination of two waves of the same frequency  
 Trigonometrical formulae and equations: the compound angle formulae for the addition of sine and cosine functions 
Differentiation: review of standard derivatives, differentiation of a sum, function of a function, product and quotient rules, numerical values of differential coefficients, second derivatives, turning points (maximum and minimum) e.g., volume of a rectangular box Integration: review of standard integrals, indefinite integrals, definite integrals e.g., area under a curve, mean and RMS values; numerical e.g., trapezoidal, mid-ordinate and Simpson’s rule</t>
    </r>
    <r>
      <rPr>
        <sz val="12"/>
        <color theme="1"/>
        <rFont val="Arial"/>
        <family val="2"/>
      </rPr>
      <t xml:space="preserve"> </t>
    </r>
  </si>
  <si>
    <r>
      <t xml:space="preserve">Core Mathematics Competencies covered in this section are: 
</t>
    </r>
    <r>
      <rPr>
        <sz val="12"/>
        <color theme="1"/>
        <rFont val="Arial"/>
        <family val="2"/>
      </rPr>
      <t xml:space="preserve">M2 Estimate, calculate and spot errors 
M3 Work with proportion 
M4 Use rules and formulae 
M5 Process data 
M6 Understand data and risk 
M7 Interpret and represent with mathematical diagrams 
M8 Communicate using mathematics </t>
    </r>
  </si>
  <si>
    <t>8. Design</t>
  </si>
  <si>
    <t>Manual and CAD drawing techniques, application and use 
CAD techniquest to produce 2D and 3D drawings</t>
  </si>
  <si>
    <r>
      <rPr>
        <b/>
        <sz val="12"/>
        <color rgb="FF000000"/>
        <rFont val="Arial"/>
        <family val="2"/>
      </rPr>
      <t>Core Mathematics Competencies covered in this section are: </t>
    </r>
    <r>
      <rPr>
        <sz val="12"/>
        <color rgb="FF000000"/>
        <rFont val="Arial"/>
        <family val="2"/>
      </rPr>
      <t xml:space="preserve">
M8 Communicate using mathematics 
M9 Cost a project 
M10 Optimise work processes </t>
    </r>
  </si>
  <si>
    <t>9. Construction and the build environment industry</t>
  </si>
  <si>
    <t>Documentation and basic information required for procurement and tendering 
Types of procurement, how the client and contractors interact within the supply chain and who holds the commercial risk 
Application of standards in the production of quantities, including: descriptions for bills of quantities 
Calculation of all-in rates for materials, labour and plant are completed 
Use of rate tables, standard price books, historical rates </t>
  </si>
  <si>
    <r>
      <rPr>
        <b/>
        <sz val="12"/>
        <color rgb="FF000000"/>
        <rFont val="Arial"/>
        <family val="2"/>
      </rPr>
      <t>Core Mathematics Competencies covered in this section are:  </t>
    </r>
    <r>
      <rPr>
        <sz val="12"/>
        <color rgb="FF000000"/>
        <rFont val="Arial"/>
        <family val="2"/>
      </rPr>
      <t xml:space="preserve">
M2 Estimate, calculate and spot errors   
M4 Use rules and formulae   
M8 Communicate using mathematics   
M9 Cost a project   
M10 Optimise work processes </t>
    </r>
  </si>
  <si>
    <t>10. Sustainability</t>
  </si>
  <si>
    <t>11. Relationship management</t>
  </si>
  <si>
    <t>12. Commercial business</t>
  </si>
  <si>
    <t>Financial business objectives: private organisations and not-for-profit organisations 
Social business objectives: private organisations and not-for-profit organisations </t>
  </si>
  <si>
    <r>
      <rPr>
        <b/>
        <sz val="12"/>
        <color theme="1"/>
        <rFont val="Arial"/>
        <family val="2"/>
      </rPr>
      <t xml:space="preserve">Core Mathematics Competencies covered in this section are:  </t>
    </r>
    <r>
      <rPr>
        <sz val="12"/>
        <color theme="1"/>
        <rFont val="Arial"/>
        <family val="2"/>
      </rPr>
      <t xml:space="preserve">
M6 Understand data and risk 
M9 Cost of a project</t>
    </r>
  </si>
  <si>
    <t>13. Project management</t>
  </si>
  <si>
    <t>14. Law</t>
  </si>
  <si>
    <t>Core Project</t>
  </si>
  <si>
    <t xml:space="preserve">(applies the above core learning and is employer set)  
Response to a client brief and specification  
Assessment Objective 4: 4C Use appropriate mathematical skills in response to a brief to identify solutions.   </t>
  </si>
  <si>
    <t>Occupational specialism</t>
  </si>
  <si>
    <r>
      <t>A. Surveying and design for construction and the built environment </t>
    </r>
    <r>
      <rPr>
        <sz val="12"/>
        <color rgb="FF000000"/>
        <rFont val="Arial"/>
        <family val="2"/>
      </rPr>
      <t> </t>
    </r>
    <r>
      <rPr>
        <b/>
        <sz val="12"/>
        <color rgb="FF000000"/>
        <rFont val="Arial"/>
        <family val="2"/>
      </rPr>
      <t xml:space="preserve">
</t>
    </r>
    <r>
      <rPr>
        <sz val="12"/>
        <color rgb="FF000000"/>
        <rFont val="Arial"/>
        <family val="2"/>
      </rPr>
      <t>Mathematical principles and calculations related to:  
Types of measurement and detection   
Capture, process, manage, use and quality assure data, including geospatial  
Limitations of measurement, e.g., parallax  
Digital data, spreadsheets and schedules Digital presentation, graphs/flowcharts/diagrams  
Process data, using appropriate techniques  
Spreadsheets, tables, big data  
Area and volume calculations, trigonometry, Pythagoras, addition, and subtraction of angles.  
Quantification of site waste produced from excavations, demolition, and general site waste by applying mathematical techniques: regular areas and volumes, irregular areas and volumes, trapezium rule, midordinate rule, Simpson’s rule  
Application critical path analysis and Gantt charts to construction activities  
Cash flow and work schedule analysis  
Relevance of measurement in the design process – area (net and gross) volume, height, and length  
Scale, digital representation in design  
Data interpretation  
Areas, volumes, quantities, units, and tolerances in relation to quantities and bills, valuation benchmarking, tendering </t>
    </r>
  </si>
  <si>
    <r>
      <rPr>
        <b/>
        <sz val="12"/>
        <color theme="1"/>
        <rFont val="Arial"/>
        <family val="2"/>
      </rPr>
      <t xml:space="preserve">Mathematics in Construction and the Built Environment (Unit 3 - M )  </t>
    </r>
    <r>
      <rPr>
        <sz val="12"/>
        <color theme="1"/>
        <rFont val="Arial"/>
        <family val="2"/>
      </rPr>
      <t xml:space="preserve">
Data handling: data represented by statistical diagrams e.g., bar charts, pie charts, frequency distributions, class boundaries and class width, frequency table; variables (discrete and continuous); histogram  
(continuous and discrete variants); cumulative frequency curves Statistical measurement: arithmetic mean; median; mode; discrete and grouped data
Mensuration: standard formulae to solve surface areas and volumes of regular solids  
Differentiation: differential coefficient; gradient of a curve y = f(x); rate of change 
- </t>
    </r>
  </si>
  <si>
    <r>
      <t>B. Civil engineering </t>
    </r>
    <r>
      <rPr>
        <sz val="12"/>
        <color rgb="FF000000"/>
        <rFont val="Arial"/>
        <family val="2"/>
      </rPr>
      <t> </t>
    </r>
    <r>
      <rPr>
        <b/>
        <sz val="12"/>
        <color rgb="FF000000"/>
        <rFont val="Arial"/>
        <family val="2"/>
      </rPr>
      <t xml:space="preserve">
</t>
    </r>
    <r>
      <rPr>
        <sz val="12"/>
        <color rgb="FF000000"/>
        <rFont val="Arial"/>
        <family val="2"/>
      </rPr>
      <t>Mathematical principles and calculations related to:  
Relationships between force (load), mass and acceleration; coplanar forces; Hooke’s law; loading, shear forces and bending moments of beams  
Structural elements (e.g., beams, columns, frameworks) behave under load  
Reactive forces, maximum load  
Algebra, including indices, logarithms, linear equations  
Trigonometric and standard formulae, including circular and triangular measures use of calculus to solve practical engineering problems: differential calculus – basic differentiation techniques applied to algebraic, trigonometric, and logarithmic functions, products, and quotients; function of a function, integral calculus – indefinite and definite integration techniques applied to algebraic, trigonometric, and exponential functions. Statistical methods, including averages, tendency, and dispersion  
Mathematical concepts in relation to the properties of materials: mass and density, strength (tensile, compressive, shear), bending stiffness, fatigue and creep, degradation and resistance to degradation, embedded energy.  
Data collection, analysis methods and techniques appropriately for civil engineering: sampling methods, mean, median, mode and standard deviation, cumulative frequency, quartiles, quartile range  
Error, measurement, and systematic/cumulative error  
Bar charts, Gantt diagrams, critical path analysis  
Practical construction problems involving perimeters, areas, and volumes, including for simple and compound shapes: – rectangles – trapeziums – triangles – prisms – circles – spheres – pyramids – cones – regular and irregular surface areas and volumes  
Mensuration formulae and basic calculus in civil engineering (midordinate rule, trapezoidal rule, Simpson’s rule)  
Geometric techniques to determine length, area and volume for shapes containing straight lines and curves – use of trigonometry to determine dimensions in 2D and 3D  
Trigonometric techniques:  
sine rule 
cosine rule 
triangle area rules  
Accuracy calculations  
Centroid of regular and irregular rectangular structural/engineering sections, including calculations of first moment of area, second moment of area, the parallel axis theorem and section modulus  
Coplanar forces; Hooke’s law; loading, shear forces and bending moments of beams  
Structural Mechanics   </t>
    </r>
  </si>
  <si>
    <r>
      <rPr>
        <b/>
        <sz val="12"/>
        <color theme="1"/>
        <rFont val="Arial"/>
        <family val="2"/>
      </rPr>
      <t xml:space="preserve">Mathematics in Construction and the Built Environment (Unit 3- M ) </t>
    </r>
    <r>
      <rPr>
        <sz val="12"/>
        <color theme="1"/>
        <rFont val="Arial"/>
        <family val="2"/>
      </rPr>
      <t xml:space="preserve">
Circular measure: radian; degree; arc; angular rotation  
Triangular measurement: functions  
(sine, cosine, and tangent)  
Periodic properties of the trigonometric functions; the sine and cosine rule  
Phasor sum of two alternating currents, resolution of forces for a vector diagram  
Mensuration: standard formulae to solve surface areas and volumes of regular solids  
Differentiation: differential coefficient; gradient of a curve y = f(x); rate of change  
Differentiation of simple polynomial functions, exponential functions and sinusoidal functions, gradient at a point  
Integration: simple polynomial functions, exponential functions, and sinusoidal functions; indefinite integrals; constant of integration; definite integrals; limits; evaluation of simple polynomial functions; area under a curve  
Data handling: data represented by statistical diagrams e.g., bar charts, pie charts, frequency distributions, class boundaries and class width, frequency table; variables (discrete and continuous); histogram  
(continuous and discrete variants); cumulative frequency curves Statistical measurement: arithmetic mean; median; mode; discrete and grouped data  
</t>
    </r>
    <r>
      <rPr>
        <b/>
        <sz val="12"/>
        <color rgb="FFC00000"/>
        <rFont val="Arial"/>
        <family val="2"/>
      </rPr>
      <t xml:space="preserve">Further Mathematics in Construction and the Built Environment (Unit19 - O)
</t>
    </r>
    <r>
      <rPr>
        <sz val="12"/>
        <color rgb="FFC00000"/>
        <rFont val="Arial"/>
        <family val="2"/>
      </rPr>
      <t xml:space="preserve">Graphical solution of simultaneous equations, quadratics, intersections of linear and quadratics, non-linear laws, using logarithms, cubic equations, recording, evaluating plotting manually and digitally 
Algebraic techniques including arithmetic and geometric progression, complex numbers.  
Statistical techniques, central tendency, mean, standard deviation for ungrouped and grouped data (equal intervals only), variance  
Trigonometrical graphs: amplitude, period and frequency, graph sketching, phase angle, phase difference; combination of two waves of the same frequency   
Trigonometrical formulae and equations: the compound angle formulae for the addition of sine and cosine functions.  
Differentiation: review of standard derivatives, differentiation of a sum, function of a function, product and quotient rules, numerical values of differential coefficients, second derivatives, turning points  
(maximum and minimum) e.g., volume of a rectangular box Integration: review of standard integrals, indefinite integrals, definite integrals e.g., area under a curve, mean and RMS values; numerical e.g., trapezoidal, midordinate and Simpson’s rule 
 </t>
    </r>
  </si>
  <si>
    <r>
      <t>C. Building services design </t>
    </r>
    <r>
      <rPr>
        <sz val="12"/>
        <color rgb="FF000000"/>
        <rFont val="Arial"/>
        <family val="2"/>
      </rPr>
      <t> 
Mathematical principles and calculations related to:  
Application of International System of Units (SI), including base units for length, mass, time, electrical current, temperature, amount of substance, luminous intensity  
Area, volume, weight, energy, and force 
Gas laws, including Charles’s law,  
Boyle’s law  
Electrical systems  
Mechanical properties  
Strength: tensile, compressive, shear  
Thermodynamics  
Properties of materials  
The data collected for design projects: sorting, reordering, manipulating, carrying out calculations  
The design of a typical building services engineering installation: data presentation, analysis.</t>
    </r>
    <r>
      <rPr>
        <b/>
        <sz val="12"/>
        <color rgb="FF000000"/>
        <rFont val="Arial"/>
        <family val="2"/>
      </rPr>
      <t> </t>
    </r>
  </si>
  <si>
    <r>
      <rPr>
        <b/>
        <sz val="12"/>
        <color theme="1"/>
        <rFont val="Arial"/>
        <family val="2"/>
      </rPr>
      <t xml:space="preserve">Mathematics in Construction and the Built Environment (Unit 3 – M)  </t>
    </r>
    <r>
      <rPr>
        <sz val="12"/>
        <color theme="1"/>
        <rFont val="Arial"/>
        <family val="2"/>
      </rPr>
      <t xml:space="preserve">
Circular measure: radian; degree; arc; angular rotation  
Triangular measurement: functions  
(sine, cosine, and tangent)  
Periodic properties of the trigonometric functions; the sine and cosine rule 
Phasor sum of two alternating currents, resolution of forces for a vector diagram  
Mensuration: standard formulae to solve surface areas and volumes of regular solids  
Differentiation: differential coefficient; gradient of a curve y = f(x); rate of change  
Data handling: data represented by statistical diagrams e.g., bar charts, pie charts, frequency distributions, class boundaries and class width, frequency table; variables (discrete and continuous); histogram  
(continuous and discrete variants); cumulative frequency curves Statistical measurement: arithmetic mean; median; mode; discrete and grouped data  
</t>
    </r>
    <r>
      <rPr>
        <b/>
        <sz val="12"/>
        <color rgb="FFC00000"/>
        <rFont val="Arial"/>
        <family val="2"/>
      </rPr>
      <t xml:space="preserve">Further Mathematics in Construction and the Built  Environment (Unit 19 - O)  </t>
    </r>
    <r>
      <rPr>
        <sz val="12"/>
        <color rgb="FFC00000"/>
        <rFont val="Arial"/>
        <family val="2"/>
      </rPr>
      <t xml:space="preserve">
Statistical techniques: review of measure of central tendency mean, standard deviation for ungrouped and grouped data  
(equal intervals only), variance.</t>
    </r>
  </si>
  <si>
    <r>
      <t>D. Hazardous materials analysis and surveying </t>
    </r>
    <r>
      <rPr>
        <sz val="12"/>
        <color rgb="FF000000"/>
        <rFont val="Arial"/>
        <family val="2"/>
      </rPr>
      <t> </t>
    </r>
    <r>
      <rPr>
        <b/>
        <sz val="12"/>
        <color rgb="FF000000"/>
        <rFont val="Arial"/>
        <family val="2"/>
      </rPr>
      <t xml:space="preserve">
</t>
    </r>
    <r>
      <rPr>
        <sz val="12"/>
        <color rgb="FF000000"/>
        <rFont val="Arial"/>
        <family val="2"/>
      </rPr>
      <t>Mathematical principles and calculations related to:  
Collecting information from primary and secondary sources as appropriate, including samples and historic records.  
Processing data, collate, transfer to digital software  
Quality assuring collected data  
Presenting data  
Checking accuracy of collected data 
Spreadsheet software  
Sampling methods  
Applying statistical and trigonometric techniques to interoperate sample information  
Poisson distribution and coefficient of variation for fibre counting  
Error computation  </t>
    </r>
  </si>
  <si>
    <r>
      <t xml:space="preserve">Mathematics in Construction and the Built Environment (Unit 3 - M)  
Data handling: data represented by statistical diagrams e.g., bar charts, pie charts, frequency distributions, class boundaries and class width, frequency table; variables (discrete and continuous); histogram  
(continuous and discrete variants); cumulative frequency curves Statistical measurement: arithmetic mean; median; mode; discrete and grouped data 
</t>
    </r>
    <r>
      <rPr>
        <sz val="12"/>
        <color rgb="FFC00000"/>
        <rFont val="Arial"/>
        <family val="2"/>
      </rPr>
      <t xml:space="preserve">Further Mathematics in Construction and the Built  Environment (Unit19-O)
Statistical techniques: review of measure of central tendency, mean, standard deviation for ungrouped and grouped data (equal intervals only), variance.  </t>
    </r>
  </si>
  <si>
    <r>
      <t xml:space="preserve">This worksheet maps the content overlap between: 
- T Level Qualification in Digital Production Design and Development
- BTEC National in Computing
- BTEC mathematics for IT Practitioners 
- GCE AS and A level Mathematics
All the T Level content is mandatory. 
BTEC offers a mandatory and optional content. 
BTEC </t>
    </r>
    <r>
      <rPr>
        <sz val="12"/>
        <color rgb="FFA20000"/>
        <rFont val="Arial"/>
        <family val="2"/>
      </rPr>
      <t>optional content</t>
    </r>
    <r>
      <rPr>
        <sz val="12"/>
        <color theme="1"/>
        <rFont val="Arial"/>
        <family val="2"/>
      </rPr>
      <t xml:space="preserve"> is shown in </t>
    </r>
    <r>
      <rPr>
        <sz val="12"/>
        <color rgb="FFA20000"/>
        <rFont val="Arial"/>
        <family val="2"/>
      </rPr>
      <t>red type</t>
    </r>
    <r>
      <rPr>
        <sz val="12"/>
        <color theme="1"/>
        <rFont val="Arial"/>
        <family val="2"/>
      </rPr>
      <t xml:space="preserve"> and marked with an </t>
    </r>
    <r>
      <rPr>
        <sz val="12"/>
        <color rgb="FFC00000"/>
        <rFont val="Arial"/>
        <family val="2"/>
      </rPr>
      <t xml:space="preserve">(O) </t>
    </r>
    <r>
      <rPr>
        <sz val="12"/>
        <color theme="1"/>
        <rFont val="Arial"/>
        <family val="2"/>
      </rPr>
      <t xml:space="preserve">in front.
</t>
    </r>
  </si>
  <si>
    <t>Unit content from BTECs and Diplomas a)</t>
  </si>
  <si>
    <t>Unit content from BTECs and Diplomas b)</t>
  </si>
  <si>
    <t>BTEC in Computing</t>
  </si>
  <si>
    <t>BTEC in Mathematics for IT Practictioners</t>
  </si>
  <si>
    <t>1. Problem Solving</t>
  </si>
  <si>
    <r>
      <rPr>
        <b/>
        <sz val="12"/>
        <color theme="1"/>
        <rFont val="Arial"/>
        <family val="2"/>
      </rPr>
      <t>Computational Thinking:</t>
    </r>
    <r>
      <rPr>
        <sz val="12"/>
        <color theme="1"/>
        <rFont val="Arial"/>
        <family val="2"/>
      </rPr>
      <t xml:space="preserve">
Top-down, bottom-up and modularisation approaches to solve problems
Decomposing problems
Pattern recognition methodology
Abstraction methodologies
</t>
    </r>
    <r>
      <rPr>
        <b/>
        <sz val="12"/>
        <color theme="1"/>
        <rFont val="Arial"/>
        <family val="2"/>
      </rPr>
      <t>Algorithms:</t>
    </r>
    <r>
      <rPr>
        <sz val="12"/>
        <color theme="1"/>
        <rFont val="Arial"/>
        <family val="2"/>
      </rPr>
      <t xml:space="preserve">
Definition of an algorithm
Express an algorithm using flowcharts and pseudocode
Write algorithms that make use of programming constructs (sequence, selection, iteration)
Purposes of given algorithms
Determination of correct output
Identify and correct errors</t>
    </r>
  </si>
  <si>
    <r>
      <rPr>
        <b/>
        <sz val="12"/>
        <color theme="1"/>
        <rFont val="Arial"/>
        <family val="2"/>
      </rPr>
      <t xml:space="preserve">Principles of Computer Science (U1 - M) 
</t>
    </r>
    <r>
      <rPr>
        <sz val="12"/>
        <color theme="1"/>
        <rFont val="Arial"/>
        <family val="2"/>
      </rPr>
      <t xml:space="preserve">Computational thinking 
Decomposition 
Pattern recognition 
Pattern generalisation and abstraction 
Algorithm design 
Methods and techniques used to develop algorithms 
Structured English (pseudocode) 
Flowcharts using standard symbols 
Common/standard algorithms 
Sorting 
Searching 
Other standard algorithms 
Stacks and queues </t>
    </r>
  </si>
  <si>
    <r>
      <rPr>
        <b/>
        <sz val="12"/>
        <color rgb="FFC00000"/>
        <rFont val="Arial"/>
        <family val="2"/>
      </rPr>
      <t xml:space="preserve">Mathematics for IT Practitioners (Unit 26 – O) </t>
    </r>
    <r>
      <rPr>
        <sz val="12"/>
        <color rgb="FFC00000"/>
        <rFont val="Arial"/>
        <family val="2"/>
      </rPr>
      <t xml:space="preserve">
Recursion: series eg 
Fibonacci, factorial, natural numbers; termination condition; recursive algorithms eg factorial, quicksort, binary search 
Calculating factorials and using search and sort programmes</t>
    </r>
    <r>
      <rPr>
        <sz val="12"/>
        <color theme="1"/>
        <rFont val="Arial"/>
        <family val="2"/>
      </rPr>
      <t xml:space="preserve"> </t>
    </r>
  </si>
  <si>
    <t>2. Programming</t>
  </si>
  <si>
    <r>
      <rPr>
        <b/>
        <sz val="12"/>
        <color rgb="FF000000"/>
        <rFont val="Arial"/>
        <family val="2"/>
      </rPr>
      <t>Program data:</t>
    </r>
    <r>
      <rPr>
        <sz val="12"/>
        <color rgb="FF000000"/>
        <rFont val="Arial"/>
        <family val="2"/>
      </rPr>
      <t xml:space="preserve">
Data types and use 
Declare and use constants and variables that use specific data types 
Data structures 
Program variables 
</t>
    </r>
    <r>
      <rPr>
        <b/>
        <sz val="12"/>
        <color rgb="FF000000"/>
        <rFont val="Arial"/>
        <family val="2"/>
      </rPr>
      <t xml:space="preserve">Operators: </t>
    </r>
    <r>
      <rPr>
        <sz val="12"/>
        <color rgb="FF000000"/>
        <rFont val="Arial"/>
        <family val="2"/>
      </rPr>
      <t xml:space="preserve">
Mathematical operators in program code and algorithms 
(add, subtract, divide, multiply, integer division, modulus) 
Relational operators 
Boolean operators 
</t>
    </r>
    <r>
      <rPr>
        <b/>
        <sz val="12"/>
        <color rgb="FF000000"/>
        <rFont val="Arial"/>
        <family val="2"/>
      </rPr>
      <t xml:space="preserve">File Handling: Input and output of data using text files 
Program Structure: 
</t>
    </r>
    <r>
      <rPr>
        <sz val="12"/>
        <color rgb="FF000000"/>
        <rFont val="Arial"/>
        <family val="2"/>
      </rPr>
      <t xml:space="preserve">Sequence, selection 
(branching) and iteration  
Write, interpret, and debug code that makes use of sequence 
Write, interpret and debug code that makes use of selection (branching) (IF, 
THEN, ELSE, ELSEIF (ELIF), CASE) 
Write, interpret and debug code that makes use of Iteration
Call functions and procedures 
 Searching and sorting algorithms 
</t>
    </r>
    <r>
      <rPr>
        <b/>
        <sz val="12"/>
        <color rgb="FF000000"/>
        <rFont val="Arial"/>
        <family val="2"/>
      </rPr>
      <t>Built-in Functions:</t>
    </r>
    <r>
      <rPr>
        <sz val="12"/>
        <color rgb="FF000000"/>
        <rFont val="Arial"/>
        <family val="2"/>
      </rPr>
      <t xml:space="preserve">
Benefits and drawbacks of using pre-written code
Select and justify the use of pre-written code 
Write code that makes use of user-written and pre-written code 
</t>
    </r>
    <r>
      <rPr>
        <b/>
        <sz val="12"/>
        <color rgb="FF000000"/>
        <rFont val="Arial"/>
        <family val="2"/>
      </rPr>
      <t>Validation and Error Handling:</t>
    </r>
    <r>
      <rPr>
        <sz val="12"/>
        <color rgb="FF000000"/>
        <rFont val="Arial"/>
        <family val="2"/>
      </rPr>
      <t xml:space="preserve">
Different types of input validation to handle common and unexpected errors and be able to write interpret and debug code
Understand need to develop reliable and robust code 
Testing: 
Testing procedures for all system components 
Quality assurance methodologies 
Automated and functional testing tools 
Root cause analysis 
Test plan structuring </t>
    </r>
  </si>
  <si>
    <r>
      <t xml:space="preserve">Programming (U1 – M)  
</t>
    </r>
    <r>
      <rPr>
        <sz val="12"/>
        <color rgb="FF000000"/>
        <rFont val="Arial"/>
        <family val="2"/>
      </rPr>
      <t xml:space="preserve">Handling data within a program  
Defining and declaring constants and variables 
Managing variables  
Arithmetic operations   
Mathematical operators: + – / (DIV) *, %/MOD/modulo/rem   
Relational operators (=,&lt;, &gt;, &lt;=,  
&gt;=) Boolean operators (NOT,  
AND, OR) Date/time 
Built-in functions (functions provided within programming languages to perform specific tasks to process data)  
Validating data  
Control structures  
Procedural programming  </t>
    </r>
    <r>
      <rPr>
        <b/>
        <sz val="12"/>
        <color rgb="FF000000"/>
        <rFont val="Arial"/>
        <family val="2"/>
      </rPr>
      <t xml:space="preserve">
</t>
    </r>
    <r>
      <rPr>
        <sz val="12"/>
        <color rgb="FF000000"/>
        <rFont val="Arial"/>
        <family val="2"/>
      </rPr>
      <t xml:space="preserve">Structure  
Control structures  
Object-orientated programming  
Event driven programming  
Coding for the web  
Translation  
</t>
    </r>
    <r>
      <rPr>
        <b/>
        <sz val="12"/>
        <color rgb="FFC00000"/>
        <rFont val="Arial"/>
        <family val="2"/>
      </rPr>
      <t>Object-oriented programming (U16 – O)  
p</t>
    </r>
    <r>
      <rPr>
        <sz val="12"/>
        <color rgb="FFC00000"/>
        <rFont val="Arial"/>
        <family val="2"/>
      </rPr>
      <t xml:space="preserve">erformance, safety and security  
Computational thinking (mathematical and logical processes that underpin the design of object-oriented programs e.g algorithms,  
Boolean algebra) 
Designing object-oriented programs  
Developing object orientated solutions using programming languages, e.g. C++, Java®, PythonTM, Ruby®  
Constructs and techniques   
Arithmetic operators: [+, –, *, /,  %]  
Logical operators: [!=,&lt;, &lt;=, &gt;,  &gt;=, AND, OR, XOR, true, false]  
Data types, e.g. char, string, integer, real, Boolean  
Testing  
</t>
    </r>
    <r>
      <rPr>
        <b/>
        <sz val="12"/>
        <color rgb="FFC00000"/>
        <rFont val="Arial"/>
        <family val="2"/>
      </rPr>
      <t xml:space="preserve">U14 Computer Games Development(O)  
U15 Website Development(O)  
U17 Mobile Apps Development (O)  
</t>
    </r>
    <r>
      <rPr>
        <sz val="12"/>
        <color rgb="FFC00000"/>
        <rFont val="Arial"/>
        <family val="2"/>
      </rPr>
      <t>All require development of a product using programming language(s), tools and/or development environments </t>
    </r>
  </si>
  <si>
    <r>
      <rPr>
        <b/>
        <sz val="12"/>
        <color rgb="FFC00000"/>
        <rFont val="Arial"/>
        <family val="2"/>
      </rPr>
      <t xml:space="preserve">Mathematics for IT Practitioners (Unit 26 – O)  </t>
    </r>
    <r>
      <rPr>
        <sz val="12"/>
        <color rgb="FFC00000"/>
        <rFont val="Arial"/>
        <family val="2"/>
      </rPr>
      <t xml:space="preserve">
Sequences and series and probability  
Sequences and series: nth term of a sequence; generation of recurrence relationship; arithmetic and geometric sequences and series; sum to n terms of an arithmetic and geometric series; sum to infinity of a geometric series; Σ notation   
Probability: events e.g. union, intersection, complementary, mutually exclusive, independent; space diagrams e.g. sum of scores when two dice are thrown; visualising events using Venn diagrams; tree diagrams  
Number systems: binary, octal, denary and hexadecimal; conversion between number systems; basic operations e.g. addition, division, multiplication, subtraction on number systems   
Applications: e.g. ASCII code (binary), MIME (hex), file permissions in Unix (octal); IP addressing v4 and v6; subnet addressing; subnet masking; class A, B and C addresses;  
Classless Inter Domain  
Routing (CIDR)  
</t>
    </r>
    <r>
      <rPr>
        <b/>
        <sz val="12"/>
        <color rgb="FFC00000"/>
        <rFont val="Arial"/>
        <family val="2"/>
      </rPr>
      <t xml:space="preserve">Software Design and Development (U6 - O) </t>
    </r>
    <r>
      <rPr>
        <sz val="12"/>
        <color rgb="FFC00000"/>
        <rFont val="Arial"/>
        <family val="2"/>
      </rPr>
      <t xml:space="preserve"> 
Programming languages 
Features: sequence; selection e.g. case, if … then … else; iteration e.g. repeat – until, while … do; variables e.g. naming conventions, local and global variables, logical operators; assignment statements; input statements; output statements   
Data types: text; integer; floating point; byte; date; Boolean; other e.g. char, smallint</t>
    </r>
  </si>
  <si>
    <t>3. Business Environment</t>
  </si>
  <si>
    <r>
      <rPr>
        <b/>
        <sz val="12"/>
        <color theme="1"/>
        <rFont val="Arial"/>
        <family val="2"/>
      </rPr>
      <t xml:space="preserve">Determining feasibility of a digital project
Technical change management:
</t>
    </r>
    <r>
      <rPr>
        <sz val="12"/>
        <color theme="1"/>
        <rFont val="Arial"/>
        <family val="2"/>
      </rPr>
      <t xml:space="preserve">Understand the technical change management process
Understand how organisations respond to, prepare for, manage and reinforce change
Understand the benefits and drawbacks of technical change in organisations
</t>
    </r>
    <r>
      <rPr>
        <b/>
        <sz val="12"/>
        <color theme="1"/>
        <rFont val="Arial"/>
        <family val="2"/>
      </rPr>
      <t>Risks in a business context:</t>
    </r>
    <r>
      <rPr>
        <sz val="12"/>
        <color theme="1"/>
        <rFont val="Arial"/>
        <family val="2"/>
      </rPr>
      <t xml:space="preserve">
Understand the potential risks to organisations of use of digital systems and technologies
Understand the potential impact of identified risks on the organisation and its stakeholders</t>
    </r>
  </si>
  <si>
    <r>
      <rPr>
        <b/>
        <sz val="12"/>
        <color theme="1"/>
        <rFont val="Arial"/>
        <family val="2"/>
      </rPr>
      <t xml:space="preserve">Systems Analysis and Design (U22-O)  </t>
    </r>
    <r>
      <rPr>
        <sz val="12"/>
        <color theme="1"/>
        <rFont val="Arial"/>
        <family val="2"/>
      </rPr>
      <t xml:space="preserve">
Software development models, systems  
Analysis tools and techniques  and their suitability for  modelling business processes  
Develop a design for a computing system to meet an organisation’s needs </t>
    </r>
  </si>
  <si>
    <t>4. Data</t>
  </si>
  <si>
    <r>
      <rPr>
        <b/>
        <sz val="12"/>
        <color rgb="FF000000"/>
        <rFont val="Arial"/>
        <family val="2"/>
      </rPr>
      <t xml:space="preserve">Data and information in organisations:
</t>
    </r>
    <r>
      <rPr>
        <sz val="12"/>
        <color rgb="FF000000"/>
        <rFont val="Arial"/>
        <family val="2"/>
      </rPr>
      <t xml:space="preserve">Differences and links between data, information, and knowledge
Why organisations need for data and information and how each is used 
How data is generated 
</t>
    </r>
    <r>
      <rPr>
        <b/>
        <sz val="12"/>
        <color rgb="FF000000"/>
        <rFont val="Arial"/>
        <family val="2"/>
      </rPr>
      <t xml:space="preserve">Data Formats: 
</t>
    </r>
    <r>
      <rPr>
        <sz val="12"/>
        <color rgb="FF000000"/>
        <rFont val="Arial"/>
        <family val="2"/>
      </rPr>
      <t xml:space="preserve">Data types (date, integer, real, character, string, Boolean) 
Common forms of data format 
(JSON, fixed-width text file, CSV, ASCII, XML) 
File-based and directory-based structures 
</t>
    </r>
    <r>
      <rPr>
        <b/>
        <sz val="12"/>
        <color rgb="FF000000"/>
        <rFont val="Arial"/>
        <family val="2"/>
      </rPr>
      <t>Data Systems:</t>
    </r>
    <r>
      <rPr>
        <sz val="12"/>
        <color rgb="FF000000"/>
        <rFont val="Arial"/>
        <family val="2"/>
      </rPr>
      <t xml:space="preserve"> 
Features and functions of data systems 
Business information tools (analysis) 
Data models 
</t>
    </r>
    <r>
      <rPr>
        <b/>
        <sz val="12"/>
        <color rgb="FF000000"/>
        <rFont val="Arial"/>
        <family val="2"/>
      </rPr>
      <t>Data Management:</t>
    </r>
    <r>
      <rPr>
        <sz val="12"/>
        <color rgb="FF000000"/>
        <rFont val="Arial"/>
        <family val="2"/>
      </rPr>
      <t xml:space="preserve">
How data is gathered, entered  and maintained 
Data analysis tools
Metadata classification 
Data/access 
entitlements/permissions
Platforms to access and manage data (API)
Concepts of data at rest, data in use and data in motion </t>
    </r>
  </si>
  <si>
    <r>
      <rPr>
        <b/>
        <sz val="12"/>
        <color rgb="FF000000"/>
        <rFont val="Arial"/>
        <family val="2"/>
      </rPr>
      <t xml:space="preserve">Data structures (U1 – M)  
How data is represented by computer systems (U2 – M)  
</t>
    </r>
    <r>
      <rPr>
        <sz val="12"/>
        <color rgb="FF000000"/>
        <rFont val="Arial"/>
        <family val="2"/>
      </rPr>
      <t xml:space="preserve">Number systems  
Text representation  
Image representation 
How data is organised on computer systems Data structures  
Indices and matrices  
How data is transmitted by computer systems  
Concepts, processes and implications of data transmission in and between computer systems  
Error detection  
Error correction  
The use of logic and data flow in computer systems  
Boolean logic  
Flow charts and system diagrams  
Relational Database  
</t>
    </r>
    <r>
      <rPr>
        <b/>
        <sz val="12"/>
        <color rgb="FFC00000"/>
        <rFont val="Arial"/>
        <family val="2"/>
      </rPr>
      <t xml:space="preserve">Development (U18-O) </t>
    </r>
    <r>
      <rPr>
        <sz val="12"/>
        <color rgb="FFC00000"/>
        <rFont val="Arial"/>
        <family val="2"/>
      </rPr>
      <t xml:space="preserve"> 
Relational database management systems  
(Relational algebra sets)  
Manipulating data structures and data in relational databases  
Normalisation  
Relational database design techniques and processes   
Design documentation  
Reviewing and refining designs  
Develop a relational database solution to meet client requirements</t>
    </r>
    <r>
      <rPr>
        <sz val="12"/>
        <color rgb="FF000000"/>
        <rFont val="Arial"/>
        <family val="2"/>
      </rPr>
      <t xml:space="preserve"> </t>
    </r>
  </si>
  <si>
    <r>
      <rPr>
        <b/>
        <sz val="12"/>
        <color rgb="FFC00000"/>
        <rFont val="Arial"/>
        <family val="2"/>
      </rPr>
      <t xml:space="preserve">Mathematics for IT Practitioners (Unit 26 – O)  </t>
    </r>
    <r>
      <rPr>
        <sz val="12"/>
        <color rgb="FFC00000"/>
        <rFont val="Arial"/>
        <family val="2"/>
      </rPr>
      <t xml:space="preserve">
Matrix Methods  
Matrices to represent ordered data; relationship with computer program variable arrays; index notation 
Operations: add, subtract, scalar multiplication; multiply two matrices; inverse; transpose  
Techniques: solving simultaneous linear equations; vector transformation and rotation; maps and graphs  
Representing data: comparing data sets using back-to-back stem and leaf diagrams, mean; median; mode; interquartile ranges; histograms; variance; standard deviation Gathering data: methods of gathering quantity data e.g. measurements, questionnaires, surveys; extraction of required information from raw data; limitations of data gathered Interpreting data: e.g. analysing summary data, proving hypotheses, identifying trends and patterns </t>
    </r>
  </si>
  <si>
    <t>5. Digital Environments</t>
  </si>
  <si>
    <r>
      <rPr>
        <b/>
        <sz val="12"/>
        <color theme="1"/>
        <rFont val="Arial"/>
        <family val="2"/>
      </rPr>
      <t xml:space="preserve">Digital Environments  </t>
    </r>
    <r>
      <rPr>
        <sz val="12"/>
        <color theme="1"/>
        <rFont val="Arial"/>
        <family val="2"/>
      </rPr>
      <t xml:space="preserve">
a)Use rules and formulae  
b)Understand data and risk  
c)Cost a project  
d)Optimise work processes 
In the context of: Physical Environments, Networks, Virtual Environments, Cloud Environments,Resilience of Environments </t>
    </r>
  </si>
  <si>
    <r>
      <rPr>
        <b/>
        <sz val="12"/>
        <color theme="1"/>
        <rFont val="Arial"/>
        <family val="2"/>
      </rPr>
      <t xml:space="preserve">Fundamentals of Computer Systems (U2 -M)  </t>
    </r>
    <r>
      <rPr>
        <sz val="12"/>
        <color theme="1"/>
        <rFont val="Arial"/>
        <family val="2"/>
      </rPr>
      <t xml:space="preserve">
Computer hardware in a computer system  
Computer software in a computer system  
Data processing by computer systems  
Computer architecture  </t>
    </r>
  </si>
  <si>
    <t>6. Security Risks</t>
  </si>
  <si>
    <t xml:space="preserve">Understand data and risk </t>
  </si>
  <si>
    <t>7. Threat Mitigation</t>
  </si>
  <si>
    <t>Understand the concept of the CIA (confidentiality, integrity, availability) and how it can be applied to define security aims
Understand the interrelationship between security, identity, confidentiality, integrity, availability, threat, vulnerability and risk management within a business context
Understand processes and procedures to mitigate threats and ensure security</t>
  </si>
  <si>
    <t>(Applies the above core learning and is employer set) Measure with precision  
Estimate, calculate and spot errors  
Communicate using mathematics  
Cost a project  
Optimise work processes  
Process data   
Interpret and represent with mathematical diagrams  
Gantt Charts 
Rationale 
Digitally based project</t>
  </si>
  <si>
    <t>Occupational Specialism - Digial production, design and development</t>
  </si>
  <si>
    <t>Units linked to projects</t>
  </si>
  <si>
    <r>
      <t xml:space="preserve">Software development life cycle   
</t>
    </r>
    <r>
      <rPr>
        <sz val="12"/>
        <color rgb="FF000000"/>
        <rFont val="Arial"/>
        <family val="2"/>
      </rPr>
      <t xml:space="preserve">Research and familiarisation  
Planning and requirement analysis 
Perform user analysis  
Design a product  
Develop 
Deploy/implement the product  
iMaintenance  
Understand and define the functional and non-functional requirements of a software solution 
</t>
    </r>
    <r>
      <rPr>
        <b/>
        <sz val="12"/>
        <color rgb="FF000000"/>
        <rFont val="Arial"/>
        <family val="2"/>
      </rPr>
      <t xml:space="preserve">Ethical principles, risk, legal: </t>
    </r>
    <r>
      <rPr>
        <sz val="12"/>
        <color rgb="FF000000"/>
        <rFont val="Arial"/>
        <family val="2"/>
      </rPr>
      <t xml:space="preserve">
Requirements when developing software  
Identify and manage risks that apply to software development 
</t>
    </r>
    <r>
      <rPr>
        <b/>
        <sz val="12"/>
        <color rgb="FF000000"/>
        <rFont val="Arial"/>
        <family val="2"/>
      </rPr>
      <t xml:space="preserve">Sources of Knowledge: </t>
    </r>
    <r>
      <rPr>
        <sz val="12"/>
        <color rgb="FF000000"/>
        <rFont val="Arial"/>
        <family val="2"/>
      </rPr>
      <t xml:space="preserve">
Find new sources, evaluate reliability  
Select and use techniques to obtain qualitative and quantitative data to be able to evaluate software solutions 
</t>
    </r>
    <r>
      <rPr>
        <b/>
        <sz val="12"/>
        <color rgb="FF000000"/>
        <rFont val="Arial"/>
        <family val="2"/>
      </rPr>
      <t xml:space="preserve">Design  </t>
    </r>
    <r>
      <rPr>
        <sz val="12"/>
        <color rgb="FF000000"/>
        <rFont val="Arial"/>
        <family val="2"/>
      </rPr>
      <t xml:space="preserve">
Common design approaches  
Platforms used for source code and content management 
Designng a software solution 
Understanding reasons for using collaborative techniques 
Be able to select appropriate techniologies used in a social and collaborative environment 
</t>
    </r>
    <r>
      <rPr>
        <b/>
        <sz val="12"/>
        <color rgb="FF000000"/>
        <rFont val="Arial"/>
        <family val="2"/>
      </rPr>
      <t xml:space="preserve">Implement a solution using at least two appropriate languages: 
</t>
    </r>
    <r>
      <rPr>
        <sz val="12"/>
        <color rgb="FF000000"/>
        <rFont val="Arial"/>
        <family val="2"/>
      </rPr>
      <t xml:space="preserve">Select and use languages to create a software solution for a software project appropriate to the context and market environment in which they are developing software 
Select and use appropriate tools and features to create user interafces that apply user experience design principles 
Connect code to data sources as part of a software project 
Deployment methods for a software project 
Select and use languages to create a software solution for a software project appropriate to the context and market environment in which they are developing software 
</t>
    </r>
    <r>
      <rPr>
        <b/>
        <sz val="12"/>
        <color rgb="FF000000"/>
        <rFont val="Arial"/>
        <family val="2"/>
      </rPr>
      <t xml:space="preserve">Test a software solution  </t>
    </r>
    <r>
      <rPr>
        <sz val="12"/>
        <color rgb="FF000000"/>
        <rFont val="Arial"/>
        <family val="2"/>
      </rPr>
      <t xml:space="preserve">
Select and apply functional, non-functional and front-end testing  
Select and apply testing techniques  
Select appropriate tests and test data to test the functionality of software  
</t>
    </r>
    <r>
      <rPr>
        <b/>
        <sz val="12"/>
        <color rgb="FF000000"/>
        <rFont val="Arial"/>
        <family val="2"/>
      </rPr>
      <t xml:space="preserve">Change, maintain and support software: </t>
    </r>
    <r>
      <rPr>
        <sz val="12"/>
        <color rgb="FF000000"/>
        <rFont val="Arial"/>
        <family val="2"/>
      </rPr>
      <t xml:space="preserve">
Stages involved in the software change management process   
Maintain code as part of a larger team  
Support software users 
</t>
    </r>
  </si>
  <si>
    <r>
      <t xml:space="preserve">Software Design and Development Project (U4 – M)  
</t>
    </r>
    <r>
      <rPr>
        <sz val="12"/>
        <color rgb="FF000000"/>
        <rFont val="Arial"/>
        <family val="2"/>
      </rPr>
      <t xml:space="preserve">Python (3.4 or a later version) or C family programming languages  
Software development life cycle 
Stages of software development   
Flow chart and use of standard symbol of conventions 
Structured English (pseudocode) 
Test data; tests and test data to produce test plans for an identified solution  
Design concepts 
Code readability  
Handling data in a program 
Arithmetic operations  
Built-in functions 
Validing data  
Control structures  
Data strucures  
Evaluating a software development project; design, testin, software 
</t>
    </r>
    <r>
      <rPr>
        <b/>
        <sz val="12"/>
        <color rgb="FFC00000"/>
        <rFont val="Arial"/>
        <family val="2"/>
      </rPr>
      <t xml:space="preserve">Systems Methodology (U23-O)  
</t>
    </r>
    <r>
      <rPr>
        <sz val="12"/>
        <color rgb="FFC00000"/>
        <rFont val="Arial"/>
        <family val="2"/>
      </rPr>
      <t xml:space="preserve">Investigate the principles of systems methodology and systems techniques used to solve computing problems   
Apply systems methodology tools and techniques to identify and solve a computing problem  
Review a solution to a computing problem </t>
    </r>
  </si>
  <si>
    <t>Additional Content</t>
  </si>
  <si>
    <t>U7 IT Systems Security and Encryption (M)  </t>
  </si>
  <si>
    <t>U8 Business Applications of  Socal Media (M)</t>
  </si>
  <si>
    <t>U9 The Impact of Computing(M)  </t>
  </si>
  <si>
    <t>U10 Human-computer Interaction (O)  </t>
  </si>
  <si>
    <t>U11 Digital Graphics and Animation (O)</t>
  </si>
  <si>
    <t>U12 Digital Audio(O)  </t>
  </si>
  <si>
    <t xml:space="preserve">U19: Computer Networking  </t>
  </si>
  <si>
    <t xml:space="preserve">U20: Managing and Supporting Systems </t>
  </si>
  <si>
    <t xml:space="preserve">U21: Virtualisation  </t>
  </si>
  <si>
    <r>
      <t xml:space="preserve">This worksheet maps the content overlap between: 
- T Level Qualification in Health
- BTEC National Extended Diploma in Applied Science
- GCE AS and A level subject content for biology, chemistry and physics.
All the T Level content is mandatory. 
BTEC offers a mandatory and optional content. 
BTEC </t>
    </r>
    <r>
      <rPr>
        <sz val="12"/>
        <color rgb="FFA20000"/>
        <rFont val="Arial"/>
        <family val="2"/>
      </rPr>
      <t>optional content</t>
    </r>
    <r>
      <rPr>
        <sz val="12"/>
        <color theme="1"/>
        <rFont val="Arial"/>
        <family val="2"/>
      </rPr>
      <t xml:space="preserve"> is shown in </t>
    </r>
    <r>
      <rPr>
        <sz val="12"/>
        <color rgb="FFA20000"/>
        <rFont val="Arial"/>
        <family val="2"/>
      </rPr>
      <t>red type</t>
    </r>
    <r>
      <rPr>
        <sz val="12"/>
        <color theme="1"/>
        <rFont val="Arial"/>
        <family val="2"/>
      </rPr>
      <t xml:space="preserve"> and marked with an </t>
    </r>
    <r>
      <rPr>
        <sz val="12"/>
        <color rgb="FFC00000"/>
        <rFont val="Arial"/>
        <family val="2"/>
      </rPr>
      <t xml:space="preserve">(O) </t>
    </r>
    <r>
      <rPr>
        <sz val="12"/>
        <color theme="1"/>
        <rFont val="Arial"/>
        <family val="2"/>
      </rPr>
      <t xml:space="preserve">in front.
</t>
    </r>
  </si>
  <si>
    <t>Science units for BTEC
Extended Diploma in Applied Science</t>
  </si>
  <si>
    <t>1. Cells and Tissues</t>
  </si>
  <si>
    <r>
      <rPr>
        <b/>
        <sz val="12"/>
        <color theme="1"/>
        <rFont val="Arial"/>
        <family val="2"/>
      </rPr>
      <t xml:space="preserve">Cell and Tissue Structure and Function (Unit 1-M)   </t>
    </r>
    <r>
      <rPr>
        <sz val="12"/>
        <color theme="1"/>
        <rFont val="Arial"/>
        <family val="2"/>
      </rPr>
      <t xml:space="preserve">
Ultrastructure and function of organelles in the following cells:   
Prokaryote cells   
Eukaryotic cells (plant and animal cells) eukaryotic cells (plantcell specific)  
Cell specialisation: white/red blood cells, root hair and palisade mesophyll cells  
Structure and function of epithelial tissue  
Structure and function of endothelial tissue   
Structure and function of muscular tissue  
Structure and function of nervous tissue (including ECG readings)  
</t>
    </r>
  </si>
  <si>
    <r>
      <rPr>
        <b/>
        <sz val="12"/>
        <color theme="1"/>
        <rFont val="Arial"/>
        <family val="2"/>
      </rPr>
      <t xml:space="preserve">Cells (Biology)   </t>
    </r>
    <r>
      <rPr>
        <sz val="12"/>
        <color theme="1"/>
        <rFont val="Arial"/>
        <family val="2"/>
      </rPr>
      <t xml:space="preserve">
Cell theory   
Prokaryotic and eukaryotic cells and their structure and ultrastructure   
Division of multicellular organisms cells into tissues/organs/systems   
The cell cycle and copying of genetic information   
Mitosis and meiosis/gene copies  </t>
    </r>
  </si>
  <si>
    <t>2. Large Molecules</t>
  </si>
  <si>
    <t>Molecular structures of large molecules and how they are used within the body (proteins, carbohydrates and lipids)</t>
  </si>
  <si>
    <r>
      <rPr>
        <b/>
        <sz val="12"/>
        <color rgb="FFC00000"/>
        <rFont val="Arial"/>
        <family val="2"/>
      </rPr>
      <t>Biological Molecules and Metabolic Pathways (Unit 10-O) </t>
    </r>
    <r>
      <rPr>
        <sz val="12"/>
        <color rgb="FFC00000"/>
        <rFont val="Arial"/>
        <family val="2"/>
      </rPr>
      <t>  
Structure and function of water, carbohydrates, proteins and nucleic acids, lipids   
Causes and effects of disruption to biochemical processes (e.g. cystic fibrosis)   
Respiration   
Photosynthesis</t>
    </r>
    <r>
      <rPr>
        <sz val="12"/>
        <color theme="1"/>
        <rFont val="Arial"/>
        <family val="2"/>
      </rPr>
      <t xml:space="preserve">  </t>
    </r>
  </si>
  <si>
    <r>
      <rPr>
        <b/>
        <sz val="12"/>
        <color theme="1"/>
        <rFont val="Arial"/>
        <family val="2"/>
      </rPr>
      <t>Biological Molecules (Biology)  </t>
    </r>
    <r>
      <rPr>
        <sz val="12"/>
        <color theme="1"/>
        <rFont val="Arial"/>
        <family val="2"/>
      </rPr>
      <t xml:space="preserve"> 
Biological molecules are often polymers and are based on a small number of chemical elements   
Role and function of nucleic acids (DNA and RNA), carbohydrates, proteins, lipids, inorganic ions and water.   
Sequence of bases in the DNA molecule determines the structure of proteins, including enzymes   
ATP as a source of energy for biological processes  </t>
    </r>
  </si>
  <si>
    <t>3. Enzymes</t>
  </si>
  <si>
    <t xml:space="preserve">Properties and functions of enzymes that are determined by their tertiary structure. 
 </t>
  </si>
  <si>
    <t>4. Exchange and Transport Mechanisms</t>
  </si>
  <si>
    <t xml:space="preserve">How surface area to volume ratio affects the process of exchange and gives rise to specialised systems   
Structure of cell surface membrane and mechanisms of cellular exchange and transport 
 </t>
  </si>
  <si>
    <r>
      <t>Cell transport mechanisms (Unit 5-M) </t>
    </r>
    <r>
      <rPr>
        <sz val="12"/>
        <color rgb="FF0D0D0D"/>
        <rFont val="Arial"/>
        <family val="2"/>
      </rPr>
      <t> </t>
    </r>
    <r>
      <rPr>
        <b/>
        <sz val="12"/>
        <color rgb="FF0D0D0D"/>
        <rFont val="Arial"/>
        <family val="2"/>
      </rPr>
      <t xml:space="preserve">
</t>
    </r>
    <r>
      <rPr>
        <sz val="12"/>
        <color rgb="FF0D0D0D"/>
        <rFont val="Arial"/>
        <family val="2"/>
      </rPr>
      <t>The structure of the cell surface membrane with reference to the fluid mosaic model   
Methods used to transport molecules through cell membranes (osmosis, diffusion, facilitated diffusion, active transport, the processes of endocytosis and exocytosis  
How surface area to volume ratio affects transport of molecules in living organisms</t>
    </r>
  </si>
  <si>
    <r>
      <t>Exchange and Transport (Biology)</t>
    </r>
    <r>
      <rPr>
        <sz val="12"/>
        <color rgb="FF000000"/>
        <rFont val="Arial"/>
        <family val="2"/>
      </rPr>
      <t>  </t>
    </r>
    <r>
      <rPr>
        <b/>
        <sz val="12"/>
        <color rgb="FF000000"/>
        <rFont val="Arial"/>
        <family val="2"/>
      </rPr>
      <t xml:space="preserve">
</t>
    </r>
    <r>
      <rPr>
        <sz val="12"/>
        <color rgb="FF000000"/>
        <rFont val="Arial"/>
        <family val="2"/>
      </rPr>
      <t>Selective exchange of substances with their environment and exchange surfaces   
Size and metabolic rate/adaptations to exchange and transport   
Passive and active transport  
Structure of plasma membranes and the control of movements in and out of cells </t>
    </r>
  </si>
  <si>
    <t>5. Genetics</t>
  </si>
  <si>
    <t>Purpose of DNA and RNA as the carrying molecules of genetic information   
Relationship between the structure of DNA and RNA and their role in the   
mechanism of inheritance</t>
  </si>
  <si>
    <r>
      <rPr>
        <b/>
        <sz val="12"/>
        <color rgb="FFC00000"/>
        <rFont val="Arial"/>
        <family val="2"/>
      </rPr>
      <t xml:space="preserve">Genetics and Genetic Engineering (Unit 11-O)   </t>
    </r>
    <r>
      <rPr>
        <sz val="12"/>
        <color rgb="FFC00000"/>
        <rFont val="Arial"/>
        <family val="2"/>
      </rPr>
      <t xml:space="preserve">
Structure and function of nucleic acids, the basis of the genetic code, protein synthesis   
process of cell division in eukaryotic cells   
contributes to genetic variation  
principles of inheritance and their   
application in predicting genetic traits  
DNA techniques and the use of genetic engineering technologies  </t>
    </r>
  </si>
  <si>
    <r>
      <rPr>
        <b/>
        <sz val="12"/>
        <color theme="1"/>
        <rFont val="Arial"/>
        <family val="2"/>
      </rPr>
      <t xml:space="preserve">Genetics and Evolution (Biology)   </t>
    </r>
    <r>
      <rPr>
        <sz val="12"/>
        <color theme="1"/>
        <rFont val="Arial"/>
        <family val="2"/>
      </rPr>
      <t xml:space="preserve">
Transfer of genetic information from one generation to the next can lead to continuity, variation or new species   
Impact of reproductive isolation   
Gene sequencing  
Prediction of protein sequences from genetic codes   
Gene technologies/alteration of gene function  
Medical and industrial implications of advances in gene technology  </t>
    </r>
  </si>
  <si>
    <t>6. Immunology and Microbiology</t>
  </si>
  <si>
    <t xml:space="preserve"> Characteristics of key microorganisms such as bacterium, fungus, protist ad viruses   
Definition and types of pathogens, including common types of conditions/diseases 
Ways in which pathogens enter the body   
How infectious diseases can spread amongst populations and communities. 
Definition of an antigen and an antibody  
Link between antigens and the initiation of the body’s response to invasion by a foreign substance 
Role of non-specific and specific defences to protect the body against invasion from a foreign substance  
Cell-meidated immunity and anti-body mediated immunity  
Role of T and B memory cells in the secondary immune response
How the body reacts to injury and trauma 
Role and consideration of using MRI scanning in detecting and monitoring trauma and injury  </t>
  </si>
  <si>
    <r>
      <rPr>
        <b/>
        <sz val="12"/>
        <color rgb="FFC00000"/>
        <rFont val="Arial"/>
        <family val="2"/>
      </rPr>
      <t xml:space="preserve">Microbiology and Microbiological   Techniques (Unit 17-O)   
</t>
    </r>
    <r>
      <rPr>
        <sz val="12"/>
        <color rgb="FFC00000"/>
        <rFont val="Arial"/>
        <family val="2"/>
      </rPr>
      <t xml:space="preserve">Similarities and differences in relative sizes, structural features and means of reproduction/ replication in bacteria (prokaryotes), fungi, including yeasts (eukaryotes), protozoa, viruses, viroids, prions   
Undertake microscopy for specimen examination   
Slide and sample preparation   
Setting up a compound light microscope   
Aseptic techniques to culture microorganisms   
 Factors controlling microbial growth in industrial, medical and domestic applications
</t>
    </r>
    <r>
      <rPr>
        <b/>
        <sz val="12"/>
        <color rgb="FFC00000"/>
        <rFont val="Arial"/>
        <family val="2"/>
      </rPr>
      <t xml:space="preserve">Diseases and Infections (Unit 12-O)  </t>
    </r>
    <r>
      <rPr>
        <sz val="12"/>
        <color rgb="FFC00000"/>
        <rFont val="Arial"/>
        <family val="2"/>
      </rPr>
      <t xml:space="preserve">
Types of diseases and infections that can affect humans: pathogens and infectious disease, dietary and environmental diseases, genetic and degenerative  diseases.  
Disease progression over time  
Methods by which infectious diseases can be spread   
Methods by which infectious diseases can be prevented from spreading   
Management of infectious diseases   
How infectious diseases can be treated  and managed  
How the human body responds to diseases and infections (cellmediated and humoral response)  </t>
    </r>
  </si>
  <si>
    <t>7. Epidemiology and health promotion</t>
  </si>
  <si>
    <t xml:space="preserve">Meaning of epidemiology and definitions fo specific terminology that is used. 
How epidemiology is used to provide information to plan and evaluate strategies to prevent disease 
How health promotion helps to prevent the spread and control of disease and disorder  </t>
  </si>
  <si>
    <t>8. Homeostasis and physiological measurements</t>
  </si>
  <si>
    <t xml:space="preserve">Principles of homeostasis and how this links to maintaining the functions within the physiological systems which contributes to maintaining a healthy body including receptors, effectors, feedback systems, role of nervous system and role of endocrine system 
Physiological measurements and factors which may affect measurements. </t>
  </si>
  <si>
    <r>
      <rPr>
        <b/>
        <sz val="12"/>
        <color rgb="FFC00000"/>
        <rFont val="Arial"/>
        <family val="2"/>
      </rPr>
      <t xml:space="preserve">Human Regulation and Reproduction (Unit 9-O)  </t>
    </r>
    <r>
      <rPr>
        <sz val="12"/>
        <color rgb="FFC00000"/>
        <rFont val="Arial"/>
        <family val="2"/>
      </rPr>
      <t xml:space="preserve">
Homeostatic mechanisms: feedback and control, glands and organs, homeostatic mechanisms, impact of an imbalance  </t>
    </r>
  </si>
  <si>
    <r>
      <rPr>
        <b/>
        <sz val="12"/>
        <color theme="1"/>
        <rFont val="Arial"/>
        <family val="2"/>
      </rPr>
      <t>Control Systems (Biology)</t>
    </r>
    <r>
      <rPr>
        <sz val="12"/>
        <color theme="1"/>
        <rFont val="Arial"/>
        <family val="2"/>
      </rPr>
      <t xml:space="preserve">
Homeostasis  
Dynamic equilibrium of systems, positive and negative feedback  
Internal and external stimuli and system responses</t>
    </r>
  </si>
  <si>
    <t>9. Classifications of diseases and disorders</t>
  </si>
  <si>
    <t xml:space="preserve">Commonly used  classification systems of diseases and disorders including toplographical, anatomical and physiological. </t>
  </si>
  <si>
    <t>10. Particles and radiation</t>
  </si>
  <si>
    <t>Types and properties of ionising radiation (alpha, beta, gamma)   
Definition of half-life (time taken for half of the unstable nuclei in a sample to decay)</t>
  </si>
  <si>
    <r>
      <rPr>
        <b/>
        <sz val="12"/>
        <color rgb="FFC00000"/>
        <rFont val="Arial"/>
        <family val="2"/>
      </rPr>
      <t xml:space="preserve">Medical Physics Applications (Unit 21-0)   </t>
    </r>
    <r>
      <rPr>
        <sz val="12"/>
        <color rgb="FFC00000"/>
        <rFont val="Arial"/>
        <family val="2"/>
      </rPr>
      <t xml:space="preserve">
X-rays   
Computerised tomography (CT) or computerised axial tomography (CAT)   
Gamma ray imaging   
Radiotherapy, Gamma Knife surgery and proton beam therapy   </t>
    </r>
  </si>
  <si>
    <r>
      <rPr>
        <b/>
        <sz val="12"/>
        <color theme="1"/>
        <rFont val="Arial"/>
        <family val="2"/>
      </rPr>
      <t xml:space="preserve">Quantum and Nuclear Physics (Physics)   </t>
    </r>
    <r>
      <rPr>
        <sz val="12"/>
        <color theme="1"/>
        <rFont val="Arial"/>
        <family val="2"/>
      </rPr>
      <t xml:space="preserve">
Photons and particles   
Nuclear decay   
Nuclear energy/fission and fusion </t>
    </r>
  </si>
  <si>
    <t>11. Units</t>
  </si>
  <si>
    <t xml:space="preserve">Use of the international system of SI Units relevant to health   
Converting between units (e.g. l to ml) 
Importance of using significant figures and science notation  </t>
  </si>
  <si>
    <r>
      <rPr>
        <b/>
        <sz val="12"/>
        <color theme="1"/>
        <rFont val="Arial"/>
        <family val="2"/>
      </rPr>
      <t>Units</t>
    </r>
    <r>
      <rPr>
        <sz val="12"/>
        <color theme="1"/>
        <rFont val="Arial"/>
        <family val="2"/>
      </rPr>
      <t xml:space="preserve">
The use of SI units and their prefixes    
The limitations of physical measurements     </t>
    </r>
  </si>
  <si>
    <t>Mandatory  Further Science concepts in Health</t>
  </si>
  <si>
    <r>
      <t xml:space="preserve">Structure, function and role of components within the following systems.
This also includes relevant mechanisms and the development, impact and management of different conditions associated with the system: 
The endocrine system  
The respiratory system  
The nervous system  
The musculoskeletal system  
The digestive system  
The cardiovascular system 
The reproductive system in males and females 
The renal system 
The integumentary system 
</t>
    </r>
    <r>
      <rPr>
        <b/>
        <sz val="12"/>
        <color rgb="FF000000"/>
        <rFont val="Arial"/>
        <family val="2"/>
      </rPr>
      <t>Cancer</t>
    </r>
    <r>
      <rPr>
        <sz val="12"/>
        <color rgb="FF000000"/>
        <rFont val="Arial"/>
        <family val="2"/>
      </rPr>
      <t xml:space="preserve">  
The difference between benign and malignant tumours 
The development, impact and management of cancer </t>
    </r>
  </si>
  <si>
    <r>
      <rPr>
        <b/>
        <sz val="12"/>
        <color theme="1"/>
        <rFont val="Arial"/>
        <family val="2"/>
      </rPr>
      <t xml:space="preserve">Organs and systems (Unit 5-M)  </t>
    </r>
    <r>
      <rPr>
        <sz val="12"/>
        <color theme="1"/>
        <rFont val="Arial"/>
        <family val="2"/>
      </rPr>
      <t xml:space="preserve">
The cardiovascular system 
Ventilation and gas exchange in the lungs  
Urinary system structure and function 
</t>
    </r>
    <r>
      <rPr>
        <b/>
        <sz val="12"/>
        <color rgb="FFC00000"/>
        <rFont val="Arial"/>
        <family val="2"/>
      </rPr>
      <t xml:space="preserve">Physiology of Human Body Systems (Unit 8-O)  </t>
    </r>
    <r>
      <rPr>
        <sz val="12"/>
        <color rgb="FFC00000"/>
        <rFont val="Arial"/>
        <family val="2"/>
      </rPr>
      <t xml:space="preserve">
Structure/function of the musculoskeletal system 
Health matters and treatments related to the musculoskeletal system  
Structure/function of the lymphatic system  
Health matters and treatments related to the lymphatic system 
Structure/function of the digestive system 
Health matters and treatments related to the digestive system  
</t>
    </r>
    <r>
      <rPr>
        <b/>
        <sz val="12"/>
        <color rgb="FFC00000"/>
        <rFont val="Arial"/>
        <family val="2"/>
      </rPr>
      <t xml:space="preserve">Human Regulation and Reproduction (Unit 9-O)  
</t>
    </r>
    <r>
      <rPr>
        <sz val="12"/>
        <color rgb="FFC00000"/>
        <rFont val="Arial"/>
        <family val="2"/>
      </rPr>
      <t xml:space="preserve">Nervous system organisation 
Cardiovascular and respiratory system regulation and control 
Structure and function of reproductive anatomy 
Reproductive processes  
</t>
    </r>
    <r>
      <rPr>
        <b/>
        <sz val="12"/>
        <color rgb="FFC00000"/>
        <rFont val="Arial"/>
        <family val="2"/>
      </rPr>
      <t xml:space="preserve">Biomedical Science (Unit 20 -O) </t>
    </r>
    <r>
      <rPr>
        <sz val="12"/>
        <color rgb="FFC00000"/>
        <rFont val="Arial"/>
        <family val="2"/>
      </rPr>
      <t xml:space="preserve"> 
The components of blood  
Effects of diseases and disorders on the overall composition of blood  
 Diagnostic techniques used in haematology  
Histology and cytology in medicine  
 Urinalysis as an analytical and diagnostic tool </t>
    </r>
  </si>
  <si>
    <r>
      <rPr>
        <b/>
        <sz val="12"/>
        <color theme="1"/>
        <rFont val="Arial"/>
        <family val="2"/>
      </rPr>
      <t xml:space="preserve">Control Systems </t>
    </r>
    <r>
      <rPr>
        <sz val="12"/>
        <color theme="1"/>
        <rFont val="Arial"/>
        <family val="2"/>
      </rPr>
      <t xml:space="preserve">
Genome regulatory factors 
Chemical and electrical coordination </t>
    </r>
  </si>
  <si>
    <t>Science in Occupational Specialism</t>
  </si>
  <si>
    <t>Investigative Project (Unit 6-M) </t>
  </si>
  <si>
    <t>Contemporary Issues in Science (Unit 7-M)  </t>
  </si>
  <si>
    <t>Astronomy and Space Science (Unit 16-O) </t>
  </si>
  <si>
    <t>Forensic Evidence, Collection and Analysis (Unit 23-O) </t>
  </si>
  <si>
    <t>Cryogenics and Vacuum Technology (Unit 24-O) </t>
  </si>
  <si>
    <t>Forensic Fire Investigation (Unit 25-O) </t>
  </si>
  <si>
    <t>Forensic Traffic Collision Investigation (Unit 26-O) </t>
  </si>
  <si>
    <t>Biodiversity  </t>
  </si>
  <si>
    <t>Ecosystems </t>
  </si>
  <si>
    <t>Eneregy for biological processes </t>
  </si>
  <si>
    <t>Organic chemistry  </t>
  </si>
  <si>
    <t>Vectors and Scalars </t>
  </si>
  <si>
    <t>Mechanics  </t>
  </si>
  <si>
    <t>Matter </t>
  </si>
  <si>
    <t>Science content in Healthcare Science</t>
  </si>
  <si>
    <r>
      <t xml:space="preserve">This worksheet maps the content overlap between: 
- T Level Qualification in Healthcare Science
- BTEC National Extended Diploma in Applied Science
- GCE AS and A level subject content for biology, chemistry and physics.
All the T Level content is mandatory. 
BTEC offers a mandatory and optional content. 
BTEC </t>
    </r>
    <r>
      <rPr>
        <sz val="12"/>
        <color rgb="FFA20000"/>
        <rFont val="Arial"/>
        <family val="2"/>
      </rPr>
      <t>optional content</t>
    </r>
    <r>
      <rPr>
        <sz val="12"/>
        <color theme="1"/>
        <rFont val="Arial"/>
        <family val="2"/>
      </rPr>
      <t xml:space="preserve"> is shown in </t>
    </r>
    <r>
      <rPr>
        <sz val="12"/>
        <color rgb="FFA20000"/>
        <rFont val="Arial"/>
        <family val="2"/>
      </rPr>
      <t>red type</t>
    </r>
    <r>
      <rPr>
        <sz val="12"/>
        <color theme="1"/>
        <rFont val="Arial"/>
        <family val="2"/>
      </rPr>
      <t xml:space="preserve"> and marked with an </t>
    </r>
    <r>
      <rPr>
        <sz val="12"/>
        <color rgb="FFC00000"/>
        <rFont val="Arial"/>
        <family val="2"/>
      </rPr>
      <t xml:space="preserve">(O) </t>
    </r>
    <r>
      <rPr>
        <sz val="12"/>
        <color theme="1"/>
        <rFont val="Arial"/>
        <family val="2"/>
      </rPr>
      <t xml:space="preserve">in front.
</t>
    </r>
  </si>
  <si>
    <r>
      <t xml:space="preserve">
</t>
    </r>
    <r>
      <rPr>
        <sz val="12"/>
        <color theme="1"/>
        <rFont val="Arial"/>
        <family val="2"/>
      </rPr>
      <t xml:space="preserve">3 principles of cell theory 
Different types of cells that make up living organisms  
Structure and function of the organelles found within eukaryotic cells  
Similarities between plant and animal cells in relation to the presence of specific organelles and their function  
How eukaryotic cells become specialised in complex multi-cellular organisms 
Differences between prokaryotic cells and eukaryotic cells  </t>
    </r>
  </si>
  <si>
    <t>Structure, properties and functions of Proteins Carbohydrates Lipids</t>
  </si>
  <si>
    <r>
      <rPr>
        <b/>
        <sz val="12"/>
        <color theme="1"/>
        <rFont val="Arial"/>
        <family val="2"/>
      </rPr>
      <t>Biological Molecules (Biology)  </t>
    </r>
    <r>
      <rPr>
        <sz val="12"/>
        <color theme="1"/>
        <rFont val="Arial"/>
        <family val="2"/>
      </rPr>
      <t xml:space="preserve"> 
Biological molecules are often polymers and are based on a small number of chemical elements   
Role and function of nucleic acids (DNA and RNA), carbohydrates, proteins, lipids, inorganic ions and water.   
Sequence of bases in the DNA molecule determines the structure of proteins, including enzymes   
Enzymes as catalysts   
ATP as a source of energy for biological processes  </t>
    </r>
  </si>
  <si>
    <t>3. Exchange and Transport Mechanisms</t>
  </si>
  <si>
    <t xml:space="preserve">How surface area to volume ratio affects the process of exchange and gives rise to specialised systems   
Principles of cellular exchange and transport mechanisms that exist to facilitate exchange 
Advantages of having specialised cells in relation to the rate of transport across internal and external membranes </t>
  </si>
  <si>
    <t>4. Genetics</t>
  </si>
  <si>
    <t>Purpose of DNA and RNA as the carriers of genetic information and the role they play in the mechanism of inheritance 
The relationship between the structure of DNA and RNA and their role in the mechanism of inheritance  
Function of complementary base pairing in forming the helical structure of DNA  
Process and stages of semi-conservative replication of DNA  
How semi-conservative replication process ensures genetic continuity between generations of cells  
Link between the semiconservative replication process and variation   
Difference between genetics and genomic</t>
  </si>
  <si>
    <t>5. Microbiology</t>
  </si>
  <si>
    <t xml:space="preserve">Classification and characteristics of bacteria, fungi, parasites, viruses   
Benefits of using light, scanning electron and transmission electron microscopes when investigating microorganisms   
Calculating magnification  
Uses of differential staining techniques  </t>
  </si>
  <si>
    <r>
      <rPr>
        <b/>
        <sz val="12"/>
        <color rgb="FFC00000"/>
        <rFont val="Arial"/>
        <family val="2"/>
      </rPr>
      <t xml:space="preserve">Microbiology and Microbiological   Techniques (Unit 17-O)   </t>
    </r>
    <r>
      <rPr>
        <sz val="12"/>
        <color rgb="FFC00000"/>
        <rFont val="Arial"/>
        <family val="2"/>
      </rPr>
      <t xml:space="preserve">
Similarities and differences in relative sizes, structural features and means of reproduction/ replication in bacteria (prokaryotes), fungi, including yeasts (eukaryotes), protozoa, viruses, viroids, prions   
Undertake microscopy for specimen examination   
Slide and sample preparation   
Setting up a compound light microscope   
Aseptic techniques to culture microorganisms   
 Factors controlling microbial growth in industrial, medical and domestic applications</t>
    </r>
  </si>
  <si>
    <t>6. Immunology</t>
  </si>
  <si>
    <t>Nature of infection   
Types of pathogen (causative agent) and  resulting diseases (bacteria, viruses, fungi, prions, protoctists, parasites)   
Ways in which causative agents enter the body   
How infectious diseases can spread amongst populations and communities   
Definition of an antigen and an antibody   
Link between antigens and the initiation of the body’s response to invasion by a foreign substance  
Stages and cells involved in the body’s response to an antigen   
Differences between cell-mediated immunity and antibody-mediated immunity  
Role of T and B memory cells in the secondary immune response</t>
  </si>
  <si>
    <r>
      <rPr>
        <b/>
        <sz val="12"/>
        <color rgb="FFC00000"/>
        <rFont val="Arial"/>
        <family val="2"/>
      </rPr>
      <t xml:space="preserve">Diseases and Infections (Unit 12-O)  </t>
    </r>
    <r>
      <rPr>
        <sz val="12"/>
        <color rgb="FFC00000"/>
        <rFont val="Arial"/>
        <family val="2"/>
      </rPr>
      <t xml:space="preserve">
Types of diseases and infections that can affect humans: pathogens and infectious disease, dietary and environmental diseases, genetic and degenerative  diseases.  
Disease progression over time  
Methods by which infectious diseases can be spread   
Methods by which infectious diseases can be prevented from spreading   
Management of infectious diseases   
How infectious diseases can be treated  and managed  
How the human body responds to diseases and infections (cellmediated and humoral response)  </t>
    </r>
  </si>
  <si>
    <t xml:space="preserve">7. Materials and chemical properties   </t>
  </si>
  <si>
    <t xml:space="preserve">
Relationship between atomic structure and physical and chemical properties of metals   
How the arrangement of electrons is linked to the way in which elements are situated within groups in the periodic table 
The correct names for sub-atomic particles and their position in an atom- protons, electron and neutrons </t>
  </si>
  <si>
    <r>
      <rPr>
        <b/>
        <sz val="12"/>
        <rFont val="Arial"/>
        <family val="2"/>
      </rPr>
      <t>Periodicity and Properties of elements (Unit 1-M) </t>
    </r>
    <r>
      <rPr>
        <sz val="12"/>
        <rFont val="Arial"/>
        <family val="2"/>
      </rPr>
      <t xml:space="preserve">  
Electronic structure of atoms   
Ionic, covalent and metallic bonding  
Intermolecular forces   
Balancing equations   
Quantities used in chemical reactions  
Periodic table, elements and groups   
Physical properties of elements  
Chemical properties of elements  
</t>
    </r>
    <r>
      <rPr>
        <b/>
        <sz val="12"/>
        <rFont val="Arial"/>
        <family val="2"/>
      </rPr>
      <t xml:space="preserve">Properties and uses of substances (Unit 5-M)   </t>
    </r>
    <r>
      <rPr>
        <sz val="12"/>
        <rFont val="Arial"/>
        <family val="2"/>
      </rPr>
      <t xml:space="preserve">
The chemical properties of substances   
Use of substances (e.g., as catalysts)   
Purification, extraction and manufacture of e.g. metals  
Structures, reactions and properties of commercially important organic compounds  
Materials in domestic and industrial application (Unit 5-M)   
Elasticity, stress-strain curves, elastic limit, strength, yield point, plastic deformation, creep, fatigue, ductility, brittleness, malleability, elastic hysteresis   
Density  
Tensile/compressive stress   
tensile/compressive strain   
Young’s modulus   
</t>
    </r>
    <r>
      <rPr>
        <b/>
        <sz val="12"/>
        <color rgb="FFC00000"/>
        <rFont val="Arial"/>
        <family val="2"/>
      </rPr>
      <t xml:space="preserve">Materials Science (Unit 22- O)   </t>
    </r>
    <r>
      <rPr>
        <sz val="12"/>
        <color rgb="FFC00000"/>
        <rFont val="Arial"/>
        <family val="2"/>
      </rPr>
      <t xml:space="preserve">
Classification and properties of different materials   
 Nanotechnology materials  
Benefits and limitations of polymer technology materials used in applications to reduce carbon emissions </t>
    </r>
    <r>
      <rPr>
        <sz val="12"/>
        <rFont val="Arial"/>
        <family val="2"/>
      </rPr>
      <t xml:space="preserve"> </t>
    </r>
  </si>
  <si>
    <r>
      <rPr>
        <b/>
        <sz val="12"/>
        <color theme="1"/>
        <rFont val="Arial"/>
        <family val="2"/>
      </rPr>
      <t xml:space="preserve">Formulae, equations and amounts of substance empirical and molecular formulae (Chemistry)   </t>
    </r>
    <r>
      <rPr>
        <sz val="12"/>
        <color theme="1"/>
        <rFont val="Arial"/>
        <family val="2"/>
      </rPr>
      <t xml:space="preserve">
Balanced chemical equations   
Avogadro constant and the amount of substance (mole)   
relative atomic mass and relative isotopic mass   
calculation of reacting masses, mole concentrations, volumes of gases, per cent   
yields and atom economies   
Atomic structure   
Bonding and structure  
</t>
    </r>
    <r>
      <rPr>
        <b/>
        <sz val="12"/>
        <color theme="1"/>
        <rFont val="Arial"/>
        <family val="2"/>
      </rPr>
      <t xml:space="preserve">Inorganic chemistry and the periodic table (Chemistry)   </t>
    </r>
    <r>
      <rPr>
        <sz val="12"/>
        <color theme="1"/>
        <rFont val="Arial"/>
        <family val="2"/>
      </rPr>
      <t xml:space="preserve">
Organisation of elements according to their proton number and electronic   
Structures   
Classification of elements into s, p and d blocks  
Metal and non-metallic groups   
Transition metals  
Trends in element properties  
</t>
    </r>
    <r>
      <rPr>
        <b/>
        <sz val="12"/>
        <color theme="1"/>
        <rFont val="Arial"/>
        <family val="2"/>
      </rPr>
      <t xml:space="preserve">Mechanical properties of matter (Physics)   </t>
    </r>
    <r>
      <rPr>
        <sz val="12"/>
        <color theme="1"/>
        <rFont val="Arial"/>
        <family val="2"/>
      </rPr>
      <t xml:space="preserve">
Stress, strain, Young modulus   
 Force-extension graphs, energy stored  </t>
    </r>
  </si>
  <si>
    <t xml:space="preserve">8. Acids/bases and chemical change   </t>
  </si>
  <si>
    <t xml:space="preserve">Physical properties of acids   
Concept of strong and weak acids  
Determining the name of the salt produced in the reaction:   acid + base → salt + water  </t>
  </si>
  <si>
    <r>
      <rPr>
        <b/>
        <sz val="12"/>
        <color rgb="FFC00000"/>
        <rFont val="Arial"/>
        <family val="2"/>
      </rPr>
      <t xml:space="preserve">Applications of Inorganic Chemistry (Unit 13-O)   </t>
    </r>
    <r>
      <rPr>
        <sz val="12"/>
        <color rgb="FFC00000"/>
        <rFont val="Arial"/>
        <family val="2"/>
      </rPr>
      <t xml:space="preserve">
Calculation of the pH of strong acids, strong alkalis, weak acids and  
buffer solutions  
acid-base equilibria  
Behaviour of strong and weak acids and alkalis and buffer solutions   
Oxidation-reduction reactions  
Titrimetric methods involving oxidation reduction reactions  </t>
    </r>
  </si>
  <si>
    <r>
      <rPr>
        <b/>
        <sz val="12"/>
        <color theme="1"/>
        <rFont val="Arial"/>
        <family val="2"/>
      </rPr>
      <t>Equilibria (Chemistry)  </t>
    </r>
    <r>
      <rPr>
        <sz val="12"/>
        <color theme="1"/>
        <rFont val="Arial"/>
        <family val="2"/>
      </rPr>
      <t xml:space="preserve"> 
Dynamic nature of equilibria   
Effects of temperature, pressure and concentration changes on the position of equilibrium   
Acid-base reactions  
Ionic product of water  
Calculation of pH for strong acids and bases   
Dissociation constants  
Calculation of pH for weak acids  
Buffer solutions   
Redox  
Oxidation states and their calculation  
 Oxidation and reduction as electron transfer, applied to reactions of s, p and d block elements  </t>
    </r>
  </si>
  <si>
    <r>
      <t>9. Rates of reaction and energy changes </t>
    </r>
    <r>
      <rPr>
        <sz val="12"/>
        <color rgb="FF000000"/>
        <rFont val="Arial"/>
        <family val="2"/>
      </rPr>
      <t>  </t>
    </r>
  </si>
  <si>
    <t xml:space="preserve">Principles of collision theory  
Effect of temperature on rates of reaction  
Definition of a catalyst and the role of catalysts in a reaction  
 </t>
  </si>
  <si>
    <r>
      <rPr>
        <b/>
        <sz val="12"/>
        <rFont val="Arial"/>
        <family val="2"/>
      </rPr>
      <t xml:space="preserve">Energy changes in industry (Unit 5-M)   </t>
    </r>
    <r>
      <rPr>
        <sz val="12"/>
        <rFont val="Arial"/>
        <family val="2"/>
      </rPr>
      <t xml:space="preserve">
Kelvin scale  
Enthalpy change definition   
Exothermic and endothermic reactions   
</t>
    </r>
    <r>
      <rPr>
        <b/>
        <sz val="12"/>
        <rFont val="Arial"/>
        <family val="2"/>
      </rPr>
      <t xml:space="preserve">Thermal physics, materials and fluids (Unit 5-M)   </t>
    </r>
    <r>
      <rPr>
        <sz val="12"/>
        <rFont val="Arial"/>
        <family val="2"/>
      </rPr>
      <t xml:space="preserve">
Thermal physics in domestic and industrial applications (units, work done, efficiency, thermodynamic concepts, states of change)   
</t>
    </r>
    <r>
      <rPr>
        <b/>
        <sz val="12"/>
        <color rgb="FFC00000"/>
        <rFont val="Arial"/>
        <family val="2"/>
      </rPr>
      <t xml:space="preserve">Industrial Chemical Reactions (Unit 18-O)    </t>
    </r>
    <r>
      <rPr>
        <sz val="12"/>
        <color rgb="FFC00000"/>
        <rFont val="Arial"/>
        <family val="2"/>
      </rPr>
      <t xml:space="preserve">
Enthalpy changes   
Entropy and Gibbs energy, equilibrium constant  
Rate of reaction (collision theory)   
Chemical equilibrium  </t>
    </r>
  </si>
  <si>
    <r>
      <rPr>
        <b/>
        <sz val="12"/>
        <color theme="1"/>
        <rFont val="Arial"/>
        <family val="2"/>
      </rPr>
      <t xml:space="preserve">Energetics (Chemistry)   </t>
    </r>
    <r>
      <rPr>
        <sz val="12"/>
        <color theme="1"/>
        <rFont val="Arial"/>
        <family val="2"/>
      </rPr>
      <t xml:space="preserve">
Enthalpy changes   
Reaction rates  
Entropy  
</t>
    </r>
    <r>
      <rPr>
        <b/>
        <sz val="12"/>
        <color theme="1"/>
        <rFont val="Arial"/>
        <family val="2"/>
      </rPr>
      <t xml:space="preserve">Kinetics (Chemistry)   </t>
    </r>
    <r>
      <rPr>
        <sz val="12"/>
        <color theme="1"/>
        <rFont val="Arial"/>
        <family val="2"/>
      </rPr>
      <t xml:space="preserve">
Collision theory  
Effect of temperature changes on rate of reaction  
Role of catalysts in providing alternative routes of lower activation energy  
Determination and use of rate equations   
Orders of reactions  </t>
    </r>
  </si>
  <si>
    <r>
      <t>10. Chemical analysis of substances </t>
    </r>
    <r>
      <rPr>
        <sz val="12"/>
        <color rgb="FF000000"/>
        <rFont val="Arial"/>
        <family val="2"/>
      </rPr>
      <t>  </t>
    </r>
  </si>
  <si>
    <r>
      <rPr>
        <sz val="12"/>
        <color rgb="FF000000"/>
        <rFont val="Arial"/>
        <family val="2"/>
      </rPr>
      <t>Principles tests and techniques used to separate substances in order to detect or identify chemical composition: Thin layer chromatography, Column chromatography, Gas chromatography, High performance liquid chromatography, Mass spectrometry   
Tests that could be used to quantify components in a mixture 
The principle of titration </t>
    </r>
    <r>
      <rPr>
        <b/>
        <sz val="12"/>
        <color rgb="FF000000"/>
        <rFont val="Arial"/>
        <family val="2"/>
      </rPr>
      <t xml:space="preserve"> 
- </t>
    </r>
  </si>
  <si>
    <r>
      <rPr>
        <b/>
        <sz val="12"/>
        <rFont val="Arial"/>
        <family val="2"/>
      </rPr>
      <t xml:space="preserve">Practical Scientific Procedures and Techniques (Unit 2-M)   </t>
    </r>
    <r>
      <rPr>
        <sz val="12"/>
        <rFont val="Arial"/>
        <family val="2"/>
      </rPr>
      <t xml:space="preserve">
Undertake titration and colorimetry to determine the concentration of solutions   
Preparation and standardisation of solutions using titration   
practical application of colorimetry techniques  
Undertake chromatographic techniques to identify components in mixtures  
</t>
    </r>
    <r>
      <rPr>
        <b/>
        <sz val="12"/>
        <color rgb="FFC00000"/>
        <rFont val="Arial"/>
        <family val="2"/>
      </rPr>
      <t xml:space="preserve">Practical Chemical Analysis (Unit 19- O)   
</t>
    </r>
    <r>
      <rPr>
        <sz val="12"/>
        <color rgb="FFC00000"/>
        <rFont val="Arial"/>
        <family val="2"/>
      </rPr>
      <t>Colorimetric determinations   
Spectroscopic techniques to identify compounds and determine concentrations   
Gas chromatography  
High-performance liquid chromatography (HPLC)</t>
    </r>
  </si>
  <si>
    <r>
      <rPr>
        <b/>
        <sz val="12"/>
        <color theme="1"/>
        <rFont val="Arial"/>
        <family val="2"/>
      </rPr>
      <t xml:space="preserve">Modern analytical techniques  
</t>
    </r>
    <r>
      <rPr>
        <sz val="12"/>
        <color theme="1"/>
        <rFont val="Arial"/>
        <family val="2"/>
      </rPr>
      <t xml:space="preserve">The use of mass spectrometry, infrared spectroscopy, nuclear magnetic resonance spectroscopy and chromatography in analysis, including techniques for the elucidation of structure  </t>
    </r>
  </si>
  <si>
    <r>
      <t>11. Electricity </t>
    </r>
    <r>
      <rPr>
        <sz val="12"/>
        <color rgb="FF000000"/>
        <rFont val="Arial"/>
        <family val="2"/>
      </rPr>
      <t>  </t>
    </r>
  </si>
  <si>
    <t xml:space="preserve">The definitions and how to calculate, charge and current using Q=IT   
The definitions and how to calculate, current, potential difference and resistance, using Ohm’s law V=IR   
The definitions and how to calculate total resistance of multiple fixed resistors in a series and parallel circuit   
The difference between alternating and direct current   
The properties of mains electricity in the UK  </t>
  </si>
  <si>
    <r>
      <rPr>
        <b/>
        <sz val="12"/>
        <color rgb="FFC00000"/>
        <rFont val="Arial"/>
        <family val="2"/>
      </rPr>
      <t xml:space="preserve">Electrical Circuits and their Applications (Unit 15- O) </t>
    </r>
    <r>
      <rPr>
        <sz val="12"/>
        <color rgb="FFC00000"/>
        <rFont val="Arial"/>
        <family val="2"/>
      </rPr>
      <t xml:space="preserve">
Electrical symbols, units and definitions  
Electrical formulae and relationships   
Electrical properties and uses of materials  
Circuits in parallel and series   
Measurement devices, AC/DC   
Domestic electricity production   
Transducers and sensors </t>
    </r>
    <r>
      <rPr>
        <sz val="12"/>
        <color theme="1"/>
        <rFont val="Arial"/>
        <family val="2"/>
      </rPr>
      <t xml:space="preserve"> </t>
    </r>
  </si>
  <si>
    <r>
      <rPr>
        <b/>
        <sz val="12"/>
        <color theme="1"/>
        <rFont val="Arial"/>
        <family val="2"/>
      </rPr>
      <t>Elecctric circuits (Physics) </t>
    </r>
    <r>
      <rPr>
        <sz val="12"/>
        <color theme="1"/>
        <rFont val="Arial"/>
        <family val="2"/>
      </rPr>
      <t xml:space="preserve"> 
Current   
EMF and potential difference   
Resistance   
DC circuits  
 Capacitance  </t>
    </r>
  </si>
  <si>
    <r>
      <t>12. Magnetism and electromagnetism</t>
    </r>
    <r>
      <rPr>
        <sz val="12"/>
        <color rgb="FF000000"/>
        <rFont val="Arial"/>
        <family val="2"/>
      </rPr>
      <t>  </t>
    </r>
  </si>
  <si>
    <t xml:space="preserve">Magnetism and magnetic poles   
Magnetic fields  
Uses of electromagnetism and electromagnets (transformers, induction heating, MIR)  </t>
  </si>
  <si>
    <r>
      <rPr>
        <b/>
        <sz val="12"/>
        <color rgb="FFC00000"/>
        <rFont val="Arial"/>
        <family val="2"/>
      </rPr>
      <t>Medical Physics Applications (Unit 21-O)</t>
    </r>
    <r>
      <rPr>
        <sz val="12"/>
        <color rgb="FFC00000"/>
        <rFont val="Arial"/>
        <family val="2"/>
      </rPr>
      <t xml:space="preserve">
Magnetic resonance imaging (MRI)  </t>
    </r>
  </si>
  <si>
    <r>
      <rPr>
        <b/>
        <sz val="12"/>
        <color theme="1"/>
        <rFont val="Arial"/>
        <family val="2"/>
      </rPr>
      <t xml:space="preserve">Fields (Physics)   </t>
    </r>
    <r>
      <rPr>
        <sz val="12"/>
        <color theme="1"/>
        <rFont val="Arial"/>
        <family val="2"/>
      </rPr>
      <t xml:space="preserve">
Force fields/electric and gravitational   
B-fields   
Flux and electromagnetic induction  </t>
    </r>
  </si>
  <si>
    <r>
      <t>13. Waves</t>
    </r>
    <r>
      <rPr>
        <sz val="12"/>
        <color rgb="FF000000"/>
        <rFont val="Arial"/>
        <family val="2"/>
      </rPr>
      <t>  </t>
    </r>
  </si>
  <si>
    <t xml:space="preserve">Definition of a wave   
Relationship between frequency, wavelength and speed using the wave equation v=fλ   
Properties of longitudinal and transverse waves   
Uses of different types of waves (including medical; cancer treatment, sterilisation, ultrasound for scanning/cleaning laboratory equipment) </t>
  </si>
  <si>
    <r>
      <rPr>
        <b/>
        <sz val="12"/>
        <color theme="1"/>
        <rFont val="Arial"/>
        <family val="2"/>
      </rPr>
      <t xml:space="preserve">Waves (Unit 1-M)   </t>
    </r>
    <r>
      <rPr>
        <sz val="12"/>
        <color theme="1"/>
        <rFont val="Arial"/>
        <family val="2"/>
      </rPr>
      <t xml:space="preserve">
Wave terms (speed, frequency, wavelength, periodicity, amplitude, oscillation)   
Properties of longitudinal and transverse waves  
Principles underlying use of diffraction gratings  
Be able to use the wave equation: v = fλ   
Be able to use the equation  calculation of speed v = √(T/µ)   
Principles of fibreoptics   
Use of electromagnetic waves in communications  </t>
    </r>
  </si>
  <si>
    <r>
      <rPr>
        <b/>
        <sz val="12"/>
        <color theme="1"/>
        <rFont val="Arial"/>
        <family val="2"/>
      </rPr>
      <t xml:space="preserve">Waves (Physics)   </t>
    </r>
    <r>
      <rPr>
        <sz val="12"/>
        <color theme="1"/>
        <rFont val="Arial"/>
        <family val="2"/>
      </rPr>
      <t xml:space="preserve">
Polarisation and diffraction   
Path difference, phase and coherence, interference  
Graphical treatment of superposition and stationary waves  </t>
    </r>
  </si>
  <si>
    <t>14. Particles and radiation</t>
  </si>
  <si>
    <t>Types and properties of ionising radiation (alpha, beta, gamma)   
Definitions of half-life and count-rate   
Main types of radioactive decay in relation to unstable nuclei   
How radiation interacts with matter   
Applications of radioactivity within the health and science sector</t>
  </si>
  <si>
    <r>
      <rPr>
        <b/>
        <sz val="12"/>
        <color rgb="FFC00000"/>
        <rFont val="Arial"/>
        <family val="2"/>
      </rPr>
      <t xml:space="preserve">Medical Physics Applications (Unit 21-O)   </t>
    </r>
    <r>
      <rPr>
        <sz val="12"/>
        <color rgb="FFC00000"/>
        <rFont val="Arial"/>
        <family val="2"/>
      </rPr>
      <t xml:space="preserve">
X-rays   
Computerised tomography (CT) or computerised axial tomography (CAT)   
Gamma ray imaging  
Radiotherapy, Gamma Knife surgery and proton beam therapy</t>
    </r>
  </si>
  <si>
    <r>
      <rPr>
        <b/>
        <sz val="12"/>
        <color theme="1"/>
        <rFont val="Arial"/>
        <family val="2"/>
      </rPr>
      <t xml:space="preserve">Quantum and Nuclear Physics (Physics)  </t>
    </r>
    <r>
      <rPr>
        <sz val="12"/>
        <color theme="1"/>
        <rFont val="Arial"/>
        <family val="2"/>
      </rPr>
      <t xml:space="preserve">
Photons and particles   
Nuclear decay   
 Nuclear energy/fission and fusion</t>
    </r>
  </si>
  <si>
    <t>15. Units</t>
  </si>
  <si>
    <t xml:space="preserve">The use of Internation System of Units (SI)   
Converting between units (e.g.l to ml )   
 Importance of significant figures and science notation  </t>
  </si>
  <si>
    <r>
      <rPr>
        <b/>
        <sz val="12"/>
        <color theme="1"/>
        <rFont val="Arial"/>
        <family val="2"/>
      </rPr>
      <t xml:space="preserve">Units  </t>
    </r>
    <r>
      <rPr>
        <sz val="12"/>
        <color theme="1"/>
        <rFont val="Arial"/>
        <family val="2"/>
      </rPr>
      <t xml:space="preserve">
The use of SI units and their prefixes  
The limitations of physical measurements  </t>
    </r>
  </si>
  <si>
    <t>Mandatory  Further Science concepts in Healthcare Science</t>
  </si>
  <si>
    <t xml:space="preserve">Components, location, function, structure and organisation of: 
The endocrine system 
The respiratory system  
The nervous System 
The musculoskeletal system  
The digestive system  
The cardiovascular system 
The reproductive system in males and females  
The renal system  
The integumentary system  
Basic function of the eye and visual system 
Use of physiological measurement ools and techniques in monitoring the action of physiologica systems 
Normal expected ranges for physiological measurements (heart rate, temperature, blood pressure, respiratory rate) 
Principles of homeostasis 
Failure of homeostasis mechanisms and subsequent development of disorders 
Different classification systems and their purpose  
Classification systems of diseases and disorders 
Specific diseases and disorders and their relationship to the classification systems  including possible causes and symptoms 
Injury and trauma and how the body reacts systematically as a response  
What is epidemiology and how its objectives provide information to plan and evaluate strategies to prevent illness, including how this has contributed to the prevention of the spread of specific diseases 
How health promotion helps to prevent the spread and control of disease and disorder  
Concepts of genome and genomics and the difference to the concept of genetics 
Characteristics of different study areas within genomics  
Use of genomics to investigate, diagnose and treat disorders 
Applications of genomics to Healthcare Science 
Imporance of bioinformatics within genomics 
 How physics principles are applied in medical physicis to support the prevention, diagnosis and treatment of disease (ECG, X-rays, radio waves, ultrasound, radiotherapy) </t>
  </si>
  <si>
    <r>
      <rPr>
        <b/>
        <sz val="12"/>
        <color theme="1"/>
        <rFont val="Arial"/>
        <family val="2"/>
      </rPr>
      <t xml:space="preserve">Organs and systems (Unit 5-M) </t>
    </r>
    <r>
      <rPr>
        <sz val="12"/>
        <color theme="1"/>
        <rFont val="Arial"/>
        <family val="2"/>
      </rPr>
      <t xml:space="preserve"> 
The cardiovascular system  
Ventilation and gas exchange in the lungs  
Urinary system structure and function  
</t>
    </r>
    <r>
      <rPr>
        <sz val="12"/>
        <color rgb="FFC00000"/>
        <rFont val="Arial"/>
        <family val="2"/>
      </rPr>
      <t xml:space="preserve"> </t>
    </r>
    <r>
      <rPr>
        <b/>
        <sz val="12"/>
        <color rgb="FFC00000"/>
        <rFont val="Arial"/>
        <family val="2"/>
      </rPr>
      <t>Physiology of Human Body Systems (Unit 8-O)</t>
    </r>
    <r>
      <rPr>
        <sz val="12"/>
        <color rgb="FFC00000"/>
        <rFont val="Arial"/>
        <family val="2"/>
      </rPr>
      <t xml:space="preserve"> 
Structure/function of the  musculoskeletal system 
Health matters and treatments related to the musculoskeletal system  
Structure/function of the lymphatic system  
Health matters and treatments related to the lymphatic system  
Structure/function of the digestive system 
Health matters and treatments related to the digestive system 
</t>
    </r>
    <r>
      <rPr>
        <b/>
        <sz val="12"/>
        <color rgb="FFC00000"/>
        <rFont val="Arial"/>
        <family val="2"/>
      </rPr>
      <t xml:space="preserve">Human Regulation and Reproduction (Unit 9-O)
</t>
    </r>
    <r>
      <rPr>
        <sz val="12"/>
        <color rgb="FFC00000"/>
        <rFont val="Arial"/>
        <family val="2"/>
      </rPr>
      <t xml:space="preserve">Nervous system organisation  
Cardiovascular and respiratory system  
Regulation and control  
Homeostatic mechanisms: feedback and control, glands and organs, homeostatic mechanisms, impact of an imbalance  
Structure and function of reproductive anatomy 
Reproductive processes  
</t>
    </r>
    <r>
      <rPr>
        <b/>
        <sz val="12"/>
        <color rgb="FFC00000"/>
        <rFont val="Arial"/>
        <family val="2"/>
      </rPr>
      <t xml:space="preserve">Biomedical Science (Unit 20-O) </t>
    </r>
    <r>
      <rPr>
        <sz val="12"/>
        <color rgb="FFC00000"/>
        <rFont val="Arial"/>
        <family val="2"/>
      </rPr>
      <t xml:space="preserve"> 
The components of blood 
Effects of diseases and disorders on the overall composition of blood 
Diagnostic techniques used in haematology  
Histology and cytology in medicine
Urinalysis as an analytical and diagnostic tool</t>
    </r>
  </si>
  <si>
    <r>
      <rPr>
        <b/>
        <sz val="12"/>
        <color theme="1"/>
        <rFont val="Arial"/>
        <family val="2"/>
      </rPr>
      <t xml:space="preserve">Control Systems </t>
    </r>
    <r>
      <rPr>
        <sz val="12"/>
        <color theme="1"/>
        <rFont val="Arial"/>
        <family val="2"/>
      </rPr>
      <t xml:space="preserve">
Homeostasis  
Dynamic equilibrium of systems, positive and negative feedback 
Internal and external stimuli and system responses  
Genome regulatory factors  
Chemical and electrical coordination </t>
    </r>
  </si>
  <si>
    <t>Science in the Occupational Specialisms</t>
  </si>
  <si>
    <r>
      <t xml:space="preserve">This worksheet maps the content overlap between: 
- T Level Qualification in Science
- BTEC National Extended Diploma in Applied Science
- GCE AS and A level subject content for biology, chemistry and physics.
All the T Level content is mandatory. 
BTEC offers a mandatory and optional content. 
BTEC </t>
    </r>
    <r>
      <rPr>
        <sz val="12"/>
        <color rgb="FFA20000"/>
        <rFont val="Arial"/>
        <family val="2"/>
      </rPr>
      <t>optional content</t>
    </r>
    <r>
      <rPr>
        <sz val="12"/>
        <color theme="1"/>
        <rFont val="Arial"/>
        <family val="2"/>
      </rPr>
      <t xml:space="preserve"> is shown in </t>
    </r>
    <r>
      <rPr>
        <sz val="12"/>
        <color rgb="FFA20000"/>
        <rFont val="Arial"/>
        <family val="2"/>
      </rPr>
      <t>red type</t>
    </r>
    <r>
      <rPr>
        <sz val="12"/>
        <color theme="1"/>
        <rFont val="Arial"/>
        <family val="2"/>
      </rPr>
      <t xml:space="preserve"> and marked with an </t>
    </r>
    <r>
      <rPr>
        <sz val="12"/>
        <color rgb="FFC00000"/>
        <rFont val="Arial"/>
        <family val="2"/>
      </rPr>
      <t xml:space="preserve">(O) </t>
    </r>
    <r>
      <rPr>
        <sz val="12"/>
        <color theme="1"/>
        <rFont val="Arial"/>
        <family val="2"/>
      </rPr>
      <t xml:space="preserve">in front.
</t>
    </r>
  </si>
  <si>
    <r>
      <t xml:space="preserve">
</t>
    </r>
    <r>
      <rPr>
        <sz val="12"/>
        <color theme="1"/>
        <rFont val="Arial"/>
        <family val="2"/>
      </rPr>
      <t xml:space="preserve">3 principles of cell theory 
Different types of cells that make up living organisms including eukaryotic and prokaryotic cells
Structure and function of the organelles found within eukaryotic cells
Similarities and differences between plant and animal cells in relation to the presence of specific organelles and their function 
How eukaryotic cells become specialised in complex multicellular organisms   
How prokaryotic cells differ from eukaryotic cells  </t>
    </r>
  </si>
  <si>
    <t xml:space="preserve">Relationship between structure, properties and functions of Proteins Carbohydrates Lipids  </t>
  </si>
  <si>
    <t xml:space="preserve">How surface area to volume ratio affects the process of exchange and gives rise to specialised systems   
Principles of cellular exchange and the transport mechanisms that exist to facilitate this exchange (diffusion, facilitated diffusion and osmosis)   
Advantages of having specialised cells in relation to the rate of transport across internal and external membrane 
 </t>
  </si>
  <si>
    <t>Purpose of DNA and RNA as the carriers of genetic information and the role they play in the mechanism of inheritance 
Relationship between the structure of DNA and RNA and their role in the mechanism of inheritance  
Function of complementary base pairing in forming the helical structure of DNA  
Process and stages of semi-conservative replication of DNA   
How this semi-conservative replication process ensures genetic continuity between generation of cells 
Link between the semiconservative replication process and variation   
Difference between genetics and genomics</t>
  </si>
  <si>
    <t xml:space="preserve">Classification and characteristics of bacteria, fungi, parasites, viruses   
Benefits of using light, scanning electron and transmission electron microscopes when investigating microorganisms   
How to calculate magnification   
Use of differential staining techniques  </t>
  </si>
  <si>
    <r>
      <rPr>
        <b/>
        <sz val="12"/>
        <color rgb="FFC00000"/>
        <rFont val="Arial"/>
        <family val="2"/>
      </rPr>
      <t xml:space="preserve">Microbiology and Microbiological   Techniques (Unit 17-O)   
</t>
    </r>
    <r>
      <rPr>
        <sz val="12"/>
        <color rgb="FFC00000"/>
        <rFont val="Arial"/>
        <family val="2"/>
      </rPr>
      <t xml:space="preserve">Similarities and differences in relative sizes, structural features and means of reproduction/ replication in bacteria (prokaryotes), fungi, including yeasts (eukaryotes), protozoa, viruses, viroids, prions   
Undertake microscopy for specimen examination   
Slide and sample preparation   
Setting up a compound light microscope   
Aseptic techniques to culture microorganisms   
 Factors controlling microbial growth in industrial, medical and domestic applications
</t>
    </r>
  </si>
  <si>
    <t xml:space="preserve">Nature of infection   
Types of pathogen (causative agent) and resulting diseases  
Different ways in which pathogens enter the body   
How infectious diseases can spread amongst populations and communities   
Definition of an antigen and an antibody   
Link between antigens and the initiation of the body’s response o invasion by a foreign substance 
Stages and cells involved in the body’s response to an antigen   
Differences between cell-mediated immunity and antibody-mediated immunity  
Role of T and B memory cells in the secondary immune response  </t>
  </si>
  <si>
    <t xml:space="preserve">Relationship between the atomic structure and physical chemical properties of metals 
How the arrangement of electrons is linked to the way in which elements are situated within groups in the periodic table 
Correct names for sub-atomic particles and their position in an atom – protons, electrons and neutrons </t>
  </si>
  <si>
    <r>
      <rPr>
        <b/>
        <sz val="12"/>
        <rFont val="Arial"/>
        <family val="2"/>
      </rPr>
      <t>Periodicity and Properties of elements (Unit 1-M) </t>
    </r>
    <r>
      <rPr>
        <sz val="12"/>
        <rFont val="Arial"/>
        <family val="2"/>
      </rPr>
      <t xml:space="preserve">  
Electronic structure of atoms   
Ionic, covalent and metallic bonding  
Intermolecular forces   
Balancing equations   
Quantities used in chemical reactions  
Periodic table, elements and groups   
Physical properties of elements  
Chemical properties of elements  
</t>
    </r>
    <r>
      <rPr>
        <b/>
        <sz val="12"/>
        <rFont val="Arial"/>
        <family val="2"/>
      </rPr>
      <t xml:space="preserve">Properties and uses of substances (Unit 5-M)   </t>
    </r>
    <r>
      <rPr>
        <sz val="12"/>
        <rFont val="Arial"/>
        <family val="2"/>
      </rPr>
      <t xml:space="preserve">
The chemical properties of substances   
Use of substances (e.g., as catalysts)   
Purification, extraction and manufacture of e.g. metals  
Structures, reactions and properties of commercially important organic compounds  
</t>
    </r>
    <r>
      <rPr>
        <b/>
        <sz val="12"/>
        <rFont val="Arial"/>
        <family val="2"/>
      </rPr>
      <t>Materials in domestic and industrial application (Unit 5-M)  </t>
    </r>
    <r>
      <rPr>
        <sz val="12"/>
        <rFont val="Arial"/>
        <family val="2"/>
      </rPr>
      <t xml:space="preserve"> 
Elasticity, stress-strain curves, elastic limit, strength, yield point, plastic deformation, creep, fatigue, ductility, brittleness, malleability, elastic hysteresis   
Density  
Tensile/compressive stress   
tensile/compressive strain   
Young’s modulus   
</t>
    </r>
    <r>
      <rPr>
        <b/>
        <sz val="12"/>
        <color rgb="FFC00000"/>
        <rFont val="Arial"/>
        <family val="2"/>
      </rPr>
      <t xml:space="preserve">Materials Science (Unit 22- O)   </t>
    </r>
    <r>
      <rPr>
        <sz val="12"/>
        <color rgb="FFC00000"/>
        <rFont val="Arial"/>
        <family val="2"/>
      </rPr>
      <t xml:space="preserve">
Classification and properties of different materials   
 Nanotechnology materials  
Benefits and limitations of polymer technology materials used in applications to reduce carbon emission</t>
    </r>
  </si>
  <si>
    <t xml:space="preserve">Inorganic chemistry and the periodic table (Chemistry) 
Organisation of elements according to their proton number and electronic 
Structures 
Classification of elements into s, p and d blocks 
Metal and non-metallic groups 
Transition metals 
Trends in element properties 
Mechanical properties of matter (Physics) 
Stress, strain, Young modulus 
Force-extension graphs, energy stored </t>
  </si>
  <si>
    <t xml:space="preserve">Physical and chemical properties of acids   
Concept of strong and weak acids  
How to determine the name of the salt produced in the following  acid based reactions:  acid + base → salt + water (for example, HCl + NaOH → NaCl + H2O) </t>
  </si>
  <si>
    <r>
      <rPr>
        <b/>
        <sz val="12"/>
        <color rgb="FFC00000"/>
        <rFont val="Arial"/>
        <family val="2"/>
      </rPr>
      <t xml:space="preserve">Applications of Inorganic Chemistry (Unit 13-O)  </t>
    </r>
    <r>
      <rPr>
        <sz val="12"/>
        <color rgb="FFC00000"/>
        <rFont val="Arial"/>
        <family val="2"/>
      </rPr>
      <t xml:space="preserve">
Calculation of the pH of strong acids, strong alkalis, weak acids and  
buffer solutions  
acid-base equilibria  
Behaviour of strong and weak acids and alkalis and buffer solutions   
Oxidation-reduction reactions  
Titrimetric methods involving oxidationreduction reactions </t>
    </r>
  </si>
  <si>
    <r>
      <rPr>
        <b/>
        <sz val="12"/>
        <color theme="1"/>
        <rFont val="Arial"/>
        <family val="2"/>
      </rPr>
      <t xml:space="preserve">Equilibria (Chemistry)   </t>
    </r>
    <r>
      <rPr>
        <sz val="12"/>
        <color theme="1"/>
        <rFont val="Arial"/>
        <family val="2"/>
      </rPr>
      <t xml:space="preserve">
Dynamic nature of equilibria   
Effects of temperature, pressure and concentration changes on the position of equilibrium   
Acid-base reactions  
Ionic product of water  
Calculation of pH for strong acids and bases   
Dissociation constants  
Calculation of pH for weak acids  
Buffer solutions   
Redox  
Oxidation states and their calculation  
 Oxidation and reduction as electron transfer, applied to reactions of s, p and d block elements  </t>
    </r>
  </si>
  <si>
    <t xml:space="preserve">9. Rates of reaction and energy changes </t>
  </si>
  <si>
    <t xml:space="preserve">Principles of collision theory  
Effect of temperature on rates of reaction  
Definition of a catalyst and the role of catalysts in a reaction  </t>
  </si>
  <si>
    <t>10. Chemical analysis of substances</t>
  </si>
  <si>
    <t>Principles tests and techniques used to separate subsances in order to detect or identify chemical composition  
Test that could be used to quantify components in a mixture  
Principle of titration</t>
  </si>
  <si>
    <t>11. Electricity</t>
  </si>
  <si>
    <t xml:space="preserve">Definitions of, and how to calculate, charge and current using Q = It   
Definitions of, and how to calculate, current, potential difference and resistance, using Ohm’s law V = IR   
How to calculate total resistance of multiple fixed resistors in a series and parallel circuit  
Difference between alternating and direct current. The properties of mains electricity in the United Kingdom:  </t>
  </si>
  <si>
    <t>12. Magnetism and electromagneticism</t>
  </si>
  <si>
    <r>
      <rPr>
        <b/>
        <sz val="12"/>
        <color rgb="FFC00000"/>
        <rFont val="Arial"/>
        <family val="2"/>
      </rPr>
      <t xml:space="preserve">Medical Physics Applications (Unit 21-0)  </t>
    </r>
    <r>
      <rPr>
        <sz val="12"/>
        <color rgb="FFC00000"/>
        <rFont val="Arial"/>
        <family val="2"/>
      </rPr>
      <t xml:space="preserve">
Magnetic resonance imaging (MRI)  </t>
    </r>
  </si>
  <si>
    <r>
      <rPr>
        <b/>
        <sz val="12"/>
        <color theme="1"/>
        <rFont val="Arial"/>
        <family val="2"/>
      </rPr>
      <t>Fields (Physics)  </t>
    </r>
    <r>
      <rPr>
        <sz val="12"/>
        <color theme="1"/>
        <rFont val="Arial"/>
        <family val="2"/>
      </rPr>
      <t xml:space="preserve"> 
Force fields/electric and gravitational   
B-fields   
Flux and electromagnetic induction  </t>
    </r>
  </si>
  <si>
    <t>13. Waves</t>
  </si>
  <si>
    <t xml:space="preserve">Definition of a wave   
Relationship between frequency, wavelength and speed using the wave equation v=fλ   
Properties of longitudinal and transverse waves   
Uses of different types of waves (including medical; cancer treatment, sterilisation, ultrasound for scanning/cleaning computer equipment  </t>
  </si>
  <si>
    <t xml:space="preserve">Use of the international system of SI Units relevant 
Converting between units (e.g. l to ml) 
Importance of using significant figures and science notation  </t>
  </si>
  <si>
    <r>
      <rPr>
        <b/>
        <sz val="12"/>
        <color rgb="FF000000"/>
        <rFont val="Arial"/>
        <family val="2"/>
      </rPr>
      <t xml:space="preserve">Classification of Biological molecules </t>
    </r>
    <r>
      <rPr>
        <sz val="12"/>
        <color rgb="FF000000"/>
        <rFont val="Arial"/>
        <family val="2"/>
      </rPr>
      <t xml:space="preserve">
Molecular structures and functions of proteins, carbohydrates, lipids and nucleic acid  
</t>
    </r>
    <r>
      <rPr>
        <b/>
        <sz val="12"/>
        <color rgb="FF000000"/>
        <rFont val="Arial"/>
        <family val="2"/>
      </rPr>
      <t xml:space="preserve">Enzyme and protein structure  </t>
    </r>
    <r>
      <rPr>
        <sz val="12"/>
        <color rgb="FF000000"/>
        <rFont val="Arial"/>
        <family val="2"/>
      </rPr>
      <t xml:space="preserve">
Role of DNA bases in the production of amino acid chains 
Process of protein synthesis 
Properties of enzymes that are determined by their tertiary structure  
How enzymes’ mechanism of action allows them to catalyse a wide range of intracellular reactions 
</t>
    </r>
    <r>
      <rPr>
        <b/>
        <sz val="12"/>
        <color rgb="FF000000"/>
        <rFont val="Arial"/>
        <family val="2"/>
      </rPr>
      <t>Cell Cycle</t>
    </r>
    <r>
      <rPr>
        <sz val="12"/>
        <color rgb="FF000000"/>
        <rFont val="Arial"/>
        <family val="2"/>
      </rPr>
      <t xml:space="preserve"> 
Function of mitosis and meiosis in nuclear division within cells  
How the process of mitosis results in the formation of 2 genetally identical daughter cells 
How the process of meiosis, including phase 1 and phase 2, results in the formation of haploid gametes from diploid cells in the reproductive organs 
Significance of the differences between mitosis and meiosis
</t>
    </r>
    <r>
      <rPr>
        <b/>
        <sz val="12"/>
        <color rgb="FF000000"/>
        <rFont val="Arial"/>
        <family val="2"/>
      </rPr>
      <t xml:space="preserve">Cellular respiration  </t>
    </r>
    <r>
      <rPr>
        <sz val="12"/>
        <color rgb="FF000000"/>
        <rFont val="Arial"/>
        <family val="2"/>
      </rPr>
      <t xml:space="preserve">
How respiration results in the breakdown of glucose to produce ATP  
ATP as a source of energy for biological processes  
Comparative amounts of energy produced by proteins, lipids and carbohydrates 
</t>
    </r>
    <r>
      <rPr>
        <b/>
        <sz val="12"/>
        <color rgb="FF000000"/>
        <rFont val="Arial"/>
        <family val="2"/>
      </rPr>
      <t xml:space="preserve">Pathogens  </t>
    </r>
    <r>
      <rPr>
        <sz val="12"/>
        <color rgb="FF000000"/>
        <rFont val="Arial"/>
        <family val="2"/>
      </rPr>
      <t xml:space="preserve">
Pathogen definition  
Examples of different types of pathogen e.g. bacteria, fungi, prions, protists viruses  
</t>
    </r>
    <r>
      <rPr>
        <b/>
        <sz val="12"/>
        <color rgb="FF000000"/>
        <rFont val="Arial"/>
        <family val="2"/>
      </rPr>
      <t xml:space="preserve">Formulae and Equations  </t>
    </r>
    <r>
      <rPr>
        <sz val="12"/>
        <color rgb="FF000000"/>
        <rFont val="Arial"/>
        <family val="2"/>
      </rPr>
      <t xml:space="preserve">
Balancing equations; group 1 metals with water and oxygen, transition metals with oxygen and strong acids  
How an empiracle formula represents the simplest ratio of atoms of each element in a compound 
How to use empirical formula and relative molecular mass to work out the molecular formula of a compound  
Definition of isotope and isotopic mass 
Link between balanced equations and the ratio of moles of a substance in a reaction  
Relationship between the number of moles of solute and the volume in dm3 of solvent as a measure of concentration (mol/dm3 ) </t>
    </r>
  </si>
  <si>
    <r>
      <rPr>
        <b/>
        <sz val="12"/>
        <color rgb="FF000000"/>
        <rFont val="Arial"/>
        <family val="2"/>
      </rPr>
      <t xml:space="preserve">Kinetic Changes </t>
    </r>
    <r>
      <rPr>
        <sz val="12"/>
        <color rgb="FF000000"/>
        <rFont val="Arial"/>
        <family val="2"/>
      </rPr>
      <t xml:space="preserve">
A range of factors affecting the rates of chemical reactions  
Calculating rate of reaction and definition of activation energy 
Action of a catalyst, in terms of providing an alternative pathway with a lower activation energy 
Advantages of using catalysts in industrial reactions  
Maxwell Boltzmann distribution of molecular energies  
</t>
    </r>
    <r>
      <rPr>
        <b/>
        <sz val="12"/>
        <color rgb="FF000000"/>
        <rFont val="Arial"/>
        <family val="2"/>
      </rPr>
      <t xml:space="preserve">Analytical Techniques </t>
    </r>
    <r>
      <rPr>
        <sz val="12"/>
        <color rgb="FF000000"/>
        <rFont val="Arial"/>
        <family val="2"/>
      </rPr>
      <t xml:space="preserve">
How chromatography can be used to separate substances due to their attraction to the mobile or stationary phase
Applications of chromatography and titration in industry 
Calculation of rF value to identify a substance 
Acid-base titrations including the role of indicators in determining the end point 
</t>
    </r>
    <r>
      <rPr>
        <b/>
        <sz val="12"/>
        <color rgb="FF000000"/>
        <rFont val="Arial"/>
        <family val="2"/>
      </rPr>
      <t>Gas Laws</t>
    </r>
    <r>
      <rPr>
        <sz val="12"/>
        <color rgb="FF000000"/>
        <rFont val="Arial"/>
        <family val="2"/>
      </rPr>
      <t xml:space="preserve">  
How the following gas laws describe the behaviour of gases in particular conditions: 
Boyle’s Law (P1V1 = P2V2),  Charles’s Law (V1T2 = V2T1), Gay-Lussac’s law (P1/T1 = P2/T2) 
Use of Kelvin temperature scale in describing the behaviour of gases in particular conditions  
The effect of compression when storing gases in cylinders 
</t>
    </r>
    <r>
      <rPr>
        <b/>
        <sz val="12"/>
        <color rgb="FF000000"/>
        <rFont val="Arial"/>
        <family val="2"/>
      </rPr>
      <t xml:space="preserve">Pressure/fluid/viscosity 
</t>
    </r>
    <r>
      <rPr>
        <sz val="12"/>
        <color rgb="FF000000"/>
        <rFont val="Arial"/>
        <family val="2"/>
      </rPr>
      <t xml:space="preserve">Definitions of pressure, density, fluid and viscosity </t>
    </r>
    <r>
      <rPr>
        <b/>
        <sz val="12"/>
        <color rgb="FF000000"/>
        <rFont val="Arial"/>
        <family val="2"/>
      </rPr>
      <t xml:space="preserve">
</t>
    </r>
    <r>
      <rPr>
        <sz val="12"/>
        <color rgb="FF000000"/>
        <rFont val="Arial"/>
        <family val="2"/>
      </rPr>
      <t xml:space="preserve">Properties of Newtonian and non-Newtonian fluids 
Hydrostatic pressure in a liquid/depth change  
Definitions of volumetric and mass flow rates and difference between steady and turbulent flow  
Coefficient of viscosity of a fluid </t>
    </r>
  </si>
  <si>
    <r>
      <rPr>
        <b/>
        <sz val="12"/>
        <color rgb="FFC00000"/>
        <rFont val="Arial"/>
        <family val="2"/>
      </rPr>
      <t xml:space="preserve">Industrial Chemical Reactions (Unit 18-O)  </t>
    </r>
    <r>
      <rPr>
        <sz val="12"/>
        <color rgb="FFC00000"/>
        <rFont val="Arial"/>
        <family val="2"/>
      </rPr>
      <t xml:space="preserve">
Enthalpy changes  
Entropy and Gibbs energy, equilibrium constant  
Rate of reaction (collision theory)  
Chemical equilibrium </t>
    </r>
    <r>
      <rPr>
        <b/>
        <sz val="12"/>
        <color theme="1"/>
        <rFont val="Arial"/>
        <family val="2"/>
      </rPr>
      <t xml:space="preserve"> 
Practical Scientific Procedures and Techniques (Unit 2-M) </t>
    </r>
    <r>
      <rPr>
        <sz val="12"/>
        <color theme="1"/>
        <rFont val="Arial"/>
        <family val="2"/>
      </rPr>
      <t xml:space="preserve">
Undertake titration and colorimetry to determine the concentration of solutions 
Calculation of Rf value  Preparation and standardisation of solutions using titration 
practical application of colorimetry techniques 
Undertake chromatographic techniques to identify components in mixtures  
</t>
    </r>
    <r>
      <rPr>
        <b/>
        <sz val="12"/>
        <color theme="1"/>
        <rFont val="Arial"/>
        <family val="2"/>
      </rPr>
      <t>Fluids in motion (Unit 5-M)</t>
    </r>
    <r>
      <rPr>
        <sz val="12"/>
        <color theme="1"/>
        <rFont val="Arial"/>
        <family val="2"/>
      </rPr>
      <t xml:space="preserve">
fluid flow patterns, streamline and turbulent flow  
viscosity, viscous drag 
non-Newtonian fluid flow  
rate of fluid flow and pressure  
Bernoulli’s principle </t>
    </r>
  </si>
  <si>
    <r>
      <rPr>
        <b/>
        <sz val="12"/>
        <color theme="1"/>
        <rFont val="Arial"/>
        <family val="2"/>
      </rPr>
      <t xml:space="preserve">Kinetics  </t>
    </r>
    <r>
      <rPr>
        <sz val="12"/>
        <color theme="1"/>
        <rFont val="Arial"/>
        <family val="2"/>
      </rPr>
      <t xml:space="preserve">
Collision theory  
Effect of temperature changes on rate of reaction, Boltzmann distribution 
Role of catalysts in providing alternative routes of lower activation energy  
Determination and use of rate equations  
Orders of reactions  
</t>
    </r>
    <r>
      <rPr>
        <b/>
        <sz val="12"/>
        <color theme="1"/>
        <rFont val="Arial"/>
        <family val="2"/>
      </rPr>
      <t>Modern analytical techniques</t>
    </r>
    <r>
      <rPr>
        <sz val="12"/>
        <color theme="1"/>
        <rFont val="Arial"/>
        <family val="2"/>
      </rPr>
      <t xml:space="preserve">  
 Use of mass spectrometry, infrared spectroscopy, nuclear magnetic resonance spectroscopy and chromatography in analysis, including techniques for the elucidation of structure </t>
    </r>
  </si>
  <si>
    <t>Organs and systems (Unit 5-M) </t>
  </si>
  <si>
    <t>Investigative Project (Unit 6-M)  </t>
  </si>
  <si>
    <t>Contemporary Issues in Science (Unit 7-M) </t>
  </si>
  <si>
    <t>Physiology of Human Body Systens (Unit 8-O)  </t>
  </si>
  <si>
    <t>Forensic Traffic Collision Investigation (Unit 26-O)  </t>
  </si>
  <si>
    <t>Biodiversity </t>
  </si>
  <si>
    <t>Vectors and Scalars   </t>
  </si>
  <si>
    <t>Organic Chemistry  </t>
  </si>
  <si>
    <t>Mechanics </t>
  </si>
  <si>
    <t>Maths and Science content in the Design and Development for Engineering and Manufacturing T Level</t>
  </si>
  <si>
    <t xml:space="preserve">This worksheet maps the content overlap between: 
- T Level Qualification in Design and Development for Engineering and Manufacturing
- BTEC National Extended Diploma in Engineering
- GCE AS and A level subject content for Chemistry, Physics, Mathematics and Futher Mathematics
</t>
  </si>
  <si>
    <t xml:space="preserve">T Level students will need to undertake a variety of assessment types such as those that take place in Higher Education for Engineering and Manufacturing related courses including examinations and controlled assessments.  
T Level Core assessment is an externally set written exam(s) and an employer set project: both sets of exams assess students’ knowledge, understanding and application of contexts, theories and principles relating to the core content in the specification. The written exams assess knowledge from across the Engineering and Manufacturing route through ‘unseen’ examination (which samples content), meaning breadth can be assessed at appropriate level 3 depth, whilst limiting the overall duration of assessment. The written exam structure will provide students with relevant exam and revision skills for HE. The employer set project is a more substantial project-based assessment set by employers through the awarding organisation and will develop students’ critical thinking and problem-solving skills. The project will draw upon knowledge and understanding from across the core content synoptically and will allow students to effectively respond to a ‘brief’. All science and mathematics elements are closed book externally assessed and externally marked examinations.  
The occupational specialism (Section 2 below) is also externally assessed through a synoptic project.   
Relevant core content for mathematics, chemistry and physics is amplified within the Occupational Specialisms  
BTEC assessment is external, internal, and synoptic. External and internal assessment is linked to a specific unit.  </t>
  </si>
  <si>
    <t>Mathematics and Science units for BTEC
Extended Diploma in Engineering</t>
  </si>
  <si>
    <t xml:space="preserve">C4 Essential mathematics for engineering and manufacturing  </t>
  </si>
  <si>
    <r>
      <t xml:space="preserve">Standard arithmetic  
</t>
    </r>
    <r>
      <rPr>
        <sz val="12"/>
        <color theme="1"/>
        <rFont val="Arial"/>
        <family val="2"/>
      </rPr>
      <t xml:space="preserve">Ordering, integers, decimals, standard forms, fractions, percentages, ratios.  </t>
    </r>
    <r>
      <rPr>
        <b/>
        <sz val="12"/>
        <color theme="1"/>
        <rFont val="Arial"/>
        <family val="2"/>
      </rPr>
      <t xml:space="preserve">
Algebra  
</t>
    </r>
    <r>
      <rPr>
        <sz val="12"/>
        <color theme="1"/>
        <rFont val="Arial"/>
        <family val="2"/>
      </rPr>
      <t xml:space="preserve">Factorising and manipulating equations, solving quadratics, using indices and logarithms, determining numbers in a sequence, standard matrices and determinants. </t>
    </r>
    <r>
      <rPr>
        <b/>
        <sz val="12"/>
        <color theme="1"/>
        <rFont val="Arial"/>
        <family val="2"/>
      </rPr>
      <t xml:space="preserve"> 
Geometry  </t>
    </r>
    <r>
      <rPr>
        <sz val="12"/>
        <color theme="1"/>
        <rFont val="Arial"/>
        <family val="2"/>
      </rPr>
      <t xml:space="preserve">
Calculation of areas and volumes.  </t>
    </r>
    <r>
      <rPr>
        <b/>
        <sz val="12"/>
        <color theme="1"/>
        <rFont val="Arial"/>
        <family val="2"/>
      </rPr>
      <t xml:space="preserve">
Calculus 
</t>
    </r>
    <r>
      <rPr>
        <sz val="12"/>
        <color theme="1"/>
        <rFont val="Arial"/>
        <family val="2"/>
      </rPr>
      <t xml:space="preserve">Graphs and charts relevant to engineering and manufacturing contexts, differentiation and integration determine standard differentials and integrals (basic arithmetic operations, powers/indices, trigonometric functions).  </t>
    </r>
    <r>
      <rPr>
        <b/>
        <sz val="12"/>
        <color theme="1"/>
        <rFont val="Arial"/>
        <family val="2"/>
      </rPr>
      <t xml:space="preserve">
</t>
    </r>
  </si>
  <si>
    <r>
      <rPr>
        <b/>
        <sz val="12"/>
        <color theme="1"/>
        <rFont val="Arial"/>
        <family val="2"/>
      </rPr>
      <t xml:space="preserve">Unit 1: Engineering Principles  </t>
    </r>
    <r>
      <rPr>
        <sz val="12"/>
        <color theme="1"/>
        <rFont val="Arial"/>
        <family val="2"/>
      </rPr>
      <t xml:space="preserve"> 
</t>
    </r>
    <r>
      <rPr>
        <b/>
        <sz val="12"/>
        <color theme="1"/>
        <rFont val="Arial"/>
        <family val="2"/>
      </rPr>
      <t xml:space="preserve">A1 Algebraic methods  </t>
    </r>
    <r>
      <rPr>
        <sz val="12"/>
        <color theme="1"/>
        <rFont val="Arial"/>
        <family val="2"/>
      </rPr>
      <t xml:space="preserve"> 
Solve, transpose, and simplify equations indices and logarithms 
laws of indices  
laws of logarithms, common logarithms (base 10), natural logarithms (base e). 
exponential growth and decay 
Linear equations and straight-line graphs  y = mx + c straight-line graph (coordinates on a pair of labelled Cartesian axes, positive or  negative gradient, intercept, plot of a straight line)  
solve 2 simultaneous linear equations in two unknowns.  
Factorisation and quadratics:  multiply expressions in brackets by a number, symbol or by another expression in a bracket extraction of a common factor  grouping   
quadratic expressions and roots of an equation, including quadratic equations with real roots by factorisation, and by the use of formula  
</t>
    </r>
  </si>
  <si>
    <r>
      <rPr>
        <b/>
        <sz val="12"/>
        <color theme="1"/>
        <rFont val="Arial"/>
        <family val="2"/>
      </rPr>
      <t xml:space="preserve">Mathematics in Chemistry and Physics  </t>
    </r>
    <r>
      <rPr>
        <sz val="12"/>
        <color theme="1"/>
        <rFont val="Arial"/>
        <family val="2"/>
      </rPr>
      <t xml:space="preserve">
</t>
    </r>
    <r>
      <rPr>
        <b/>
        <sz val="12"/>
        <color theme="1"/>
        <rFont val="Arial"/>
        <family val="2"/>
      </rPr>
      <t xml:space="preserve">Arithmetic and numerical computation   </t>
    </r>
    <r>
      <rPr>
        <sz val="12"/>
        <color theme="1"/>
        <rFont val="Arial"/>
        <family val="2"/>
      </rPr>
      <t xml:space="preserve">
recognise and use expressions in decimal and ordinary form 
use ratios, fractions, and percentages 
estimate results  
use calculators to find and use power, exponential, and logarithmic functions  
</t>
    </r>
    <r>
      <rPr>
        <b/>
        <sz val="12"/>
        <color theme="1"/>
        <rFont val="Arial"/>
        <family val="2"/>
      </rPr>
      <t xml:space="preserve">Handling data </t>
    </r>
    <r>
      <rPr>
        <sz val="12"/>
        <color theme="1"/>
        <rFont val="Arial"/>
        <family val="2"/>
      </rPr>
      <t xml:space="preserve"> 
use an appropriate number of  significant figures  
find arithmetic means  
identify uncertainties in measurement and use simple techniques to determine uncertainty when data are combined.  
</t>
    </r>
    <r>
      <rPr>
        <b/>
        <sz val="12"/>
        <color theme="1"/>
        <rFont val="Arial"/>
        <family val="2"/>
      </rPr>
      <t xml:space="preserve">Algebra  </t>
    </r>
    <r>
      <rPr>
        <sz val="12"/>
        <color theme="1"/>
        <rFont val="Arial"/>
        <family val="2"/>
      </rPr>
      <t xml:space="preserve">
understand and use the symbols: =, &lt;, &lt;&lt;, &gt;&gt;, &gt;, Proportional symbol , Picture, ~, equilibrium sign.  
change the subject of an equation  
substitute numerical values into  algebraic equations using appropriate units for physical quantities  
solve algebraic equations 
use logarithms in relation to quantities that range over several orders of magnitude  
</t>
    </r>
    <r>
      <rPr>
        <b/>
        <sz val="12"/>
        <color theme="1"/>
        <rFont val="Arial"/>
        <family val="2"/>
      </rPr>
      <t xml:space="preserve">Graphs  </t>
    </r>
    <r>
      <rPr>
        <sz val="12"/>
        <color theme="1"/>
        <rFont val="Arial"/>
        <family val="2"/>
      </rPr>
      <t xml:space="preserve">
translate information between graphical, numerical, and algebraic forms  
plot two variables from experimental or other data  
determine the slope and intercept of a linear graph  
calculate rate of change from a graph showing a linear relationship  
draw and use the slope of a tangent to a curve as a measure of rate of change  </t>
    </r>
  </si>
  <si>
    <r>
      <t xml:space="preserve">Trigonometry 
</t>
    </r>
    <r>
      <rPr>
        <sz val="12"/>
        <color theme="1"/>
        <rFont val="Arial"/>
        <family val="2"/>
      </rPr>
      <t xml:space="preserve">Pythagoras’ theorem, triangle calculations, circular measure, trigonometric functions and graphs of trigonometric functions, sine and cosine rules, common trigonometric identities and values, applications of vectors
and coordinates, scalars. 
</t>
    </r>
    <r>
      <rPr>
        <b/>
        <sz val="12"/>
        <color theme="1"/>
        <rFont val="Arial"/>
        <family val="2"/>
      </rPr>
      <t xml:space="preserve">Statistical analysis  
</t>
    </r>
    <r>
      <rPr>
        <sz val="12"/>
        <color theme="1"/>
        <rFont val="Arial"/>
        <family val="2"/>
      </rPr>
      <t xml:space="preserve">Analysis of data and calculation of probabilities in engineering contexts, estimation.  
</t>
    </r>
    <r>
      <rPr>
        <b/>
        <sz val="12"/>
        <color theme="1"/>
        <rFont val="Arial"/>
        <family val="2"/>
      </rPr>
      <t xml:space="preserve">Numbering systems 
</t>
    </r>
    <r>
      <rPr>
        <sz val="12"/>
        <color theme="1"/>
        <rFont val="Arial"/>
        <family val="2"/>
      </rPr>
      <t xml:space="preserve">Decimal, binary, hexadecimal. </t>
    </r>
  </si>
  <si>
    <r>
      <rPr>
        <b/>
        <sz val="12"/>
        <color theme="1"/>
        <rFont val="Arial"/>
        <family val="2"/>
      </rPr>
      <t xml:space="preserve">A2 Trigonometric methods  </t>
    </r>
    <r>
      <rPr>
        <sz val="12"/>
        <color theme="1"/>
        <rFont val="Arial"/>
        <family val="2"/>
      </rPr>
      <t xml:space="preserve">
Circular measure: radian, conversion of degree measure to radian measure and vice versa, angular rotations (multiple number (n) of radians), problems involving areas and angles measured in radians, length of arc of a circle, area of a sector  
Triangular measurement: functions (sine, cosine and tangent) sine/cosine wave over one complete cycle, o graph of tan A as A varies from 0° and 360 confirming tanA = sinA/cosA values of the trigonometric ratios for angles between 0° and 360°, periodic properties of the trigonometric functions, the sine and cosine rule 
application of vectors: calculation of the phasor sum of two alternating currents, diagrammatic representation of vectors, resolution of forces/velocities  
Mensuration  
Volume and surface area of cylinder, sphere and cone  
</t>
    </r>
    <r>
      <rPr>
        <b/>
        <sz val="12"/>
        <color theme="1"/>
        <rFont val="Arial"/>
        <family val="2"/>
      </rPr>
      <t xml:space="preserve">Unit 7 Calculus to solve Engineering Problems  </t>
    </r>
    <r>
      <rPr>
        <sz val="12"/>
        <color theme="1"/>
        <rFont val="Arial"/>
        <family val="2"/>
      </rPr>
      <t xml:space="preserve"> 
</t>
    </r>
    <r>
      <rPr>
        <b/>
        <sz val="12"/>
        <color theme="1"/>
        <rFont val="Arial"/>
        <family val="2"/>
      </rPr>
      <t xml:space="preserve">A1 Functions, rate of change, gradient  </t>
    </r>
    <r>
      <rPr>
        <sz val="12"/>
        <color theme="1"/>
        <rFont val="Arial"/>
        <family val="2"/>
      </rPr>
      <t xml:space="preserve">
Function notation, type, simplifying polynomials, rate of change of functions, graphs and gradients of functions.  
</t>
    </r>
    <r>
      <rPr>
        <b/>
        <sz val="12"/>
        <color theme="1"/>
        <rFont val="Arial"/>
        <family val="2"/>
      </rPr>
      <t xml:space="preserve">A2 Differentiation  </t>
    </r>
    <r>
      <rPr>
        <sz val="12"/>
        <color theme="1"/>
        <rFont val="Arial"/>
        <family val="2"/>
      </rPr>
      <t xml:space="preserve">
First principles, Leibniz notation, other methods.  
</t>
    </r>
    <r>
      <rPr>
        <b/>
        <sz val="12"/>
        <color theme="1"/>
        <rFont val="Arial"/>
        <family val="2"/>
      </rPr>
      <t>A3 Numerical value of a derivative 
A4 Second derivative and turning points  
B1 Integration as the reverse/inverse of differentiatio</t>
    </r>
    <r>
      <rPr>
        <sz val="12"/>
        <color theme="1"/>
        <rFont val="Arial"/>
        <family val="2"/>
      </rPr>
      <t>n  
Notation, routine and non-routine functions, definite and indefinite integrals, substitution and by parts  
Area under a curve  
Trapezoidal rule, Simpson’s rule, midordinate rule</t>
    </r>
  </si>
  <si>
    <r>
      <rPr>
        <b/>
        <sz val="12"/>
        <color theme="1"/>
        <rFont val="Arial"/>
        <family val="2"/>
      </rPr>
      <t xml:space="preserve">Geometry and Trigonometry  </t>
    </r>
    <r>
      <rPr>
        <sz val="12"/>
        <color theme="1"/>
        <rFont val="Arial"/>
        <family val="2"/>
      </rPr>
      <t xml:space="preserve">
use angles and shapes in regular 2D and 3D structures  
visualise and represent 2D and 3D forms including two-dimensional representations of 3D objects  
understand the symmetry of 2D and 3D shapes </t>
    </r>
  </si>
  <si>
    <t>C5 Essential science for engineering and manufacturing  </t>
  </si>
  <si>
    <r>
      <rPr>
        <b/>
        <sz val="12"/>
        <color rgb="FF000000"/>
        <rFont val="Arial"/>
        <family val="2"/>
      </rPr>
      <t xml:space="preserve">Units of measurement   </t>
    </r>
    <r>
      <rPr>
        <sz val="12"/>
        <color rgb="FF000000"/>
        <rFont val="Arial"/>
        <family val="2"/>
      </rPr>
      <t xml:space="preserve">
SI units: Metre (m), kilogram (kg), second (s), newton (N), metre cubed (m3), metre per second (m s-1), metre per second squared (m s-2), newton metre (N m), Pascal (Pa or N m-2), mass per unit volume (kg m-3), unit multiples and submultiples (tera, giga, mega, kilo, milli, micro, nano, pico).  
Imperial units: Foot (ft), inches (in), yard  
(yd), ounce (oz), gallon (gal)  
</t>
    </r>
    <r>
      <rPr>
        <b/>
        <sz val="12"/>
        <color rgb="FF000000"/>
        <rFont val="Arial"/>
        <family val="2"/>
      </rPr>
      <t xml:space="preserve">Vector and coordinate measurements   </t>
    </r>
    <r>
      <rPr>
        <sz val="12"/>
        <color rgb="FF000000"/>
        <rFont val="Arial"/>
        <family val="2"/>
      </rPr>
      <t xml:space="preserve">
Vector and scalar quantities (distance, displacement, speed, velocity, acceleration), polar coordinates,  
Cartesian coordinates 
</t>
    </r>
    <r>
      <rPr>
        <b/>
        <sz val="12"/>
        <color rgb="FF000000"/>
        <rFont val="Arial"/>
        <family val="2"/>
      </rPr>
      <t xml:space="preserve">Chemical composition and behaviours  </t>
    </r>
    <r>
      <rPr>
        <sz val="12"/>
        <color rgb="FF000000"/>
        <rFont val="Arial"/>
        <family val="2"/>
      </rPr>
      <t xml:space="preserve">
Composition - Atomic structure (atom, nucleus, electron, proton, neutron, valence, valence shell, ion, element, molecule), chemical structure (solutions, suspensions, solubility, compound and mixture), periodic table. Behaviours – Chemicals in electricity (cells (simple, primary and secondary), cell capacity, power capacity, internal resistance), electrolysis (anode, cathode, electrolyte, anion, cation, dissociation, plating, galvanic protection), reactions of metals and alloys with weak and strong acids and alkalis.  
</t>
    </r>
    <r>
      <rPr>
        <b/>
        <sz val="12"/>
        <color rgb="FF000000"/>
        <rFont val="Arial"/>
        <family val="2"/>
      </rPr>
      <t xml:space="preserve">Forces and motion  </t>
    </r>
    <r>
      <rPr>
        <sz val="12"/>
        <color rgb="FF000000"/>
        <rFont val="Arial"/>
        <family val="2"/>
      </rPr>
      <t xml:space="preserve">
Types of motion (rotary, linear, reciprocating, oscillating), pressure, vector representation of forces, balanced and unbalanced forces, moments, torque, conditions for equilibrium, coplanar forces 
</t>
    </r>
    <r>
      <rPr>
        <b/>
        <sz val="12"/>
        <color rgb="FF000000"/>
        <rFont val="Arial"/>
        <family val="2"/>
      </rPr>
      <t xml:space="preserve">Fluid dynamics  </t>
    </r>
    <r>
      <rPr>
        <sz val="12"/>
        <color rgb="FF000000"/>
        <rFont val="Arial"/>
        <family val="2"/>
      </rPr>
      <t xml:space="preserve">
Hydrostatic pressure (p = r g h), hydrostatic thrust on an immersed plane surface (F = ρ g A x), centre of pressure, viscosity, Bernoulli’s principle, immersion of a body, flow characteristics around a twodimensional shape (laminar, turbulent, vortices, separation points), principles of aerodynamics (drag, thrust, lift)  </t>
    </r>
    <r>
      <rPr>
        <b/>
        <sz val="12"/>
        <color rgb="FF000000"/>
        <rFont val="Arial"/>
        <family val="2"/>
      </rPr>
      <t xml:space="preserve">
Thermodynamics   </t>
    </r>
    <r>
      <rPr>
        <sz val="12"/>
        <color rgb="FF000000"/>
        <rFont val="Arial"/>
        <family val="2"/>
      </rPr>
      <t xml:space="preserve">
Heat transfer mechanisms (conduction, convection, radiation), systems (open, closed, temperature, pressure, volume), sensible heat, latent heat of fusion, latent heat of vaporisation, expansivity, coefficient of heat transfer, equations (absolute temperature, absolute pressure, volume, mass, density, Boyle’s law (pV = constant), Charles’ law (V/T = constant), general gas equation (pV/T = constant), characteristic gas equation (pV = mRT))</t>
    </r>
  </si>
  <si>
    <r>
      <t xml:space="preserve">Unit 1: Engineering Principles 
All sections of Unit 1  
</t>
    </r>
    <r>
      <rPr>
        <sz val="12"/>
        <color rgb="FF0D0D0D"/>
        <rFont val="Arial"/>
        <family val="2"/>
      </rPr>
      <t xml:space="preserve">Application of appropriate units  
</t>
    </r>
    <r>
      <rPr>
        <b/>
        <sz val="12"/>
        <color rgb="FF0D0D0D"/>
        <rFont val="Arial"/>
        <family val="2"/>
      </rPr>
      <t xml:space="preserve">Unit 1: Engineering Principles 
D Fluid engineering systems  
</t>
    </r>
    <r>
      <rPr>
        <sz val="12"/>
        <color rgb="FF0D0D0D"/>
        <rFont val="Arial"/>
        <family val="2"/>
      </rPr>
      <t xml:space="preserve">Application of appropriate units 
D1 Fluid Systems  
hydrostatic pressure and hydrostatic thrust 
centre of pressure 
Archimedes principle  
Flotation methods for density  
calculation  
Relative density  
fluid flow in a gradually tapering pipe:  
flow rate (volumetric and mass) 
flow velocities (input and output)  
input and output pipe diameters 
incompressible fluid flow   </t>
    </r>
  </si>
  <si>
    <r>
      <t xml:space="preserve">Chemistry   
Recognise and make use of  appropriate units in calculation  
Physics   
</t>
    </r>
    <r>
      <rPr>
        <sz val="12"/>
        <color rgb="FF000000"/>
        <rFont val="Arial"/>
        <family val="2"/>
      </rPr>
      <t xml:space="preserve">Knowledge, understanding and use of SI units and their prefixes </t>
    </r>
    <r>
      <rPr>
        <b/>
        <sz val="12"/>
        <color rgb="FF000000"/>
        <rFont val="Arial"/>
        <family val="2"/>
      </rPr>
      <t xml:space="preserve">
Chemistry Content  
24. Formulae, equations and amounts of substance  
</t>
    </r>
    <r>
      <rPr>
        <sz val="12"/>
        <color rgb="FF000000"/>
        <rFont val="Arial"/>
        <family val="2"/>
      </rPr>
      <t xml:space="preserve">empirical and molecular formulae  
balanced chemical equations   
the Avogadro constant, mole  
atomic mass, isotopic mass  
</t>
    </r>
    <r>
      <rPr>
        <b/>
        <sz val="12"/>
        <color rgb="FF000000"/>
        <rFont val="Arial"/>
        <family val="2"/>
      </rPr>
      <t xml:space="preserve">25. Atomic structure  
</t>
    </r>
    <r>
      <rPr>
        <sz val="12"/>
        <color rgb="FF000000"/>
        <rFont val="Arial"/>
        <family val="2"/>
      </rPr>
      <t xml:space="preserve">structure and electronic configuration of atoms  
ions and isotopes   
</t>
    </r>
    <r>
      <rPr>
        <b/>
        <sz val="12"/>
        <color rgb="FF000000"/>
        <rFont val="Arial"/>
        <family val="2"/>
      </rPr>
      <t xml:space="preserve">26. Bonding and Structure  
</t>
    </r>
    <r>
      <rPr>
        <sz val="12"/>
        <color rgb="FF000000"/>
        <rFont val="Arial"/>
        <family val="2"/>
      </rPr>
      <t xml:space="preserve"> ionic and covalent bonding dipole–dipole interactions between molecules, bond types in different materials 
</t>
    </r>
    <r>
      <rPr>
        <b/>
        <sz val="12"/>
        <color rgb="FF000000"/>
        <rFont val="Arial"/>
        <family val="2"/>
      </rPr>
      <t xml:space="preserve"> 29. Equilibria  
</t>
    </r>
    <r>
      <rPr>
        <sz val="12"/>
        <color rgb="FF000000"/>
        <rFont val="Arial"/>
        <family val="2"/>
      </rPr>
      <t xml:space="preserve">dynamic nature, constants, reacting quantities, Bronsted-Lowry theory of acid-base reactions, disccosciation constants of weak acids
</t>
    </r>
    <r>
      <rPr>
        <b/>
        <sz val="12"/>
        <color rgb="FF000000"/>
        <rFont val="Arial"/>
        <family val="2"/>
      </rPr>
      <t xml:space="preserve">31. Inorganic Chemistry and the periodic table  
</t>
    </r>
    <r>
      <rPr>
        <sz val="12"/>
        <color rgb="FF000000"/>
        <rFont val="Arial"/>
        <family val="2"/>
      </rPr>
      <t xml:space="preserve">organisation of elements according to their proton number and electronic  structures, metallic and non-metallic groups, reactions of elements and compounds </t>
    </r>
    <r>
      <rPr>
        <b/>
        <sz val="12"/>
        <color rgb="FF000000"/>
        <rFont val="Arial"/>
        <family val="2"/>
      </rPr>
      <t xml:space="preserve"> 
Physics Content  
38. Vectors and Scalars  
</t>
    </r>
    <r>
      <rPr>
        <sz val="12"/>
        <color rgb="FF000000"/>
        <rFont val="Arial"/>
        <family val="2"/>
      </rPr>
      <t>vector resolution, addition, right angled and perpendicular</t>
    </r>
    <r>
      <rPr>
        <b/>
        <sz val="12"/>
        <color rgb="FF000000"/>
        <rFont val="Arial"/>
        <family val="2"/>
      </rPr>
      <t xml:space="preserve">
Physics Content  
43. Matter   
</t>
    </r>
    <r>
      <rPr>
        <sz val="12"/>
        <color rgb="FF000000"/>
        <rFont val="Arial"/>
        <family val="2"/>
      </rPr>
      <t xml:space="preserve">molecular kinetic theory: ideal gases; pV = NkT , absolute zero, relationship between temperature and average molecular kinetic energy  
internal energy: energy required for temperature change = mcΔθ </t>
    </r>
  </si>
  <si>
    <t xml:space="preserve">C6 Materials and their properties  </t>
  </si>
  <si>
    <r>
      <rPr>
        <b/>
        <sz val="12"/>
        <color rgb="FF0D0D0D"/>
        <rFont val="Arial"/>
        <family val="2"/>
      </rPr>
      <t>Physical properties</t>
    </r>
    <r>
      <rPr>
        <sz val="12"/>
        <color rgb="FF0D0D0D"/>
        <rFont val="Arial"/>
        <family val="2"/>
      </rPr>
      <t xml:space="preserve">  
Density, melting point, thermal and electrical conductivity (resistivity), thermal expansivity, corrosion resistance, specific heat capacity, hardenability, weldability, permeability, permittivity, ability to be recycled.  
</t>
    </r>
    <r>
      <rPr>
        <b/>
        <sz val="12"/>
        <color rgb="FF0D0D0D"/>
        <rFont val="Arial"/>
        <family val="2"/>
      </rPr>
      <t xml:space="preserve">Mechanical properties   </t>
    </r>
    <r>
      <rPr>
        <sz val="12"/>
        <color rgb="FF0D0D0D"/>
        <rFont val="Arial"/>
        <family val="2"/>
      </rPr>
      <t xml:space="preserve">
Strength (tensile, compressive, shear, torsion), hardness, toughness, brittleness, ductility, elasticity, plasticity, malleability.  
</t>
    </r>
    <r>
      <rPr>
        <b/>
        <sz val="12"/>
        <color rgb="FF0D0D0D"/>
        <rFont val="Arial"/>
        <family val="2"/>
      </rPr>
      <t xml:space="preserve">Types of material and their structures  </t>
    </r>
    <r>
      <rPr>
        <sz val="12"/>
        <color rgb="FF0D0D0D"/>
        <rFont val="Arial"/>
        <family val="2"/>
      </rPr>
      <t xml:space="preserve">
Atomic structure, compounds, bonding,  
material related structures
</t>
    </r>
    <r>
      <rPr>
        <b/>
        <sz val="12"/>
        <color rgb="FF0D0D0D"/>
        <rFont val="Arial"/>
        <family val="2"/>
      </rPr>
      <t xml:space="preserve">Material Corrosion   </t>
    </r>
    <r>
      <rPr>
        <sz val="12"/>
        <color rgb="FF0D0D0D"/>
        <rFont val="Arial"/>
        <family val="2"/>
      </rPr>
      <t xml:space="preserve">
Oxidation of ferrous metals  
</t>
    </r>
    <r>
      <rPr>
        <b/>
        <sz val="12"/>
        <color rgb="FF0D0D0D"/>
        <rFont val="Arial"/>
        <family val="2"/>
      </rPr>
      <t xml:space="preserve">Material Testing </t>
    </r>
    <r>
      <rPr>
        <sz val="12"/>
        <color rgb="FF0D0D0D"/>
        <rFont val="Arial"/>
        <family val="2"/>
      </rPr>
      <t xml:space="preserve"> 
Hookes Law (load extension), Young’s  
Modulus (stress and strain) 
- 
</t>
    </r>
  </si>
  <si>
    <r>
      <rPr>
        <b/>
        <sz val="12"/>
        <color theme="1"/>
        <rFont val="Arial"/>
        <family val="2"/>
      </rPr>
      <t xml:space="preserve">Chemistry Content  
30. Redox  
</t>
    </r>
    <r>
      <rPr>
        <sz val="12"/>
        <color theme="1"/>
        <rFont val="Arial"/>
        <family val="2"/>
      </rPr>
      <t xml:space="preserve">oxidation states and calculations, oxidation and reduction as electron transfer, electrode potentials  
</t>
    </r>
    <r>
      <rPr>
        <b/>
        <sz val="12"/>
        <color theme="1"/>
        <rFont val="Arial"/>
        <family val="2"/>
      </rPr>
      <t xml:space="preserve">31. Inorganic chemistry and the periodic table  </t>
    </r>
    <r>
      <rPr>
        <sz val="12"/>
        <color theme="1"/>
        <rFont val="Arial"/>
        <family val="2"/>
      </rPr>
      <t xml:space="preserve">
the characteristic reactions of the elements and compounds of a metallic group and a non-metallic group. Trends in properties of elements and compounds within these groups  
trends in properties of elements across a period including melting point and ionisation energy 
transition metals  
catalytic behaviour  
</t>
    </r>
    <r>
      <rPr>
        <b/>
        <sz val="12"/>
        <color theme="1"/>
        <rFont val="Arial"/>
        <family val="2"/>
      </rPr>
      <t xml:space="preserve">Physics Content  </t>
    </r>
    <r>
      <rPr>
        <sz val="12"/>
        <color theme="1"/>
        <rFont val="Arial"/>
        <family val="2"/>
      </rPr>
      <t xml:space="preserve">
</t>
    </r>
    <r>
      <rPr>
        <b/>
        <sz val="12"/>
        <color theme="1"/>
        <rFont val="Arial"/>
        <family val="2"/>
      </rPr>
      <t xml:space="preserve">40. Mechanical properties of matter  </t>
    </r>
    <r>
      <rPr>
        <sz val="12"/>
        <color theme="1"/>
        <rFont val="Arial"/>
        <family val="2"/>
      </rPr>
      <t xml:space="preserve">
stress, strain Young’s modulus  
force extension graphs, stored energy  </t>
    </r>
  </si>
  <si>
    <t xml:space="preserve">C7 Mechanical Principles  </t>
  </si>
  <si>
    <r>
      <rPr>
        <b/>
        <sz val="12"/>
        <color rgb="FF000000"/>
        <rFont val="Arial"/>
        <family val="2"/>
      </rPr>
      <t xml:space="preserve">Motion and Mechanics  </t>
    </r>
    <r>
      <rPr>
        <sz val="12"/>
        <color rgb="FF000000"/>
        <rFont val="Arial"/>
        <family val="2"/>
      </rPr>
      <t xml:space="preserve">
Newton’s three laws of motion, types of forces, forces on beams, reaction forces, loaded components, shear force, bending moments  
</t>
    </r>
    <r>
      <rPr>
        <b/>
        <sz val="12"/>
        <color rgb="FF000000"/>
        <rFont val="Arial"/>
        <family val="2"/>
      </rPr>
      <t xml:space="preserve">Forces and Energy   </t>
    </r>
    <r>
      <rPr>
        <sz val="12"/>
        <color rgb="FF000000"/>
        <rFont val="Arial"/>
        <family val="2"/>
      </rPr>
      <t xml:space="preserve">
Principle of conservation of momentum, principle of conservation of energy, D’Alembert’s principle, potential and kinetic energy, gravitational force, frictional resistance, mechanical work, power, types of power sources. </t>
    </r>
  </si>
  <si>
    <r>
      <rPr>
        <b/>
        <sz val="12"/>
        <rFont val="Arial"/>
        <family val="2"/>
      </rPr>
      <t xml:space="preserve">Unit 1: Engineering Principles   
B Static engineering systems </t>
    </r>
    <r>
      <rPr>
        <sz val="12"/>
        <rFont val="Arial"/>
        <family val="2"/>
      </rPr>
      <t xml:space="preserve">Application of appropriate units 
</t>
    </r>
    <r>
      <rPr>
        <b/>
        <sz val="12"/>
        <rFont val="Arial"/>
        <family val="2"/>
      </rPr>
      <t>B1 Static engineering systems</t>
    </r>
    <r>
      <rPr>
        <sz val="12"/>
        <rFont val="Arial"/>
        <family val="2"/>
      </rPr>
      <t xml:space="preserve">  
Non-concurrent coplanar forces (diagrams, moments, perpendicular forces resolutions, vector addition, static equilibrium  
Simply supported beams, concentrated and UDL  
Reactions (support, pin and roller  reaction forces)  
</t>
    </r>
    <r>
      <rPr>
        <b/>
        <sz val="12"/>
        <rFont val="Arial"/>
        <family val="2"/>
      </rPr>
      <t xml:space="preserve">B2 Loaded Forces  </t>
    </r>
    <r>
      <rPr>
        <sz val="12"/>
        <rFont val="Arial"/>
        <family val="2"/>
      </rPr>
      <t xml:space="preserve">
Direct stress and strain  
Shear stress and strain  
Tensile and shear strength  
Elastic constants, Young’s modulus  
</t>
    </r>
    <r>
      <rPr>
        <b/>
        <sz val="12"/>
        <rFont val="Arial"/>
        <family val="2"/>
      </rPr>
      <t>C Dynamic Engineering Systems</t>
    </r>
    <r>
      <rPr>
        <sz val="12"/>
        <rFont val="Arial"/>
        <family val="2"/>
      </rPr>
      <t xml:space="preserve">  
Application of appropriate units 
</t>
    </r>
    <r>
      <rPr>
        <b/>
        <sz val="12"/>
        <rFont val="Arial"/>
        <family val="2"/>
      </rPr>
      <t xml:space="preserve">C1 Dynamic Engineering Systems  kinetic parameters and principles:  
displacement (s)  </t>
    </r>
    <r>
      <rPr>
        <sz val="12"/>
        <rFont val="Arial"/>
        <family val="2"/>
      </rPr>
      <t xml:space="preserve">
velocity – initial velocity (u), final velocity (v) 
 acceleration (a)  
equations for linear motion with uniform acceleration  
</t>
    </r>
    <r>
      <rPr>
        <b/>
        <sz val="12"/>
        <rFont val="Arial"/>
        <family val="2"/>
      </rPr>
      <t>dynamic parameters and principles</t>
    </r>
    <r>
      <rPr>
        <sz val="12"/>
        <rFont val="Arial"/>
        <family val="2"/>
      </rPr>
      <t xml:space="preserve">:  
force, inertia,torque (T)  
mechanical work W = Fs, mechanical power (average and instantaneous) 
mechanical efficiency  
energy: gravitational potential energy kinetic energy  
Newton’s Laws of Motion 
principles of conservation of momentum 
principles of conservation of energy 
</t>
    </r>
    <r>
      <rPr>
        <sz val="12"/>
        <color rgb="FFC00000"/>
        <rFont val="Arial"/>
        <family val="2"/>
      </rPr>
      <t xml:space="preserve"> </t>
    </r>
  </si>
  <si>
    <r>
      <rPr>
        <b/>
        <sz val="11"/>
        <color rgb="FF000000"/>
        <rFont val="Arial"/>
        <family val="2"/>
      </rPr>
      <t xml:space="preserve">Physics Content  </t>
    </r>
    <r>
      <rPr>
        <sz val="11"/>
        <color rgb="FF000000"/>
        <rFont val="Arial"/>
        <family val="2"/>
      </rPr>
      <t xml:space="preserve">
</t>
    </r>
    <r>
      <rPr>
        <b/>
        <sz val="11"/>
        <color rgb="FF000000"/>
        <rFont val="Arial"/>
        <family val="2"/>
      </rPr>
      <t xml:space="preserve">37. Newtons laws of motion  
39. Mechanics  </t>
    </r>
    <r>
      <rPr>
        <sz val="11"/>
        <color rgb="FF000000"/>
        <rFont val="Arial"/>
        <family val="2"/>
      </rPr>
      <t xml:space="preserve">
kinematics: acceleration, velocity 
dynamics: F=ma, motion under constant force, independent effects of perpendicular components 
energy: work done, exchanges between gravitational potential and kinetic energy  
momentum: conservation, application  
circular motion: radian measure of angle and angular velocity, application of F=ma  
oscillations, simple harmonic motion </t>
    </r>
  </si>
  <si>
    <r>
      <rPr>
        <b/>
        <sz val="11"/>
        <color rgb="FF000000"/>
        <rFont val="Arial"/>
        <family val="2"/>
      </rPr>
      <t xml:space="preserve">Angular parameters: </t>
    </r>
    <r>
      <rPr>
        <sz val="11"/>
        <color rgb="FF000000"/>
        <rFont val="Arial"/>
        <family val="2"/>
      </rPr>
      <t xml:space="preserve">
angular velocity 
centripetal acceleration 
uniform circular 
motion power  
rotational kinetic energy  </t>
    </r>
  </si>
  <si>
    <t xml:space="preserve">C8 Electrical and electronic principles  </t>
  </si>
  <si>
    <r>
      <rPr>
        <b/>
        <sz val="11"/>
        <color rgb="FF000000"/>
        <rFont val="Arial"/>
        <family val="2"/>
      </rPr>
      <t>Electrical and Electronic System Principles</t>
    </r>
    <r>
      <rPr>
        <sz val="11"/>
        <color rgb="FF000000"/>
        <rFont val="Arial"/>
        <family val="2"/>
      </rPr>
      <t xml:space="preserve">   
Electron flow, charges, energy, power, force, current, capacitance, waves, conduction, magnetism, electromagnetism, inductance  
Voltage, current, resistance, potential difference, Ohm’s law   
Kirchhoff’s laws, phasor diagrams, protection systems.  
DC circuit networks   
Signals, analogue, digital, waveform</t>
    </r>
  </si>
  <si>
    <r>
      <rPr>
        <b/>
        <sz val="11"/>
        <rFont val="Arial"/>
        <family val="2"/>
      </rPr>
      <t xml:space="preserve">Unit 1: Engineering Principles  E Static and direct current electricity and circuits  </t>
    </r>
    <r>
      <rPr>
        <sz val="11"/>
        <rFont val="Arial"/>
        <family val="2"/>
      </rPr>
      <t xml:space="preserve">
Application of correct units  
</t>
    </r>
    <r>
      <rPr>
        <b/>
        <sz val="11"/>
        <rFont val="Arial"/>
        <family val="2"/>
      </rPr>
      <t xml:space="preserve">E1 Static and direct current electricity  </t>
    </r>
    <r>
      <rPr>
        <sz val="11"/>
        <rFont val="Arial"/>
        <family val="2"/>
      </rPr>
      <t xml:space="preserve">
conductance conventional current flow  charge/electron flow voltage  
Coulomb’s law  factors affecting resistance, including  
conductor length, cross sectional area, resistivity,   
and temperature coefficient of resistance  
resistors, including function, fixed, variable, values  
electric field strength, including uniform electric fields   
factors affecting capacitance, including plate spacing, plate area, permittivity   
</t>
    </r>
    <r>
      <rPr>
        <b/>
        <sz val="11"/>
        <rFont val="Arial"/>
        <family val="2"/>
      </rPr>
      <t xml:space="preserve">E2 Direct current circuit theory  </t>
    </r>
    <r>
      <rPr>
        <sz val="11"/>
        <rFont val="Arial"/>
        <family val="2"/>
      </rPr>
      <t xml:space="preserve">
Ohms law, power, efficiency Kirchhoff’s laws, Charge, voltage, capacitance and energy stored in capacitors   
</t>
    </r>
    <r>
      <rPr>
        <b/>
        <sz val="11"/>
        <rFont val="Arial"/>
        <family val="2"/>
      </rPr>
      <t>E3 Direct current network</t>
    </r>
    <r>
      <rPr>
        <sz val="11"/>
        <rFont val="Arial"/>
        <family val="2"/>
      </rPr>
      <t xml:space="preserve">s  
DC power sources, resistors in series and parallel, two power sources and capacitors   
</t>
    </r>
    <r>
      <rPr>
        <b/>
        <sz val="11"/>
        <rFont val="Arial"/>
        <family val="2"/>
      </rPr>
      <t xml:space="preserve">F Magnetism and electromagnetic induction G Single-phase alternating current  
</t>
    </r>
    <r>
      <rPr>
        <sz val="11"/>
        <rFont val="Arial"/>
        <family val="2"/>
      </rPr>
      <t>AC principles, waveform</t>
    </r>
  </si>
  <si>
    <r>
      <t xml:space="preserve">Physics Content  
41. Electric circuits   
</t>
    </r>
    <r>
      <rPr>
        <sz val="11"/>
        <color rgb="FF000000"/>
        <rFont val="Arial"/>
        <family val="2"/>
      </rPr>
      <t xml:space="preserve">electric current as rate of flow of charge, I = Δq/Δt  </t>
    </r>
    <r>
      <rPr>
        <b/>
        <sz val="11"/>
        <color rgb="FF000000"/>
        <rFont val="Arial"/>
        <family val="2"/>
      </rPr>
      <t xml:space="preserve">
</t>
    </r>
    <r>
      <rPr>
        <sz val="11"/>
        <color rgb="FF000000"/>
        <rFont val="Arial"/>
        <family val="2"/>
      </rPr>
      <t xml:space="preserve">emf and potential difference, internal resistance  
potential difference in terms of energy transfer  
resistance: Ohm’s law DC Circuits:   
conservation of charge and energy in circuits, relationships between currents, voltages and resistances in series and parallel circuits, power dissipated, potential divider circuits capacitance   </t>
    </r>
  </si>
  <si>
    <t>Maths and Science in Occupational Specialism</t>
  </si>
  <si>
    <t xml:space="preserve">Unit 1: Engineering Principles   </t>
  </si>
  <si>
    <t xml:space="preserve">Physics  
37. Newtons laws of motion  
Mechanics  
Mechanical properties of matter  
Chemistry  
31. Inorganic chemistry and the periodic table   </t>
  </si>
  <si>
    <t>Physics  
41. Electric circuits</t>
  </si>
  <si>
    <t xml:space="preserve">Physics  
39. Mechanics  
41. Electric circuits </t>
  </si>
  <si>
    <t xml:space="preserve">Physics  
37. Newtons laws of motion  
39. Mechanics
Mechanical properties of matter </t>
  </si>
  <si>
    <t>Maths and Science content in the Engineering, Manufacturing, Process and Control T Level</t>
  </si>
  <si>
    <t xml:space="preserve">This worksheet maps the content overlap between: 
- T Level Qualification in Engineering, Manufacturing, Process and Control
- BTEC National Extended Diploma in Engineering
- GCE AS and A level subject content for Chemistry, Physics, Mathematics and Futher Mathematics
</t>
  </si>
  <si>
    <r>
      <t>OS1 Fitting and assembly  </t>
    </r>
    <r>
      <rPr>
        <sz val="11"/>
        <color rgb="FF0D0D0D"/>
        <rFont val="Arial"/>
        <family val="2"/>
      </rPr>
      <t> </t>
    </r>
    <r>
      <rPr>
        <b/>
        <sz val="11"/>
        <color rgb="FF0D0D0D"/>
        <rFont val="Arial"/>
        <family val="2"/>
      </rPr>
      <t xml:space="preserve">
Technologies  
Developing the core knowledge in the maths/science areas of:  
Technologies  
</t>
    </r>
    <r>
      <rPr>
        <sz val="11"/>
        <color rgb="FF0D0D0D"/>
        <rFont val="Arial"/>
        <family val="2"/>
      </rPr>
      <t>ductility, malleability, hardness, toughness, tensile strength, elasticity,  compressive and shear and modulus of rigidity  
material type: ferrous, non-ferrous, ceramics, polymer and composites 
corrosion, degradation, interaction of dissimilar materials </t>
    </r>
  </si>
  <si>
    <r>
      <t>Unit 1: Engineering Principles  </t>
    </r>
    <r>
      <rPr>
        <sz val="11"/>
        <color rgb="FF0D0D0D"/>
        <rFont val="Arial"/>
        <family val="2"/>
      </rPr>
      <t> </t>
    </r>
  </si>
  <si>
    <r>
      <t>Physics </t>
    </r>
    <r>
      <rPr>
        <sz val="11"/>
        <color rgb="FF0D0D0D"/>
        <rFont val="Arial"/>
        <family val="2"/>
      </rPr>
      <t> </t>
    </r>
    <r>
      <rPr>
        <b/>
        <sz val="11"/>
        <color rgb="FF0D0D0D"/>
        <rFont val="Arial"/>
        <family val="2"/>
      </rPr>
      <t xml:space="preserve">
40. Mechanical properties of matter  
Chemistry
31. Inorganic chemistry and the periodic table   </t>
    </r>
  </si>
  <si>
    <r>
      <t xml:space="preserve">OS2 Machining and toolmaking  technologies
Developing the core knowledge in the maths/science areas of:
1.5 Classification, application and disposal requirements of materials   
</t>
    </r>
    <r>
      <rPr>
        <sz val="11"/>
        <color rgb="FF0D0D0D"/>
        <rFont val="Arial"/>
        <family val="2"/>
      </rPr>
      <t>ductility, malleability, hardness, toughness, tensile strength, elasticity,  compressive and shear and modulus of rigidity  
material type: ferrous, non-ferrous, ceramics, polymer and composites 
corrosion, degradation, interaction of dissimilar materials </t>
    </r>
  </si>
  <si>
    <r>
      <t xml:space="preserve">OS3 Composites manufacturing  technology   
Developing the core knowledge in the maths/science areas of:    
1.4 Structure, composition and properties of common and core materials used in composites  manufacturing  
</t>
    </r>
    <r>
      <rPr>
        <sz val="11"/>
        <color rgb="FF0D0D0D"/>
        <rFont val="Arial"/>
        <family val="2"/>
      </rPr>
      <t xml:space="preserve">Structure, composition and properties 
Mechanical, physical, thermal, chemical, environmental degradation.   
Properties of materials  
Tensile strength, compressive strength, impact resistance, environmental tolerance, fibre interface.   
Properties of composite 
the atomic bonding of ceramics and polymers,  the structure of thermoset and thermoplastic polymers: crystallinity and cross-linking  
</t>
    </r>
    <r>
      <rPr>
        <b/>
        <sz val="11"/>
        <color rgb="FF0D0D0D"/>
        <rFont val="Arial"/>
        <family val="2"/>
      </rPr>
      <t xml:space="preserve">1.5 Uses and limitations of materials </t>
    </r>
    <r>
      <rPr>
        <sz val="11"/>
        <color rgb="FF0D0D0D"/>
        <rFont val="Arial"/>
        <family val="2"/>
      </rPr>
      <t xml:space="preserve"> 
failure and degradation  
oxidation chemical attack  </t>
    </r>
  </si>
  <si>
    <t xml:space="preserve">Physics  
40. Mechanical properties of matter  
Chemistry  
25. Atomic Structure 
26. Bonding and Structure   
31. Inorganic chemistry and the periodic table </t>
  </si>
  <si>
    <r>
      <t xml:space="preserve">OS4 Fabrication and welding   technologies   
Developing the core knowledge in the maths/science areas of:  
1.3 Uses, application and disposal requirements of materials  
</t>
    </r>
    <r>
      <rPr>
        <sz val="11"/>
        <color rgb="FF0D0D0D"/>
        <rFont val="Arial"/>
        <family val="2"/>
      </rPr>
      <t>Properties: Ductility, malleability, hardness, toughness, tensile strength, elasticity, compressive and shear  
Materials: Ferrous (stainless steel, castiron, high-speed steel, silver steel, low,  medium and high carbon steel), nonferrous (aluminium, copper, lead and zinc).   </t>
    </r>
  </si>
  <si>
    <r>
      <t>Unit 1: Engineering Principles</t>
    </r>
    <r>
      <rPr>
        <sz val="11"/>
        <color rgb="FF0D0D0D"/>
        <rFont val="Arial"/>
        <family val="2"/>
      </rPr>
      <t> </t>
    </r>
  </si>
  <si>
    <r>
      <t>Physics
40. Mechanical properties of matter </t>
    </r>
    <r>
      <rPr>
        <sz val="11"/>
        <color rgb="FF0D0D0D"/>
        <rFont val="Arial"/>
        <family val="2"/>
      </rPr>
      <t> </t>
    </r>
  </si>
  <si>
    <t>Maths and Science content in the Maintenance, Installation and Repair for Engineering T Level</t>
  </si>
  <si>
    <t xml:space="preserve">This worksheet maps the content overlap between: 
- T Level Qualification in Maintenance, Installation and Repair for Engineering
- the BTEC National Extended Diploma in Engineering
- GCE AS and A Level subject content for chemistry, physics, mathematics and further mathematics.
</t>
  </si>
  <si>
    <r>
      <rPr>
        <b/>
        <sz val="12"/>
        <color rgb="FF000000"/>
        <rFont val="Arial"/>
        <family val="2"/>
      </rPr>
      <t xml:space="preserve">Physics Content  </t>
    </r>
    <r>
      <rPr>
        <sz val="12"/>
        <color rgb="FF000000"/>
        <rFont val="Arial"/>
        <family val="2"/>
      </rPr>
      <t xml:space="preserve">
</t>
    </r>
    <r>
      <rPr>
        <b/>
        <sz val="12"/>
        <color rgb="FF000000"/>
        <rFont val="Arial"/>
        <family val="2"/>
      </rPr>
      <t xml:space="preserve">37. Newtons laws of motion  
39. Mechanics  </t>
    </r>
    <r>
      <rPr>
        <sz val="12"/>
        <color rgb="FF000000"/>
        <rFont val="Arial"/>
        <family val="2"/>
      </rPr>
      <t xml:space="preserve">
kinematics: acceleration, velocity 
dynamics: F=ma, motion under constant force, independent effects of perpendicular components 
energy: work done, exchanges between gravitational potential and kinetic energy  
momentum: conservation, application  
circular motion: radian measure of angle and angular velocity, application of F=ma  
oscillations, simple harmonic motion </t>
    </r>
  </si>
  <si>
    <r>
      <rPr>
        <b/>
        <sz val="12"/>
        <color rgb="FF000000"/>
        <rFont val="Arial"/>
        <family val="2"/>
      </rPr>
      <t xml:space="preserve">Angular parameters: </t>
    </r>
    <r>
      <rPr>
        <sz val="12"/>
        <color rgb="FF000000"/>
        <rFont val="Arial"/>
        <family val="2"/>
      </rPr>
      <t xml:space="preserve">
angular velocity 
centripetal acceleration 
uniform circular 
motion power  
rotational kinetic energy  </t>
    </r>
  </si>
  <si>
    <r>
      <rPr>
        <b/>
        <sz val="12"/>
        <color rgb="FF000000"/>
        <rFont val="Arial"/>
        <family val="2"/>
      </rPr>
      <t>Electrical and Electronic System Principles</t>
    </r>
    <r>
      <rPr>
        <sz val="12"/>
        <color rgb="FF000000"/>
        <rFont val="Arial"/>
        <family val="2"/>
      </rPr>
      <t xml:space="preserve">   
Electron flow, charges, energy, power, force, current, capacitance, waves, conduction, magnetism, electromagnetism, inductance  
Voltage, current, resistance, potential difference, Ohm’s law   
Kirchhoff’s laws, phasor diagrams, protection systems.  
DC circuit networks   
Signals, analogue, digital, waveform</t>
    </r>
  </si>
  <si>
    <r>
      <rPr>
        <b/>
        <sz val="12"/>
        <rFont val="Arial"/>
        <family val="2"/>
      </rPr>
      <t xml:space="preserve">Unit 1: Engineering Principles  E Static and direct current electricity and circuits  </t>
    </r>
    <r>
      <rPr>
        <sz val="12"/>
        <rFont val="Arial"/>
        <family val="2"/>
      </rPr>
      <t xml:space="preserve">
Application of correct units  
</t>
    </r>
    <r>
      <rPr>
        <b/>
        <sz val="12"/>
        <rFont val="Arial"/>
        <family val="2"/>
      </rPr>
      <t xml:space="preserve">E1 Static and direct current electricity  </t>
    </r>
    <r>
      <rPr>
        <sz val="12"/>
        <rFont val="Arial"/>
        <family val="2"/>
      </rPr>
      <t xml:space="preserve">
conductance conventional current flow  charge/electron flow voltage  
Coulomb’s law  factors affecting resistance, including  
conductor length, cross sectional area, resistivity,   
and temperature coefficient of resistance  
resistors, including function, fixed, variable, values  
electric field strength, including uniform electric fields   
factors affecting capacitance, including plate spacing, plate area, permittivity   
</t>
    </r>
    <r>
      <rPr>
        <b/>
        <sz val="12"/>
        <rFont val="Arial"/>
        <family val="2"/>
      </rPr>
      <t xml:space="preserve">E2 Direct current circuit theory  </t>
    </r>
    <r>
      <rPr>
        <sz val="12"/>
        <rFont val="Arial"/>
        <family val="2"/>
      </rPr>
      <t xml:space="preserve">
Ohms law, power, efficiency Kirchhoff’s laws, Charge, voltage, capacitance and energy stored in capacitors   
</t>
    </r>
    <r>
      <rPr>
        <b/>
        <sz val="12"/>
        <rFont val="Arial"/>
        <family val="2"/>
      </rPr>
      <t>E3 Direct current network</t>
    </r>
    <r>
      <rPr>
        <sz val="12"/>
        <rFont val="Arial"/>
        <family val="2"/>
      </rPr>
      <t xml:space="preserve">s  
DC power sources, resistors in series and parallel, two power sources and capacitors   
</t>
    </r>
    <r>
      <rPr>
        <b/>
        <sz val="12"/>
        <rFont val="Arial"/>
        <family val="2"/>
      </rPr>
      <t xml:space="preserve">F Magnetism and electromagnetic induction G Single-phase alternating current  
</t>
    </r>
    <r>
      <rPr>
        <sz val="12"/>
        <rFont val="Arial"/>
        <family val="2"/>
      </rPr>
      <t>AC principles, waveform</t>
    </r>
  </si>
  <si>
    <r>
      <t xml:space="preserve">Physics Content  
41. Electric circuits   
</t>
    </r>
    <r>
      <rPr>
        <sz val="12"/>
        <color rgb="FF000000"/>
        <rFont val="Arial"/>
        <family val="2"/>
      </rPr>
      <t xml:space="preserve">electric current as rate of flow of charge, I = Δq/Δt  </t>
    </r>
    <r>
      <rPr>
        <b/>
        <sz val="12"/>
        <color rgb="FF000000"/>
        <rFont val="Arial"/>
        <family val="2"/>
      </rPr>
      <t xml:space="preserve">
</t>
    </r>
    <r>
      <rPr>
        <sz val="12"/>
        <color rgb="FF000000"/>
        <rFont val="Arial"/>
        <family val="2"/>
      </rPr>
      <t xml:space="preserve">emf and potential difference, internal resistance  
potential difference in terms of energy transfer  
resistance: Ohm’s law DC Circuits:   
conservation of charge and energy in circuits, relationships between currents, voltages and resistances in series and parallel circuits, power dissipated, potential divider circuits capacitance   </t>
    </r>
  </si>
  <si>
    <r>
      <rPr>
        <b/>
        <sz val="12"/>
        <color theme="1"/>
        <rFont val="Arial"/>
        <family val="2"/>
      </rPr>
      <t xml:space="preserve">OS1 Maintenance Engineering Technologies: Mechanical  
Developing the core knowledge in the maths/science areas of:  
1.2 Operation of mechanical principles and systems.  
</t>
    </r>
    <r>
      <rPr>
        <sz val="12"/>
        <color theme="1"/>
        <rFont val="Arial"/>
        <family val="2"/>
      </rPr>
      <t xml:space="preserve">Mechanical principles motions and forces (static and dynamic loading, stress, strain, tensile shear, compressive shear, moments, torque) thermal, friction, system principles (input, process and output), hydraulic, pneumatic, work done and efficiency, mechanical advantage  
</t>
    </r>
    <r>
      <rPr>
        <b/>
        <sz val="12"/>
        <color theme="1"/>
        <rFont val="Arial"/>
        <family val="2"/>
      </rPr>
      <t xml:space="preserve">1.4 Energy storage and transfer  </t>
    </r>
    <r>
      <rPr>
        <sz val="12"/>
        <color theme="1"/>
        <rFont val="Arial"/>
        <family val="2"/>
      </rPr>
      <t xml:space="preserve">
Energy storage – heat, pressure (hydraulic, pneumatic), electrical, conversion of energy, methods of storage (batteries, capacitors, flywheels, pressure vessels).  
Energy transfer - methods of energy transfer (mechanical, electrical, conduction, convection, radiation, heat, generation, co-efficient of friction)  
</t>
    </r>
    <r>
      <rPr>
        <b/>
        <sz val="12"/>
        <color theme="1"/>
        <rFont val="Arial"/>
        <family val="2"/>
      </rPr>
      <t xml:space="preserve">1.5 Mechanical loadings on structures and components  
</t>
    </r>
    <r>
      <rPr>
        <sz val="12"/>
        <color theme="1"/>
        <rFont val="Arial"/>
        <family val="2"/>
      </rPr>
      <t xml:space="preserve">tension, compression, shear, bending and torsion (static and dynamic), torque, fatigue  
</t>
    </r>
    <r>
      <rPr>
        <b/>
        <sz val="12"/>
        <color theme="1"/>
        <rFont val="Arial"/>
        <family val="2"/>
      </rPr>
      <t xml:space="preserve">1.7 Systems, circuits and components of electrical installations  </t>
    </r>
    <r>
      <rPr>
        <sz val="12"/>
        <color theme="1"/>
        <rFont val="Arial"/>
        <family val="2"/>
      </rPr>
      <t xml:space="preserve">
Single and three phase, resistors, capacitors, diodes, transformers, motors, voltage, current, resistance, impedance, power 
 </t>
    </r>
  </si>
  <si>
    <t xml:space="preserve">Unit 1: Engineering Principles </t>
  </si>
  <si>
    <t xml:space="preserve">Physics  
37. Newtons laws of motion  
39. Mechanics 
40. mechanical properties of matter electric circuits  </t>
  </si>
  <si>
    <r>
      <rPr>
        <b/>
        <sz val="12"/>
        <color theme="1"/>
        <rFont val="Arial"/>
        <family val="2"/>
      </rPr>
      <t xml:space="preserve">OS2 Maintenance Engineering Technologies: Mechanical Developing the core knowledge in the maths/science areas of: </t>
    </r>
    <r>
      <rPr>
        <sz val="12"/>
        <color theme="1"/>
        <rFont val="Arial"/>
        <family val="2"/>
      </rPr>
      <t xml:space="preserve"> 
</t>
    </r>
    <r>
      <rPr>
        <b/>
        <sz val="12"/>
        <color theme="1"/>
        <rFont val="Arial"/>
        <family val="2"/>
      </rPr>
      <t xml:space="preserve">1.2 Operation of mechanical principles and systems  
</t>
    </r>
    <r>
      <rPr>
        <sz val="12"/>
        <color theme="1"/>
        <rFont val="Arial"/>
        <family val="2"/>
      </rPr>
      <t xml:space="preserve">Mechanical principles – motions and forces (static and dynamic loading, stress, strain, tensile shear, compressive shear, moments, torque), thermal, friction, system principles (input, process and output), hydraulic, pneumatic, work done and efficiency, mechanical advantage  
</t>
    </r>
    <r>
      <rPr>
        <b/>
        <sz val="12"/>
        <color theme="1"/>
        <rFont val="Arial"/>
        <family val="2"/>
      </rPr>
      <t xml:space="preserve">1.4 Principles of energy storage and transfer  </t>
    </r>
    <r>
      <rPr>
        <sz val="12"/>
        <color theme="1"/>
        <rFont val="Arial"/>
        <family val="2"/>
      </rPr>
      <t xml:space="preserve">
Energy storage – heat, chemical, kinetic, potential, electrical, conversion of energy, pressure.  
Energy transfer – methods of energy transfer (conduction, convection, radiation, mechanical, electrical, heating)   
</t>
    </r>
    <r>
      <rPr>
        <b/>
        <sz val="12"/>
        <color theme="1"/>
        <rFont val="Arial"/>
        <family val="2"/>
      </rPr>
      <t xml:space="preserve">1.7 Principles of electrical and electronic systems  
</t>
    </r>
    <r>
      <rPr>
        <sz val="12"/>
        <color theme="1"/>
        <rFont val="Arial"/>
        <family val="2"/>
      </rPr>
      <t xml:space="preserve">voltage, current, resistance, impedance, power, series and parallel circuits, electrical and electronic laws and theory </t>
    </r>
  </si>
  <si>
    <t xml:space="preserve">Physics  
37. Newtons laws of motion  
41. Electric circuits  </t>
  </si>
  <si>
    <r>
      <rPr>
        <b/>
        <sz val="12"/>
        <color theme="1"/>
        <rFont val="Arial"/>
        <family val="2"/>
      </rPr>
      <t xml:space="preserve">OS3 Maintenance engineering technologies: Electrical and Electronic  
Developing the core knowledge in the maths/science areas of:  
1.2 Principles of power conversion  </t>
    </r>
    <r>
      <rPr>
        <sz val="12"/>
        <color theme="1"/>
        <rFont val="Arial"/>
        <family val="2"/>
      </rPr>
      <t xml:space="preserve">
AC – DC and reverse,  DC - DC  
Principles of electrical and electronic systems voltage, current, resistance, impedance, power, series and parallel circuits, electrical and electronic laws and theory 
</t>
    </r>
    <r>
      <rPr>
        <b/>
        <sz val="12"/>
        <color theme="1"/>
        <rFont val="Arial"/>
        <family val="2"/>
      </rPr>
      <t xml:space="preserve">1.8 Principles of energy storage and transfer  </t>
    </r>
    <r>
      <rPr>
        <sz val="12"/>
        <color theme="1"/>
        <rFont val="Arial"/>
        <family val="2"/>
      </rPr>
      <t xml:space="preserve">
Energy storage – current, electricity, static electricity, heat (conduction, convection, radiation), kinetic, batteries, capacitors, compressed air, hydroelectricity, flywheel, pressurised tanks.  
Energy transfer – methods of energy transfer (mechanical, electrical, radiation, heating) energy efficiencies, conduction, circuits.  </t>
    </r>
  </si>
  <si>
    <r>
      <rPr>
        <b/>
        <sz val="12"/>
        <color theme="1"/>
        <rFont val="Arial"/>
        <family val="2"/>
      </rPr>
      <t>OS4 Maintenance engineering technologies: Control and instrumentation 
Developing the core knowledge in the maths/science areas of:  
1.2 Principles of power conversi</t>
    </r>
    <r>
      <rPr>
        <sz val="12"/>
        <color theme="1"/>
        <rFont val="Arial"/>
        <family val="2"/>
      </rPr>
      <t xml:space="preserve">on  
AC – DC and reverse, DC - DC  
</t>
    </r>
    <r>
      <rPr>
        <b/>
        <sz val="12"/>
        <color theme="1"/>
        <rFont val="Arial"/>
        <family val="2"/>
      </rPr>
      <t xml:space="preserve">1.4 Principles of electrical and electronic systems  </t>
    </r>
    <r>
      <rPr>
        <sz val="12"/>
        <color theme="1"/>
        <rFont val="Arial"/>
        <family val="2"/>
      </rPr>
      <t xml:space="preserve">
voltage, current, resistance, impedance, power, series and parallel circuits, electrical and electronic laws and theory  
</t>
    </r>
    <r>
      <rPr>
        <b/>
        <sz val="12"/>
        <color theme="1"/>
        <rFont val="Arial"/>
        <family val="2"/>
      </rPr>
      <t xml:space="preserve">1.8 Principles of energy storage and transfer  
</t>
    </r>
    <r>
      <rPr>
        <sz val="12"/>
        <color theme="1"/>
        <rFont val="Arial"/>
        <family val="2"/>
      </rPr>
      <t>Energy storage – current, electricity, static electricity, heat (conduction, convection, radiation), kinetic, batteries, capacitors, compressed air, hydroelectricity, flywheel, pressurised tanks. 
Energy transfer – methods of energy transfer (mechanical, electrical, radiation, heating) energy</t>
    </r>
  </si>
  <si>
    <t>Physics
37. Newtons laws of motion  
39. Mechanics 
40. Mechanical properties of matter  
41. Electric circuits</t>
  </si>
  <si>
    <r>
      <rPr>
        <b/>
        <sz val="12"/>
        <color theme="1"/>
        <rFont val="Arial"/>
        <family val="2"/>
      </rPr>
      <t xml:space="preserve">OS5 Light and electric vehicles  
Developing the core knowledge in the maths/science areas of:  
1.2 Mechanical principles  
</t>
    </r>
    <r>
      <rPr>
        <sz val="12"/>
        <color theme="1"/>
        <rFont val="Arial"/>
        <family val="2"/>
      </rPr>
      <t xml:space="preserve">moment of a force (static and dynamic loading, stress, strain, tensile shear, compressive shear), thermal effects, friction, torque, types of levers, principle of moments, system principles (input, process and output), centre of gravity, simple gear ratios (gear train, pinion to starter ring gear), hydraulic, pneumatic, work done and efficiency, mechanical advantage.  
</t>
    </r>
    <r>
      <rPr>
        <b/>
        <sz val="12"/>
        <color theme="1"/>
        <rFont val="Arial"/>
        <family val="2"/>
      </rPr>
      <t xml:space="preserve">1.3 Energy, force, power, motion, and mechanics.  </t>
    </r>
    <r>
      <rPr>
        <sz val="12"/>
        <color theme="1"/>
        <rFont val="Arial"/>
        <family val="2"/>
      </rPr>
      <t xml:space="preserve">
Energy – kinetic, potential, chemical, electrical, heat.  
Force – types of forces, force and pressure, laws of friction, friction in a clutch, stress and strain (Young’s modulus), forces in tension/compression.  
Power – input and output speeds, input and output torque, generation. 
 Motion – linear, rotary, reciprocating, oscillating, acceleration/deacceleration (inertia, friction, regeneration and power).  
Mechanics – calculation of gear ratios, compression ratios, brake efficiencies.  
</t>
    </r>
    <r>
      <rPr>
        <b/>
        <sz val="12"/>
        <color theme="1"/>
        <rFont val="Arial"/>
        <family val="2"/>
      </rPr>
      <t xml:space="preserve">1.7 Principles of energy storage and transfer  </t>
    </r>
    <r>
      <rPr>
        <sz val="12"/>
        <color theme="1"/>
        <rFont val="Arial"/>
        <family val="2"/>
      </rPr>
      <t xml:space="preserve">
Storage: kinetic, potential, chemical, electrical, heat, pressure  
Transfer: mechanical, electrical, induction, conduction, convection, radiation, heat, generation, co-efficient of friction, stop-start systems, regenerative braking, mild hybrid technology  
</t>
    </r>
    <r>
      <rPr>
        <b/>
        <sz val="12"/>
        <color theme="1"/>
        <rFont val="Arial"/>
        <family val="2"/>
      </rPr>
      <t xml:space="preserve">1.8 Mechanical loadings  
</t>
    </r>
    <r>
      <rPr>
        <sz val="12"/>
        <color theme="1"/>
        <rFont val="Arial"/>
        <family val="2"/>
      </rPr>
      <t xml:space="preserve">Weight, torque, bending and torsion (static and dynamic), tension, compression, shear, fatigue, aerodynamics.  
</t>
    </r>
    <r>
      <rPr>
        <b/>
        <sz val="12"/>
        <color theme="1"/>
        <rFont val="Arial"/>
        <family val="2"/>
      </rPr>
      <t xml:space="preserve">1.11 Principles of electrical and electronic systems 
</t>
    </r>
    <r>
      <rPr>
        <sz val="12"/>
        <color theme="1"/>
        <rFont val="Arial"/>
        <family val="2"/>
      </rPr>
      <t>voltage, current, resistance, impedance, power, series and parallel circuits, electrical and electronic laws and theory</t>
    </r>
  </si>
  <si>
    <t>Physics
37. Newtons laws of motion  
39. Mechanics 
41. Electric circuits</t>
  </si>
  <si>
    <r>
      <t>Additional Content </t>
    </r>
    <r>
      <rPr>
        <sz val="12"/>
        <color rgb="FF000000"/>
        <rFont val="Arial"/>
        <family val="2"/>
      </rPr>
      <t> </t>
    </r>
  </si>
  <si>
    <r>
      <t xml:space="preserve">Biological Molecules (Biology)  
</t>
    </r>
    <r>
      <rPr>
        <sz val="12"/>
        <color rgb="FF000000"/>
        <rFont val="Arial"/>
        <family val="2"/>
      </rPr>
      <t>Enzymes as catalysts  </t>
    </r>
    <r>
      <rPr>
        <b/>
        <sz val="12"/>
        <color rgb="FF000000"/>
        <rFont val="Arial"/>
        <family val="2"/>
      </rPr>
      <t xml:space="preserve"> </t>
    </r>
  </si>
  <si>
    <r>
      <rPr>
        <b/>
        <sz val="12"/>
        <color rgb="FF000000"/>
        <rFont val="Arial"/>
        <family val="2"/>
      </rPr>
      <t>Dental Nursing</t>
    </r>
    <r>
      <rPr>
        <sz val="12"/>
        <color rgb="FF000000"/>
        <rFont val="Arial"/>
        <family val="2"/>
      </rPr>
      <t xml:space="preserve">   
Oral diseases causes  
Oral diseases prevention 
</t>
    </r>
    <r>
      <rPr>
        <b/>
        <sz val="12"/>
        <color rgb="FF000000"/>
        <rFont val="Arial"/>
        <family val="2"/>
      </rPr>
      <t xml:space="preserve">Supporting Healthcare   </t>
    </r>
    <r>
      <rPr>
        <sz val="12"/>
        <color rgb="FF000000"/>
        <rFont val="Arial"/>
        <family val="2"/>
      </rPr>
      <t xml:space="preserve">
Infection prevention and control 
Importance of fluids, nutrition and food safety 
Physiological measurements commonly measured by healthcare support worker
</t>
    </r>
    <r>
      <rPr>
        <b/>
        <sz val="12"/>
        <color rgb="FF000000"/>
        <rFont val="Arial"/>
        <family val="2"/>
      </rPr>
      <t>Supporting the Adult Nursing team</t>
    </r>
    <r>
      <rPr>
        <sz val="12"/>
        <color rgb="FF000000"/>
        <rFont val="Arial"/>
        <family val="2"/>
      </rPr>
      <t xml:space="preserve"> 
Function and structure of the skin 
Pathophysiology of the skin ageing  
process and the factors affecting skin 
integrity  
Common skin conditions and causes  
Pressure injuries: causes and prevention
</t>
    </r>
    <r>
      <rPr>
        <b/>
        <sz val="12"/>
        <color rgb="FF000000"/>
        <rFont val="Arial"/>
        <family val="2"/>
      </rPr>
      <t xml:space="preserve">Supporting the Midwifery Team 
</t>
    </r>
    <r>
      <rPr>
        <sz val="12"/>
        <color rgb="FF000000"/>
        <rFont val="Arial"/>
        <family val="2"/>
      </rPr>
      <t xml:space="preserve">Physiological changes which occur to mother and foetus during each stage of pregnancy  
Physiological changes that can be measured 
</t>
    </r>
    <r>
      <rPr>
        <b/>
        <sz val="12"/>
        <color rgb="FF000000"/>
        <rFont val="Arial"/>
        <family val="2"/>
      </rPr>
      <t xml:space="preserve">Supporting the Mental Health Team 
</t>
    </r>
    <r>
      <rPr>
        <sz val="12"/>
        <color rgb="FF000000"/>
        <rFont val="Arial"/>
        <family val="2"/>
      </rPr>
      <t xml:space="preserve">No extra science concepts in this OS
</t>
    </r>
    <r>
      <rPr>
        <b/>
        <sz val="12"/>
        <color rgb="FF000000"/>
        <rFont val="Arial"/>
        <family val="2"/>
      </rPr>
      <t>Supporting the Care of Children and Young People</t>
    </r>
    <r>
      <rPr>
        <sz val="12"/>
        <color rgb="FF000000"/>
        <rFont val="Arial"/>
        <family val="2"/>
      </rPr>
      <t xml:space="preserve">  
Use of equipment when assisting with clinical tasks for children and young people (thermometer, blood pressure, oximeter, scales) 
Physiological developments within each life stage of the child or young person (including puberty) 
</t>
    </r>
    <r>
      <rPr>
        <b/>
        <sz val="12"/>
        <color rgb="FF000000"/>
        <rFont val="Arial"/>
        <family val="2"/>
      </rPr>
      <t xml:space="preserve">Supporting the Therapy Teams </t>
    </r>
    <r>
      <rPr>
        <sz val="12"/>
        <color rgb="FF000000"/>
        <rFont val="Arial"/>
        <family val="2"/>
      </rPr>
      <t xml:space="preserve">
No extra science concepts in this OS  </t>
    </r>
  </si>
  <si>
    <r>
      <rPr>
        <b/>
        <sz val="12"/>
        <color rgb="FF000000"/>
        <rFont val="Arial"/>
        <family val="2"/>
      </rPr>
      <t xml:space="preserve">Optical Care Services </t>
    </r>
    <r>
      <rPr>
        <sz val="12"/>
        <color rgb="FF000000"/>
        <rFont val="Arial"/>
        <family val="2"/>
      </rPr>
      <t xml:space="preserve">
The structure and function of all parts of the eye: eye lids/eye lashes, tear film, cornea, conjunctiva, sclera, aqueous humour, iris, ciliary body, crystalline lens, vitreous humour, retina, choroid, macula, optic nerve, extraocular muscles.  
Principles of lenses and lens types, light pathways, magnification and minification, astigmatic lenses  
Prescriptions and the relation to specific parts of the eye, e.g. myopia 
Physical properties, benefits and limitations of frame/lens materials  
Principles of measuring and correcting sight; optical prescriptions 
</t>
    </r>
    <r>
      <rPr>
        <b/>
        <sz val="12"/>
        <color rgb="FF000000"/>
        <rFont val="Arial"/>
        <family val="2"/>
      </rPr>
      <t>Assisting with Healthcare Science</t>
    </r>
    <r>
      <rPr>
        <sz val="12"/>
        <color rgb="FF000000"/>
        <rFont val="Arial"/>
        <family val="2"/>
      </rPr>
      <t xml:space="preserve"> 
The relationship between human anatomy and physiology to the methods used for the collection of clinical measurement data:  
pulse oximeter, non - invasive blood pressure, electrocardiogram (ECG) ,  
electroencephalogram (EEG) 
spirometry, peak expiratory flow (PEF) ,  
X -ray, MRI, ultrasound, nuclear medicine 
Factors affecting normal physiological measurement values  
Scientific principles of equipment and devices used for a range of common tests  
Advantages and disadvantages of CT scanning, x-rays, ultrasound  
Scientific calibration of equipment  
Contraindications and other considerations associated with clinical measurement techniques  
The purpose of a range of life science divisions e.g. genomic science  
How underpinning knowledge of anatomy and physiology relates to the collection of specimens  
Disease states and the collection of specimens 
The functions of a range of laboratory equipment used in the processing of specimens  
calibrate laboratory equipment  
light microscopy techniques 
Separation techniques </t>
    </r>
  </si>
  <si>
    <r>
      <rPr>
        <b/>
        <sz val="12"/>
        <color rgb="FF000000"/>
        <rFont val="Arial"/>
        <family val="2"/>
      </rPr>
      <t xml:space="preserve">Practical Scientific Procedures and Techniques (Unit 2-M)   </t>
    </r>
    <r>
      <rPr>
        <sz val="12"/>
        <color rgb="FF000000"/>
        <rFont val="Arial"/>
        <family val="2"/>
      </rPr>
      <t xml:space="preserve">
Undertake titration and colorimetry to determine the concentration of solutions   
Preparation and standardisation of solutions using titration   
practical application of colorimetry techniques  
Undertake chromatographic techniques to identify components in mixtures  
</t>
    </r>
    <r>
      <rPr>
        <b/>
        <sz val="12"/>
        <color rgb="FFC00000"/>
        <rFont val="Arial"/>
        <family val="2"/>
      </rPr>
      <t xml:space="preserve">Practical Chemical Analysis (Unit 19- O)   </t>
    </r>
    <r>
      <rPr>
        <sz val="12"/>
        <color rgb="FFC00000"/>
        <rFont val="Arial"/>
        <family val="2"/>
      </rPr>
      <t xml:space="preserve">
Colorimetric determinations   
Spectroscopic techniques to identify compounds and determine concentrations   
Gas chromatography  
High-performance liquid chromatography (HPLC)</t>
    </r>
    <r>
      <rPr>
        <sz val="12"/>
        <color rgb="FF000000"/>
        <rFont val="Arial"/>
        <family val="2"/>
      </rPr>
      <t xml:space="preserve">  </t>
    </r>
  </si>
  <si>
    <r>
      <rPr>
        <b/>
        <sz val="12"/>
        <color rgb="FF000000"/>
        <rFont val="Arial"/>
        <family val="2"/>
      </rPr>
      <t xml:space="preserve">Modern analytical techniques  </t>
    </r>
    <r>
      <rPr>
        <sz val="12"/>
        <color rgb="FF000000"/>
        <rFont val="Arial"/>
        <family val="2"/>
      </rPr>
      <t xml:space="preserve">
The use of mass spectrometry, infrared spectroscopy, nuclear magnetic resonance spectroscopy and chromatography in analysis, including techniques for the elucidation of structure  </t>
    </r>
  </si>
  <si>
    <r>
      <rPr>
        <b/>
        <sz val="12"/>
        <color rgb="FFC00000"/>
        <rFont val="Arial"/>
        <family val="2"/>
      </rPr>
      <t xml:space="preserve">Electrical Circuits and their Applications (Unit 15- O)  </t>
    </r>
    <r>
      <rPr>
        <sz val="12"/>
        <color rgb="FFC00000"/>
        <rFont val="Arial"/>
        <family val="2"/>
      </rPr>
      <t xml:space="preserve">
Electrical symbols, units and definitions   
Electrical formulae and relationships   
Electrical properties and uses of materials  
Circuits in parallel and series   
Measurement devices, AC/DC   
Domestic electricity production   
Transducers and senso</t>
    </r>
  </si>
  <si>
    <r>
      <rPr>
        <b/>
        <sz val="12"/>
        <color rgb="FF000000"/>
        <rFont val="Arial"/>
        <family val="2"/>
      </rPr>
      <t xml:space="preserve">Electric circuits (Physics)  </t>
    </r>
    <r>
      <rPr>
        <sz val="12"/>
        <color rgb="FF000000"/>
        <rFont val="Arial"/>
        <family val="2"/>
      </rPr>
      <t xml:space="preserve">
Current   
EMF and potential difference   
Resistance   
DC circuits  
Capacitance  </t>
    </r>
  </si>
  <si>
    <r>
      <rPr>
        <b/>
        <sz val="12"/>
        <color rgb="FF000000"/>
        <rFont val="Arial"/>
        <family val="2"/>
      </rPr>
      <t xml:space="preserve">Waves (Unit 1-M)   </t>
    </r>
    <r>
      <rPr>
        <sz val="12"/>
        <color rgb="FF000000"/>
        <rFont val="Arial"/>
        <family val="2"/>
      </rPr>
      <t xml:space="preserve">
Wave terms (speed, frequency, wavelength, periodicity, amplitude, oscillation)   
Properties of longitudinal and transverse waves  
Principles underlying use of diffraction gratings  
Be able to use the wave equation: v = fλ   
Be able to use the equation calculation of speed v = √(T/µ)   
Principles of fibreoptics   
Use of electromagnetic waves in communications  </t>
    </r>
  </si>
  <si>
    <r>
      <rPr>
        <b/>
        <sz val="12"/>
        <color rgb="FF000000"/>
        <rFont val="Arial"/>
        <family val="2"/>
      </rPr>
      <t xml:space="preserve">Waves (Physics)   </t>
    </r>
    <r>
      <rPr>
        <sz val="12"/>
        <color rgb="FF000000"/>
        <rFont val="Arial"/>
        <family val="2"/>
      </rPr>
      <t xml:space="preserve">
Polarisation and diffraction   
Path difference, phase and coherence, interference  
Graphical treatment of superposition and stationary waves  </t>
    </r>
  </si>
  <si>
    <r>
      <rPr>
        <b/>
        <sz val="12"/>
        <color rgb="FFC00000"/>
        <rFont val="Arial"/>
        <family val="2"/>
      </rPr>
      <t xml:space="preserve">Medical Physics Applications (Unit 21-O)   </t>
    </r>
    <r>
      <rPr>
        <sz val="12"/>
        <color rgb="FFC00000"/>
        <rFont val="Arial"/>
        <family val="2"/>
      </rPr>
      <t xml:space="preserve">
X-rays   
Computerised tomography (CT) or computerised axial tomography (CAT)   
Gamma ray imaging  
Radiotherapy, Gamma Knife surgery and proton beam therapy  </t>
    </r>
  </si>
  <si>
    <r>
      <rPr>
        <b/>
        <sz val="12"/>
        <color rgb="FF000000"/>
        <rFont val="Arial"/>
        <family val="2"/>
      </rPr>
      <t xml:space="preserve">Quantum and Nuclear Physics (Physics)  </t>
    </r>
    <r>
      <rPr>
        <sz val="12"/>
        <color rgb="FF000000"/>
        <rFont val="Arial"/>
        <family val="2"/>
      </rPr>
      <t xml:space="preserve">
Photons and particles   
Nuclear decay   
 Nuclear energy/fission and fusion  </t>
    </r>
  </si>
  <si>
    <r>
      <rPr>
        <b/>
        <sz val="12"/>
        <color rgb="FFC00000"/>
        <rFont val="Arial"/>
        <family val="2"/>
      </rPr>
      <t>Biological Molecules and Metabolic Pathways (Unit 10-O)</t>
    </r>
    <r>
      <rPr>
        <sz val="12"/>
        <color rgb="FFC00000"/>
        <rFont val="Arial"/>
        <family val="2"/>
      </rPr>
      <t xml:space="preserve">  
Structure and function of water, carbohydrates, proteins and nucleic acids, lipids  
Causes and effects of disruption to biochemical processes (e.g. cystic fibrosis)  
Respiration, production and role of ATP  
Photosynthesis  
</t>
    </r>
    <r>
      <rPr>
        <b/>
        <sz val="12"/>
        <color rgb="FFC00000"/>
        <rFont val="Arial"/>
        <family val="2"/>
      </rPr>
      <t xml:space="preserve">Genetics and Genetic Engineering (Unit 11 -O)  </t>
    </r>
    <r>
      <rPr>
        <sz val="12"/>
        <color rgb="FFC00000"/>
        <rFont val="Arial"/>
        <family val="2"/>
      </rPr>
      <t xml:space="preserve">
Nucleic acids  
Basis of genetic code 
Protein synthesis  
Cell division and its role in variation  
Cell Cycle 
Cellular activities including stages  
Chromosome position at division 
Stages of mitosis; plants and animals  
Stages of meiosis in gamete production 
Slide preparation 
</t>
    </r>
    <r>
      <rPr>
        <b/>
        <sz val="12"/>
        <color rgb="FFC00000"/>
        <rFont val="Arial"/>
        <family val="2"/>
      </rPr>
      <t xml:space="preserve">Diseases and Infections (Unit 12-O)  </t>
    </r>
    <r>
      <rPr>
        <sz val="12"/>
        <color rgb="FFC00000"/>
        <rFont val="Arial"/>
        <family val="2"/>
      </rPr>
      <t xml:space="preserve">
Pathogens and infectious diseases  
Pathogens  
Bacteria, parasites, viruses, fungus, protozoa 
</t>
    </r>
    <r>
      <rPr>
        <b/>
        <sz val="12"/>
        <rFont val="Arial"/>
        <family val="2"/>
      </rPr>
      <t xml:space="preserve">Periodicity and Properties of elements (Unit 1-M) </t>
    </r>
    <r>
      <rPr>
        <sz val="12"/>
        <rFont val="Arial"/>
        <family val="2"/>
      </rPr>
      <t xml:space="preserve">
Electronic structure of atoms  
Ionic, covalent and metallic bonding  
Intermolecular forces  
Balancing equations 
Quantities used in chemical reactions  
</t>
    </r>
  </si>
  <si>
    <r>
      <rPr>
        <b/>
        <sz val="12"/>
        <color rgb="FF000000"/>
        <rFont val="Arial"/>
        <family val="2"/>
      </rPr>
      <t xml:space="preserve">Biological Molecules  </t>
    </r>
    <r>
      <rPr>
        <sz val="12"/>
        <color rgb="FF000000"/>
        <rFont val="Arial"/>
        <family val="2"/>
      </rPr>
      <t xml:space="preserve">
Biological molecules are often polymers and are based on a small number of chemical elements 
Role and function of nucleic acids (DNA and RNA), carbohydrates, proteins, lipids, inorganic ions and water.  
Sequence of bases in the DNA molecule determines the structure of proteins, including enzymes 
Enzymes as catalysts  
ATP as a source of energy for biological processes  
</t>
    </r>
    <r>
      <rPr>
        <b/>
        <sz val="12"/>
        <color rgb="FF000000"/>
        <rFont val="Arial"/>
        <family val="2"/>
      </rPr>
      <t xml:space="preserve">Cells </t>
    </r>
    <r>
      <rPr>
        <sz val="12"/>
        <color rgb="FF000000"/>
        <rFont val="Arial"/>
        <family val="2"/>
      </rPr>
      <t xml:space="preserve"> 
Cell theory 
Prokaryotic and eukaryotic cells and their structure and ultrastructure • Division of multicellular organisms cells into tissues/organs/systems 
The cell cycle and copying of genetic information  
Mitosis and meiosis/gene copies 
</t>
    </r>
    <r>
      <rPr>
        <b/>
        <sz val="12"/>
        <color rgb="FF000000"/>
        <rFont val="Arial"/>
        <family val="2"/>
      </rPr>
      <t xml:space="preserve">Energy for Biological Processes </t>
    </r>
    <r>
      <rPr>
        <sz val="12"/>
        <color rgb="FF000000"/>
        <rFont val="Arial"/>
        <family val="2"/>
      </rPr>
      <t xml:space="preserve"> 
In cellular respiration, glycolysis takes place in the cytoplasm and the remaining steps in the mitochondria  
ATP synthesis is associated with the electron transfer chain in the membranes of mitochondria and chloroplasts 
</t>
    </r>
    <r>
      <rPr>
        <b/>
        <sz val="12"/>
        <color rgb="FF000000"/>
        <rFont val="Arial"/>
        <family val="2"/>
      </rPr>
      <t xml:space="preserve">Formulae, equations and amounts of substance empirical and molecular formulae  
</t>
    </r>
    <r>
      <rPr>
        <sz val="12"/>
        <color rgb="FF000000"/>
        <rFont val="Arial"/>
        <family val="2"/>
      </rPr>
      <t xml:space="preserve">Balanced chemical equations  
Avogadro constant and the amount of substance (mole)  
relative atomic mass and relative isotopic mass  
calculation of reacting masses, mole concentrations, volumes of gases, per cent  
yields and atom economies  
Atomic structure  
Bonding and structure  
 </t>
    </r>
  </si>
  <si>
    <r>
      <rPr>
        <b/>
        <u/>
        <sz val="12"/>
        <color rgb="FF000000"/>
        <rFont val="Arial"/>
        <family val="2"/>
      </rPr>
      <t>A) Laboratory sciences:</t>
    </r>
    <r>
      <rPr>
        <b/>
        <sz val="12"/>
        <color rgb="FF000000"/>
        <rFont val="Arial"/>
        <family val="2"/>
      </rPr>
      <t xml:space="preserve">
Atomic structure
</t>
    </r>
    <r>
      <rPr>
        <sz val="12"/>
        <color rgb="FF000000"/>
        <rFont val="Arial"/>
        <family val="2"/>
      </rPr>
      <t xml:space="preserve">Definitions of orbital and nucleus  
Electron arrangement  
How electrons are arranged in s and p sub-orbitals from periods 1 to 4 
How electron arrangement in s and p orbitals is linked to the way in which elements are situation in s and p blocks in the periodic table 
How the position of the element in the periodic table is related to the reactivity of that element </t>
    </r>
    <r>
      <rPr>
        <b/>
        <sz val="12"/>
        <color rgb="FF000000"/>
        <rFont val="Arial"/>
        <family val="2"/>
      </rPr>
      <t xml:space="preserve">
Amount of a substance 
</t>
    </r>
    <r>
      <rPr>
        <sz val="12"/>
        <color rgb="FF000000"/>
        <rFont val="Arial"/>
        <family val="2"/>
      </rPr>
      <t xml:space="preserve">Definitions of relative atomic mass and relative molecular mass 
Apply the mole and Avogadro’s constan  
Calculations for acid-base titrations  
Relationship between volume of a gas and the number of moles  
</t>
    </r>
    <r>
      <rPr>
        <b/>
        <sz val="12"/>
        <color rgb="FF000000"/>
        <rFont val="Arial"/>
        <family val="2"/>
      </rPr>
      <t xml:space="preserve">Molecular structure and bonding  
</t>
    </r>
    <r>
      <rPr>
        <sz val="12"/>
        <color rgb="FF000000"/>
        <rFont val="Arial"/>
        <family val="2"/>
      </rPr>
      <t>Different types of bonds, ionic, metallic and covalent, and how they are formed in relation to electrons 
Structure of substances in relation to ionic, metallic and covalent bonding  
The relationship between electron pair repulsion theory and the shapes of the following molecules 
The effect of structure and bonding related to range of properties</t>
    </r>
    <r>
      <rPr>
        <b/>
        <sz val="12"/>
        <color rgb="FF000000"/>
        <rFont val="Arial"/>
        <family val="2"/>
      </rPr>
      <t xml:space="preserve">
Organic chemistry  
</t>
    </r>
    <r>
      <rPr>
        <sz val="12"/>
        <color rgb="FF000000"/>
        <rFont val="Arial"/>
        <family val="2"/>
      </rPr>
      <t xml:space="preserve">IUPAC based naming of organic compounds 
The word and symbol equations to show reactions of organic compounds 
The possible uses of techniques used during organic synthesis
</t>
    </r>
    <r>
      <rPr>
        <b/>
        <sz val="12"/>
        <color rgb="FF000000"/>
        <rFont val="Arial"/>
        <family val="2"/>
      </rPr>
      <t xml:space="preserve">Oxidation and reduction  
</t>
    </r>
    <r>
      <rPr>
        <sz val="12"/>
        <color rgb="FF000000"/>
        <rFont val="Arial"/>
        <family val="2"/>
      </rPr>
      <t xml:space="preserve">Oxidation and reduction processes  
Standard electrode potentials to determine the direction of electron flow in electrochemical cells 
</t>
    </r>
    <r>
      <rPr>
        <b/>
        <sz val="12"/>
        <color rgb="FF000000"/>
        <rFont val="Arial"/>
        <family val="2"/>
      </rPr>
      <t>Enthalpy and Entropy</t>
    </r>
    <r>
      <rPr>
        <sz val="12"/>
        <color rgb="FF000000"/>
        <rFont val="Arial"/>
        <family val="2"/>
      </rPr>
      <t xml:space="preserve">  
Definition of enthalpy and entropy 
How to calculate free energy change to link enthalpy and Entropy: Gibbs equation  
Factors that affect stability of compounds and factors affecting reactions  
How to perform calculations and the chance of enthalpy changes   </t>
    </r>
  </si>
  <si>
    <r>
      <rPr>
        <b/>
        <sz val="12"/>
        <color rgb="FF000000"/>
        <rFont val="Arial"/>
        <family val="2"/>
      </rPr>
      <t xml:space="preserve">Periodicity and Properties of elements (Unit 1-M)  </t>
    </r>
    <r>
      <rPr>
        <sz val="12"/>
        <color rgb="FF000000"/>
        <rFont val="Arial"/>
        <family val="2"/>
      </rPr>
      <t xml:space="preserve">
Electronic structure of atoms  
Ionic, covalent, and metallic bonding  
Intermolecular forces  
 Periodic table, elements and groups 
</t>
    </r>
    <r>
      <rPr>
        <b/>
        <sz val="12"/>
        <color rgb="FFC00000"/>
        <rFont val="Arial"/>
        <family val="2"/>
      </rPr>
      <t xml:space="preserve">Applications of Organic Chemistry (Unit 14-O)  
</t>
    </r>
    <r>
      <rPr>
        <sz val="12"/>
        <color rgb="FFC00000"/>
        <rFont val="Arial"/>
        <family val="2"/>
      </rPr>
      <t xml:space="preserve">Structures, reactions, uses and properties of non-carbonyl compounds: halogenalkanes, alcohols, amines 
Structures, reactions, uses and properties of carbonyl compounds: aldehydes, ketones, carboxylic acids, esters, acyl chlorides, amides  
Structures, reactions, uses and properties of benzene Structures, reactions, uses and properties of monosubstituted benzene compounds 
Types, structures, reactions, uses and properties of isomers 
Reactions of non-carbonyl compounds Reactions of carbonyl compounds Reactions of aromatic compounds using methylbenzene or methoxybenzene 
</t>
    </r>
    <r>
      <rPr>
        <b/>
        <sz val="12"/>
        <color rgb="FFC00000"/>
        <rFont val="Arial"/>
        <family val="2"/>
      </rPr>
      <t xml:space="preserve">Applications of Inorganic Chemistry (Unit 13-O)  </t>
    </r>
    <r>
      <rPr>
        <sz val="12"/>
        <color rgb="FFC00000"/>
        <rFont val="Arial"/>
        <family val="2"/>
      </rPr>
      <t xml:space="preserve">
Oxidation and reduction reactions  
Displacement reactions and electrochemical cells  
Use of oxidation number 
Titrimetric methods involving oxidation-reduction reactions  
</t>
    </r>
    <r>
      <rPr>
        <b/>
        <sz val="12"/>
        <color rgb="FFC00000"/>
        <rFont val="Arial"/>
        <family val="2"/>
      </rPr>
      <t xml:space="preserve">Industrial Chemical Reactions (Unit 18-O)  </t>
    </r>
    <r>
      <rPr>
        <sz val="12"/>
        <color rgb="FFC00000"/>
        <rFont val="Arial"/>
        <family val="2"/>
      </rPr>
      <t xml:space="preserve">
Enthalpy changes  
Entropy and Gibbs energy, equilibrium constant  
Rate of reaction (collision theory)  
Chemical equilibrium </t>
    </r>
  </si>
  <si>
    <r>
      <rPr>
        <b/>
        <sz val="12"/>
        <color rgb="FF000000"/>
        <rFont val="Arial"/>
        <family val="2"/>
      </rPr>
      <t xml:space="preserve">Formulae, equations and amounts of substance empirical and molecular formulae  </t>
    </r>
    <r>
      <rPr>
        <sz val="12"/>
        <color rgb="FF000000"/>
        <rFont val="Arial"/>
        <family val="2"/>
      </rPr>
      <t xml:space="preserve">
Balanced chemical equations 
Avogadro constant and the amount of substance (mole) 
relative atomic mass and relative isotopic mass  
calculation of reacting masses, mole concentrations, volumes of gases, per cent  
yields and atom economies 
Atomic structure  
Bonding and structure  
Organic Chemistry  
Functional groups. Structural isomers and stereoisomers 
Reactions classified as addition, elimination, substitution, oxidation, reduction, hydrolysis, addition polymerisation and condensation polymerisation  
Mechanisms classified as radical substitution, electrophilic addition, nucleophilic substitution, electrophilic substitution and nucleophilic addition • Single and double covalent bonds, bond polarity and bond enthalpy as factors influencing reactivity 
The structure of, and the bonding in, benzene Organic synthesis, characteristic reactions of alkanes, alkenes, halogenoalkanes, alcohols, arenes, aldehydes, ketones, carboxylic acids, esters, amines, amino acids and amides 
</t>
    </r>
    <r>
      <rPr>
        <b/>
        <sz val="12"/>
        <color rgb="FF000000"/>
        <rFont val="Arial"/>
        <family val="2"/>
      </rPr>
      <t>Redox</t>
    </r>
    <r>
      <rPr>
        <sz val="12"/>
        <color rgb="FF000000"/>
        <rFont val="Arial"/>
        <family val="2"/>
      </rPr>
      <t xml:space="preserve">  
Oxidation states and their calculation Oxidation and reduction as electron transfer, applied to reactions of s, p and d block element 
</t>
    </r>
    <r>
      <rPr>
        <b/>
        <sz val="12"/>
        <color rgb="FF000000"/>
        <rFont val="Arial"/>
        <family val="2"/>
      </rPr>
      <t xml:space="preserve">Energetics </t>
    </r>
    <r>
      <rPr>
        <sz val="12"/>
        <color rgb="FF000000"/>
        <rFont val="Arial"/>
        <family val="2"/>
      </rPr>
      <t xml:space="preserve">
Enthalpy changes  
Reaction rates  
Entropy 
</t>
    </r>
    <r>
      <rPr>
        <b/>
        <sz val="12"/>
        <color rgb="FF000000"/>
        <rFont val="Arial"/>
        <family val="2"/>
      </rPr>
      <t>Mechanical properties of matter</t>
    </r>
    <r>
      <rPr>
        <sz val="12"/>
        <color rgb="FF000000"/>
        <rFont val="Arial"/>
        <family val="2"/>
      </rPr>
      <t xml:space="preserve">  
Stress, strain, Young modulus  
Force-extension graphs, energy store</t>
    </r>
  </si>
  <si>
    <r>
      <rPr>
        <b/>
        <sz val="12"/>
        <color rgb="FF000000"/>
        <rFont val="Arial"/>
        <family val="2"/>
      </rPr>
      <t xml:space="preserve">Materials science  </t>
    </r>
    <r>
      <rPr>
        <sz val="12"/>
        <color rgb="FF000000"/>
        <rFont val="Arial"/>
        <family val="2"/>
      </rPr>
      <t xml:space="preserve">
How the properties of the materials are related to their applications 
The definitions and the characteristics or addition polymerisation and condensation polymerisation 
</t>
    </r>
    <r>
      <rPr>
        <b/>
        <sz val="12"/>
        <color rgb="FF000000"/>
        <rFont val="Arial"/>
        <family val="2"/>
      </rPr>
      <t xml:space="preserve">Metabolic pathways and bioenergetics  </t>
    </r>
    <r>
      <rPr>
        <sz val="12"/>
        <color rgb="FF000000"/>
        <rFont val="Arial"/>
        <family val="2"/>
      </rPr>
      <t xml:space="preserve">
The differences between Energy change in anabolic and catabolic pathways in terms of energy change 
The main activities and outputs of the 4 pathways of aerobic respiration involving glucose and how each of these stages are linked 
The main activities and outputs of betaoxidation and the role of beta-oxidation in aerobic respiration when an alternative initial substrate is used 
How metabolic pathways are regulated by enzymes and feedback mechanisms 
</t>
    </r>
    <r>
      <rPr>
        <b/>
        <sz val="12"/>
        <color rgb="FF000000"/>
        <rFont val="Arial"/>
        <family val="2"/>
      </rPr>
      <t xml:space="preserve">Genotyping and Phenotyping  </t>
    </r>
    <r>
      <rPr>
        <sz val="12"/>
        <color rgb="FF000000"/>
        <rFont val="Arial"/>
        <family val="2"/>
      </rPr>
      <t xml:space="preserve">
Difference between genotype and phenotype 
Determining genotype by DNA sequencing, using genotypicing techniques such as PCR 
</t>
    </r>
    <r>
      <rPr>
        <b/>
        <sz val="12"/>
        <color rgb="FF000000"/>
        <rFont val="Arial"/>
        <family val="2"/>
      </rPr>
      <t>Ecosystems</t>
    </r>
    <r>
      <rPr>
        <sz val="12"/>
        <color rgb="FF000000"/>
        <rFont val="Arial"/>
        <family val="2"/>
      </rPr>
      <t xml:space="preserve"> 
Definition and characteristics of ecosystems  
Habitats, populations, community, niche  
Biomass transfer 
Recycling  
Primary Succession 
Bioaccumulation  
Measurement techniques 
</t>
    </r>
    <r>
      <rPr>
        <b/>
        <sz val="12"/>
        <color rgb="FF000000"/>
        <rFont val="Arial"/>
        <family val="2"/>
      </rPr>
      <t xml:space="preserve">Nanoscience and nanotechnology </t>
    </r>
    <r>
      <rPr>
        <sz val="12"/>
        <color rgb="FF000000"/>
        <rFont val="Arial"/>
        <family val="2"/>
      </rPr>
      <t xml:space="preserve">
The considerations that need to be made when manipulating matter whose basic components are of a nanoscale size 
</t>
    </r>
    <r>
      <rPr>
        <b/>
        <sz val="12"/>
        <color rgb="FF000000"/>
        <rFont val="Arial"/>
        <family val="2"/>
      </rPr>
      <t xml:space="preserve">Electronics  
</t>
    </r>
    <r>
      <rPr>
        <sz val="12"/>
        <color rgb="FF000000"/>
        <rFont val="Arial"/>
        <family val="2"/>
      </rPr>
      <t xml:space="preserve">Analogue and digital signals 
Conversion  
Advantages of using digital signal over analogue signal 
Advantages of using analogue sensors to detect physical inputs and convert themto digital readouts 
</t>
    </r>
    <r>
      <rPr>
        <b/>
        <sz val="12"/>
        <color rgb="FF000000"/>
        <rFont val="Arial"/>
        <family val="2"/>
      </rPr>
      <t xml:space="preserve">Nuclear Physics </t>
    </r>
    <r>
      <rPr>
        <sz val="12"/>
        <color rgb="FF000000"/>
        <rFont val="Arial"/>
        <family val="2"/>
      </rPr>
      <t xml:space="preserve">
Properties of stable and unstable nuclei  
Link between mass and energy in nuclear fission using E=mc2 
</t>
    </r>
  </si>
  <si>
    <r>
      <rPr>
        <b/>
        <sz val="12"/>
        <color rgb="FFC00000"/>
        <rFont val="Arial"/>
        <family val="2"/>
      </rPr>
      <t xml:space="preserve">Materials Science (Unit 22-O)    
</t>
    </r>
    <r>
      <rPr>
        <sz val="12"/>
        <color rgb="FFC00000"/>
        <rFont val="Arial"/>
        <family val="2"/>
      </rPr>
      <t>Metals and alloys 
Composites 
Polymers and their sources  
Benefits of polymers 
Limitations and environmental risks of polymers</t>
    </r>
    <r>
      <rPr>
        <b/>
        <sz val="12"/>
        <color rgb="FFC00000"/>
        <rFont val="Arial"/>
        <family val="2"/>
      </rPr>
      <t xml:space="preserve"> 
</t>
    </r>
    <r>
      <rPr>
        <sz val="12"/>
        <color rgb="FFC00000"/>
        <rFont val="Arial"/>
        <family val="2"/>
      </rPr>
      <t xml:space="preserve">Defining nanotechnology  </t>
    </r>
    <r>
      <rPr>
        <b/>
        <sz val="12"/>
        <color rgb="FFC00000"/>
        <rFont val="Arial"/>
        <family val="2"/>
      </rPr>
      <t xml:space="preserve">
</t>
    </r>
    <r>
      <rPr>
        <sz val="12"/>
        <color rgb="FFC00000"/>
        <rFont val="Arial"/>
        <family val="2"/>
      </rPr>
      <t>Uses of nanotechnology Benefits of nanotechnology Environmental impact and health and safety risks of nanotechnology materials</t>
    </r>
    <r>
      <rPr>
        <b/>
        <sz val="12"/>
        <color rgb="FFC00000"/>
        <rFont val="Arial"/>
        <family val="2"/>
      </rPr>
      <t xml:space="preserve">  
Biological Molecules and Metabolic Pathways (Unit 10-O)  
</t>
    </r>
    <r>
      <rPr>
        <sz val="12"/>
        <color rgb="FFC00000"/>
        <rFont val="Arial"/>
        <family val="2"/>
      </rPr>
      <t xml:space="preserve">Effect of activity on respiration in humans and factors that can affect respiratory pathways  
Adenosine triphosphate (ATP) as the universal energy currency.  
Stages and locations of aerobic and anaerobic respiratory pathways 
Glycolysis: conversion of monosaccharides to pyruvate; production of lactic acid in anaerobic respiration and ethanol in yeast.  
Link reaction.  
Krebs cycle
Electron transport chain in ATP production </t>
    </r>
    <r>
      <rPr>
        <b/>
        <sz val="12"/>
        <color rgb="FFC00000"/>
        <rFont val="Arial"/>
        <family val="2"/>
      </rPr>
      <t xml:space="preserve">
</t>
    </r>
    <r>
      <rPr>
        <b/>
        <sz val="12"/>
        <color rgb="FF000000"/>
        <rFont val="Arial"/>
        <family val="2"/>
      </rPr>
      <t>Principles and applications of Science (Unit 1 -M)</t>
    </r>
    <r>
      <rPr>
        <sz val="12"/>
        <color rgb="FF000000"/>
        <rFont val="Arial"/>
        <family val="2"/>
      </rPr>
      <t xml:space="preserve">
Understand the applications of fibre optics in communication and analogue and digital signals: analogue-to-digital conversion, broadband 
</t>
    </r>
    <r>
      <rPr>
        <b/>
        <sz val="12"/>
        <color rgb="FFC00000"/>
        <rFont val="Arial"/>
        <family val="2"/>
      </rPr>
      <t xml:space="preserve"> Astronomy and Space Science (Unit 16-O) </t>
    </r>
    <r>
      <rPr>
        <sz val="12"/>
        <color rgb="FFC00000"/>
        <rFont val="Arial"/>
        <family val="2"/>
      </rPr>
      <t xml:space="preserve">
 Nuclear fusion, mass-energy conversion E = mc2 and proton-proton chain </t>
    </r>
  </si>
  <si>
    <r>
      <rPr>
        <b/>
        <sz val="12"/>
        <color rgb="FF000000"/>
        <rFont val="Arial"/>
        <family val="2"/>
      </rPr>
      <t xml:space="preserve">Biological Molecules </t>
    </r>
    <r>
      <rPr>
        <sz val="12"/>
        <color rgb="FF000000"/>
        <rFont val="Arial"/>
        <family val="2"/>
      </rPr>
      <t xml:space="preserve">
Biological molecules are often polymers and are based on a small number of chemical elements 
Role and function of nucleic acids (DNA and RNA), carbohydrates, proteins, lipids, inorganic ions and water.  
Sequence of bases in the DNA molecule determines the structure of proteins, including enzymes  
Enzymes as catalysts  
ATP as a source of energy for biological processes 
</t>
    </r>
    <r>
      <rPr>
        <b/>
        <sz val="12"/>
        <color rgb="FF000000"/>
        <rFont val="Arial"/>
        <family val="2"/>
      </rPr>
      <t xml:space="preserve">Ecosystems  </t>
    </r>
    <r>
      <rPr>
        <sz val="12"/>
        <color rgb="FF000000"/>
        <rFont val="Arial"/>
        <family val="2"/>
      </rPr>
      <t xml:space="preserve">
Ecosystems range in size from the very large to the very small 
Biomass transfers/different trophic levels Microorganisms play a key role in recycling chemical elements 
Ecosystems are dynamic systems, usually moving from colonisation to climax communities in a process known as succession  
Dynamic equilibrium of populations is affected by a range of factors  
Humans are part of the ecological balance and their activities affect it both directly and indirectly  
Effective management of the conflict between human needs and conservation help to maintain sustainability of resources 
</t>
    </r>
    <r>
      <rPr>
        <b/>
        <sz val="12"/>
        <color rgb="FF000000"/>
        <rFont val="Arial"/>
        <family val="2"/>
      </rPr>
      <t xml:space="preserve">Quantum and Nuclear physics </t>
    </r>
    <r>
      <rPr>
        <sz val="12"/>
        <color rgb="FF000000"/>
        <rFont val="Arial"/>
        <family val="2"/>
      </rPr>
      <t xml:space="preserve">
fission and fusion processes  
E = mc2 applied to nuclear processes
calculations relating mass difference to energy change </t>
    </r>
  </si>
  <si>
    <r>
      <rPr>
        <b/>
        <sz val="12"/>
        <color rgb="FF000000"/>
        <rFont val="Arial"/>
        <family val="2"/>
      </rPr>
      <t xml:space="preserve">Scientific Techniques </t>
    </r>
    <r>
      <rPr>
        <sz val="12"/>
        <color rgb="FF000000"/>
        <rFont val="Arial"/>
        <family val="2"/>
      </rPr>
      <t xml:space="preserve">
Laboratory equipment used to identify and separate samples 
Purpose of electrical calorimeters  
A range of laboratory equipment that is used to analyse biochemical oxygen demand (BOD), chemical oxygen demand (COD) and total organic carbon (TOC) content 
Purpose of cryogenic equipment in a laboratory environment 
Purpose of physics laboratory equipment 
Importance of using appropriate reagents and raw materials to complete practical scientific tasks 
Principles of producing reliable and verifiable results 
Purpose of the following analysis methods to produce reliable and verifiable results when dealing with large sets of data in genomics </t>
    </r>
  </si>
  <si>
    <r>
      <rPr>
        <b/>
        <sz val="12"/>
        <color rgb="FF000000"/>
        <rFont val="Arial"/>
        <family val="2"/>
      </rPr>
      <t>B) Technical: Food Sciences</t>
    </r>
    <r>
      <rPr>
        <b/>
        <u/>
        <sz val="12"/>
        <color rgb="FF000000"/>
        <rFont val="Arial"/>
        <family val="2"/>
      </rPr>
      <t xml:space="preserve">
</t>
    </r>
    <r>
      <rPr>
        <b/>
        <sz val="12"/>
        <color rgb="FF000000"/>
        <rFont val="Arial"/>
        <family val="2"/>
      </rPr>
      <t xml:space="preserve">Science underpinning food safety hazards and the risks associated with them  </t>
    </r>
    <r>
      <rPr>
        <sz val="12"/>
        <color rgb="FF000000"/>
        <rFont val="Arial"/>
        <family val="2"/>
      </rPr>
      <t xml:space="preserve">
Microbiological: bacteria, viruses, fungi - yeasts and moulds  
Chemical: cleaning chemicals, natural chemicals, pesticides, food additives  
</t>
    </r>
    <r>
      <rPr>
        <b/>
        <sz val="12"/>
        <color rgb="FF000000"/>
        <rFont val="Arial"/>
        <family val="2"/>
      </rPr>
      <t xml:space="preserve">Common pathogenic bacteria causing foodborne illness and disease  </t>
    </r>
    <r>
      <rPr>
        <sz val="12"/>
        <color rgb="FF000000"/>
        <rFont val="Arial"/>
        <family val="2"/>
      </rPr>
      <t xml:space="preserve">
Campylobacter jejuni, Bacillus cereus, Salmonella, Clostridium botulinum, Clostridium perfringens, Staphylococcus aureus, Listeria monocytogenes, Escherichia coli.  
Laboratory Techniques to identify pathogens  
Sampling techniques for pathogens 
</t>
    </r>
    <r>
      <rPr>
        <b/>
        <sz val="12"/>
        <color rgb="FF000000"/>
        <rFont val="Arial"/>
        <family val="2"/>
      </rPr>
      <t xml:space="preserve">How pathogenic agents may affect at risk groups </t>
    </r>
    <r>
      <rPr>
        <sz val="12"/>
        <color rgb="FF000000"/>
        <rFont val="Arial"/>
        <family val="2"/>
      </rPr>
      <t xml:space="preserve">
</t>
    </r>
    <r>
      <rPr>
        <b/>
        <sz val="12"/>
        <color rgb="FF000000"/>
        <rFont val="Arial"/>
        <family val="2"/>
      </rPr>
      <t>How to identify pathogenic bateria that cause foodborne illness and disease</t>
    </r>
    <r>
      <rPr>
        <b/>
        <u/>
        <sz val="12"/>
        <color rgb="FF000000"/>
        <rFont val="Arial"/>
        <family val="2"/>
      </rPr>
      <t xml:space="preserve">
</t>
    </r>
    <r>
      <rPr>
        <b/>
        <sz val="12"/>
        <color rgb="FF000000"/>
        <rFont val="Arial"/>
        <family val="2"/>
      </rPr>
      <t>Composition and role of food components</t>
    </r>
    <r>
      <rPr>
        <b/>
        <u/>
        <sz val="12"/>
        <color rgb="FF000000"/>
        <rFont val="Arial"/>
        <family val="2"/>
      </rPr>
      <t xml:space="preserve"> 
</t>
    </r>
    <r>
      <rPr>
        <sz val="12"/>
        <color rgb="FF000000"/>
        <rFont val="Arial"/>
        <family val="2"/>
      </rPr>
      <t xml:space="preserve">Carbohydrates, lipids, proteins, water, vitamins, minerals, enzymes, food additives, flavourings, colourings  
Fermentation processes and products  
Energy transfer in food technology, conduction, convection, radiation 
Principles of heat processing techniques  
Principles of heat removal techniques 
 Ambient temperature processing technologies </t>
    </r>
  </si>
  <si>
    <r>
      <rPr>
        <b/>
        <sz val="12"/>
        <color rgb="FFC00000"/>
        <rFont val="Arial"/>
        <family val="2"/>
      </rPr>
      <t xml:space="preserve">Diseases and Infections (Unit 12-O)  </t>
    </r>
    <r>
      <rPr>
        <sz val="12"/>
        <color rgb="FFC00000"/>
        <rFont val="Arial"/>
        <family val="2"/>
      </rPr>
      <t xml:space="preserve">
Pathogens and infectious diseases  
Pathogens  
Bacteria, parasites, viruses, fungus, protozoa 
</t>
    </r>
    <r>
      <rPr>
        <b/>
        <sz val="12"/>
        <color rgb="FFC00000"/>
        <rFont val="Arial"/>
        <family val="2"/>
      </rPr>
      <t xml:space="preserve">Biological Molecules and Metabolic Pathways (Unit 10-O)  </t>
    </r>
    <r>
      <rPr>
        <sz val="12"/>
        <color rgb="FFC00000"/>
        <rFont val="Arial"/>
        <family val="2"/>
      </rPr>
      <t xml:space="preserve">
 Structure and function of water, carbohydrates, proteins and nucleic acids, lipids </t>
    </r>
  </si>
  <si>
    <r>
      <rPr>
        <b/>
        <sz val="12"/>
        <color rgb="FF000000"/>
        <rFont val="Arial"/>
        <family val="2"/>
      </rPr>
      <t xml:space="preserve">Biological Molecules  </t>
    </r>
    <r>
      <rPr>
        <sz val="12"/>
        <color rgb="FF000000"/>
        <rFont val="Arial"/>
        <family val="2"/>
      </rPr>
      <t xml:space="preserve">
Biological molecules are often polymers and are based on a small number of chemical elements 
Role and function of nucleic acids (DNA and RNA), carbohydrates, proteins, lipids, inorganic ions and water.  
Sequence of bases in the DNA molecule determines the structure of proteins, including enzymes  
Enzymes as catalysts 
 ATP as a source of energy for biological processes </t>
    </r>
  </si>
  <si>
    <r>
      <rPr>
        <b/>
        <sz val="12"/>
        <color rgb="FF000000"/>
        <rFont val="Arial"/>
        <family val="2"/>
      </rPr>
      <t>C. Technical: Metrology Sciences</t>
    </r>
    <r>
      <rPr>
        <sz val="12"/>
        <color rgb="FF000000"/>
        <rFont val="Arial"/>
        <family val="2"/>
      </rPr>
      <t xml:space="preserve">
</t>
    </r>
    <r>
      <rPr>
        <b/>
        <sz val="12"/>
        <color rgb="FF000000"/>
        <rFont val="Arial"/>
        <family val="2"/>
      </rPr>
      <t xml:space="preserve">Scientific Measurement </t>
    </r>
    <r>
      <rPr>
        <sz val="12"/>
        <color rgb="FF000000"/>
        <rFont val="Arial"/>
        <family val="2"/>
      </rPr>
      <t xml:space="preserve">
Calibration of measuring devices  
Accuracy and standards  
SI units, prefixes and conversions  
Measuring temperatures, pressure, flow, electricity, chemical analysis, microscopy,  
Volume, mass and relevant scientific procedure and equipment </t>
    </r>
  </si>
  <si>
    <r>
      <rPr>
        <b/>
        <sz val="12"/>
        <color rgb="FF000000"/>
        <rFont val="Arial"/>
        <family val="2"/>
      </rPr>
      <t xml:space="preserve">Science Investigation Skills (Unit 3-M)  </t>
    </r>
    <r>
      <rPr>
        <sz val="12"/>
        <color rgb="FF000000"/>
        <rFont val="Arial"/>
        <family val="2"/>
      </rPr>
      <t xml:space="preserve">
Select relevant measurements and the range of measurements to be recorded 
How variables can be controlled/measured/monitored 
</t>
    </r>
    <r>
      <rPr>
        <b/>
        <sz val="12"/>
        <color rgb="FF000000"/>
        <rFont val="Arial"/>
        <family val="2"/>
      </rPr>
      <t xml:space="preserve">Practical Scientific Procedures and Techniques (Unit 2-M)  </t>
    </r>
    <r>
      <rPr>
        <sz val="12"/>
        <color rgb="FF000000"/>
        <rFont val="Arial"/>
        <family val="2"/>
      </rPr>
      <t xml:space="preserve">
Undertake titration and colorimetry to determine the concentration of solutions  
Calculation of Rf value 
Preparation and standardisation of solutions using titration  
practical application of colorimetry techniques 
Undertake chromatographic techniques to identify components in mixtures </t>
    </r>
  </si>
  <si>
    <r>
      <rPr>
        <b/>
        <sz val="12"/>
        <color rgb="FF000000"/>
        <rFont val="Arial"/>
        <family val="2"/>
      </rPr>
      <t>Units</t>
    </r>
    <r>
      <rPr>
        <sz val="12"/>
        <color rgb="FF000000"/>
        <rFont val="Arial"/>
        <family val="2"/>
      </rPr>
      <t xml:space="preserve">
The use of SI units and their prefixes  
The limitations of physical measurements 
 </t>
    </r>
  </si>
  <si>
    <r>
      <t xml:space="preserve">OS1 Mechanical Engineering  
Developing the core knowledge in the maths/science areas of:  
1.5 Mathematical theories and methods applied in mechanical engineering contexts  
</t>
    </r>
    <r>
      <rPr>
        <sz val="12"/>
        <color rgb="FF000000"/>
        <rFont val="Arial"/>
        <family val="2"/>
      </rPr>
      <t xml:space="preserve">Apply mathematical theories and methods related to gear ratio, velocity ratio, mechanical advantage, efficiency, stress, strain, pressure, density, velocity, and acceleration.  </t>
    </r>
    <r>
      <rPr>
        <b/>
        <sz val="12"/>
        <color rgb="FF000000"/>
        <rFont val="Arial"/>
        <family val="2"/>
      </rPr>
      <t xml:space="preserve">
1.7 Influence of engineering requirements on the design outcomes Mechanical loads  
</t>
    </r>
    <r>
      <rPr>
        <sz val="12"/>
        <color rgb="FF000000"/>
        <rFont val="Arial"/>
        <family val="2"/>
      </rPr>
      <t>Type of loading (static, dynamic, structural, fluid), point loading (weight), uniformly loaded, torque, shear forces, bending moments, fatigue</t>
    </r>
    <r>
      <rPr>
        <b/>
        <sz val="12"/>
        <color rgb="FF000000"/>
        <rFont val="Arial"/>
        <family val="2"/>
      </rPr>
      <t xml:space="preserve">.  </t>
    </r>
    <r>
      <rPr>
        <sz val="12"/>
        <color rgb="FF000000"/>
        <rFont val="Arial"/>
        <family val="2"/>
      </rPr>
      <t xml:space="preserve">
Service and environmental conditions </t>
    </r>
    <r>
      <rPr>
        <b/>
        <sz val="12"/>
        <color rgb="FF000000"/>
        <rFont val="Arial"/>
        <family val="2"/>
      </rPr>
      <t xml:space="preserve">  
</t>
    </r>
    <r>
      <rPr>
        <sz val="12"/>
        <color rgb="FF000000"/>
        <rFont val="Arial"/>
        <family val="2"/>
      </rPr>
      <t xml:space="preserve">Chemical attack/corrosion, temperature, functional properties.  </t>
    </r>
    <r>
      <rPr>
        <b/>
        <sz val="12"/>
        <color rgb="FF000000"/>
        <rFont val="Arial"/>
        <family val="2"/>
      </rPr>
      <t xml:space="preserve">
1.10 Considerations about materials  
</t>
    </r>
    <r>
      <rPr>
        <sz val="12"/>
        <color rgb="FF000000"/>
        <rFont val="Arial"/>
        <family val="2"/>
      </rPr>
      <t>Ferrous metals, non-ferrous metals thermoplastic polymers, thermosetting polymers, elastomers, composites</t>
    </r>
    <r>
      <rPr>
        <b/>
        <sz val="12"/>
        <color rgb="FF000000"/>
        <rFont val="Arial"/>
        <family val="2"/>
      </rPr>
      <t xml:space="preserve"> </t>
    </r>
    <r>
      <rPr>
        <sz val="12"/>
        <color rgb="FF000000"/>
        <rFont val="Arial"/>
        <family val="2"/>
      </rPr>
      <t xml:space="preserve">engineering ceramics, smart materials </t>
    </r>
    <r>
      <rPr>
        <b/>
        <sz val="12"/>
        <color rgb="FF000000"/>
        <rFont val="Arial"/>
        <family val="2"/>
      </rPr>
      <t xml:space="preserve">
1.12 Effects of aerodynamic forces on design  
</t>
    </r>
    <r>
      <rPr>
        <sz val="12"/>
        <color rgb="FF000000"/>
        <rFont val="Arial"/>
        <family val="2"/>
      </rPr>
      <t xml:space="preserve">Principles of fluid flow, drag, thrust, lift turbulence   </t>
    </r>
    <r>
      <rPr>
        <b/>
        <sz val="12"/>
        <color rgb="FF000000"/>
        <rFont val="Arial"/>
        <family val="2"/>
      </rPr>
      <t xml:space="preserve">
1.13 Mathematical calculations for design development in mechanical engineering  
</t>
    </r>
    <r>
      <rPr>
        <sz val="12"/>
        <color rgb="FF000000"/>
        <rFont val="Arial"/>
        <family val="2"/>
      </rPr>
      <t>Stress, strain, Young’s modulus, structural members (magnitude of applied loads, direction [compressive or tensile]), beams (simply supported, cantilever, reactions, shear force and bending moment values for various positions</t>
    </r>
    <r>
      <rPr>
        <b/>
        <sz val="12"/>
        <color rgb="FF000000"/>
        <rFont val="Arial"/>
        <family val="2"/>
      </rPr>
      <t xml:space="preserve">)  
1.19 Mathematical methods for processing measurement and performance data  
</t>
    </r>
    <r>
      <rPr>
        <sz val="12"/>
        <color rgb="FF000000"/>
        <rFont val="Arial"/>
        <family val="2"/>
      </rPr>
      <t xml:space="preserve">Statistical analysis </t>
    </r>
    <r>
      <rPr>
        <b/>
        <sz val="12"/>
        <color rgb="FF000000"/>
        <rFont val="Arial"/>
        <family val="2"/>
      </rPr>
      <t xml:space="preserve">
3.1 Select and use technology to model and evaluate performance  
</t>
    </r>
    <r>
      <rPr>
        <sz val="12"/>
        <color rgb="FF000000"/>
        <rFont val="Arial"/>
        <family val="2"/>
      </rPr>
      <t>Mathematical modelling tools</t>
    </r>
  </si>
  <si>
    <r>
      <rPr>
        <b/>
        <sz val="12"/>
        <color rgb="FF000000"/>
        <rFont val="Arial"/>
        <family val="2"/>
      </rPr>
      <t xml:space="preserve">OS2 Electrical and Electronic Engineering  
Developing the core knowledge in the maths/science areas of:  
1.5 Mathematical theory and methods, calculations and their application  
</t>
    </r>
    <r>
      <rPr>
        <sz val="12"/>
        <color rgb="FF000000"/>
        <rFont val="Arial"/>
        <family val="2"/>
      </rPr>
      <t xml:space="preserve">Watt’s law, resistors in series and parallel, capacitors in series and parallel, resistor colour code, electrical energy transferred, electrical work done, electrical efficiency, potential dividers  </t>
    </r>
    <r>
      <rPr>
        <b/>
        <sz val="12"/>
        <color rgb="FF000000"/>
        <rFont val="Arial"/>
        <family val="2"/>
      </rPr>
      <t xml:space="preserve">
1.6 Scientific principles relevant to electrical and electronic engineering activities and their application 
</t>
    </r>
    <r>
      <rPr>
        <sz val="12"/>
        <color rgb="FF000000"/>
        <rFont val="Arial"/>
        <family val="2"/>
      </rPr>
      <t xml:space="preserve">Electrostatic theory, electron theory, magnetism and electromagnetic induction, Fleming’s rules, Faraday’s laws, Lenz’s law.  </t>
    </r>
    <r>
      <rPr>
        <b/>
        <sz val="12"/>
        <color rgb="FF000000"/>
        <rFont val="Arial"/>
        <family val="2"/>
      </rPr>
      <t xml:space="preserve">
1.16 Mathematical methods and Calculations </t>
    </r>
    <r>
      <rPr>
        <sz val="12"/>
        <color rgb="FF000000"/>
        <rFont val="Arial"/>
        <family val="2"/>
      </rPr>
      <t xml:space="preserve">
Equivalent circuits, statistical methods for variation in component values, time and frequency domain analysis. 
 </t>
    </r>
  </si>
  <si>
    <r>
      <rPr>
        <b/>
        <sz val="12"/>
        <color rgb="FF000000"/>
        <rFont val="Arial"/>
        <family val="2"/>
      </rPr>
      <t xml:space="preserve">OS3 Control and Instrumentation Engineering  </t>
    </r>
    <r>
      <rPr>
        <sz val="12"/>
        <color rgb="FF000000"/>
        <rFont val="Arial"/>
        <family val="2"/>
      </rPr>
      <t xml:space="preserve">
</t>
    </r>
    <r>
      <rPr>
        <b/>
        <sz val="12"/>
        <color rgb="FF000000"/>
        <rFont val="Arial"/>
        <family val="2"/>
      </rPr>
      <t xml:space="preserve">Developing the core knowledge in the maths/science areas of:    </t>
    </r>
    <r>
      <rPr>
        <sz val="12"/>
        <color rgb="FF000000"/>
        <rFont val="Arial"/>
        <family val="2"/>
      </rPr>
      <t xml:space="preserve">
</t>
    </r>
    <r>
      <rPr>
        <b/>
        <sz val="12"/>
        <color rgb="FF000000"/>
        <rFont val="Arial"/>
        <family val="2"/>
      </rPr>
      <t xml:space="preserve">1.3 Engineering representations  </t>
    </r>
    <r>
      <rPr>
        <sz val="12"/>
        <color rgb="FF000000"/>
        <rFont val="Arial"/>
        <family val="2"/>
      </rPr>
      <t xml:space="preserve">
Data represented by charts, graphs, spreadsheets.  
</t>
    </r>
    <r>
      <rPr>
        <b/>
        <sz val="12"/>
        <color rgb="FF000000"/>
        <rFont val="Arial"/>
        <family val="2"/>
      </rPr>
      <t xml:space="preserve">1.5 Mathematical methods used in control and instrumentation engineering contexts  </t>
    </r>
    <r>
      <rPr>
        <sz val="12"/>
        <color rgb="FF000000"/>
        <rFont val="Arial"/>
        <family val="2"/>
      </rPr>
      <t xml:space="preserve">
Percentages (tolerances, efficiencies), substitution, formula, measurements, logarithms, exponential, Indices, linear equations, straight line graphs, calculus, transposition, complex numbers,
</t>
    </r>
    <r>
      <rPr>
        <b/>
        <sz val="12"/>
        <color rgb="FF000000"/>
        <rFont val="Arial"/>
        <family val="2"/>
      </rPr>
      <t xml:space="preserve">1.6 Principles relevant to control and instrumentation engineering </t>
    </r>
    <r>
      <rPr>
        <sz val="12"/>
        <color rgb="FF000000"/>
        <rFont val="Arial"/>
        <family val="2"/>
      </rPr>
      <t xml:space="preserve">
Scientific principles 
Magnetism, electromagnetism, Ohm’s law, capacitance, inductance, measurement of temperature, linear displacement, angular displacement, speed and velocity, force, mass and acceleration, pressure in fluids  
Electrical principles 
Ohm’s law, resistivity, capacitance, inductance, motor principles, magnetism, electromagnetism, ac and dc theory. Mechanical principles  
Fluid control 
pneumatics and hydraulics, speed, velocity, acceleration, and pressure.  
</t>
    </r>
    <r>
      <rPr>
        <b/>
        <sz val="12"/>
        <color rgb="FF000000"/>
        <rFont val="Arial"/>
        <family val="2"/>
      </rPr>
      <t xml:space="preserve">1.13 Mathematical methods and calculations for design development  </t>
    </r>
    <r>
      <rPr>
        <sz val="12"/>
        <color rgb="FF000000"/>
        <rFont val="Arial"/>
        <family val="2"/>
      </rPr>
      <t xml:space="preserve">
practices in control and Instrumentation  
Complex numbers, frequency domain analysis, trigonometric methods, mensuration, calculus, statistical techniques, S-plane, partial fractions, algebraic methods, three term controller constants.  
</t>
    </r>
    <r>
      <rPr>
        <b/>
        <sz val="12"/>
        <color rgb="FF000000"/>
        <rFont val="Arial"/>
        <family val="2"/>
      </rPr>
      <t xml:space="preserve">1.18 Mathematical and data science methods and calculations  </t>
    </r>
    <r>
      <rPr>
        <sz val="12"/>
        <color rgb="FF000000"/>
        <rFont val="Arial"/>
        <family val="2"/>
      </rPr>
      <t xml:space="preserve">
statistical methods for variation in component values, time and frequency domain analysis, diagnostic data analysis techniques 
</t>
    </r>
  </si>
  <si>
    <r>
      <t xml:space="preserve">
OS4 Structural Engineering  
Developing the core knowledge in the maths/science areas of:  
1.5 Mathematical theory and methods calculations and their application 
</t>
    </r>
    <r>
      <rPr>
        <sz val="12"/>
        <color rgb="FF000000"/>
        <rFont val="Arial"/>
        <family val="2"/>
      </rPr>
      <t xml:space="preserve">Young’s modulus, second moment of area and parallel axis theorem, Euler-Bernoulli beam equation, Euler buckling formula </t>
    </r>
    <r>
      <rPr>
        <b/>
        <sz val="12"/>
        <color rgb="FF000000"/>
        <rFont val="Arial"/>
        <family val="2"/>
      </rPr>
      <t xml:space="preserve"> 
1.6 Scientific principles relevant to structural engineering activities  
</t>
    </r>
    <r>
      <rPr>
        <sz val="12"/>
        <color rgb="FF000000"/>
        <rFont val="Arial"/>
        <family val="2"/>
      </rPr>
      <t xml:space="preserve">Strength, stiffness and resonance, Newton’s laws of motion, static determinacy, elasticity, plasticity, buckling, stress, strain, shear stress, bending, torsion  </t>
    </r>
    <r>
      <rPr>
        <b/>
        <sz val="12"/>
        <color rgb="FF000000"/>
        <rFont val="Arial"/>
        <family val="2"/>
      </rPr>
      <t xml:space="preserve">
1.7 Standard structural engineering processes and technologies  
</t>
    </r>
    <r>
      <rPr>
        <sz val="12"/>
        <color rgb="FF000000"/>
        <rFont val="Arial"/>
        <family val="2"/>
      </rPr>
      <t>Materials and material performance, static, dynamic, structural loads.</t>
    </r>
    <r>
      <rPr>
        <b/>
        <sz val="12"/>
        <color rgb="FF000000"/>
        <rFont val="Arial"/>
        <family val="2"/>
      </rPr>
      <t xml:space="preserve">  
1.10 Structural principles, material selection and application  
</t>
    </r>
    <r>
      <rPr>
        <sz val="12"/>
        <color rgb="FF000000"/>
        <rFont val="Arial"/>
        <family val="2"/>
      </rPr>
      <t xml:space="preserve">Plastic, elastic, buckling, shear, stress, torsion, bending, axial compression, fire resistance, workability, composite behaviour  </t>
    </r>
    <r>
      <rPr>
        <b/>
        <sz val="12"/>
        <color rgb="FF000000"/>
        <rFont val="Arial"/>
        <family val="2"/>
      </rPr>
      <t xml:space="preserve">
1.17 Mathematical methods and calculations for confirming structural engineering testing and performance data  
</t>
    </r>
    <r>
      <rPr>
        <sz val="12"/>
        <color rgb="FF000000"/>
        <rFont val="Arial"/>
        <family val="2"/>
      </rPr>
      <t xml:space="preserve">Error calculations, standard distribution, standard deviation, percentiles, stress, strain, averages (mean, mode, modal). </t>
    </r>
    <r>
      <rPr>
        <b/>
        <sz val="12"/>
        <color rgb="FF000000"/>
        <rFont val="Arial"/>
        <family val="2"/>
      </rPr>
      <t xml:space="preserve"> </t>
    </r>
  </si>
  <si>
    <t>Back to index</t>
  </si>
  <si>
    <t>Maths in Design, Surveying and Planning for Construction T Level</t>
  </si>
  <si>
    <r>
      <rPr>
        <b/>
        <sz val="12"/>
        <color theme="1"/>
        <rFont val="Arial"/>
        <family val="2"/>
      </rPr>
      <t>Biological Molecules (Biology)</t>
    </r>
    <r>
      <rPr>
        <sz val="12"/>
        <color theme="1"/>
        <rFont val="Arial"/>
        <family val="2"/>
      </rPr>
      <t xml:space="preserve">
Biological molecules are often polymers and are based on a small number of chemical elements   
Role and function of nucleic acids (DNA and RNA), carbohydrates, proteins, lipids, inorganic ions and water.   
Sequence of bases in the DNA molecule determines the structure of proteins, including enzymes   
Enzymes as catalysts
ATP as a source of energy for biological processes  </t>
    </r>
  </si>
  <si>
    <t xml:space="preserve">3 principles of cell theory 
Different types of cells that make up living organisms including eukaryotic and prokaryotic cells
Structure and function of the organelles found within eukaryotic cells
Structure and function of specialised cells in complex multi-cellular organisms: 
Role of light microscope and how to calculate magnification.   
Function of mitosis in nuclear division within cells  
Purpose of each stage of cell cycle   
</t>
  </si>
  <si>
    <t>A level specification content by section</t>
  </si>
  <si>
    <t>A level</t>
  </si>
  <si>
    <r>
      <rPr>
        <b/>
        <sz val="12"/>
        <color theme="1"/>
        <rFont val="Arial"/>
        <family val="2"/>
      </rPr>
      <t>Forces and Newton’s laws (A level R)</t>
    </r>
    <r>
      <rPr>
        <sz val="12"/>
        <color theme="1"/>
        <rFont val="Arial"/>
        <family val="2"/>
      </rPr>
      <t xml:space="preserve">
Understand the concept of a force; 
Newton’s first law, 
Newton’s second law for motion in a straight line 
Weight and motion in a straight line under gravity
Newton’s third law; equilibrium of forces on a particle and motion in a straight line
2-D vectors (magnitude and direction)</t>
    </r>
  </si>
  <si>
    <r>
      <rPr>
        <b/>
        <sz val="12"/>
        <color theme="1"/>
        <rFont val="Arial"/>
        <family val="2"/>
      </rPr>
      <t>Quantities and units in mechanics (A level P)</t>
    </r>
    <r>
      <rPr>
        <sz val="12"/>
        <color theme="1"/>
        <rFont val="Arial"/>
        <family val="2"/>
      </rPr>
      <t xml:space="preserve">
Quantities and units in the S.I. system: length, time, mass 
Derived quantities and units: velocity, acceleration, force, weight, moment</t>
    </r>
  </si>
  <si>
    <r>
      <rPr>
        <b/>
        <sz val="12"/>
        <color theme="1"/>
        <rFont val="Arial"/>
        <family val="2"/>
      </rPr>
      <t>Statistical sampling (A level K)</t>
    </r>
    <r>
      <rPr>
        <sz val="12"/>
        <color theme="1"/>
        <rFont val="Arial"/>
        <family val="2"/>
      </rPr>
      <t xml:space="preserve">
Population and sample
Sampling techniques
Mathematical and statistical graphing tools and spreadsheets
Large data set(s) in context
Use of spreadsheets or specialist statistical packages to explore data set(s)
Analyse a subset or features of data
Use data to investigate questions arising in real contexts
</t>
    </r>
    <r>
      <rPr>
        <b/>
        <sz val="12"/>
        <color theme="1"/>
        <rFont val="Arial"/>
        <family val="2"/>
      </rPr>
      <t>Data presentation and interpretation (A level L)</t>
    </r>
    <r>
      <rPr>
        <sz val="12"/>
        <color theme="1"/>
        <rFont val="Arial"/>
        <family val="2"/>
      </rPr>
      <t xml:space="preserve">
Interpret diagrams/histograms, scatter diagrams and regression lines, correlation, central tendency and variation
Recognise and interpret possible outliers in data sets
Clean data, including dealing with missing data, errors, and outliers
</t>
    </r>
    <r>
      <rPr>
        <b/>
        <sz val="12"/>
        <color theme="1"/>
        <rFont val="Arial"/>
        <family val="2"/>
      </rPr>
      <t>Statistical Distributions (A level N)</t>
    </r>
    <r>
      <rPr>
        <sz val="12"/>
        <color theme="1"/>
        <rFont val="Arial"/>
        <family val="2"/>
      </rPr>
      <t xml:space="preserve">
Probability distributions
Statistical hypothesis testing (A Level O)
Null hypothesis, alternative hypothesis, significance level, test statistic, 1-tail test, 2-tail test, critical value, critical region, acceptance region, p-value
Correlation Coefficient
Level of significance
Statistical hypothesis test for mean of normal distribution</t>
    </r>
  </si>
  <si>
    <r>
      <rPr>
        <b/>
        <sz val="12"/>
        <color theme="1"/>
        <rFont val="Arial"/>
        <family val="2"/>
      </rPr>
      <t xml:space="preserve">Mathematical Modelling (A level OT 3)  </t>
    </r>
    <r>
      <rPr>
        <sz val="12"/>
        <color theme="1"/>
        <rFont val="Arial"/>
        <family val="2"/>
      </rPr>
      <t xml:space="preserve">
Translate a situation in context into a mathematical model  
Use a mathematical model with suitable inputs to engage with and explore situations  
Interpret the outputs of a mathematical model in the context of the original situation  
Understand that a mathematical model can be refined by considering its outputs and simplifying assumptions; evaluate whether the model is appropriate </t>
    </r>
  </si>
  <si>
    <r>
      <rPr>
        <b/>
        <sz val="12"/>
        <color theme="1"/>
        <rFont val="Arial"/>
        <family val="2"/>
      </rPr>
      <t xml:space="preserve">Mathematical problem solving (A level OT 2)  </t>
    </r>
    <r>
      <rPr>
        <sz val="12"/>
        <color theme="1"/>
        <rFont val="Arial"/>
        <family val="2"/>
      </rPr>
      <t xml:space="preserve">
Recognise mathematical structure in a situation and simplify and abstract appropriately to enable problems to be solved  
Concept of a mathematical problem-solving cycle  
Extract information from diagrams and construct mathematical diagrams to solve problems  </t>
    </r>
  </si>
  <si>
    <r>
      <t xml:space="preserve">Mathematical problem solving (A level OT 2)  
</t>
    </r>
    <r>
      <rPr>
        <sz val="12"/>
        <color rgb="FF000000"/>
        <rFont val="Arial"/>
        <family val="2"/>
      </rPr>
      <t xml:space="preserve">Recognise mathematical structure in a situation and simplify and abstract appropriately to enable problems to be solved  
Concept of a mathematical problem-solving cycle  
Extract information from diagrams and construct mathematical diagrams to solve problems </t>
    </r>
  </si>
  <si>
    <r>
      <rPr>
        <b/>
        <sz val="12"/>
        <color theme="1"/>
        <rFont val="Arial"/>
        <family val="2"/>
      </rPr>
      <t xml:space="preserve">Mathematical problem solving  (A level OT 2)  </t>
    </r>
    <r>
      <rPr>
        <sz val="12"/>
        <color theme="1"/>
        <rFont val="Arial"/>
        <family val="2"/>
      </rPr>
      <t xml:space="preserve">
Recognise mathematical structure in a situation and simplify and abstract appropriately to enable problems to be solved  
Concept of a mathematical problem-solving cycle  
Extract information from diagrams and construct mathematical diagrams to solve problems  
</t>
    </r>
    <r>
      <rPr>
        <b/>
        <sz val="12"/>
        <color theme="1"/>
        <rFont val="Arial"/>
        <family val="2"/>
      </rPr>
      <t xml:space="preserve">Data presentation and interpretation (A level L)  </t>
    </r>
    <r>
      <rPr>
        <sz val="12"/>
        <color theme="1"/>
        <rFont val="Arial"/>
        <family val="2"/>
      </rPr>
      <t xml:space="preserve">
Interpret diagrams/histograms  
Scatter diagrams and regression lines  
Correlation  
Central tendency and variation  
Recognise and interpret possible outliers in data sets  
Clean data, including dealing with missing data, errors, and outliers  </t>
    </r>
    <r>
      <rPr>
        <b/>
        <sz val="12"/>
        <color theme="1"/>
        <rFont val="Arial"/>
        <family val="2"/>
      </rPr>
      <t xml:space="preserve">
Trigonometry (A level E)  </t>
    </r>
    <r>
      <rPr>
        <sz val="12"/>
        <color theme="1"/>
        <rFont val="Arial"/>
        <family val="2"/>
      </rPr>
      <t xml:space="preserve">
sine, cosine, and tangent for all arguments; the sine and cosine rules; the area of a triangle in the form 1/2 (ab sinC) </t>
    </r>
  </si>
  <si>
    <t xml:space="preserve">This worksheet maps the content overlap between: 
- T Level Qualification in Design, Surveying and Planning for Construction 
- BTEC mathematics and further mathematics 
- units from the Extended Diploma in Engineering 
- GCE AS andA level mathematics
All the T Level content is mandatory. 
BTEC offers a mandatory and optional content. 
BTEC optional content is shown in red type and marked with an (O) in front.
</t>
  </si>
  <si>
    <r>
      <rPr>
        <b/>
        <sz val="12"/>
        <color theme="1"/>
        <rFont val="Arial"/>
        <family val="2"/>
      </rPr>
      <t>Trigonometry (A level E)</t>
    </r>
    <r>
      <rPr>
        <sz val="12"/>
        <color theme="1"/>
        <rFont val="Arial"/>
        <family val="2"/>
      </rPr>
      <t xml:space="preserve">
sine, cosine, and tangent for all arguments; the sine and cosine rules; the area of a triangle in the form 1/2 (ab sinC)
Arc length/Sector
Radians
sine, cosine, and tangent functions; their graphs, symmetries, and periodicity
</t>
    </r>
    <r>
      <rPr>
        <b/>
        <sz val="12"/>
        <color theme="1"/>
        <rFont val="Arial"/>
        <family val="2"/>
      </rPr>
      <t>Algebra and functions (A level B)</t>
    </r>
    <r>
      <rPr>
        <sz val="12"/>
        <color theme="1"/>
        <rFont val="Arial"/>
        <family val="2"/>
      </rPr>
      <t xml:space="preserve">
laws of indices
Quadratic functions and their graphs
Simultaneous equations
Inequalities
Polynomial manipulation (expanding brackets and collecting like terms, factorisation, and simple algebraic division; use of the factor theorem)
Graphs of functions
Composite functions; inverse functions and their graphs
</t>
    </r>
    <r>
      <rPr>
        <b/>
        <sz val="12"/>
        <color theme="1"/>
        <rFont val="Arial"/>
        <family val="2"/>
      </rPr>
      <t>Differentiation (A level G)</t>
    </r>
    <r>
      <rPr>
        <sz val="12"/>
        <color theme="1"/>
        <rFont val="Arial"/>
        <family val="2"/>
      </rPr>
      <t xml:space="preserve">
Derivative of f(x) as the gradient of the tangent to the graph of y = f(x) at a general point (x, y)
Differentiation from first principles
</t>
    </r>
    <r>
      <rPr>
        <b/>
        <sz val="12"/>
        <color theme="1"/>
        <rFont val="Arial"/>
        <family val="2"/>
      </rPr>
      <t>Integration (A level H)</t>
    </r>
    <r>
      <rPr>
        <sz val="12"/>
        <color theme="1"/>
        <rFont val="Arial"/>
        <family val="2"/>
      </rPr>
      <t xml:space="preserve">
Fundamental Theorem of Calculus
Integrate xn (excluding n = -1), and related sums, differences, and constant multiples
Area under a curve/between two curves
Integration by substitution and integration by parts
</t>
    </r>
    <r>
      <rPr>
        <b/>
        <sz val="12"/>
        <color theme="1"/>
        <rFont val="Arial"/>
        <family val="2"/>
      </rPr>
      <t>Data presentation and interpretation (A level L)</t>
    </r>
    <r>
      <rPr>
        <sz val="12"/>
        <color theme="1"/>
        <rFont val="Arial"/>
        <family val="2"/>
      </rPr>
      <t xml:space="preserve">
Central tendency and variation</t>
    </r>
  </si>
  <si>
    <r>
      <rPr>
        <b/>
        <sz val="12"/>
        <color theme="1"/>
        <rFont val="Arial"/>
        <family val="2"/>
      </rPr>
      <t xml:space="preserve">Mathematical problem solving  (A level OT 2)
</t>
    </r>
    <r>
      <rPr>
        <sz val="12"/>
        <color theme="1"/>
        <rFont val="Arial"/>
        <family val="2"/>
      </rPr>
      <t xml:space="preserve">Recognise mathematical structure in a situation and simplify and abstract appropriately to enable problems to be solved  
Concept of a mathematical problem-solving cycle  
Extract information from diagrams and construct mathematical diagrams to solve problems 
</t>
    </r>
    <r>
      <rPr>
        <b/>
        <sz val="12"/>
        <color theme="1"/>
        <rFont val="Arial"/>
        <family val="2"/>
      </rPr>
      <t xml:space="preserve">Quantities and units in mechanics (A level P)  </t>
    </r>
    <r>
      <rPr>
        <sz val="12"/>
        <color theme="1"/>
        <rFont val="Arial"/>
        <family val="2"/>
      </rPr>
      <t xml:space="preserve">
Quantities and units in the S.I. system: length, time, mass   
Derived quantities and units: velocity, acceleration, force, weight, moment  
</t>
    </r>
    <r>
      <rPr>
        <b/>
        <sz val="12"/>
        <color theme="1"/>
        <rFont val="Arial"/>
        <family val="2"/>
      </rPr>
      <t xml:space="preserve">Data presentation and interpretation (A level L)  </t>
    </r>
    <r>
      <rPr>
        <sz val="12"/>
        <color theme="1"/>
        <rFont val="Arial"/>
        <family val="2"/>
      </rPr>
      <t xml:space="preserve">
Interpret diagrams/histograms  
Scatter diagrams and regression lines  
Correlation  
Central tendency and variation  
Recognise and interpret possible outliers in data sets  
Clean data, including dealing with missing data, errors, and outliers</t>
    </r>
  </si>
  <si>
    <r>
      <rPr>
        <b/>
        <sz val="12"/>
        <color theme="1"/>
        <rFont val="Arial"/>
        <family val="2"/>
      </rPr>
      <t xml:space="preserve">Mathematical problem solving (A level OT 2)  </t>
    </r>
    <r>
      <rPr>
        <sz val="12"/>
        <color theme="1"/>
        <rFont val="Arial"/>
        <family val="2"/>
      </rPr>
      <t xml:space="preserve">
Recognise mathematical structure in a situation and simplify and abstract appropriately to enable problems to be solved  
Concept of a mathematical problem-solving cycle  
Extract information from diagrams and construct mathematical diagrams to solve problems  
</t>
    </r>
    <r>
      <rPr>
        <b/>
        <sz val="12"/>
        <color theme="1"/>
        <rFont val="Arial"/>
        <family val="2"/>
      </rPr>
      <t>Kinematics (A level Q)</t>
    </r>
    <r>
      <rPr>
        <sz val="12"/>
        <color theme="1"/>
        <rFont val="Arial"/>
        <family val="2"/>
      </rPr>
      <t xml:space="preserve">  
Position; displacement; distance travelled; velocity; speed; acceleration  
Graphs for motion in a straight line  
Forces and Newton’s laws (A level R)  
Forces/Newtons Laws  
Resolving forces in two dimensions; equilibrium of a particle under coplanar forces  
</t>
    </r>
    <r>
      <rPr>
        <b/>
        <sz val="12"/>
        <color theme="1"/>
        <rFont val="Arial"/>
        <family val="2"/>
      </rPr>
      <t xml:space="preserve">Trigonometry (A level E)  </t>
    </r>
    <r>
      <rPr>
        <sz val="12"/>
        <color theme="1"/>
        <rFont val="Arial"/>
        <family val="2"/>
      </rPr>
      <t xml:space="preserve">
sine, cosine, and tangent for all arguments; the sine and cosine rules; the area of a triangle in the form 1/2 (ab sinC)  
Arc length/Sector  
Radians  
sine, cosine, and tangent functions; their graphs, symmetries, and periodicity  
</t>
    </r>
    <r>
      <rPr>
        <b/>
        <sz val="12"/>
        <color theme="1"/>
        <rFont val="Arial"/>
        <family val="2"/>
      </rPr>
      <t xml:space="preserve">Algebra and functions (A level B)  </t>
    </r>
    <r>
      <rPr>
        <sz val="12"/>
        <color theme="1"/>
        <rFont val="Arial"/>
        <family val="2"/>
      </rPr>
      <t xml:space="preserve">
laws of indices  
Quadratic functions and their graphs  
Simultaneous equations  
Inequalities  
Polynomial manipulation (expanding brackets and collecting like terms, factorisation, and simple algebraic division; use of the factor theorem)  
Graphs of functions  
Composite functions; inverse functions and their graphs  
</t>
    </r>
    <r>
      <rPr>
        <b/>
        <sz val="12"/>
        <color theme="1"/>
        <rFont val="Arial"/>
        <family val="2"/>
      </rPr>
      <t xml:space="preserve">Differentiation (A level G)  </t>
    </r>
    <r>
      <rPr>
        <sz val="12"/>
        <color theme="1"/>
        <rFont val="Arial"/>
        <family val="2"/>
      </rPr>
      <t xml:space="preserve">
Derivative of f(x) as the gradient of the tangent to the graph of y = f(x) at a general point (x, y)  
Differentiation from first principles  
</t>
    </r>
    <r>
      <rPr>
        <b/>
        <sz val="12"/>
        <color theme="1"/>
        <rFont val="Arial"/>
        <family val="2"/>
      </rPr>
      <t xml:space="preserve">Integration (A level H)  </t>
    </r>
    <r>
      <rPr>
        <sz val="12"/>
        <color theme="1"/>
        <rFont val="Arial"/>
        <family val="2"/>
      </rPr>
      <t xml:space="preserve">
Fundamental Theorem of Calculus  
Integrate xn (excluding n = -1), and related sums, differences, and constant multiples  
Area under a curve/between two curves  
Integration by substitution and integration by parts  
</t>
    </r>
    <r>
      <rPr>
        <b/>
        <sz val="12"/>
        <color theme="1"/>
        <rFont val="Arial"/>
        <family val="2"/>
      </rPr>
      <t xml:space="preserve">Data presentation and interpretation (A level L)  </t>
    </r>
    <r>
      <rPr>
        <sz val="12"/>
        <color theme="1"/>
        <rFont val="Arial"/>
        <family val="2"/>
      </rPr>
      <t xml:space="preserve">
Central tendency and variation  
</t>
    </r>
    <r>
      <rPr>
        <b/>
        <sz val="12"/>
        <color theme="1"/>
        <rFont val="Arial"/>
        <family val="2"/>
      </rPr>
      <t xml:space="preserve">Moments (A level S)  </t>
    </r>
    <r>
      <rPr>
        <sz val="12"/>
        <color theme="1"/>
        <rFont val="Arial"/>
        <family val="2"/>
      </rPr>
      <t xml:space="preserve">
Moments in simple static contexts</t>
    </r>
  </si>
  <si>
    <r>
      <rPr>
        <b/>
        <sz val="12"/>
        <color theme="1"/>
        <rFont val="Arial"/>
        <family val="2"/>
      </rPr>
      <t xml:space="preserve">Mathematical problem solving  (A level OT 2)  </t>
    </r>
    <r>
      <rPr>
        <sz val="12"/>
        <color theme="1"/>
        <rFont val="Arial"/>
        <family val="2"/>
      </rPr>
      <t xml:space="preserve">
Recognise mathematical structure in a situation and simplify and abstract appropriately to enable problems to be solved  
Concept of a mathematical problem-solving cycle  
Extract information from diagrams and construct mathematical diagrams to solve problems  
</t>
    </r>
    <r>
      <rPr>
        <b/>
        <sz val="12"/>
        <color theme="1"/>
        <rFont val="Arial"/>
        <family val="2"/>
      </rPr>
      <t xml:space="preserve">Data presentation and interpretation (A level L)  </t>
    </r>
    <r>
      <rPr>
        <sz val="12"/>
        <color theme="1"/>
        <rFont val="Arial"/>
        <family val="2"/>
      </rPr>
      <t xml:space="preserve">
Interpret diagrams/histograms  
Mathematics in Construction and the Built Environment (Unit 3 - M)  
Data handling: data represented by statistical diagrams e.g., bar charts, pie charts, frequency distributions, class boundaries and class width, frequency table; variables (discrete and continuous); histogram  
(continuous and discrete variants); cumulative frequency curves Statistical measurement: arithmetic mean; median; mode; discrete and grouped data 
</t>
    </r>
    <r>
      <rPr>
        <b/>
        <sz val="12"/>
        <color theme="1"/>
        <rFont val="Arial"/>
        <family val="2"/>
      </rPr>
      <t xml:space="preserve">Further Mathematics in  Construction and the Built  Environment (Unit 19- O)  </t>
    </r>
    <r>
      <rPr>
        <sz val="12"/>
        <color theme="1"/>
        <rFont val="Arial"/>
        <family val="2"/>
      </rPr>
      <t xml:space="preserve">
Statistical techniques: review of measure of central tendency, mean, standard deviation for ungrouped and grouped data  
(equal intervals only), variance.  
</t>
    </r>
    <r>
      <rPr>
        <b/>
        <sz val="12"/>
        <color theme="1"/>
        <rFont val="Arial"/>
        <family val="2"/>
      </rPr>
      <t xml:space="preserve">Mathematical problem solving  (A level OT 2)  </t>
    </r>
    <r>
      <rPr>
        <sz val="12"/>
        <color theme="1"/>
        <rFont val="Arial"/>
        <family val="2"/>
      </rPr>
      <t xml:space="preserve">
Recognise mathematical structure in a situation and simplify and abstract appropriately to enable problems to be solved  
Concept of a mathematical problem-solving cycle  
Extract information from diagrams and construct mathematical diagrams to solve problems  
</t>
    </r>
    <r>
      <rPr>
        <b/>
        <sz val="12"/>
        <color theme="1"/>
        <rFont val="Arial"/>
        <family val="2"/>
      </rPr>
      <t xml:space="preserve">Data presentation and interpretation (A level L)  </t>
    </r>
    <r>
      <rPr>
        <sz val="12"/>
        <color theme="1"/>
        <rFont val="Arial"/>
        <family val="2"/>
      </rPr>
      <t xml:space="preserve">
Interpret diagrams/histograms  
Scatter diagrams and regression lines  
Correlation  
Central tendency and variation  
Recognise and interpret possible outliers in data sets  
Clean data, including dealing with missing data, errors, and outliers  </t>
    </r>
  </si>
  <si>
    <t>Probability (A level M)  </t>
  </si>
  <si>
    <t>Vectors (A level J)  </t>
  </si>
  <si>
    <t>Numerical methods (A level I)  </t>
  </si>
  <si>
    <t>Sequences and series (A level D)  </t>
  </si>
  <si>
    <t>Coordinate geometry in the (x,y) plane (A level C)  </t>
  </si>
  <si>
    <r>
      <rPr>
        <b/>
        <sz val="12"/>
        <color theme="1"/>
        <rFont val="Arial"/>
        <family val="2"/>
      </rPr>
      <t xml:space="preserve">Mathematical problem solving (A level OT 2) </t>
    </r>
    <r>
      <rPr>
        <sz val="12"/>
        <color theme="1"/>
        <rFont val="Arial"/>
        <family val="2"/>
      </rPr>
      <t xml:space="preserve">
Recognise mathematical structure in a situation and simplify and abstract appropriately to enable problems to be solved 
Concept of a mathematical problem solving cycle 
Extract information from diagrams and construct mathematical diagrams to solve problems 
</t>
    </r>
    <r>
      <rPr>
        <b/>
        <sz val="12"/>
        <color theme="1"/>
        <rFont val="Arial"/>
        <family val="2"/>
      </rPr>
      <t xml:space="preserve">Pearson Further Mathematics option: Decision 1 </t>
    </r>
    <r>
      <rPr>
        <sz val="12"/>
        <color theme="1"/>
        <rFont val="Arial"/>
        <family val="2"/>
      </rPr>
      <t xml:space="preserve">
Implementation of an algorithm given by a flow chart or text 
The efficiency of an algorithm 
The order of an algorithm i 
Bin packing, bubble sort and quick sort 
Algorithm for finding the critical path 
Construction of Gantt (cascade) charts. </t>
    </r>
  </si>
  <si>
    <r>
      <rPr>
        <b/>
        <sz val="12"/>
        <color theme="1"/>
        <rFont val="Arial"/>
        <family val="2"/>
      </rPr>
      <t xml:space="preserve">Mathematical Modelling (A level OT 3)  </t>
    </r>
    <r>
      <rPr>
        <sz val="12"/>
        <color theme="1"/>
        <rFont val="Arial"/>
        <family val="2"/>
      </rPr>
      <t xml:space="preserve">
Translate a situation in context into a mathematical model  
Use a mathematical model with suitable inputs to engage with and explore situations  
Interpret the outputs of a mathematical model in the context of the original situation  
Understand that a mathematical model can be refined by considering its outputs  and simplifying assumptions; evaluate whether the model is appropriate  </t>
    </r>
  </si>
  <si>
    <r>
      <rPr>
        <b/>
        <sz val="12"/>
        <color theme="1"/>
        <rFont val="Arial"/>
        <family val="2"/>
      </rPr>
      <t xml:space="preserve">Statistical sampling (A level K)  </t>
    </r>
    <r>
      <rPr>
        <sz val="12"/>
        <color theme="1"/>
        <rFont val="Arial"/>
        <family val="2"/>
      </rPr>
      <t xml:space="preserve">
Population and sample  
Sampling techniques  
Mathematical and statistical graphing tools and spreadsheets  
Large data set(s) in context 
Use of spreadsheets or specialist statistical packages to explore data set(s) Analyse a subset or features of data  
Use data to investigate questions arising in real contexts  
</t>
    </r>
    <r>
      <rPr>
        <b/>
        <sz val="12"/>
        <color theme="1"/>
        <rFont val="Arial"/>
        <family val="2"/>
      </rPr>
      <t xml:space="preserve">Data presentation and interpretation (A level L)  
</t>
    </r>
    <r>
      <rPr>
        <sz val="12"/>
        <color theme="1"/>
        <rFont val="Arial"/>
        <family val="2"/>
      </rPr>
      <t xml:space="preserve">Interpret diagrams/histograms  
Scatter diagrams and regression lines  
Correlation  
Central tendency and variation  
Recognise and interpret possible outliers in data sets  
Clean data, including dealing with missing data, errors and outliers]  
</t>
    </r>
    <r>
      <rPr>
        <b/>
        <sz val="12"/>
        <color theme="1"/>
        <rFont val="Arial"/>
        <family val="2"/>
      </rPr>
      <t xml:space="preserve">Statistical Distributions (A level N)  </t>
    </r>
    <r>
      <rPr>
        <sz val="12"/>
        <color theme="1"/>
        <rFont val="Arial"/>
        <family val="2"/>
      </rPr>
      <t xml:space="preserve">
Probability distributions  
</t>
    </r>
    <r>
      <rPr>
        <b/>
        <sz val="12"/>
        <color theme="1"/>
        <rFont val="Arial"/>
        <family val="2"/>
      </rPr>
      <t xml:space="preserve">Statistical hypothesis testing (A level O)  </t>
    </r>
    <r>
      <rPr>
        <sz val="12"/>
        <color theme="1"/>
        <rFont val="Arial"/>
        <family val="2"/>
      </rPr>
      <t xml:space="preserve">
Null hypothesis, alternative   
hypothesis, significance level, test statistic, 1-tail test, 2-tail test, critical   value, critical region, acceptance region, p-value.  
Correlation Coefficient  
Level of significance  
Statistical hypothesis test for mean of normal distribution  </t>
    </r>
  </si>
  <si>
    <t>A level specification content by section a)</t>
  </si>
  <si>
    <t>A level Physics &amp; Chemistry</t>
  </si>
  <si>
    <t>A level specification content by section b)</t>
  </si>
  <si>
    <t>A level Mathematics</t>
  </si>
  <si>
    <t>A level specification content by section c)</t>
  </si>
  <si>
    <t>A level Further Mathematics</t>
  </si>
  <si>
    <r>
      <rPr>
        <b/>
        <sz val="12"/>
        <color rgb="FF000000"/>
        <rFont val="Arial"/>
        <family val="2"/>
      </rPr>
      <t xml:space="preserve">Matrices (A level C)  </t>
    </r>
    <r>
      <rPr>
        <sz val="12"/>
        <color rgb="FF000000"/>
        <rFont val="Arial"/>
        <family val="2"/>
      </rPr>
      <t xml:space="preserve">
Add, subtract and multiply  
conformable matrices; multiply a matrix by a scalar  
zero and identity matrices matrices for linear transformations in 2D; successive transformations; single transformations in 3-D   
invariant points and lines for a linear transformation  
calculate determinants of 2 x 2 and 3 x 3 matrices   </t>
    </r>
  </si>
  <si>
    <r>
      <rPr>
        <b/>
        <sz val="12"/>
        <color rgb="FF000000"/>
        <rFont val="Arial"/>
        <family val="2"/>
      </rPr>
      <t xml:space="preserve">Mathematical problem solving (Further A level OT 2)  </t>
    </r>
    <r>
      <rPr>
        <sz val="12"/>
        <color rgb="FF000000"/>
        <rFont val="Arial"/>
        <family val="2"/>
      </rPr>
      <t xml:space="preserve">
Recognise mathematical structure in a situation and simplify and abstract appropriately to enable problems to be solved  
Construct extended arguments to solve problems presented in an unstructured form, including problems in context Interpret and communicate solutions in the context of the original problem 
Concept of a mathematical problem solving cycle  
Extract information from diagrams and construct mathematical diagrams to solve problems  
</t>
    </r>
    <r>
      <rPr>
        <b/>
        <sz val="12"/>
        <color rgb="FF000000"/>
        <rFont val="Arial"/>
        <family val="2"/>
      </rPr>
      <t xml:space="preserve">Mathematical Modelling (Further A level OT 3)  </t>
    </r>
    <r>
      <rPr>
        <sz val="12"/>
        <color rgb="FF000000"/>
        <rFont val="Arial"/>
        <family val="2"/>
      </rPr>
      <t xml:space="preserve">
Translate a situation in context into a mathematical model  
Use a mathematical model with suitable inputs to engage with and explore situations  
Interpret the outputs of a mathematical model in the context of the original situation  
Understand that a mathematical model in the context of the original situation  
Understand that a mathematical model can be refined by considering its outputs and simplifying assumptions; evaluate whether the model is appropriate. 
 </t>
    </r>
  </si>
  <si>
    <r>
      <rPr>
        <b/>
        <sz val="12"/>
        <color rgb="FF000000"/>
        <rFont val="Arial"/>
        <family val="2"/>
      </rPr>
      <t xml:space="preserve">Mathematical problem solving (Further A level OT 2)  </t>
    </r>
    <r>
      <rPr>
        <sz val="12"/>
        <color rgb="FF000000"/>
        <rFont val="Arial"/>
        <family val="2"/>
      </rPr>
      <t xml:space="preserve">
Recognise mathematical structure in a situation and simplify and abstract appropriately to enable problems to be solved  
Construct extended arguments to solve problems presented in an unstructured form, including problems in context Interpret and communicate solutions in the context of the original problem 
Concept of a mathematical problem solving cycle  
Extract information from diagrams and construct mathematical diagrams to solve problems  
</t>
    </r>
    <r>
      <rPr>
        <b/>
        <sz val="12"/>
        <color rgb="FF000000"/>
        <rFont val="Arial"/>
        <family val="2"/>
      </rPr>
      <t xml:space="preserve">Mathematical Modelling (Further A level OT 3)  </t>
    </r>
    <r>
      <rPr>
        <sz val="12"/>
        <color rgb="FF000000"/>
        <rFont val="Arial"/>
        <family val="2"/>
      </rPr>
      <t xml:space="preserve">
Translate a situation in context into a mathematical model  
Use a mathematical model with suitable inputs to engage with and explore situations  
Interpret the outputs of a mathematical model in the context of the original situation  
Understand that a mathematical model can be refined by considering its outputs and simplifying assumptions; evaluate whether the model is appropriate</t>
    </r>
  </si>
  <si>
    <r>
      <rPr>
        <b/>
        <sz val="12"/>
        <color rgb="FF000000"/>
        <rFont val="Arial"/>
        <family val="2"/>
      </rPr>
      <t xml:space="preserve">Mathematical problem solving (Further A level OT 2)  </t>
    </r>
    <r>
      <rPr>
        <sz val="12"/>
        <color rgb="FF000000"/>
        <rFont val="Arial"/>
        <family val="2"/>
      </rPr>
      <t xml:space="preserve">
Recognise mathematical structure in a situation and simplify and abstract appropriately to enable problems to be solved  
Construct extended arguments to solve problems presented in an unstructured form, including problems in context Interpret and communicate solutions in the context of the original problem 
Concept of a mathematical problem solving cycle  
Extract information from diagrams and construct mathematical diagrams to solve problems  
</t>
    </r>
    <r>
      <rPr>
        <b/>
        <sz val="12"/>
        <color rgb="FF000000"/>
        <rFont val="Arial"/>
        <family val="2"/>
      </rPr>
      <t>Mathematical Modelling (Further A level OT 3)</t>
    </r>
    <r>
      <rPr>
        <sz val="12"/>
        <color rgb="FF000000"/>
        <rFont val="Arial"/>
        <family val="2"/>
      </rPr>
      <t xml:space="preserve">  
Translate a situation in context into a mathematical model  
Use a mathematical model with suitable inputs to engage with and explore situations  
Interpret the outputs of a mathematical model in the context of the original situation  
Understand that a mathematical model can be refined by considering its outputs and simplifying assumptions; evaluate whether the model is appropriate 
 </t>
    </r>
  </si>
  <si>
    <r>
      <rPr>
        <b/>
        <sz val="12"/>
        <color rgb="FF000000"/>
        <rFont val="Arial"/>
        <family val="2"/>
      </rPr>
      <t xml:space="preserve">Mathematical problem solving (Further A level OT 2)  </t>
    </r>
    <r>
      <rPr>
        <sz val="12"/>
        <color rgb="FF000000"/>
        <rFont val="Arial"/>
        <family val="2"/>
      </rPr>
      <t xml:space="preserve">
Recognise mathematical structure in a situation and simplify and abstract appropriately to enable problems to be solved  
Construct extended arguments to solve problems presented in an unstructured form, including problems in context Interpret and communicate solutions in the context of the original problem 
Concept of a mathematical problem solving cycle  
Extract information from diagrams and construct Mathematical problem solving (Further A Level OT 2)  
Recognise mathematical structure in a situation and simplify and abstract appropriately to enable problems to be solved  
Construct extended arguments to solve problems presented in an unstructured form, including problems in context Interpret and communicate solutions in the context of the original problem 
Concept of a mathematical problem solving cycle  
Extract information from diagrams and construct mathematical diagrams to solve problems  
</t>
    </r>
    <r>
      <rPr>
        <b/>
        <sz val="12"/>
        <color rgb="FF000000"/>
        <rFont val="Arial"/>
        <family val="2"/>
      </rPr>
      <t xml:space="preserve">Mathematical Modelling (Further A level OT 3)  </t>
    </r>
    <r>
      <rPr>
        <sz val="12"/>
        <color rgb="FF000000"/>
        <rFont val="Arial"/>
        <family val="2"/>
      </rPr>
      <t xml:space="preserve">
Translate a situation in context into a mathematical model  
Use a mathematical model with suitable inputs to engage with and explore situations  
Interpret the outputs of a mathematical model in the context of the original situation  
Understand that a mathematical model can be refined by considering its outputs and simplifying assumptions; evaluate whether the model is appropriate 
</t>
    </r>
    <r>
      <rPr>
        <b/>
        <sz val="12"/>
        <color rgb="FF000000"/>
        <rFont val="Arial"/>
        <family val="2"/>
      </rPr>
      <t xml:space="preserve">B Complex numbers (Further A level B)  </t>
    </r>
    <r>
      <rPr>
        <sz val="12"/>
        <color rgb="FF000000"/>
        <rFont val="Arial"/>
        <family val="2"/>
      </rPr>
      <t xml:space="preserve">
Solve quadratic equations, cubic quartic equations, add, subtract, multiply, divide numbers with imaginary parts  
</t>
    </r>
    <r>
      <rPr>
        <b/>
        <sz val="12"/>
        <color rgb="FF000000"/>
        <rFont val="Arial"/>
        <family val="2"/>
      </rPr>
      <t xml:space="preserve">D Further algebra and functions (Further A level D)  </t>
    </r>
    <r>
      <rPr>
        <sz val="12"/>
        <color rgb="FF000000"/>
        <rFont val="Arial"/>
        <family val="2"/>
      </rPr>
      <t xml:space="preserve">
Use partial fractions to summation of series  
</t>
    </r>
    <r>
      <rPr>
        <b/>
        <sz val="12"/>
        <color rgb="FF000000"/>
        <rFont val="Arial"/>
        <family val="2"/>
      </rPr>
      <t xml:space="preserve">E Further calculus (Further A level E)  </t>
    </r>
    <r>
      <rPr>
        <sz val="12"/>
        <color rgb="FF000000"/>
        <rFont val="Arial"/>
        <family val="2"/>
      </rPr>
      <t xml:space="preserve">
Integrate using partial fractions </t>
    </r>
  </si>
  <si>
    <r>
      <rPr>
        <b/>
        <sz val="12"/>
        <color rgb="FF000000"/>
        <rFont val="Arial"/>
        <family val="2"/>
      </rPr>
      <t xml:space="preserve">Use of data in statistics (A level 9)  </t>
    </r>
    <r>
      <rPr>
        <sz val="12"/>
        <color rgb="FF000000"/>
        <rFont val="Arial"/>
        <family val="2"/>
      </rPr>
      <t xml:space="preserve">
large data set(s)   
use technology such as spreadsheets or specialist statistical packages  
interpret real data presented in summary or graphical form and use data to investigate questions arising in real contexts  
</t>
    </r>
    <r>
      <rPr>
        <b/>
        <sz val="12"/>
        <color rgb="FF000000"/>
        <rFont val="Arial"/>
        <family val="2"/>
      </rPr>
      <t xml:space="preserve">Statistical sampling (A level  K)  </t>
    </r>
    <r>
      <rPr>
        <sz val="12"/>
        <color rgb="FF000000"/>
        <rFont val="Arial"/>
        <family val="2"/>
      </rPr>
      <t xml:space="preserve">
Population and sample and sampling techniques  
Mathematical and statistical graphing  
tools and spreadsheets  
Large data set(s) in context 
Use of spreadsheets or specialist statistical packages to explore data set(s)  
Analyse a subset or features of data and use data to investigate questions arising in real contexts  
</t>
    </r>
    <r>
      <rPr>
        <b/>
        <sz val="12"/>
        <color rgb="FF000000"/>
        <rFont val="Arial"/>
        <family val="2"/>
      </rPr>
      <t xml:space="preserve">Data presentation and interpretation (A level L) </t>
    </r>
    <r>
      <rPr>
        <sz val="12"/>
        <color rgb="FF000000"/>
        <rFont val="Arial"/>
        <family val="2"/>
      </rPr>
      <t xml:space="preserve"> 
Interpret diagrams/histograms 
Scatter diagrams and regression lines  
Correlation  
Central tendency and variation Recognise and interpret possible outliers in data sets  
Clean data, including dealing with missing data, errors and outliers]  
</t>
    </r>
    <r>
      <rPr>
        <b/>
        <sz val="12"/>
        <color rgb="FF000000"/>
        <rFont val="Arial"/>
        <family val="2"/>
      </rPr>
      <t xml:space="preserve">Statistical Distributions (A level N)  </t>
    </r>
    <r>
      <rPr>
        <sz val="12"/>
        <color rgb="FF000000"/>
        <rFont val="Arial"/>
        <family val="2"/>
      </rPr>
      <t xml:space="preserve">
Probability distributions  
</t>
    </r>
    <r>
      <rPr>
        <b/>
        <sz val="12"/>
        <color rgb="FF000000"/>
        <rFont val="Arial"/>
        <family val="2"/>
      </rPr>
      <t xml:space="preserve">Algebra and Functions (A level B)  </t>
    </r>
    <r>
      <rPr>
        <sz val="12"/>
        <color rgb="FF000000"/>
        <rFont val="Arial"/>
        <family val="2"/>
      </rPr>
      <t xml:space="preserve">
laws of indices  
quadratic functions and their graphs  
simultaneous equations  
linear and quadratic inequalities  
polynomial manipulation - factorisation, cancellation and algebraic division, factor theorem - graphs of functions, equations and polynomials  
</t>
    </r>
    <r>
      <rPr>
        <b/>
        <sz val="12"/>
        <color rgb="FF000000"/>
        <rFont val="Arial"/>
        <family val="2"/>
      </rPr>
      <t xml:space="preserve">Co-ordinate Geometry in the (x,y) plane (A level C)  </t>
    </r>
    <r>
      <rPr>
        <sz val="12"/>
        <color rgb="FF000000"/>
        <rFont val="Arial"/>
        <family val="2"/>
      </rPr>
      <t xml:space="preserve">
straight line and conditions for parallel and perpendicular  
</t>
    </r>
    <r>
      <rPr>
        <b/>
        <sz val="12"/>
        <color rgb="FF000000"/>
        <rFont val="Arial"/>
        <family val="2"/>
      </rPr>
      <t xml:space="preserve">Sequences and Series (A level D)  </t>
    </r>
    <r>
      <rPr>
        <sz val="12"/>
        <color rgb="FF000000"/>
        <rFont val="Arial"/>
        <family val="2"/>
      </rPr>
      <t xml:space="preserve">
arithmetic sequences, nth term, general formula, sum  </t>
    </r>
  </si>
  <si>
    <r>
      <rPr>
        <b/>
        <sz val="12"/>
        <color rgb="FF000000"/>
        <rFont val="Arial"/>
        <family val="2"/>
      </rPr>
      <t>Trigonometry (A level E)</t>
    </r>
    <r>
      <rPr>
        <sz val="12"/>
        <color rgb="FF000000"/>
        <rFont val="Arial"/>
        <family val="2"/>
      </rPr>
      <t xml:space="preserve">  
sine, cosine and tangent relationship and rules, triangle area, functions, graphs and periodicity, problem solving in context  
</t>
    </r>
    <r>
      <rPr>
        <b/>
        <sz val="12"/>
        <color rgb="FF000000"/>
        <rFont val="Arial"/>
        <family val="2"/>
      </rPr>
      <t xml:space="preserve">Exponentials and Logarithms (A level F)  
</t>
    </r>
    <r>
      <rPr>
        <sz val="12"/>
        <color rgb="FF000000"/>
        <rFont val="Arial"/>
        <family val="2"/>
      </rPr>
      <t xml:space="preserve">function of ax and ex 
graphs of exponentials  
logarithms, laws  
</t>
    </r>
    <r>
      <rPr>
        <b/>
        <sz val="12"/>
        <color rgb="FF000000"/>
        <rFont val="Arial"/>
        <family val="2"/>
      </rPr>
      <t xml:space="preserve">Differentiation (A level G) 
Integration (A level)  </t>
    </r>
  </si>
  <si>
    <r>
      <rPr>
        <b/>
        <sz val="12"/>
        <color rgb="FF000000"/>
        <rFont val="Arial"/>
        <family val="2"/>
      </rPr>
      <t xml:space="preserve">Quantities and units in mechanics (A level P)  </t>
    </r>
    <r>
      <rPr>
        <sz val="12"/>
        <color rgb="FF000000"/>
        <rFont val="Arial"/>
        <family val="2"/>
      </rPr>
      <t xml:space="preserve">
Understand and use fundamental quantities and units in the S.I. system: length, time, mass  
Understand and use derived quantities and units: velocity, acceleration, force, weight], moment 
</t>
    </r>
    <r>
      <rPr>
        <b/>
        <sz val="12"/>
        <color rgb="FF000000"/>
        <rFont val="Arial"/>
        <family val="2"/>
      </rPr>
      <t xml:space="preserve">Vectors (A level J)  </t>
    </r>
    <r>
      <rPr>
        <sz val="12"/>
        <color rgb="FF000000"/>
        <rFont val="Arial"/>
        <family val="2"/>
      </rPr>
      <t xml:space="preserve">
magnitude and direction  
solve vector problems  
</t>
    </r>
    <r>
      <rPr>
        <b/>
        <sz val="12"/>
        <color rgb="FF000000"/>
        <rFont val="Arial"/>
        <family val="2"/>
      </rPr>
      <t xml:space="preserve">Probability (A level M)  </t>
    </r>
    <r>
      <rPr>
        <sz val="12"/>
        <color rgb="FF000000"/>
        <rFont val="Arial"/>
        <family val="2"/>
      </rPr>
      <t xml:space="preserve">
calculate probability from mutually exclusive and independent events  </t>
    </r>
  </si>
  <si>
    <r>
      <rPr>
        <b/>
        <sz val="12"/>
        <color rgb="FF000000"/>
        <rFont val="Arial"/>
        <family val="2"/>
      </rPr>
      <t xml:space="preserve">Kinematics (A level Q)  </t>
    </r>
    <r>
      <rPr>
        <sz val="12"/>
        <color rgb="FF000000"/>
        <rFont val="Arial"/>
        <family val="2"/>
      </rPr>
      <t xml:space="preserve">
position; displacement;  distance travelled; velocity; speed; acceleration  
graphs in kinematics  
motion in a straight line  
</t>
    </r>
    <r>
      <rPr>
        <b/>
        <sz val="12"/>
        <color rgb="FF000000"/>
        <rFont val="Arial"/>
        <family val="2"/>
      </rPr>
      <t xml:space="preserve">Newton’s Laws (A level R)  </t>
    </r>
    <r>
      <rPr>
        <sz val="12"/>
        <color rgb="FF000000"/>
        <rFont val="Arial"/>
        <family val="2"/>
      </rPr>
      <t xml:space="preserve">
forces, motion in a straight line, weight and motion under gravity, equilibrium of forces, coplanar forces, addition of forces, resultant forces, coefficient of friction  
</t>
    </r>
    <r>
      <rPr>
        <b/>
        <sz val="12"/>
        <color rgb="FF000000"/>
        <rFont val="Arial"/>
        <family val="2"/>
      </rPr>
      <t xml:space="preserve">Moments (A level S) </t>
    </r>
    <r>
      <rPr>
        <sz val="12"/>
        <color rgb="FF000000"/>
        <rFont val="Arial"/>
        <family val="2"/>
      </rPr>
      <t xml:space="preserve">
understand and use moments in simple static contexts </t>
    </r>
  </si>
  <si>
    <r>
      <rPr>
        <b/>
        <sz val="12"/>
        <color rgb="FF000000"/>
        <rFont val="Arial"/>
        <family val="2"/>
      </rPr>
      <t>Mathematical problem solving (A level OT 2)</t>
    </r>
    <r>
      <rPr>
        <sz val="12"/>
        <color rgb="FF000000"/>
        <rFont val="Arial"/>
        <family val="2"/>
      </rPr>
      <t xml:space="preserve">  
Recognise mathematical structure in a situation and simplify and abstract appropriately to enable problems to be solved  
Concept of a mathematical problem solving cycle  
Extract information from diagrams and construct mathematical diagrams to solve problems  
</t>
    </r>
    <r>
      <rPr>
        <b/>
        <sz val="12"/>
        <color rgb="FF000000"/>
        <rFont val="Arial"/>
        <family val="2"/>
      </rPr>
      <t xml:space="preserve">Mathematical Modelling (A level OT 3)  </t>
    </r>
    <r>
      <rPr>
        <sz val="12"/>
        <color rgb="FF000000"/>
        <rFont val="Arial"/>
        <family val="2"/>
      </rPr>
      <t xml:space="preserve">
Translate a situation in context into a mathematical model  
Use a mathematical model with suitable inputs to engage with and explore situations  
Interpret the outputs of a mathematical model in the context of the original situation  
Understand that a mathematical model can be refined by considering its outputs and simplifying assumptions; evaluate whether the model is appropriate  
</t>
    </r>
    <r>
      <rPr>
        <b/>
        <sz val="12"/>
        <color rgb="FF000000"/>
        <rFont val="Arial"/>
        <family val="2"/>
      </rPr>
      <t xml:space="preserve">Quantities and units in mechanics (A level P) Kinematics (A level Q)  
Newton’s Laws (A level R)  
Moments (A level S)  
Use of data in statistics (A level 9)  
Statistical sampling (A level K)  
Data presentation and interpretation (A level L) Statistical Distributions (A level N)  </t>
    </r>
  </si>
  <si>
    <r>
      <rPr>
        <b/>
        <sz val="12"/>
        <color rgb="FF000000"/>
        <rFont val="Arial"/>
        <family val="2"/>
      </rPr>
      <t xml:space="preserve">Mathematical problem solving (A level OT 2)  </t>
    </r>
    <r>
      <rPr>
        <sz val="12"/>
        <color rgb="FF000000"/>
        <rFont val="Arial"/>
        <family val="2"/>
      </rPr>
      <t xml:space="preserve">
Recognise mathematical structure in a situation and simplify and abstract appropriately to enable problems to be solved  
Concept of a mathematical problem solving cycle  
Extract information from diagrams and construct mathematical diagrams to solve problems  
</t>
    </r>
    <r>
      <rPr>
        <b/>
        <sz val="12"/>
        <color rgb="FF000000"/>
        <rFont val="Arial"/>
        <family val="2"/>
      </rPr>
      <t xml:space="preserve">Mathematical Modelling (A level OT 3)  
</t>
    </r>
    <r>
      <rPr>
        <sz val="12"/>
        <color rgb="FF000000"/>
        <rFont val="Arial"/>
        <family val="2"/>
      </rPr>
      <t xml:space="preserve">Translate a situation in context into a mathematical model 
Use a mathematical model with suitable inputs to engage with and explore situations  
Interpret the outputs of a mathematical model in the context of the original situation  
Understand that a mathematical model can be refined by considering its outputs and simplifying assumptions; evaluate whether the model is appropriate   
</t>
    </r>
    <r>
      <rPr>
        <b/>
        <sz val="12"/>
        <color rgb="FF000000"/>
        <rFont val="Arial"/>
        <family val="2"/>
      </rPr>
      <t xml:space="preserve">Quantities and units in mechanics (A level P) 
Kinematics (A level Q)  
Newton’s Laws (A level R)  
Moments (A level S)  
Use of data in statistics (A level 9)  
Statistical sampling (A level K)  
Data presentation and interpretation (A level L)  
Statistical Distributions (A level N) Statistical Distributions (A level N) 
Differentiation (A level G)  
Integration (A level H)  </t>
    </r>
  </si>
  <si>
    <r>
      <rPr>
        <b/>
        <sz val="12"/>
        <color rgb="FF000000"/>
        <rFont val="Arial"/>
        <family val="2"/>
      </rPr>
      <t xml:space="preserve">Mathematical problem solving (A level OT 2)  </t>
    </r>
    <r>
      <rPr>
        <sz val="12"/>
        <color rgb="FF000000"/>
        <rFont val="Arial"/>
        <family val="2"/>
      </rPr>
      <t xml:space="preserve">
Recognise mathematical structure in a situation and simplify and abstract appropriately to enable problems to be solved  
Concept of a mathematical problem solving cycle  
Extract information from diagrams and construct mathematical diagrams to solve problems  
</t>
    </r>
    <r>
      <rPr>
        <b/>
        <sz val="12"/>
        <color rgb="FF000000"/>
        <rFont val="Arial"/>
        <family val="2"/>
      </rPr>
      <t xml:space="preserve">Mathematical Modelling (A level OT 3)  </t>
    </r>
    <r>
      <rPr>
        <sz val="12"/>
        <color rgb="FF000000"/>
        <rFont val="Arial"/>
        <family val="2"/>
      </rPr>
      <t xml:space="preserve">
Translate a situation in context into a mathematical model  
Use a mathematical model with suitable inputs to engage with and explore situations  
Interpret the outputs of a mathematical model in the context of the original situation  
Understand that a mathematical model can be refined by considering its outputs and simplifying assumptions; evaluate whether the model is appropriate  
</t>
    </r>
    <r>
      <rPr>
        <b/>
        <sz val="12"/>
        <color rgb="FF000000"/>
        <rFont val="Arial"/>
        <family val="2"/>
      </rPr>
      <t>Quantities and units in mechanics (A level P) 
Newton’s Laws (A level R)  
Moments (A level S)  
Use of data in statistics (A level 9) 
Statistical sampling (A level K)  
Data presentation and interpretation (A level L)  
Statistical Distributions (A level N)</t>
    </r>
  </si>
  <si>
    <r>
      <rPr>
        <b/>
        <sz val="12"/>
        <color rgb="FF000000"/>
        <rFont val="Arial"/>
        <family val="2"/>
      </rPr>
      <t xml:space="preserve">Use of data in statistics (A level 9)  </t>
    </r>
    <r>
      <rPr>
        <sz val="12"/>
        <color rgb="FF000000"/>
        <rFont val="Arial"/>
        <family val="2"/>
      </rPr>
      <t xml:space="preserve">
large data set(s)   
use technology such as spreadsheets or specialist statistical packages  
interpret real data presented in summary or graphical form and use data to investigate questions arising in real contexts  
</t>
    </r>
    <r>
      <rPr>
        <b/>
        <sz val="12"/>
        <color rgb="FF000000"/>
        <rFont val="Arial"/>
        <family val="2"/>
      </rPr>
      <t xml:space="preserve">Statistical sampling (A level  K)  </t>
    </r>
    <r>
      <rPr>
        <sz val="12"/>
        <color rgb="FF000000"/>
        <rFont val="Arial"/>
        <family val="2"/>
      </rPr>
      <t xml:space="preserve">
Population and sample and sampling techniques  
Mathematical and statistical graphing  
tools and spreadsheets  
Large data set(s) in context 
Use of spreadsheets or specialist statistical packages to explore data set(s)  
Analyse a subset or features of data and use data to investigate questions arising in real contexts  
</t>
    </r>
    <r>
      <rPr>
        <b/>
        <sz val="12"/>
        <color rgb="FF000000"/>
        <rFont val="Arial"/>
        <family val="2"/>
      </rPr>
      <t xml:space="preserve">Data presentation and interpretation (A level L) </t>
    </r>
    <r>
      <rPr>
        <sz val="12"/>
        <color rgb="FF000000"/>
        <rFont val="Arial"/>
        <family val="2"/>
      </rPr>
      <t xml:space="preserve"> 
Interpret diagrams/histograms 
Scatter diagra ms and regression lines  
Correlation  
Central tendency and variation Recognise and interpret possible outliers in data sets  
Clean data, including dealing with missing data, errors and outliers]  
</t>
    </r>
    <r>
      <rPr>
        <b/>
        <sz val="12"/>
        <color rgb="FF000000"/>
        <rFont val="Arial"/>
        <family val="2"/>
      </rPr>
      <t xml:space="preserve">Statistical Distributions (A level N)  </t>
    </r>
    <r>
      <rPr>
        <sz val="12"/>
        <color rgb="FF000000"/>
        <rFont val="Arial"/>
        <family val="2"/>
      </rPr>
      <t xml:space="preserve">
Probability distributions  
</t>
    </r>
    <r>
      <rPr>
        <b/>
        <sz val="12"/>
        <color rgb="FF000000"/>
        <rFont val="Arial"/>
        <family val="2"/>
      </rPr>
      <t xml:space="preserve">Algebra and Functions (A level B)  </t>
    </r>
    <r>
      <rPr>
        <sz val="12"/>
        <color rgb="FF000000"/>
        <rFont val="Arial"/>
        <family val="2"/>
      </rPr>
      <t xml:space="preserve">
laws of indices  
quadratic functions and their graphs  
simultaneous equations  
linear and quadratic inequalities  
polynomial manipulation - factorisation, cancellation and algebraic division, factor theorem - graphs of functions, equations and polynomials  
</t>
    </r>
    <r>
      <rPr>
        <b/>
        <sz val="12"/>
        <color rgb="FF000000"/>
        <rFont val="Arial"/>
        <family val="2"/>
      </rPr>
      <t xml:space="preserve">Co-ordinate Geometry in the (x,y) plane (A level C)  </t>
    </r>
    <r>
      <rPr>
        <sz val="12"/>
        <color rgb="FF000000"/>
        <rFont val="Arial"/>
        <family val="2"/>
      </rPr>
      <t xml:space="preserve">
straight line and conditions for parallel and perpendicular  
</t>
    </r>
    <r>
      <rPr>
        <b/>
        <sz val="12"/>
        <color rgb="FF000000"/>
        <rFont val="Arial"/>
        <family val="2"/>
      </rPr>
      <t xml:space="preserve">Sequences and Series (A level D)  </t>
    </r>
    <r>
      <rPr>
        <sz val="12"/>
        <color rgb="FF000000"/>
        <rFont val="Arial"/>
        <family val="2"/>
      </rPr>
      <t xml:space="preserve">
arithmetic sequences, nth term, general formula, sum  
</t>
    </r>
  </si>
  <si>
    <r>
      <rPr>
        <b/>
        <sz val="12"/>
        <color theme="1"/>
        <rFont val="Arial"/>
        <family val="2"/>
      </rPr>
      <t xml:space="preserve">Mathematical problem solving (A level OT 2)  </t>
    </r>
    <r>
      <rPr>
        <sz val="12"/>
        <color theme="1"/>
        <rFont val="Arial"/>
        <family val="2"/>
      </rPr>
      <t xml:space="preserve">
Recognise mathematical structure in a situation and simplify and abstract appropriately to enable problems to be solved  
Concept of a mathematical problem solving cycle  
Extract information from diagrams and construct mathematical diagrams to solve problems  
</t>
    </r>
    <r>
      <rPr>
        <b/>
        <sz val="12"/>
        <color theme="1"/>
        <rFont val="Arial"/>
        <family val="2"/>
      </rPr>
      <t xml:space="preserve">Mathematical Modelling (A level OT 3)  </t>
    </r>
    <r>
      <rPr>
        <sz val="12"/>
        <color theme="1"/>
        <rFont val="Arial"/>
        <family val="2"/>
      </rPr>
      <t xml:space="preserve">
Translate a situation in context into a mathematical model  
Use a mathematical model with suitable inputs to engage with and explore situations  
Interpret the outputs of a mathematical model in the context of the original situation  
Understand that a mathematical model can be refined by considering its outputs and simplifying assumptions; evaluate whether the model is appropriate  
</t>
    </r>
    <r>
      <rPr>
        <b/>
        <sz val="12"/>
        <color theme="1"/>
        <rFont val="Arial"/>
        <family val="2"/>
      </rPr>
      <t xml:space="preserve">Newton’s Laws (A level R)  </t>
    </r>
    <r>
      <rPr>
        <sz val="12"/>
        <color theme="1"/>
        <rFont val="Arial"/>
        <family val="2"/>
      </rPr>
      <t xml:space="preserve">
forces, motion in a straight line, weight and motion under gravity, equilibrium of forces, coplanar forces, addition of forces, resultant forces,  coefficient of friction  
</t>
    </r>
    <r>
      <rPr>
        <b/>
        <sz val="12"/>
        <color theme="1"/>
        <rFont val="Arial"/>
        <family val="2"/>
      </rPr>
      <t xml:space="preserve">Moments (A level S)  </t>
    </r>
    <r>
      <rPr>
        <sz val="12"/>
        <color theme="1"/>
        <rFont val="Arial"/>
        <family val="2"/>
      </rPr>
      <t xml:space="preserve">
understand and use moments in simple static contexts</t>
    </r>
  </si>
  <si>
    <r>
      <rPr>
        <b/>
        <sz val="12"/>
        <color theme="1"/>
        <rFont val="Arial"/>
        <family val="2"/>
      </rPr>
      <t xml:space="preserve">Mathematical problem solving (A level OT 2)  </t>
    </r>
    <r>
      <rPr>
        <sz val="12"/>
        <color theme="1"/>
        <rFont val="Arial"/>
        <family val="2"/>
      </rPr>
      <t xml:space="preserve">
Recognise mathematical structure in a situation and simplify and abstract appropriately to enable problems to be solved  
Concept of a mathematical problemsolving cycle  
Extract information from diagrams and construct mathematical diagrams to solve problems  
</t>
    </r>
    <r>
      <rPr>
        <b/>
        <sz val="12"/>
        <color theme="1"/>
        <rFont val="Arial"/>
        <family val="2"/>
      </rPr>
      <t xml:space="preserve">Mathematical Modelling (A level OT 3)  </t>
    </r>
    <r>
      <rPr>
        <sz val="12"/>
        <color theme="1"/>
        <rFont val="Arial"/>
        <family val="2"/>
      </rPr>
      <t xml:space="preserve">
Translate a situation in context into a mathematical model  
Use a mathematical model with suitable inputs to engage with and explore situations  
Interpret the outputs of a mathematical model in the context of the original situation  
Understand that a mathematical model can be refined by considering its outputs and simplifying assumptions; evaluate whether the model is appropriate  
</t>
    </r>
    <r>
      <rPr>
        <b/>
        <sz val="12"/>
        <color theme="1"/>
        <rFont val="Arial"/>
        <family val="2"/>
      </rPr>
      <t xml:space="preserve">Newton’s Laws (A level R)  </t>
    </r>
    <r>
      <rPr>
        <sz val="12"/>
        <color theme="1"/>
        <rFont val="Arial"/>
        <family val="2"/>
      </rPr>
      <t xml:space="preserve">
forces, motion in a straight line, weight and motion under gravity, equilibrium of forces, coplanar forces, addition of forces, resultant forces, coefficient of friction  
</t>
    </r>
    <r>
      <rPr>
        <b/>
        <sz val="12"/>
        <color theme="1"/>
        <rFont val="Arial"/>
        <family val="2"/>
      </rPr>
      <t xml:space="preserve">Moments (A level S)  </t>
    </r>
    <r>
      <rPr>
        <sz val="12"/>
        <color theme="1"/>
        <rFont val="Arial"/>
        <family val="2"/>
      </rPr>
      <t xml:space="preserve">
understand and use moments in simple static contexts </t>
    </r>
  </si>
  <si>
    <r>
      <rPr>
        <b/>
        <sz val="12"/>
        <color theme="1"/>
        <rFont val="Arial"/>
        <family val="2"/>
      </rPr>
      <t xml:space="preserve">Mathematical problem solving (A level OT 2)  </t>
    </r>
    <r>
      <rPr>
        <sz val="12"/>
        <color theme="1"/>
        <rFont val="Arial"/>
        <family val="2"/>
      </rPr>
      <t xml:space="preserve">
Recognise mathematical structure in a situation and simplify and abstract appropriately to enable problems to be solved  
Concept of a mathematical problem solving cycle  
Extract information from diagrams and construct mathematical diagrams to solve problems  
</t>
    </r>
    <r>
      <rPr>
        <b/>
        <sz val="12"/>
        <color theme="1"/>
        <rFont val="Arial"/>
        <family val="2"/>
      </rPr>
      <t xml:space="preserve">Mathematical Modelling (A level OT 3) </t>
    </r>
    <r>
      <rPr>
        <sz val="12"/>
        <color theme="1"/>
        <rFont val="Arial"/>
        <family val="2"/>
      </rPr>
      <t xml:space="preserve">
Translate a situation in context into a mathematical model  
Use a mathematical model with suitable inputs to engage with and explore situations  
Interpret the outputs of a mathematical model in the context of the original situation  
Understand that a mathematical model can be refined by considering its outputs and simplifying assumptions; evaluate whether the model is appropriate  
</t>
    </r>
    <r>
      <rPr>
        <b/>
        <sz val="12"/>
        <color theme="1"/>
        <rFont val="Arial"/>
        <family val="2"/>
      </rPr>
      <t xml:space="preserve">Newton’s Laws (A level R)  </t>
    </r>
    <r>
      <rPr>
        <sz val="12"/>
        <color theme="1"/>
        <rFont val="Arial"/>
        <family val="2"/>
      </rPr>
      <t xml:space="preserve">
forces, motion in a straight line, weight and motion under gravity, equilibrium of forces, coplanar forces, addition of forces, resultant forces,  
coefficient of friction  
</t>
    </r>
    <r>
      <rPr>
        <b/>
        <sz val="12"/>
        <color theme="1"/>
        <rFont val="Arial"/>
        <family val="2"/>
      </rPr>
      <t xml:space="preserve">Moments (A level S)  </t>
    </r>
    <r>
      <rPr>
        <sz val="12"/>
        <color theme="1"/>
        <rFont val="Arial"/>
        <family val="2"/>
      </rPr>
      <t xml:space="preserve">
understand and use moments in simple static contexts </t>
    </r>
  </si>
  <si>
    <r>
      <rPr>
        <b/>
        <sz val="12"/>
        <color theme="1"/>
        <rFont val="Arial"/>
        <family val="2"/>
      </rPr>
      <t xml:space="preserve">Mathematical problem solving (A level OT 2)  </t>
    </r>
    <r>
      <rPr>
        <sz val="12"/>
        <color theme="1"/>
        <rFont val="Arial"/>
        <family val="2"/>
      </rPr>
      <t xml:space="preserve">
Recognise mathematical structure in a situation and simplify and abstract appropriately to enable problems to be solved  
Concept of a mathematical problem solving cycle  
Extract information from diagrams and construct mathematical diagrams to solve problems  
</t>
    </r>
    <r>
      <rPr>
        <b/>
        <sz val="12"/>
        <color theme="1"/>
        <rFont val="Arial"/>
        <family val="2"/>
      </rPr>
      <t xml:space="preserve">Mathematical Modelling (A level OT 3)  </t>
    </r>
    <r>
      <rPr>
        <sz val="12"/>
        <color theme="1"/>
        <rFont val="Arial"/>
        <family val="2"/>
      </rPr>
      <t xml:space="preserve">
Translate a situation in context into a mathematical model  
Use a mathematical model with suitable inputs to engage with and explore situations  
Interpret the output of a mathematical model in the context of the original situation
nderstand that a mathematical model can be refined by considering its outputs and simplifying assumptions; evaluate whether the model is appropriate  </t>
    </r>
  </si>
  <si>
    <r>
      <rPr>
        <b/>
        <sz val="12"/>
        <color theme="1"/>
        <rFont val="Arial"/>
        <family val="2"/>
      </rPr>
      <t xml:space="preserve">Mathematical problem solving (A level OT 2)  </t>
    </r>
    <r>
      <rPr>
        <sz val="12"/>
        <color theme="1"/>
        <rFont val="Arial"/>
        <family val="2"/>
      </rPr>
      <t xml:space="preserve">
Recognise mathematical structure in a situation and simplify and abstract appropriately to enable problems to be solved  
Concept of a mathematical problem solving cycle  
Extract information from diagrams and construct mathematical diagrams to solve problems 
</t>
    </r>
    <r>
      <rPr>
        <b/>
        <sz val="12"/>
        <color theme="1"/>
        <rFont val="Arial"/>
        <family val="2"/>
      </rPr>
      <t xml:space="preserve">Mathematical Modelling (A level OT 3)  </t>
    </r>
    <r>
      <rPr>
        <sz val="12"/>
        <color theme="1"/>
        <rFont val="Arial"/>
        <family val="2"/>
      </rPr>
      <t xml:space="preserve">
Translate a situation in context into a mathematical model  
Use a mathematical model with suitable inputs to engage with and explore situations  
Interpret the outputs of a mathematical model in the context of the original situation  
Understand that a mathematical model can be refined by considering its outputs and simplifying assumptions; evaluate whether the model is appropriate  
</t>
    </r>
    <r>
      <rPr>
        <b/>
        <sz val="12"/>
        <color theme="1"/>
        <rFont val="Arial"/>
        <family val="2"/>
      </rPr>
      <t xml:space="preserve">Newton’s Laws (A level R) </t>
    </r>
    <r>
      <rPr>
        <sz val="12"/>
        <color theme="1"/>
        <rFont val="Arial"/>
        <family val="2"/>
      </rPr>
      <t xml:space="preserve"> 
forces, motion in a straight line, weight and motion under gravity, equilibrium of forces, coplanar forces, addition of forces, resultant forces, coefficient of friction  
</t>
    </r>
    <r>
      <rPr>
        <b/>
        <sz val="12"/>
        <color theme="1"/>
        <rFont val="Arial"/>
        <family val="2"/>
      </rPr>
      <t xml:space="preserve">Moments (A level S)  </t>
    </r>
    <r>
      <rPr>
        <sz val="12"/>
        <color theme="1"/>
        <rFont val="Arial"/>
        <family val="2"/>
      </rPr>
      <t xml:space="preserve">
understand and use moments in simple static contexts  
</t>
    </r>
    <r>
      <rPr>
        <b/>
        <sz val="12"/>
        <color theme="1"/>
        <rFont val="Arial"/>
        <family val="2"/>
      </rPr>
      <t xml:space="preserve">Kinematics (A level Q)  </t>
    </r>
    <r>
      <rPr>
        <sz val="12"/>
        <color theme="1"/>
        <rFont val="Arial"/>
        <family val="2"/>
      </rPr>
      <t xml:space="preserve">
position; displacement;  distance travelled; velocity; speed; acceleration  
graphs in kinematics motion in a straight </t>
    </r>
  </si>
  <si>
    <r>
      <t xml:space="preserve">Mathematical problem solving (Further A level OT 2)  
</t>
    </r>
    <r>
      <rPr>
        <sz val="12"/>
        <color rgb="FF0D0D0D"/>
        <rFont val="Arial"/>
        <family val="2"/>
      </rPr>
      <t xml:space="preserve">Recognise mathematical structure in a situation and simplify and abstract appropriately to enable problems to be solved  
Construct extended arguments to solve problems presented in an unstructured form, including problems in context Interpret and communicate solutions in the context of the original problem 
Concept of a mathematical problemsolving cycle  
Extract information from diagrams and construct mathematical diagrams to solve problems  </t>
    </r>
    <r>
      <rPr>
        <b/>
        <sz val="12"/>
        <color rgb="FF0D0D0D"/>
        <rFont val="Arial"/>
        <family val="2"/>
      </rPr>
      <t xml:space="preserve">
Mathematical Modelling (Further A level OT 3)  
</t>
    </r>
    <r>
      <rPr>
        <sz val="12"/>
        <color rgb="FF0D0D0D"/>
        <rFont val="Arial"/>
        <family val="2"/>
      </rPr>
      <t xml:space="preserve">Translate a situation in context into a mathematical model  
Use a mathematical model with suitable inputs to engage with and explore situations  
Interpret the outputs of a mathematical model in the context of the original situation  
Understand that a mathematical model can be refined by considering its outputs and simplifying assumptions; evaluate whether the model is appropriate  </t>
    </r>
  </si>
  <si>
    <r>
      <rPr>
        <b/>
        <sz val="12"/>
        <color theme="1"/>
        <rFont val="Arial"/>
        <family val="2"/>
      </rPr>
      <t xml:space="preserve">Mathematical problem solving (Further A level OT 2)  </t>
    </r>
    <r>
      <rPr>
        <sz val="12"/>
        <color theme="1"/>
        <rFont val="Arial"/>
        <family val="2"/>
      </rPr>
      <t xml:space="preserve">
Recognise mathematical structure in a situation and simplify and abstract appropriately to enable problems to be solved  
Construct extended arguments to solve problems presented in an unstructured form, including problems in context Interpret and communicate solutions in the context of the original problem 
Concept of a mathematical problem solving cycle  
Extract information from diagrams and construct mathematical diagrams to solve problems  
</t>
    </r>
    <r>
      <rPr>
        <b/>
        <sz val="12"/>
        <color theme="1"/>
        <rFont val="Arial"/>
        <family val="2"/>
      </rPr>
      <t xml:space="preserve">Mathematical Modelling (Further A level OT 3) </t>
    </r>
    <r>
      <rPr>
        <sz val="12"/>
        <color theme="1"/>
        <rFont val="Arial"/>
        <family val="2"/>
      </rPr>
      <t xml:space="preserve"> 
Translate a situation in context into a mathematical model  
Use a mathematical model with suitable inputs to engage with and explore situations  
Interpret the outputs of a mathematical model in the context of the original situation  
Understand that a mathematical model can be refined by considering its outputs and simplifying assumptions; evaluate whether the model is appropriate. 
- </t>
    </r>
  </si>
  <si>
    <r>
      <rPr>
        <b/>
        <sz val="12"/>
        <color theme="1"/>
        <rFont val="Arial"/>
        <family val="2"/>
      </rPr>
      <t xml:space="preserve">Mathematical problem solving (Further A level OT 2)  </t>
    </r>
    <r>
      <rPr>
        <sz val="12"/>
        <color theme="1"/>
        <rFont val="Arial"/>
        <family val="2"/>
      </rPr>
      <t xml:space="preserve">
Recognise mathematical structure in a situation and simplify and abstract appropriately to enable problems to be solved  
Construct extended arguments to solve problems presented in an unstructured form, including problems in context Interpret and communicate solutions in the context of the original problem 
Concept of a mathematical problem solving cycle  
Extract information from diagrams and construct mathematical diagrams to solve problems  
</t>
    </r>
    <r>
      <rPr>
        <b/>
        <sz val="12"/>
        <color theme="1"/>
        <rFont val="Arial"/>
        <family val="2"/>
      </rPr>
      <t xml:space="preserve">Mathematical Modelling  (Further A level OT 3)  </t>
    </r>
    <r>
      <rPr>
        <sz val="12"/>
        <color theme="1"/>
        <rFont val="Arial"/>
        <family val="2"/>
      </rPr>
      <t xml:space="preserve">
Translate a situation in context into a mathematical model  
Use a mathematical model with suitable inputs to engage with and explore situations  
Interpret the outputs of a mathematical model in the context of the original situation  
Understand that a mathematical model can be refined by considering its outputs and simplifying assumptions; evaluate whether the model is appropriate  
 </t>
    </r>
  </si>
  <si>
    <r>
      <rPr>
        <b/>
        <sz val="12"/>
        <color theme="1"/>
        <rFont val="Arial"/>
        <family val="2"/>
      </rPr>
      <t xml:space="preserve">Mathematical problem solving (Further A level OT 2)  </t>
    </r>
    <r>
      <rPr>
        <sz val="12"/>
        <color theme="1"/>
        <rFont val="Arial"/>
        <family val="2"/>
      </rPr>
      <t xml:space="preserve">
Recognise mathematical structure in a situation and simplify and abstract appropriately to enable problems to be solved  
Construct extended arguments to solve problems presented in an unstructured form, including problems in context Interpret and communicate solutions in the context of the original problem 
Concept of a mathematical problem solving cycle 
Extract information from diagrams and construct mathematical diagrams to solve problems  
</t>
    </r>
    <r>
      <rPr>
        <b/>
        <sz val="12"/>
        <color theme="1"/>
        <rFont val="Arial"/>
        <family val="2"/>
      </rPr>
      <t xml:space="preserve">Mathematical Modelling (Further A level OT 3)  </t>
    </r>
    <r>
      <rPr>
        <sz val="12"/>
        <color theme="1"/>
        <rFont val="Arial"/>
        <family val="2"/>
      </rPr>
      <t xml:space="preserve">
Translate a situation in context into a mathematical model  
Use a mathematical model with suitable inputs to engage with and explore situations  
Interpret the outputs of a mathematical model in the context of the original situation  
Understand that a mathematical model can be refined by considering its outputs and simplifying assumptions; evaluate whether the model is appropriate  </t>
    </r>
  </si>
  <si>
    <r>
      <rPr>
        <b/>
        <sz val="11"/>
        <color rgb="FF000000"/>
        <rFont val="Arial"/>
        <family val="2"/>
      </rPr>
      <t xml:space="preserve">Matrices (A level C)  </t>
    </r>
    <r>
      <rPr>
        <sz val="11"/>
        <color rgb="FF000000"/>
        <rFont val="Arial"/>
        <family val="2"/>
      </rPr>
      <t xml:space="preserve">
Add, subtract and multiply  
conformable matrices; multiply a matrix by a scalar  
zero and identity matrices matrices for linear transformations in 2D; successive transformations; single transformations in 3-D   
invariant points and lines for a linear transformation  
calculate determinants of 2 x 2 and 3 x 3 matrices   </t>
    </r>
  </si>
  <si>
    <r>
      <t>Mathematical problem solving (Further A level OT 2) </t>
    </r>
    <r>
      <rPr>
        <sz val="11"/>
        <color rgb="FF0D0D0D"/>
        <rFont val="Arial"/>
        <family val="2"/>
      </rPr>
      <t> </t>
    </r>
    <r>
      <rPr>
        <b/>
        <sz val="11"/>
        <color rgb="FF0D0D0D"/>
        <rFont val="Arial"/>
        <family val="2"/>
      </rPr>
      <t xml:space="preserve">
</t>
    </r>
    <r>
      <rPr>
        <sz val="11"/>
        <color rgb="FF0D0D0D"/>
        <rFont val="Arial"/>
        <family val="2"/>
      </rPr>
      <t>Recognise mathematical structure in a situation and simplify and abstract appropriately to enable problems to be solved
Construct extended arguments to solve problems presented in an unstructured form, including problems in context Interpret and communicate solutions in the context of the original problem   </t>
    </r>
    <r>
      <rPr>
        <b/>
        <sz val="11"/>
        <color rgb="FF0D0D0D"/>
        <rFont val="Arial"/>
        <family val="2"/>
      </rPr>
      <t xml:space="preserve">
</t>
    </r>
    <r>
      <rPr>
        <sz val="11"/>
        <color rgb="FF0D0D0D"/>
        <rFont val="Arial"/>
        <family val="2"/>
      </rPr>
      <t>Concept of a mathematical problem solving cycle  </t>
    </r>
    <r>
      <rPr>
        <b/>
        <sz val="11"/>
        <color rgb="FF0D0D0D"/>
        <rFont val="Arial"/>
        <family val="2"/>
      </rPr>
      <t xml:space="preserve">
</t>
    </r>
    <r>
      <rPr>
        <sz val="11"/>
        <color rgb="FF0D0D0D"/>
        <rFont val="Arial"/>
        <family val="2"/>
      </rPr>
      <t xml:space="preserve">Extract information from diagrams and construct mathematical diagrams to solve problems  
</t>
    </r>
    <r>
      <rPr>
        <b/>
        <sz val="11"/>
        <color rgb="FF0D0D0D"/>
        <rFont val="Arial"/>
        <family val="2"/>
      </rPr>
      <t xml:space="preserve">Mathemaical Modelling (Further A level OT 3)
</t>
    </r>
    <r>
      <rPr>
        <sz val="11"/>
        <color rgb="FF0D0D0D"/>
        <rFont val="Arial"/>
        <family val="2"/>
      </rPr>
      <t>Translate a situation in context into a mathematical model  
Use a mathematical model with suitable inputs to engage with and explore situations  
Interpret the outputs of a mathematical model in the context of the original situation   
Understand that a mathematical model can be refined by considering its outputs and simplifying assumptions; evaluate whether the model is appropriate </t>
    </r>
  </si>
  <si>
    <r>
      <t>Mathematical problem solving (Further A level OT 2) </t>
    </r>
    <r>
      <rPr>
        <sz val="11"/>
        <color rgb="FF0D0D0D"/>
        <rFont val="Arial"/>
        <family val="2"/>
      </rPr>
      <t> </t>
    </r>
    <r>
      <rPr>
        <b/>
        <sz val="11"/>
        <color rgb="FF0D0D0D"/>
        <rFont val="Arial"/>
        <family val="2"/>
      </rPr>
      <t xml:space="preserve">
</t>
    </r>
    <r>
      <rPr>
        <sz val="11"/>
        <color rgb="FF0D0D0D"/>
        <rFont val="Arial"/>
        <family val="2"/>
      </rPr>
      <t>Recognise mathematical structure in a situation and simplify and abstract appropriately to enable problems to be solved
Construct extended arguments to solve problems presented in an unstructured form, including problems in context Interpret and communicate solutions in the context of the original problem   </t>
    </r>
    <r>
      <rPr>
        <b/>
        <sz val="11"/>
        <color rgb="FF0D0D0D"/>
        <rFont val="Arial"/>
        <family val="2"/>
      </rPr>
      <t xml:space="preserve">
</t>
    </r>
    <r>
      <rPr>
        <sz val="11"/>
        <color rgb="FF0D0D0D"/>
        <rFont val="Arial"/>
        <family val="2"/>
      </rPr>
      <t>Concept of a mathematical problem solving cycle  </t>
    </r>
    <r>
      <rPr>
        <b/>
        <sz val="11"/>
        <color rgb="FF0D0D0D"/>
        <rFont val="Arial"/>
        <family val="2"/>
      </rPr>
      <t xml:space="preserve">
</t>
    </r>
    <r>
      <rPr>
        <sz val="11"/>
        <color rgb="FF0D0D0D"/>
        <rFont val="Arial"/>
        <family val="2"/>
      </rPr>
      <t xml:space="preserve">Extract information from diagrams and construct mathematical diagrams to solve problems  
Interpret and communicate solutions in the context of the original problem  
Concept of a mathematical problem solving cycle 
Extract information from diagrams and construct mathematical diagrams to solve problems.  
</t>
    </r>
    <r>
      <rPr>
        <b/>
        <sz val="11"/>
        <color rgb="FF0D0D0D"/>
        <rFont val="Arial"/>
        <family val="2"/>
      </rPr>
      <t xml:space="preserve">Mathemaical Modelling (Further A level OT 3)
</t>
    </r>
    <r>
      <rPr>
        <sz val="11"/>
        <color rgb="FF0D0D0D"/>
        <rFont val="Arial"/>
        <family val="2"/>
      </rPr>
      <t>Translate a situation in context into a mathematical model  
Use a mathematical model with suitable inputs to engage with and explore situations  
Interpret the outputs of a mathematical model in the context of the original situation   
Understand that a mathematical model can be refined by considering its outputs and simplifying assumptions; evaluate whether the model is appropriate </t>
    </r>
  </si>
  <si>
    <r>
      <t xml:space="preserve">Mathematical problem solving (Further A level OT 2)  
</t>
    </r>
    <r>
      <rPr>
        <sz val="11"/>
        <color rgb="FF0D0D0D"/>
        <rFont val="Arial"/>
        <family val="2"/>
      </rPr>
      <t xml:space="preserve">Recognise mathematical structure in a situation and simplify and abstract appropriately to enable problems to be solved  
Construct extended arguments to solve problems presented in an unstructured form, including problems in context  
Interpret and communicate solutions in the context of the original problem 
Concept of a mathematical problem solving cycle  
Extract information from diagrams and construct mathematical diagrams to solve problems  
</t>
    </r>
    <r>
      <rPr>
        <b/>
        <sz val="11"/>
        <color rgb="FF0D0D0D"/>
        <rFont val="Arial"/>
        <family val="2"/>
      </rPr>
      <t xml:space="preserve">Mathematical Modelling (Further A level OT 3)  
</t>
    </r>
    <r>
      <rPr>
        <sz val="11"/>
        <color rgb="FF0D0D0D"/>
        <rFont val="Arial"/>
        <family val="2"/>
      </rPr>
      <t>Translate a situation in context into a mathematical model  
Use a mathematical model with suitable inputs to engage with and explore situations</t>
    </r>
    <r>
      <rPr>
        <b/>
        <sz val="11"/>
        <color rgb="FF0D0D0D"/>
        <rFont val="Arial"/>
        <family val="2"/>
      </rPr>
      <t xml:space="preserve">
</t>
    </r>
    <r>
      <rPr>
        <sz val="11"/>
        <color rgb="FF0D0D0D"/>
        <rFont val="Arial"/>
        <family val="2"/>
      </rPr>
      <t>Interpret the outputs of a mathematical model in the context of the original situation 
Understand that a mathematical model can be refined by considering its outputs and simplifying assumptions; evaluate whether the model is appropriate </t>
    </r>
  </si>
  <si>
    <r>
      <t xml:space="preserve">Mathematical problem solving (A level OT 2)  
</t>
    </r>
    <r>
      <rPr>
        <sz val="10"/>
        <color rgb="FF0D0D0D"/>
        <rFont val="Arial"/>
        <family val="2"/>
      </rPr>
      <t xml:space="preserve">Recognise mathematical structure in a situation and simplify and abstract appropriately to enable problems to be solved  
Concept of a mathematical problem solving cycle  
Extract information from diagrams and construct mathematical diagrams to solve problems  
</t>
    </r>
    <r>
      <rPr>
        <b/>
        <i/>
        <sz val="10"/>
        <color rgb="FF0D0D0D"/>
        <rFont val="Arial"/>
        <family val="2"/>
      </rPr>
      <t xml:space="preserve">Mathematical Modelling (A level OT 3)  
</t>
    </r>
    <r>
      <rPr>
        <b/>
        <sz val="10"/>
        <color rgb="FF0D0D0D"/>
        <rFont val="Arial"/>
        <family val="2"/>
      </rPr>
      <t>T</t>
    </r>
    <r>
      <rPr>
        <sz val="10"/>
        <color rgb="FF0D0D0D"/>
        <rFont val="Arial"/>
        <family val="2"/>
      </rPr>
      <t>ranslate a situation in context into a mathematical model  
Use a mathematical model with suitable inputs to engage with and explore situations  
Interpret the outputs of a mathematical model in the context of the original situation  
Understand that a mathematical model can be refined by considering its outputs and simplifying assumptions; evaluate whether the model is appropriate  </t>
    </r>
  </si>
  <si>
    <r>
      <rPr>
        <b/>
        <sz val="11"/>
        <color rgb="FF0D0D0D"/>
        <rFont val="Arial"/>
        <family val="2"/>
      </rPr>
      <t>Mathematical problem solving (A level OT 2)  </t>
    </r>
    <r>
      <rPr>
        <sz val="11"/>
        <color rgb="FF0D0D0D"/>
        <rFont val="Arial"/>
        <family val="2"/>
      </rPr>
      <t xml:space="preserve">
Recognise mathematical structure in a situation and simplify and abstract appropriately to enable problems to be solved  
Concept of a mathematical problem solving cycle  
Extract information from diagrams and construct mathematical diagrams to solve problems  
</t>
    </r>
    <r>
      <rPr>
        <b/>
        <sz val="11"/>
        <color rgb="FF0D0D0D"/>
        <rFont val="Arial"/>
        <family val="2"/>
      </rPr>
      <t>Mathematical Modelling (A level OT 3)</t>
    </r>
    <r>
      <rPr>
        <sz val="11"/>
        <color rgb="FF0D0D0D"/>
        <rFont val="Arial"/>
        <family val="2"/>
      </rPr>
      <t>  
Translate a situation in context into a mathematical model  
Use a mathematical model with suitable inputs to engage with and explore situations  
Interpret the outputs of a mathematical model in the context of the original situation  
Understand that a mathematical model can be refined by considering its outputs and simplifying assumptions; evaluate whether the model is appropriate </t>
    </r>
  </si>
  <si>
    <r>
      <t>Mathematical problem solving (A level OT 2) </t>
    </r>
    <r>
      <rPr>
        <sz val="11"/>
        <color rgb="FF0D0D0D"/>
        <rFont val="Arial"/>
        <family val="2"/>
      </rPr>
      <t> </t>
    </r>
    <r>
      <rPr>
        <b/>
        <sz val="11"/>
        <color rgb="FF0D0D0D"/>
        <rFont val="Arial"/>
        <family val="2"/>
      </rPr>
      <t xml:space="preserve">
</t>
    </r>
    <r>
      <rPr>
        <sz val="11"/>
        <color rgb="FF0D0D0D"/>
        <rFont val="Arial"/>
        <family val="2"/>
      </rPr>
      <t xml:space="preserve">Recognise mathematical structure in a situation and simplify and abstract appropriately to enable problems to be solved  
Concept of a mathematical problem solving cycle  
Extract information from diagrams and construct mathematical diagrams to solve problems 
</t>
    </r>
    <r>
      <rPr>
        <b/>
        <sz val="11"/>
        <color rgb="FF0D0D0D"/>
        <rFont val="Arial"/>
        <family val="2"/>
      </rPr>
      <t>Mathematical Modelling (A level OT 3)</t>
    </r>
    <r>
      <rPr>
        <sz val="11"/>
        <color rgb="FF0D0D0D"/>
        <rFont val="Arial"/>
        <family val="2"/>
      </rPr>
      <t xml:space="preserve">
Translate a situation in context into a mathematical model  
Use a mathematical model with suitable inputs to engage with and explore situations  
Interpret the outputs of a mathematical model in the context of the original situation   
Understand that a mathematical model can be refined by considering its outputs and simplifying assumptions; evaluate whether the model is appropriate  </t>
    </r>
  </si>
  <si>
    <r>
      <rPr>
        <b/>
        <sz val="11"/>
        <color rgb="FF000000"/>
        <rFont val="Arial"/>
        <family val="2"/>
      </rPr>
      <t xml:space="preserve">Kinematics (A level Q)  </t>
    </r>
    <r>
      <rPr>
        <sz val="11"/>
        <color rgb="FF000000"/>
        <rFont val="Arial"/>
        <family val="2"/>
      </rPr>
      <t xml:space="preserve">
position; displacement;  distance travelled; velocity; speed; acceleration  
graphs in kinematics  
motion in a straight line  
</t>
    </r>
    <r>
      <rPr>
        <b/>
        <sz val="11"/>
        <color rgb="FF000000"/>
        <rFont val="Arial"/>
        <family val="2"/>
      </rPr>
      <t xml:space="preserve">Newton’s Laws (A level R)  </t>
    </r>
    <r>
      <rPr>
        <sz val="11"/>
        <color rgb="FF000000"/>
        <rFont val="Arial"/>
        <family val="2"/>
      </rPr>
      <t xml:space="preserve">
forces, motion in a straight line, weight and motion under gravity, equilibrium of forces, coplanar forces, addition of forces, resultant forces, coefficient of friction  
</t>
    </r>
    <r>
      <rPr>
        <b/>
        <sz val="11"/>
        <color rgb="FF000000"/>
        <rFont val="Arial"/>
        <family val="2"/>
      </rPr>
      <t xml:space="preserve">Moments (A level S) </t>
    </r>
    <r>
      <rPr>
        <sz val="11"/>
        <color rgb="FF000000"/>
        <rFont val="Arial"/>
        <family val="2"/>
      </rPr>
      <t xml:space="preserve">
understand and use moments in simple static contexts </t>
    </r>
  </si>
  <si>
    <r>
      <rPr>
        <b/>
        <sz val="11"/>
        <color rgb="FF000000"/>
        <rFont val="Arial"/>
        <family val="2"/>
      </rPr>
      <t xml:space="preserve">Quantities and units in mechanics (A level P)  </t>
    </r>
    <r>
      <rPr>
        <sz val="11"/>
        <color rgb="FF000000"/>
        <rFont val="Arial"/>
        <family val="2"/>
      </rPr>
      <t xml:space="preserve">
Understand and use fundamental quantities and units in the S.I. system: length, time, mass  
Understand and use derived quantities and units: velocity, acceleration, force, weight], moment 
</t>
    </r>
    <r>
      <rPr>
        <b/>
        <sz val="11"/>
        <color rgb="FF000000"/>
        <rFont val="Arial"/>
        <family val="2"/>
      </rPr>
      <t xml:space="preserve">Vectors (A level J)  </t>
    </r>
    <r>
      <rPr>
        <sz val="11"/>
        <color rgb="FF000000"/>
        <rFont val="Arial"/>
        <family val="2"/>
      </rPr>
      <t xml:space="preserve">
magnitude and direction  
solve vector problems  
</t>
    </r>
    <r>
      <rPr>
        <b/>
        <sz val="11"/>
        <color rgb="FF000000"/>
        <rFont val="Arial"/>
        <family val="2"/>
      </rPr>
      <t xml:space="preserve">Probability (A level M)  </t>
    </r>
    <r>
      <rPr>
        <sz val="11"/>
        <color rgb="FF000000"/>
        <rFont val="Arial"/>
        <family val="2"/>
      </rPr>
      <t xml:space="preserve">
calculate probability from mutually exclusive and independent events  </t>
    </r>
  </si>
  <si>
    <r>
      <rPr>
        <b/>
        <sz val="11"/>
        <color rgb="FF000000"/>
        <rFont val="Arial"/>
        <family val="2"/>
      </rPr>
      <t>Trigonometry (A level E)</t>
    </r>
    <r>
      <rPr>
        <sz val="11"/>
        <color rgb="FF000000"/>
        <rFont val="Arial"/>
        <family val="2"/>
      </rPr>
      <t xml:space="preserve">  
sine, cosine and tangent relationship and rules, triangle area, functions, graphs and periodicity, problem solving in context  
</t>
    </r>
    <r>
      <rPr>
        <b/>
        <sz val="11"/>
        <color rgb="FF000000"/>
        <rFont val="Arial"/>
        <family val="2"/>
      </rPr>
      <t xml:space="preserve">Exponentials and Logarithms (A level F)  
</t>
    </r>
    <r>
      <rPr>
        <sz val="11"/>
        <color rgb="FF000000"/>
        <rFont val="Arial"/>
        <family val="2"/>
      </rPr>
      <t xml:space="preserve">function of ax and ex 
graphs of exponentials  
logarithms, laws  
</t>
    </r>
    <r>
      <rPr>
        <b/>
        <sz val="11"/>
        <color rgb="FF000000"/>
        <rFont val="Arial"/>
        <family val="2"/>
      </rPr>
      <t xml:space="preserve">Differentiation (A level G) 
Integration (A Level)  </t>
    </r>
  </si>
  <si>
    <r>
      <rPr>
        <b/>
        <sz val="11"/>
        <color rgb="FF000000"/>
        <rFont val="Arial"/>
        <family val="2"/>
      </rPr>
      <t xml:space="preserve">Use of data in statistics (A level 9)  </t>
    </r>
    <r>
      <rPr>
        <sz val="11"/>
        <color rgb="FF000000"/>
        <rFont val="Arial"/>
        <family val="2"/>
      </rPr>
      <t xml:space="preserve">
large data set(s)   
use technology such as spreadsheets or specialist statistical packages  
interpret real data presented in summary or graphical form and use data to investigate questions arising in real contexts  
</t>
    </r>
    <r>
      <rPr>
        <b/>
        <sz val="11"/>
        <color rgb="FF000000"/>
        <rFont val="Arial"/>
        <family val="2"/>
      </rPr>
      <t xml:space="preserve">Statistical sampling (A level  K)  </t>
    </r>
    <r>
      <rPr>
        <sz val="11"/>
        <color rgb="FF000000"/>
        <rFont val="Arial"/>
        <family val="2"/>
      </rPr>
      <t xml:space="preserve">
Population and sample and sampling techniques  
Mathematical and statistical graphing  
tools and spreadsheets  
Large data set(s) in context 
Use of spreadsheets or specialist statistical packages to explore data set(s)  
Analyse a subset or features of data and use data to investigate questions arising in real contexts  
</t>
    </r>
    <r>
      <rPr>
        <b/>
        <sz val="11"/>
        <color rgb="FF000000"/>
        <rFont val="Arial"/>
        <family val="2"/>
      </rPr>
      <t xml:space="preserve">Data presentation and interpretation (A level L) </t>
    </r>
    <r>
      <rPr>
        <sz val="11"/>
        <color rgb="FF000000"/>
        <rFont val="Arial"/>
        <family val="2"/>
      </rPr>
      <t xml:space="preserve"> 
Interpret diagrams/histograms 
Scatter diagra ms and regression lines  
Correlation  
Central tendency and variation Recognise and interpret possible outliers in data sets  
Clean data, including dealing with missing data, errors and outliers]  
</t>
    </r>
    <r>
      <rPr>
        <b/>
        <sz val="11"/>
        <color rgb="FF000000"/>
        <rFont val="Arial"/>
        <family val="2"/>
      </rPr>
      <t xml:space="preserve">Statistical Distributions (A level N)  </t>
    </r>
    <r>
      <rPr>
        <sz val="11"/>
        <color rgb="FF000000"/>
        <rFont val="Arial"/>
        <family val="2"/>
      </rPr>
      <t xml:space="preserve">
Probability distributions  
</t>
    </r>
    <r>
      <rPr>
        <b/>
        <sz val="11"/>
        <color rgb="FF000000"/>
        <rFont val="Arial"/>
        <family val="2"/>
      </rPr>
      <t xml:space="preserve">Algebra and Functions (A level B)  </t>
    </r>
    <r>
      <rPr>
        <sz val="11"/>
        <color rgb="FF000000"/>
        <rFont val="Arial"/>
        <family val="2"/>
      </rPr>
      <t xml:space="preserve">
laws of indices  
quadratic functions and their graphs  
simultaneous equations  
linear and quadratic inequalities  
polynomial manipulation - factorisation, cancellation and algebraic division, factor theorem - graphs of functions, equations and polynomials  
</t>
    </r>
    <r>
      <rPr>
        <b/>
        <sz val="11"/>
        <color rgb="FF000000"/>
        <rFont val="Arial"/>
        <family val="2"/>
      </rPr>
      <t xml:space="preserve">Co-ordinate Geometry in the (x,y) plane (A level C)  </t>
    </r>
    <r>
      <rPr>
        <sz val="11"/>
        <color rgb="FF000000"/>
        <rFont val="Arial"/>
        <family val="2"/>
      </rPr>
      <t xml:space="preserve">
straight line and conditions for parallel and perpendicular  
</t>
    </r>
    <r>
      <rPr>
        <b/>
        <sz val="11"/>
        <color rgb="FF000000"/>
        <rFont val="Arial"/>
        <family val="2"/>
      </rPr>
      <t xml:space="preserve">Sequences and Series (A level D)  </t>
    </r>
    <r>
      <rPr>
        <sz val="11"/>
        <color rgb="FF000000"/>
        <rFont val="Arial"/>
        <family val="2"/>
      </rPr>
      <t xml:space="preserve">
arithmetic sequences, nth term, general formula, sum  </t>
    </r>
  </si>
  <si>
    <t>Proof (A level A)  </t>
  </si>
  <si>
    <t>T Level students need to undertake a variety of assessment types such as those that take place in Higher Education for Construction related courses, including examinations and controlled assessments.
T Level Core assessment is an externally set written exam(s) and an employer set project: both sets of exams assess students’ knowledge, understanding and application of contexts, theories and principles relating to the core content in the specification 
The written exams assess route and pathway knowledge through ‘unseen’ examination (which samples content), meaning breadth can be assessed at appropriate level 3 depth, whilst limiting the overall duration of assessment. The written exam structure provides students with relevant exam and revision skills for HE. 
The employer set project is a more substantial project based assessment set by employers through the awarding organisation, and will develop their critical thinking and problem solving skills. The project should draw upon knowledge and understanding from across the core content synoptically, and will allow learners to effectively respond to a ‘brief’. All science elements are assessed.
The occupational specialism is also externally assessed through a synoptic project. 
BTEC assessment is external, internal and synoptic. External and internal assessment is linked to a specific unit.</t>
  </si>
  <si>
    <t xml:space="preserve">T Level students will need to undertake a variety of assessment types such as those that take place in Higher Education for Digital related courses including examinations and controlled assessments.  
T Level Core assessment is an externally set written exam(s) and an employer set project: both sets of exams assess students’ knowledge, understanding and application of contexts, theories and principles relating to the core content in the specification The written exams assess route and pathway knowledge through ‘unseen’ examination (which samples content), meaning breadth can be assessed at appropriate level 3 depth, whilst limiting the overall duration of assessment. The written exam structure will provide students with relevant exam and revision skills for HE. The employer set project: is a more substantial project based assessment set by employers through the awarding organisation, and will develop their critical thinking and problem solving skills. The project will draw upon knowledge and understanding from across the core content synoptically, and will allow learners to effectively respond to a ‘brief’.   
The occupational specialism (Section 2 below) is also externally assessed through a synoptic project.   
BTEC assessment is external, internal and synoptic. External and internal assessment is linked to a specific unit.  
 </t>
  </si>
  <si>
    <t>Algebra and functions (A level B)  </t>
  </si>
  <si>
    <t>Trigonomery (A level E)</t>
  </si>
  <si>
    <t>Coordinate geometry in the (x,y) plane (A level C)</t>
  </si>
  <si>
    <t>Science content in Health T Level</t>
  </si>
  <si>
    <t xml:space="preserve">T Level students will need to undertake a variety of assessment types such as those that take place in Higher Education for Health-related courses including examinations, controlled assessments, and objective structured clinical examinations.  
T Level Core assessment is an externally set written exam(s) and an employer set project: both sets of exams assess students’ knowledge, understanding and application of contexts, theories and principles relating to the core content in the specification The written exams assess route and pathway knowledge through ‘unseen’ examination (which samples content), meaning breadth can be assessed at appropriate level 3 depth, whilst limiting the overall duration of assessment. The written exam structure will provide students with relevant exam and revision skills for HE. The employer set project is a more substantial project-based assessment set by employers through the awarding organisation and will develop their critical thinking and problem-solving skills. The project will draw upon knowledge and understanding from across the core content synoptically and will allow learners to effectively respond to a ‘brief’. All science elements are assessed.  
The occupational specialism is also externally assessed through a synoptic project, except for the observation element, which takes place in a controlled environment, is internally marked by providers and externally moderated. 
BTEC assessment is external, internal and synoptic. External and internal assessment is linked to a specific unit. </t>
  </si>
  <si>
    <t>T Level students will need to undertake a variety of assessment types such as those that take place in Higher Education for Healthcare Science related courses including examinations, controlled assessments, and objective structured clinical examinations.  
T Level Core assessment is an externally set written exam(s) and an employer set project: both sets of exams assess students’ knowledge, understanding and application of contexts, theories and principles relating to the core content in the specification. The written exams assess route and pathway knowledge through ‘unseen’ examination (which samples content), meaning breadth can be assessed at appropriate level 3 depth, whilst limiting the overall duration of assessment. The written exam structure will provide students with relevant exam and revision skills for HE. The employer set project is a more substantial project-based assessment set by employers through the awarding organisation and will develop their critical thinking and problem-solving skills. The project will draw upon knowledge and understanding from across the core content synoptically and will allow learners to effectively respond to a ‘brief’. All science elements are assessed.  
The occupational specialism (Section 2 below) is also externally assessed through a synoptic project, except for the observation element, which takes place in a controlled environment, is internally marked by providers and externally moderated. 
BTEC assessment is external, internal and synoptic. External and internal assessment is linked to a specific unit</t>
  </si>
  <si>
    <t>Science content in Science T Level</t>
  </si>
  <si>
    <t xml:space="preserve">T Level students will need to undertake a variety of assessment types such as those that take place in Higher Education for Science related courses including examinations, controlled assessments, and objective structured clinical examinations.  
T Level Core assessment is an externally set written exam(s) and an employer set project: both sets of exams assess students’ knowledge, understanding and application of contexts, theories and principles relating to the core content in the specification The written exams assess route and pathway knowledge through ‘unseen’ examination (which samples content), meaning breadth can be assessed at appropriate level 3 depth, whilst limiting the overall duration of assessment. The written exam structure will provide students with relevant exam and revision skills for HE. The employer set project is a more substantial project-based assessment set by employers through the awarding organisation, and will develop their critical thinking and problem solving skills. The project will draw upon knowledge and understanding from across the core content synoptically, and will allow learners to effectively respond to a ‘brief’. All science elements are assessed.  
The occupational specialism (Section 2 below) is also externally assessed through a synoptic project, except for the observation element, which takes place in a controlled environment, is internally marked by providers and externally moderated. 
BTEC assessment is external, internal and synoptic. External and internal assessment is linked to a specific unit. </t>
  </si>
  <si>
    <r>
      <rPr>
        <b/>
        <sz val="12"/>
        <color theme="1"/>
        <rFont val="Arial"/>
        <family val="2"/>
      </rPr>
      <t xml:space="preserve">Mathematical problem solving (Further A level OT 2)  </t>
    </r>
    <r>
      <rPr>
        <sz val="12"/>
        <color theme="1"/>
        <rFont val="Arial"/>
        <family val="2"/>
      </rPr>
      <t xml:space="preserve">
Recognise mathematical structure in a situation and simplify and abstract appropriately to enable problems to be solved  
Construct extended arguments to solve problems presented in an unstructured form, including problems in context Interpret and communicate solutions in the context of the original problem 
Concept of a mathematical problem solving cycle  
Extract information from diagrams and construct mathematical diagrams to solve problems </t>
    </r>
    <r>
      <rPr>
        <b/>
        <sz val="12"/>
        <color theme="1"/>
        <rFont val="Arial"/>
        <family val="2"/>
      </rPr>
      <t xml:space="preserve"> Mathematical Modelling (Further A level OT 3)  </t>
    </r>
    <r>
      <rPr>
        <sz val="12"/>
        <color theme="1"/>
        <rFont val="Arial"/>
        <family val="2"/>
      </rPr>
      <t xml:space="preserve">
Translate a situation in context into a mathematical model  
Use a mathematical model with suitable inputs to engage with and explore situations  
Interpret the outputs of a mathematical model in the context of the original situation  
Understand that a mathematical model can be refined by considering its outputs and simplifying assumptions; evaluate whether the model is appropriate</t>
    </r>
  </si>
  <si>
    <r>
      <rPr>
        <b/>
        <sz val="10"/>
        <color rgb="FF0D0D0D"/>
        <rFont val="Arial"/>
        <family val="2"/>
      </rPr>
      <t>Mathematical problem solving (Further A level OT 2)  </t>
    </r>
    <r>
      <rPr>
        <sz val="10"/>
        <color rgb="FF0D0D0D"/>
        <rFont val="Arial"/>
        <family val="2"/>
      </rPr>
      <t xml:space="preserve">
Recognise mathematical structure in a situation and simplify and abstract appropriately to enable problems to be solved  
Construct extended arguments to solve problems presented in an unstructured form, including problems in context Interpret and communicate solutions in the context of the original problem 
Concept of a mathematical problem solving cycle  
Extract information from diagrams and construct mathematical diagrams to solve problems  
</t>
    </r>
    <r>
      <rPr>
        <b/>
        <sz val="10"/>
        <color rgb="FF0D0D0D"/>
        <rFont val="Arial"/>
        <family val="2"/>
      </rPr>
      <t>Mathematical Modelling (Further A level OT 3)  </t>
    </r>
    <r>
      <rPr>
        <sz val="10"/>
        <color rgb="FF0D0D0D"/>
        <rFont val="Arial"/>
        <family val="2"/>
      </rPr>
      <t xml:space="preserve">
Translate a situation in context into a mathematical model  
Use a mathematical model with suitable inputs to engage with and explore situations  
Interpret the outputs of a mathematical model in the context of the original situation  
Understand that a mathematical model can be refined by considering its outputs and simplifying assumptions; evaluate whether the model is appropriate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</si>
</sst>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0" x14ac:knownFonts="1">
    <font>
      <sz val="11"/>
      <color theme="1"/>
      <name val="Aptos Narrow"/>
      <family val="2"/>
      <scheme val="minor"/>
    </font>
    <font>
      <sz val="12"/>
      <color theme="1"/>
      <name val="Arial"/>
      <family val="2"/>
    </font>
    <font>
      <b/>
      <sz val="18"/>
      <name val="Arial"/>
      <family val="2"/>
    </font>
    <font>
      <b/>
      <sz val="24"/>
      <color rgb="FF0B0C0C"/>
      <name val="Arial"/>
      <family val="2"/>
    </font>
    <font>
      <b/>
      <sz val="12"/>
      <color theme="1"/>
      <name val="Arial"/>
      <family val="2"/>
    </font>
    <font>
      <b/>
      <sz val="16"/>
      <color theme="1"/>
      <name val="Arial"/>
      <family val="2"/>
    </font>
    <font>
      <sz val="12"/>
      <color rgb="FFA20000"/>
      <name val="Arial"/>
      <family val="2"/>
    </font>
    <font>
      <sz val="12"/>
      <name val="Arial"/>
      <family val="2"/>
    </font>
    <font>
      <b/>
      <sz val="12"/>
      <color rgb="FFC00000"/>
      <name val="Arial"/>
      <family val="2"/>
    </font>
    <font>
      <sz val="12"/>
      <color rgb="FFC00000"/>
      <name val="Arial"/>
      <family val="2"/>
    </font>
    <font>
      <sz val="12"/>
      <color rgb="FF000000"/>
      <name val="Arial"/>
      <family val="2"/>
    </font>
    <font>
      <b/>
      <sz val="12"/>
      <color rgb="FF000000"/>
      <name val="Arial"/>
      <family val="2"/>
    </font>
    <font>
      <sz val="11"/>
      <color rgb="FF000000"/>
      <name val="Arial"/>
      <family val="2"/>
    </font>
    <font>
      <b/>
      <sz val="11"/>
      <color rgb="FF000000"/>
      <name val="Arial"/>
      <family val="2"/>
    </font>
    <font>
      <b/>
      <sz val="12"/>
      <name val="Arial"/>
      <family val="2"/>
    </font>
    <font>
      <b/>
      <sz val="14"/>
      <name val="Arial"/>
      <family val="2"/>
    </font>
    <font>
      <sz val="12"/>
      <color theme="1"/>
      <name val="Arial"/>
      <family val="2"/>
    </font>
    <font>
      <b/>
      <sz val="16"/>
      <color theme="1"/>
      <name val="Arial"/>
      <family val="2"/>
    </font>
    <font>
      <b/>
      <sz val="12"/>
      <color rgb="FF0D0D0D"/>
      <name val="Arial"/>
      <family val="2"/>
    </font>
    <font>
      <sz val="12"/>
      <color rgb="FF0D0D0D"/>
      <name val="Arial"/>
      <family val="2"/>
    </font>
    <font>
      <sz val="11"/>
      <name val="Arial"/>
      <family val="2"/>
    </font>
    <font>
      <b/>
      <sz val="11"/>
      <name val="Arial"/>
      <family val="2"/>
    </font>
    <font>
      <b/>
      <sz val="11"/>
      <color theme="1"/>
      <name val="Aptos Narrow"/>
      <family val="2"/>
      <scheme val="minor"/>
    </font>
    <font>
      <sz val="8"/>
      <name val="Aptos Narrow"/>
      <family val="2"/>
      <scheme val="minor"/>
    </font>
    <font>
      <b/>
      <i/>
      <sz val="10"/>
      <color rgb="FF0D0D0D"/>
      <name val="Arial"/>
      <family val="2"/>
    </font>
    <font>
      <sz val="10"/>
      <color rgb="FF0D0D0D"/>
      <name val="Arial"/>
      <family val="2"/>
    </font>
    <font>
      <sz val="11"/>
      <color rgb="FF0D0D0D"/>
      <name val="Arial"/>
      <family val="2"/>
    </font>
    <font>
      <b/>
      <sz val="10"/>
      <color rgb="FF0D0D0D"/>
      <name val="Arial"/>
      <family val="2"/>
    </font>
    <font>
      <b/>
      <sz val="11"/>
      <color rgb="FF0D0D0D"/>
      <name val="Arial"/>
      <family val="2"/>
    </font>
    <font>
      <sz val="8"/>
      <color rgb="FF0D0D0D"/>
      <name val="Arial"/>
      <family val="2"/>
    </font>
    <font>
      <u/>
      <sz val="11"/>
      <color theme="10"/>
      <name val="Aptos Narrow"/>
      <family val="2"/>
      <scheme val="minor"/>
    </font>
    <font>
      <u/>
      <sz val="12"/>
      <color theme="1"/>
      <name val="Arial"/>
      <family val="2"/>
    </font>
    <font>
      <b/>
      <u/>
      <sz val="12"/>
      <color rgb="FF000000"/>
      <name val="Arial"/>
      <family val="2"/>
    </font>
    <font>
      <b/>
      <u/>
      <sz val="16"/>
      <color theme="10"/>
      <name val="Aptos Narrow"/>
      <family val="2"/>
      <scheme val="minor"/>
    </font>
    <font>
      <u/>
      <sz val="11"/>
      <color theme="10"/>
      <name val="Arial"/>
      <family val="2"/>
    </font>
    <font>
      <u/>
      <sz val="12"/>
      <color rgb="FF104F75"/>
      <name val="Arial"/>
      <family val="2"/>
    </font>
    <font>
      <sz val="12"/>
      <color rgb="FF104F75"/>
      <name val="Arial"/>
      <family val="2"/>
    </font>
    <font>
      <u/>
      <sz val="11"/>
      <color rgb="FF104F75"/>
      <name val="Arial"/>
      <family val="2"/>
    </font>
    <font>
      <u/>
      <sz val="11"/>
      <color rgb="FF104F75"/>
      <name val="Aptos Narrow"/>
      <family val="2"/>
      <scheme val="minor"/>
    </font>
    <font>
      <sz val="11"/>
      <color rgb="FF104F75"/>
      <name val="Aptos Narrow"/>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rgb="FFF6CBA5"/>
        <bgColor indexed="64"/>
      </patternFill>
    </fill>
    <fill>
      <patternFill patternType="solid">
        <fgColor rgb="FFCFDABD"/>
        <bgColor indexed="64"/>
      </patternFill>
    </fill>
    <fill>
      <patternFill patternType="solid">
        <fgColor rgb="FFD4CEDE"/>
        <bgColor indexed="64"/>
      </patternFill>
    </fill>
    <fill>
      <patternFill patternType="solid">
        <fgColor rgb="FFCFDCE3"/>
        <bgColor indexed="64"/>
      </patternFill>
    </fill>
  </fills>
  <borders count="29">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top style="thin">
        <color theme="1"/>
      </top>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theme="1"/>
      </top>
      <bottom/>
      <diagonal/>
    </border>
    <border>
      <left style="thin">
        <color rgb="FF000000"/>
      </left>
      <right style="thin">
        <color indexed="64"/>
      </right>
      <top style="thin">
        <color indexed="64"/>
      </top>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style="thin">
        <color theme="1"/>
      </top>
      <bottom/>
      <diagonal/>
    </border>
    <border>
      <left style="thin">
        <color indexed="64"/>
      </left>
      <right style="thin">
        <color rgb="FF000000"/>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top style="thin">
        <color rgb="FF000000"/>
      </top>
      <bottom style="thin">
        <color indexed="64"/>
      </bottom>
      <diagonal/>
    </border>
    <border>
      <left style="thin">
        <color rgb="FF000000"/>
      </left>
      <right/>
      <top/>
      <bottom/>
      <diagonal/>
    </border>
    <border>
      <left/>
      <right style="thin">
        <color rgb="FF000000"/>
      </right>
      <top style="thin">
        <color indexed="64"/>
      </top>
      <bottom style="thin">
        <color indexed="64"/>
      </bottom>
      <diagonal/>
    </border>
  </borders>
  <cellStyleXfs count="3">
    <xf numFmtId="0" fontId="0" fillId="0" borderId="0"/>
    <xf numFmtId="0" fontId="2" fillId="0" borderId="1" applyNumberFormat="0" applyFill="0" applyBorder="0" applyAlignment="0" applyProtection="0"/>
    <xf numFmtId="0" fontId="30" fillId="0" borderId="0" applyNumberFormat="0" applyFill="0" applyBorder="0" applyAlignment="0" applyProtection="0"/>
  </cellStyleXfs>
  <cellXfs count="299">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top" wrapText="1"/>
    </xf>
    <xf numFmtId="0" fontId="1" fillId="0" borderId="2" xfId="0" applyFont="1" applyBorder="1" applyAlignment="1">
      <alignment vertical="top" wrapText="1"/>
    </xf>
    <xf numFmtId="0" fontId="1" fillId="4" borderId="4" xfId="0" applyFont="1" applyFill="1" applyBorder="1" applyAlignment="1">
      <alignment vertical="top" wrapText="1"/>
    </xf>
    <xf numFmtId="0" fontId="1" fillId="4" borderId="5" xfId="0" applyFont="1" applyFill="1" applyBorder="1" applyAlignment="1">
      <alignment vertical="top" wrapText="1"/>
    </xf>
    <xf numFmtId="0" fontId="7" fillId="4" borderId="5" xfId="0" applyFont="1" applyFill="1" applyBorder="1" applyAlignment="1">
      <alignment vertical="top" wrapText="1"/>
    </xf>
    <xf numFmtId="0" fontId="1" fillId="4" borderId="7" xfId="0" applyFont="1" applyFill="1" applyBorder="1" applyAlignment="1">
      <alignment vertical="top" wrapText="1"/>
    </xf>
    <xf numFmtId="0" fontId="1" fillId="4" borderId="0" xfId="0" applyFont="1" applyFill="1" applyAlignment="1">
      <alignment vertical="top" wrapText="1"/>
    </xf>
    <xf numFmtId="0" fontId="1" fillId="4" borderId="9" xfId="0" applyFont="1" applyFill="1" applyBorder="1" applyAlignment="1">
      <alignment vertical="top" wrapText="1"/>
    </xf>
    <xf numFmtId="0" fontId="1" fillId="4" borderId="13" xfId="0" applyFont="1" applyFill="1" applyBorder="1" applyAlignment="1">
      <alignment vertical="top" wrapText="1"/>
    </xf>
    <xf numFmtId="0" fontId="1" fillId="4" borderId="2" xfId="0" applyFont="1" applyFill="1" applyBorder="1" applyAlignment="1">
      <alignment vertical="top" wrapText="1"/>
    </xf>
    <xf numFmtId="0" fontId="1" fillId="3" borderId="2" xfId="0" applyFont="1" applyFill="1" applyBorder="1" applyAlignment="1">
      <alignment vertical="top" wrapText="1"/>
    </xf>
    <xf numFmtId="0" fontId="4" fillId="4" borderId="0" xfId="0" applyFont="1" applyFill="1" applyAlignment="1">
      <alignment horizontal="left" vertical="top" wrapText="1"/>
    </xf>
    <xf numFmtId="0" fontId="4" fillId="4" borderId="9" xfId="0" applyFont="1" applyFill="1" applyBorder="1" applyAlignment="1">
      <alignment vertical="top" wrapText="1"/>
    </xf>
    <xf numFmtId="0" fontId="4" fillId="3" borderId="0" xfId="0" applyFont="1" applyFill="1" applyAlignment="1">
      <alignment vertical="top" wrapText="1"/>
    </xf>
    <xf numFmtId="0" fontId="1" fillId="0" borderId="0" xfId="0" applyFont="1" applyAlignment="1">
      <alignment horizontal="left" vertical="top" wrapText="1"/>
    </xf>
    <xf numFmtId="0" fontId="7" fillId="0" borderId="0" xfId="0" applyFont="1" applyAlignment="1">
      <alignment vertical="top" wrapText="1"/>
    </xf>
    <xf numFmtId="0" fontId="16" fillId="0" borderId="0" xfId="0" applyFont="1" applyAlignment="1">
      <alignment vertical="top" wrapText="1"/>
    </xf>
    <xf numFmtId="0" fontId="11" fillId="4" borderId="0" xfId="0" applyFont="1" applyFill="1" applyAlignment="1">
      <alignment horizontal="left" vertical="top" wrapText="1"/>
    </xf>
    <xf numFmtId="0" fontId="1" fillId="4" borderId="0" xfId="0" applyFont="1" applyFill="1" applyAlignment="1">
      <alignment horizontal="left" vertical="top" wrapText="1"/>
    </xf>
    <xf numFmtId="0" fontId="9" fillId="4" borderId="5" xfId="0" applyFont="1" applyFill="1" applyBorder="1" applyAlignment="1">
      <alignment vertical="top" wrapText="1"/>
    </xf>
    <xf numFmtId="0" fontId="10" fillId="4" borderId="6" xfId="0" applyFont="1" applyFill="1" applyBorder="1" applyAlignment="1">
      <alignment vertical="top" wrapText="1"/>
    </xf>
    <xf numFmtId="0" fontId="10" fillId="4" borderId="5" xfId="0" applyFont="1" applyFill="1" applyBorder="1" applyAlignment="1">
      <alignment vertical="top" wrapText="1"/>
    </xf>
    <xf numFmtId="0" fontId="10" fillId="4" borderId="0" xfId="0" applyFont="1" applyFill="1" applyAlignment="1">
      <alignment vertical="top" wrapText="1"/>
    </xf>
    <xf numFmtId="0" fontId="4" fillId="3" borderId="13" xfId="0" applyFont="1" applyFill="1" applyBorder="1" applyAlignment="1">
      <alignment vertical="top" wrapText="1"/>
    </xf>
    <xf numFmtId="0" fontId="4" fillId="0" borderId="0" xfId="0" applyFont="1" applyAlignment="1">
      <alignment horizontal="left" vertical="top" wrapText="1"/>
    </xf>
    <xf numFmtId="0" fontId="19" fillId="0" borderId="5" xfId="0" applyFont="1" applyBorder="1" applyAlignment="1">
      <alignment horizontal="left" vertical="top" wrapText="1"/>
    </xf>
    <xf numFmtId="0" fontId="10" fillId="0" borderId="5" xfId="0" applyFont="1" applyBorder="1" applyAlignment="1">
      <alignment vertical="top" wrapText="1"/>
    </xf>
    <xf numFmtId="0" fontId="1" fillId="0" borderId="5" xfId="0" applyFont="1" applyBorder="1" applyAlignment="1">
      <alignment vertical="top" wrapText="1"/>
    </xf>
    <xf numFmtId="0" fontId="10" fillId="0" borderId="0" xfId="0" applyFont="1" applyAlignment="1">
      <alignment vertical="top" wrapText="1"/>
    </xf>
    <xf numFmtId="0" fontId="10" fillId="0" borderId="6" xfId="0" applyFont="1" applyBorder="1" applyAlignment="1">
      <alignment vertical="top" wrapText="1"/>
    </xf>
    <xf numFmtId="0" fontId="10" fillId="0" borderId="5" xfId="0" applyFont="1" applyBorder="1" applyAlignment="1">
      <alignment horizontal="left" vertical="top" wrapText="1"/>
    </xf>
    <xf numFmtId="0" fontId="12" fillId="4" borderId="2" xfId="0" applyFont="1" applyFill="1" applyBorder="1" applyAlignment="1">
      <alignment horizontal="left" vertical="top" wrapText="1"/>
    </xf>
    <xf numFmtId="0" fontId="1" fillId="0" borderId="4" xfId="0" applyFont="1" applyBorder="1" applyAlignment="1">
      <alignment vertical="top" wrapText="1"/>
    </xf>
    <xf numFmtId="0" fontId="18" fillId="0" borderId="5" xfId="0" applyFont="1" applyBorder="1" applyAlignment="1">
      <alignment horizontal="left" vertical="top" wrapText="1"/>
    </xf>
    <xf numFmtId="0" fontId="11" fillId="0" borderId="2" xfId="0" applyFont="1" applyBorder="1" applyAlignment="1">
      <alignment horizontal="left" vertical="top" wrapText="1"/>
    </xf>
    <xf numFmtId="0" fontId="13" fillId="4" borderId="2" xfId="0" applyFont="1" applyFill="1" applyBorder="1" applyAlignment="1">
      <alignment horizontal="left" vertical="top" wrapText="1"/>
    </xf>
    <xf numFmtId="0" fontId="4" fillId="0" borderId="17" xfId="0" applyFont="1" applyBorder="1" applyAlignment="1">
      <alignment horizontal="left" vertical="top" wrapText="1"/>
    </xf>
    <xf numFmtId="0" fontId="12" fillId="4" borderId="25" xfId="0" applyFont="1" applyFill="1" applyBorder="1" applyAlignment="1">
      <alignment horizontal="left" vertical="top" wrapText="1"/>
    </xf>
    <xf numFmtId="0" fontId="1" fillId="0" borderId="19" xfId="0" applyFont="1" applyBorder="1" applyAlignment="1">
      <alignment vertical="top" wrapText="1"/>
    </xf>
    <xf numFmtId="0" fontId="18" fillId="0" borderId="19" xfId="0" applyFont="1" applyBorder="1" applyAlignment="1">
      <alignment horizontal="left" vertical="top" wrapText="1"/>
    </xf>
    <xf numFmtId="0" fontId="19" fillId="0" borderId="23" xfId="0" applyFont="1" applyBorder="1" applyAlignment="1">
      <alignment horizontal="left" vertical="top" wrapText="1"/>
    </xf>
    <xf numFmtId="0" fontId="9" fillId="4" borderId="19" xfId="0" applyFont="1" applyFill="1" applyBorder="1" applyAlignment="1">
      <alignment vertical="top" wrapText="1"/>
    </xf>
    <xf numFmtId="0" fontId="10" fillId="0" borderId="23" xfId="0" applyFont="1" applyBorder="1" applyAlignment="1">
      <alignment horizontal="left" vertical="top" wrapText="1"/>
    </xf>
    <xf numFmtId="0" fontId="12" fillId="0" borderId="23" xfId="0" applyFont="1" applyBorder="1" applyAlignment="1">
      <alignment horizontal="left" vertical="top" wrapText="1"/>
    </xf>
    <xf numFmtId="0" fontId="1" fillId="0" borderId="0" xfId="0" applyFont="1" applyAlignment="1">
      <alignment vertical="top"/>
    </xf>
    <xf numFmtId="0" fontId="24" fillId="0" borderId="2" xfId="0" applyFont="1" applyBorder="1" applyAlignment="1">
      <alignment horizontal="left" vertical="top" wrapText="1"/>
    </xf>
    <xf numFmtId="0" fontId="28" fillId="0" borderId="2" xfId="0" applyFont="1" applyBorder="1" applyAlignment="1">
      <alignment horizontal="left" vertical="top" wrapText="1"/>
    </xf>
    <xf numFmtId="0" fontId="28" fillId="0" borderId="2" xfId="0" applyFont="1" applyBorder="1" applyAlignment="1">
      <alignment vertical="top" wrapText="1"/>
    </xf>
    <xf numFmtId="0" fontId="0" fillId="0" borderId="0" xfId="0" applyAlignment="1">
      <alignment vertical="top"/>
    </xf>
    <xf numFmtId="0" fontId="25" fillId="0" borderId="2" xfId="0" applyFont="1" applyBorder="1" applyAlignment="1">
      <alignment horizontal="left" vertical="top" wrapText="1"/>
    </xf>
    <xf numFmtId="0" fontId="26" fillId="0" borderId="2" xfId="0" applyFont="1" applyBorder="1" applyAlignment="1">
      <alignment horizontal="left" vertical="top" wrapText="1"/>
    </xf>
    <xf numFmtId="0" fontId="4" fillId="0" borderId="2" xfId="0" applyFont="1" applyBorder="1" applyAlignment="1">
      <alignment vertical="top" wrapText="1"/>
    </xf>
    <xf numFmtId="0" fontId="10" fillId="4" borderId="2" xfId="0" applyFont="1" applyFill="1" applyBorder="1" applyAlignment="1">
      <alignment horizontal="left" vertical="top" wrapText="1"/>
    </xf>
    <xf numFmtId="0" fontId="10" fillId="4" borderId="25" xfId="0" applyFont="1" applyFill="1" applyBorder="1" applyAlignment="1">
      <alignment horizontal="left" vertical="top" wrapText="1"/>
    </xf>
    <xf numFmtId="0" fontId="11" fillId="4" borderId="2" xfId="0" applyFont="1" applyFill="1" applyBorder="1" applyAlignment="1">
      <alignment horizontal="left" vertical="top" wrapText="1"/>
    </xf>
    <xf numFmtId="0" fontId="4" fillId="0" borderId="2" xfId="0" applyFont="1" applyBorder="1" applyAlignment="1">
      <alignment vertical="top"/>
    </xf>
    <xf numFmtId="0" fontId="18" fillId="0" borderId="0" xfId="0" applyFont="1" applyAlignment="1">
      <alignment horizontal="left" vertical="top" wrapText="1"/>
    </xf>
    <xf numFmtId="0" fontId="11" fillId="4" borderId="2" xfId="0" applyFont="1" applyFill="1" applyBorder="1" applyAlignment="1">
      <alignment vertical="top" wrapText="1"/>
    </xf>
    <xf numFmtId="0" fontId="9" fillId="4" borderId="2" xfId="0" applyFont="1" applyFill="1" applyBorder="1" applyAlignment="1">
      <alignment vertical="top" wrapText="1"/>
    </xf>
    <xf numFmtId="0" fontId="9" fillId="4" borderId="9" xfId="0" applyFont="1" applyFill="1" applyBorder="1" applyAlignment="1">
      <alignment vertical="top" wrapText="1"/>
    </xf>
    <xf numFmtId="0" fontId="10" fillId="4" borderId="9" xfId="0" applyFont="1" applyFill="1" applyBorder="1" applyAlignment="1">
      <alignment vertical="top" wrapText="1"/>
    </xf>
    <xf numFmtId="0" fontId="5" fillId="0" borderId="0" xfId="0" applyFont="1" applyAlignment="1">
      <alignment horizontal="left" vertical="top"/>
    </xf>
    <xf numFmtId="0" fontId="10" fillId="0" borderId="4" xfId="0" applyFont="1" applyBorder="1" applyAlignment="1">
      <alignment horizontal="left" vertical="top" wrapText="1"/>
    </xf>
    <xf numFmtId="0" fontId="11" fillId="0" borderId="0" xfId="0" applyFont="1" applyAlignment="1">
      <alignment horizontal="left" vertical="top" wrapText="1"/>
    </xf>
    <xf numFmtId="0" fontId="16" fillId="0" borderId="0" xfId="0" applyFont="1" applyAlignment="1">
      <alignment horizontal="left" vertical="top" wrapText="1"/>
    </xf>
    <xf numFmtId="0" fontId="16" fillId="0" borderId="0" xfId="0" applyFont="1" applyAlignment="1">
      <alignment horizontal="left" vertical="top"/>
    </xf>
    <xf numFmtId="0" fontId="1" fillId="4" borderId="4" xfId="0" applyFont="1" applyFill="1" applyBorder="1" applyAlignment="1">
      <alignment horizontal="left" vertical="top" wrapText="1"/>
    </xf>
    <xf numFmtId="0" fontId="1" fillId="4" borderId="13" xfId="0" applyFont="1" applyFill="1" applyBorder="1" applyAlignment="1">
      <alignment horizontal="left" vertical="top" wrapText="1"/>
    </xf>
    <xf numFmtId="0" fontId="1" fillId="4" borderId="5" xfId="0" applyFont="1" applyFill="1" applyBorder="1" applyAlignment="1">
      <alignment horizontal="left" vertical="top" wrapText="1"/>
    </xf>
    <xf numFmtId="0" fontId="1" fillId="4" borderId="7" xfId="0" applyFont="1" applyFill="1" applyBorder="1" applyAlignment="1">
      <alignment horizontal="left" vertical="top" wrapText="1"/>
    </xf>
    <xf numFmtId="0" fontId="9" fillId="4" borderId="5" xfId="0" applyFont="1" applyFill="1" applyBorder="1" applyAlignment="1">
      <alignment horizontal="left" vertical="top" wrapText="1"/>
    </xf>
    <xf numFmtId="0" fontId="10" fillId="4" borderId="5" xfId="0" applyFont="1" applyFill="1" applyBorder="1" applyAlignment="1">
      <alignment horizontal="left" vertical="top" wrapText="1"/>
    </xf>
    <xf numFmtId="0" fontId="7" fillId="4" borderId="5" xfId="0" applyFont="1" applyFill="1" applyBorder="1" applyAlignment="1">
      <alignment horizontal="left" vertical="top" wrapText="1"/>
    </xf>
    <xf numFmtId="0" fontId="10" fillId="4" borderId="6" xfId="0" applyFont="1" applyFill="1" applyBorder="1" applyAlignment="1">
      <alignment horizontal="left" vertical="top" wrapText="1"/>
    </xf>
    <xf numFmtId="0" fontId="10" fillId="4" borderId="0" xfId="0" applyFont="1" applyFill="1" applyAlignment="1">
      <alignment horizontal="left" vertical="top" wrapText="1"/>
    </xf>
    <xf numFmtId="0" fontId="10" fillId="0" borderId="0" xfId="0" applyFont="1" applyAlignment="1">
      <alignment horizontal="left" vertical="top" wrapText="1"/>
    </xf>
    <xf numFmtId="0" fontId="1" fillId="0" borderId="5" xfId="0" applyFont="1" applyBorder="1" applyAlignment="1">
      <alignment horizontal="left" vertical="top" wrapText="1"/>
    </xf>
    <xf numFmtId="0" fontId="1" fillId="0" borderId="7" xfId="0" applyFont="1" applyBorder="1" applyAlignment="1">
      <alignment horizontal="left" vertical="top" wrapText="1"/>
    </xf>
    <xf numFmtId="0" fontId="4" fillId="0" borderId="27" xfId="0" applyFont="1" applyBorder="1" applyAlignment="1">
      <alignment horizontal="left" vertical="top" wrapText="1"/>
    </xf>
    <xf numFmtId="0" fontId="1" fillId="4" borderId="6" xfId="0" applyFont="1" applyFill="1" applyBorder="1" applyAlignment="1">
      <alignment vertical="top" wrapText="1"/>
    </xf>
    <xf numFmtId="0" fontId="0" fillId="0" borderId="0" xfId="0" applyAlignment="1">
      <alignment wrapText="1"/>
    </xf>
    <xf numFmtId="0" fontId="4" fillId="0" borderId="0" xfId="0" applyFont="1" applyAlignment="1">
      <alignment vertical="center" wrapText="1"/>
    </xf>
    <xf numFmtId="0" fontId="0" fillId="4" borderId="0" xfId="0" applyFill="1" applyAlignment="1">
      <alignment wrapText="1"/>
    </xf>
    <xf numFmtId="0" fontId="0" fillId="4" borderId="0" xfId="0" applyFill="1"/>
    <xf numFmtId="0" fontId="11" fillId="4" borderId="0" xfId="0" applyFont="1" applyFill="1" applyAlignment="1">
      <alignment vertical="top" wrapText="1"/>
    </xf>
    <xf numFmtId="0" fontId="10" fillId="4" borderId="2" xfId="0" applyFont="1" applyFill="1" applyBorder="1" applyAlignment="1">
      <alignment vertical="top" wrapText="1"/>
    </xf>
    <xf numFmtId="0" fontId="11" fillId="0" borderId="16" xfId="0" applyFont="1" applyBorder="1" applyAlignment="1">
      <alignment horizontal="left" vertical="top" wrapText="1"/>
    </xf>
    <xf numFmtId="0" fontId="3" fillId="0" borderId="0" xfId="0" applyFont="1" applyAlignment="1">
      <alignment horizontal="left" vertical="top" wrapText="1"/>
    </xf>
    <xf numFmtId="0" fontId="0" fillId="0" borderId="0" xfId="0" applyAlignment="1">
      <alignment horizontal="left" vertical="top"/>
    </xf>
    <xf numFmtId="0" fontId="1" fillId="4" borderId="2" xfId="0" applyFont="1" applyFill="1" applyBorder="1" applyAlignment="1">
      <alignment horizontal="left" vertical="top" wrapText="1"/>
    </xf>
    <xf numFmtId="0" fontId="19" fillId="0" borderId="2" xfId="0" applyFont="1" applyBorder="1" applyAlignment="1">
      <alignment vertical="top" wrapText="1"/>
    </xf>
    <xf numFmtId="0" fontId="9" fillId="0" borderId="2" xfId="0" applyFont="1" applyBorder="1" applyAlignment="1">
      <alignment vertical="top" wrapText="1"/>
    </xf>
    <xf numFmtId="0" fontId="1" fillId="0" borderId="0" xfId="0" applyFont="1" applyAlignment="1">
      <alignment horizontal="left" vertical="top"/>
    </xf>
    <xf numFmtId="0" fontId="7" fillId="0" borderId="0" xfId="0" applyFont="1" applyAlignment="1">
      <alignment horizontal="left" vertical="top" wrapText="1"/>
    </xf>
    <xf numFmtId="0" fontId="1" fillId="3" borderId="2" xfId="0" applyFont="1" applyFill="1" applyBorder="1" applyAlignment="1">
      <alignment horizontal="left" vertical="top" wrapText="1"/>
    </xf>
    <xf numFmtId="0" fontId="1" fillId="0" borderId="9" xfId="0" applyFont="1" applyBorder="1" applyAlignment="1">
      <alignment horizontal="left" vertical="top" wrapText="1"/>
    </xf>
    <xf numFmtId="0" fontId="10" fillId="0" borderId="9" xfId="0" applyFont="1" applyBorder="1" applyAlignment="1">
      <alignment horizontal="left" vertical="top" wrapText="1"/>
    </xf>
    <xf numFmtId="0" fontId="4" fillId="0" borderId="9" xfId="0" applyFont="1" applyBorder="1" applyAlignment="1">
      <alignment horizontal="left" vertical="top" wrapText="1"/>
    </xf>
    <xf numFmtId="0" fontId="11" fillId="3" borderId="9" xfId="0" applyFont="1" applyFill="1" applyBorder="1" applyAlignment="1">
      <alignment horizontal="left" vertical="top" wrapText="1"/>
    </xf>
    <xf numFmtId="0" fontId="11" fillId="3" borderId="5" xfId="0" applyFont="1" applyFill="1" applyBorder="1" applyAlignment="1">
      <alignment horizontal="left" vertical="top" wrapText="1"/>
    </xf>
    <xf numFmtId="0" fontId="11" fillId="3" borderId="7" xfId="0" applyFont="1" applyFill="1" applyBorder="1" applyAlignment="1">
      <alignment horizontal="left" vertical="top" wrapText="1"/>
    </xf>
    <xf numFmtId="0" fontId="10" fillId="4" borderId="9" xfId="0" applyFont="1" applyFill="1" applyBorder="1" applyAlignment="1">
      <alignment horizontal="left" vertical="top" wrapText="1"/>
    </xf>
    <xf numFmtId="0" fontId="10" fillId="4" borderId="7" xfId="0" applyFont="1" applyFill="1" applyBorder="1" applyAlignment="1">
      <alignment horizontal="left" vertical="top" wrapText="1"/>
    </xf>
    <xf numFmtId="0" fontId="9" fillId="0" borderId="5" xfId="0" applyFont="1" applyBorder="1" applyAlignment="1">
      <alignment horizontal="left" vertical="top" wrapText="1"/>
    </xf>
    <xf numFmtId="0" fontId="10" fillId="0" borderId="11" xfId="0" applyFont="1" applyBorder="1" applyAlignment="1">
      <alignment horizontal="left" vertical="top" wrapText="1"/>
    </xf>
    <xf numFmtId="0" fontId="4" fillId="0" borderId="9" xfId="0" applyFont="1" applyBorder="1" applyAlignment="1">
      <alignment vertical="top" wrapText="1"/>
    </xf>
    <xf numFmtId="0" fontId="1" fillId="0" borderId="6" xfId="0" applyFont="1" applyBorder="1" applyAlignment="1">
      <alignment vertical="top" wrapText="1"/>
    </xf>
    <xf numFmtId="0" fontId="11" fillId="4" borderId="5" xfId="0" applyFont="1" applyFill="1" applyBorder="1" applyAlignment="1">
      <alignment horizontal="left" vertical="top" wrapText="1"/>
    </xf>
    <xf numFmtId="0" fontId="0" fillId="0" borderId="0" xfId="0" applyAlignment="1">
      <alignment horizontal="left" vertical="center"/>
    </xf>
    <xf numFmtId="0" fontId="22"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left" vertical="center"/>
    </xf>
    <xf numFmtId="0" fontId="31" fillId="0" borderId="0" xfId="0" applyFont="1" applyAlignment="1">
      <alignment horizontal="left" vertical="center"/>
    </xf>
    <xf numFmtId="0" fontId="33" fillId="5" borderId="0" xfId="2" applyFont="1" applyFill="1" applyAlignment="1">
      <alignment horizontal="left" vertical="center" wrapText="1"/>
    </xf>
    <xf numFmtId="0" fontId="33" fillId="8" borderId="0" xfId="2" applyFont="1" applyFill="1" applyAlignment="1">
      <alignment horizontal="left" vertical="center" wrapText="1"/>
    </xf>
    <xf numFmtId="0" fontId="33" fillId="6" borderId="0" xfId="2" applyFont="1" applyFill="1" applyAlignment="1">
      <alignment horizontal="left" vertical="center" wrapText="1"/>
    </xf>
    <xf numFmtId="0" fontId="33" fillId="7" borderId="0" xfId="2" applyFont="1" applyFill="1" applyAlignment="1">
      <alignment horizontal="left" vertical="center" wrapText="1"/>
    </xf>
    <xf numFmtId="0" fontId="14" fillId="8" borderId="12" xfId="0" applyFont="1" applyFill="1" applyBorder="1" applyAlignment="1">
      <alignment vertical="top" wrapText="1"/>
    </xf>
    <xf numFmtId="0" fontId="14" fillId="8" borderId="6" xfId="0" applyFont="1" applyFill="1" applyBorder="1" applyAlignment="1">
      <alignment vertical="top" wrapText="1"/>
    </xf>
    <xf numFmtId="0" fontId="14" fillId="8" borderId="10" xfId="0" applyFont="1" applyFill="1" applyBorder="1" applyAlignment="1">
      <alignment vertical="top" wrapText="1"/>
    </xf>
    <xf numFmtId="0" fontId="1" fillId="8" borderId="0" xfId="0" applyFont="1" applyFill="1" applyAlignment="1">
      <alignment vertical="top" wrapText="1"/>
    </xf>
    <xf numFmtId="0" fontId="4" fillId="8" borderId="14" xfId="0" applyFont="1" applyFill="1" applyBorder="1" applyAlignment="1">
      <alignment vertical="top" wrapText="1"/>
    </xf>
    <xf numFmtId="0" fontId="4" fillId="8" borderId="2" xfId="0" applyFont="1" applyFill="1" applyBorder="1" applyAlignment="1">
      <alignment vertical="top" wrapText="1"/>
    </xf>
    <xf numFmtId="0" fontId="4" fillId="8" borderId="15" xfId="0" applyFont="1" applyFill="1" applyBorder="1" applyAlignment="1">
      <alignment vertical="top" wrapText="1"/>
    </xf>
    <xf numFmtId="0" fontId="1" fillId="8" borderId="16" xfId="0" applyFont="1" applyFill="1" applyBorder="1" applyAlignment="1">
      <alignment horizontal="center" vertical="top" wrapText="1"/>
    </xf>
    <xf numFmtId="0" fontId="4" fillId="8" borderId="14" xfId="0" applyFont="1" applyFill="1" applyBorder="1" applyAlignment="1">
      <alignment horizontal="left" vertical="top" wrapText="1"/>
    </xf>
    <xf numFmtId="0" fontId="1" fillId="8" borderId="2" xfId="0" applyFont="1" applyFill="1" applyBorder="1" applyAlignment="1">
      <alignment horizontal="center" vertical="top" wrapText="1"/>
    </xf>
    <xf numFmtId="0" fontId="4" fillId="5" borderId="14" xfId="0" applyFont="1" applyFill="1" applyBorder="1" applyAlignment="1">
      <alignment vertical="top" wrapText="1"/>
    </xf>
    <xf numFmtId="0" fontId="4" fillId="5" borderId="2" xfId="0" applyFont="1" applyFill="1" applyBorder="1" applyAlignment="1">
      <alignment vertical="top" wrapText="1"/>
    </xf>
    <xf numFmtId="0" fontId="4" fillId="5" borderId="15" xfId="0" applyFont="1" applyFill="1" applyBorder="1" applyAlignment="1">
      <alignment vertical="top" wrapText="1"/>
    </xf>
    <xf numFmtId="0" fontId="1" fillId="5" borderId="0" xfId="0" applyFont="1" applyFill="1" applyAlignment="1">
      <alignment vertical="top" wrapText="1"/>
    </xf>
    <xf numFmtId="0" fontId="36" fillId="8" borderId="0" xfId="0" applyFont="1" applyFill="1" applyAlignment="1">
      <alignment vertical="top" wrapText="1"/>
    </xf>
    <xf numFmtId="0" fontId="1" fillId="8" borderId="2" xfId="0" applyFont="1" applyFill="1" applyBorder="1" applyAlignment="1">
      <alignment vertical="top" wrapText="1"/>
    </xf>
    <xf numFmtId="0" fontId="4" fillId="8" borderId="3" xfId="0" applyFont="1" applyFill="1" applyBorder="1" applyAlignment="1">
      <alignment vertical="top" wrapText="1"/>
    </xf>
    <xf numFmtId="0" fontId="1" fillId="8" borderId="15" xfId="0" applyFont="1" applyFill="1" applyBorder="1" applyAlignment="1">
      <alignment vertical="top" wrapText="1"/>
    </xf>
    <xf numFmtId="0" fontId="4" fillId="8" borderId="0" xfId="0" applyFont="1" applyFill="1" applyAlignment="1">
      <alignment vertical="top" wrapText="1"/>
    </xf>
    <xf numFmtId="0" fontId="1" fillId="8" borderId="5" xfId="0" applyFont="1" applyFill="1" applyBorder="1" applyAlignment="1">
      <alignment vertical="top" wrapText="1"/>
    </xf>
    <xf numFmtId="0" fontId="4" fillId="5" borderId="0" xfId="0" applyFont="1" applyFill="1" applyAlignment="1">
      <alignment vertical="top" wrapText="1"/>
    </xf>
    <xf numFmtId="0" fontId="1" fillId="5" borderId="2" xfId="0" applyFont="1" applyFill="1" applyBorder="1" applyAlignment="1">
      <alignment vertical="top" wrapText="1"/>
    </xf>
    <xf numFmtId="0" fontId="1" fillId="5" borderId="16" xfId="0" applyFont="1" applyFill="1" applyBorder="1" applyAlignment="1">
      <alignment vertical="top" wrapText="1"/>
    </xf>
    <xf numFmtId="0" fontId="1" fillId="8" borderId="0" xfId="0" applyFont="1" applyFill="1" applyAlignment="1">
      <alignment vertical="top"/>
    </xf>
    <xf numFmtId="0" fontId="35" fillId="8" borderId="0" xfId="2" applyFont="1" applyFill="1" applyAlignment="1">
      <alignment vertical="top"/>
    </xf>
    <xf numFmtId="0" fontId="35" fillId="8" borderId="2" xfId="2" applyFont="1" applyFill="1" applyBorder="1" applyAlignment="1">
      <alignment horizontal="left" vertical="top" wrapText="1"/>
    </xf>
    <xf numFmtId="0" fontId="35" fillId="8" borderId="0" xfId="2" applyFont="1" applyFill="1" applyAlignment="1">
      <alignment horizontal="left" vertical="top"/>
    </xf>
    <xf numFmtId="0" fontId="35" fillId="8" borderId="15" xfId="2" applyFont="1" applyFill="1" applyBorder="1" applyAlignment="1">
      <alignment vertical="top" wrapText="1"/>
    </xf>
    <xf numFmtId="0" fontId="36" fillId="8" borderId="0" xfId="0" applyFont="1" applyFill="1" applyAlignment="1">
      <alignment vertical="top"/>
    </xf>
    <xf numFmtId="0" fontId="1" fillId="8" borderId="7" xfId="0" applyFont="1" applyFill="1" applyBorder="1" applyAlignment="1">
      <alignment vertical="top" wrapText="1"/>
    </xf>
    <xf numFmtId="0" fontId="14" fillId="8" borderId="12" xfId="0" applyFont="1" applyFill="1" applyBorder="1" applyAlignment="1">
      <alignment horizontal="left" vertical="top" wrapText="1"/>
    </xf>
    <xf numFmtId="0" fontId="14" fillId="8" borderId="6" xfId="0" applyFont="1" applyFill="1" applyBorder="1" applyAlignment="1">
      <alignment horizontal="left" vertical="top" wrapText="1"/>
    </xf>
    <xf numFmtId="0" fontId="14" fillId="8" borderId="10" xfId="0" applyFont="1" applyFill="1" applyBorder="1" applyAlignment="1">
      <alignment horizontal="left" vertical="top" wrapText="1"/>
    </xf>
    <xf numFmtId="0" fontId="1" fillId="8" borderId="0" xfId="0" applyFont="1" applyFill="1" applyAlignment="1">
      <alignment horizontal="left" vertical="top" wrapText="1"/>
    </xf>
    <xf numFmtId="0" fontId="1" fillId="8" borderId="0" xfId="0" applyFont="1" applyFill="1" applyAlignment="1">
      <alignment horizontal="left" vertical="top"/>
    </xf>
    <xf numFmtId="0" fontId="4" fillId="8" borderId="2" xfId="0" applyFont="1" applyFill="1" applyBorder="1" applyAlignment="1">
      <alignment horizontal="left" vertical="top" wrapText="1"/>
    </xf>
    <xf numFmtId="0" fontId="4" fillId="8" borderId="15" xfId="0" applyFont="1" applyFill="1" applyBorder="1" applyAlignment="1">
      <alignment horizontal="left" vertical="top" wrapText="1"/>
    </xf>
    <xf numFmtId="0" fontId="35" fillId="8" borderId="9" xfId="2" applyFont="1" applyFill="1" applyBorder="1" applyAlignment="1">
      <alignment horizontal="left" vertical="top" wrapText="1"/>
    </xf>
    <xf numFmtId="0" fontId="35" fillId="8" borderId="5" xfId="2" applyFont="1" applyFill="1" applyBorder="1" applyAlignment="1">
      <alignment horizontal="left" vertical="top" wrapText="1"/>
    </xf>
    <xf numFmtId="0" fontId="35" fillId="8" borderId="15" xfId="2" applyFont="1" applyFill="1" applyBorder="1" applyAlignment="1">
      <alignment horizontal="left" vertical="top" wrapText="1"/>
    </xf>
    <xf numFmtId="0" fontId="36" fillId="8" borderId="0" xfId="0" applyFont="1" applyFill="1" applyAlignment="1">
      <alignment horizontal="left" vertical="top" wrapText="1"/>
    </xf>
    <xf numFmtId="0" fontId="36" fillId="8" borderId="0" xfId="0" applyFont="1" applyFill="1" applyAlignment="1">
      <alignment horizontal="left" vertical="top"/>
    </xf>
    <xf numFmtId="0" fontId="4" fillId="5" borderId="14"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15" xfId="0" applyFont="1" applyFill="1" applyBorder="1" applyAlignment="1">
      <alignment horizontal="left" vertical="top" wrapText="1"/>
    </xf>
    <xf numFmtId="0" fontId="1" fillId="5" borderId="0" xfId="0" applyFont="1" applyFill="1" applyAlignment="1">
      <alignment horizontal="left" vertical="top" wrapText="1"/>
    </xf>
    <xf numFmtId="0" fontId="1" fillId="5" borderId="0" xfId="0" applyFont="1" applyFill="1" applyAlignment="1">
      <alignment horizontal="left" vertical="top"/>
    </xf>
    <xf numFmtId="0" fontId="1" fillId="8" borderId="2" xfId="0" applyFont="1" applyFill="1" applyBorder="1" applyAlignment="1">
      <alignment horizontal="left" vertical="top" wrapText="1"/>
    </xf>
    <xf numFmtId="0" fontId="1" fillId="8" borderId="16" xfId="0" applyFont="1" applyFill="1" applyBorder="1" applyAlignment="1">
      <alignment horizontal="left" vertical="top" wrapText="1"/>
    </xf>
    <xf numFmtId="0" fontId="4" fillId="8" borderId="4" xfId="0" applyFont="1" applyFill="1" applyBorder="1" applyAlignment="1">
      <alignment horizontal="left" vertical="top" wrapText="1"/>
    </xf>
    <xf numFmtId="0" fontId="10" fillId="8" borderId="5" xfId="0" applyFont="1" applyFill="1" applyBorder="1" applyAlignment="1">
      <alignment horizontal="left" vertical="top" wrapText="1"/>
    </xf>
    <xf numFmtId="0" fontId="10" fillId="8" borderId="0" xfId="0" applyFont="1" applyFill="1" applyAlignment="1">
      <alignment horizontal="left" vertical="top" wrapText="1"/>
    </xf>
    <xf numFmtId="0" fontId="4" fillId="8" borderId="0" xfId="0" applyFont="1" applyFill="1" applyAlignment="1">
      <alignment horizontal="left" vertical="top" wrapText="1"/>
    </xf>
    <xf numFmtId="0" fontId="1" fillId="8" borderId="5" xfId="0" applyFont="1" applyFill="1" applyBorder="1" applyAlignment="1">
      <alignment horizontal="left" vertical="top" wrapText="1"/>
    </xf>
    <xf numFmtId="0" fontId="1" fillId="8" borderId="7" xfId="0" applyFont="1" applyFill="1" applyBorder="1" applyAlignment="1">
      <alignment horizontal="left" vertical="top" wrapText="1"/>
    </xf>
    <xf numFmtId="0" fontId="4" fillId="8" borderId="5" xfId="0" applyFont="1" applyFill="1" applyBorder="1" applyAlignment="1">
      <alignment horizontal="left" vertical="top" wrapText="1"/>
    </xf>
    <xf numFmtId="0" fontId="7" fillId="8" borderId="5" xfId="0" applyFont="1" applyFill="1" applyBorder="1" applyAlignment="1">
      <alignment horizontal="left" vertical="top" wrapText="1"/>
    </xf>
    <xf numFmtId="0" fontId="11" fillId="8" borderId="5" xfId="0" applyFont="1" applyFill="1" applyBorder="1" applyAlignment="1">
      <alignment horizontal="left" vertical="top" wrapText="1"/>
    </xf>
    <xf numFmtId="0" fontId="14" fillId="8" borderId="5" xfId="0" applyFont="1" applyFill="1" applyBorder="1" applyAlignment="1">
      <alignment horizontal="left" vertical="top" wrapText="1"/>
    </xf>
    <xf numFmtId="0" fontId="11" fillId="8" borderId="0" xfId="0" applyFont="1" applyFill="1" applyAlignment="1">
      <alignment horizontal="left" vertical="top"/>
    </xf>
    <xf numFmtId="0" fontId="11" fillId="5" borderId="2" xfId="0" applyFont="1" applyFill="1" applyBorder="1" applyAlignment="1">
      <alignment horizontal="left" vertical="top" wrapText="1"/>
    </xf>
    <xf numFmtId="0" fontId="1" fillId="5" borderId="2" xfId="0" applyFont="1" applyFill="1" applyBorder="1" applyAlignment="1">
      <alignment horizontal="left" vertical="top" wrapText="1"/>
    </xf>
    <xf numFmtId="0" fontId="11" fillId="5" borderId="9" xfId="0" applyFont="1" applyFill="1" applyBorder="1" applyAlignment="1">
      <alignment horizontal="left" vertical="top" wrapText="1"/>
    </xf>
    <xf numFmtId="0" fontId="11" fillId="5" borderId="5" xfId="0" applyFont="1" applyFill="1" applyBorder="1" applyAlignment="1">
      <alignment horizontal="left" vertical="top" wrapText="1"/>
    </xf>
    <xf numFmtId="0" fontId="11" fillId="5" borderId="7" xfId="0" applyFont="1" applyFill="1" applyBorder="1" applyAlignment="1">
      <alignment horizontal="left" vertical="top" wrapText="1"/>
    </xf>
    <xf numFmtId="0" fontId="4" fillId="5" borderId="0" xfId="0" applyFont="1" applyFill="1" applyAlignment="1">
      <alignment horizontal="left" vertical="top" wrapText="1"/>
    </xf>
    <xf numFmtId="0" fontId="4" fillId="5" borderId="13" xfId="0" applyFont="1" applyFill="1" applyBorder="1" applyAlignment="1">
      <alignment horizontal="left" vertical="top" wrapText="1"/>
    </xf>
    <xf numFmtId="0" fontId="4" fillId="8" borderId="4" xfId="0" applyFont="1" applyFill="1" applyBorder="1" applyAlignment="1">
      <alignment vertical="top" wrapText="1"/>
    </xf>
    <xf numFmtId="0" fontId="7" fillId="8" borderId="5" xfId="0" applyFont="1" applyFill="1" applyBorder="1" applyAlignment="1">
      <alignment vertical="top" wrapText="1"/>
    </xf>
    <xf numFmtId="0" fontId="14" fillId="8" borderId="5" xfId="0" applyFont="1" applyFill="1" applyBorder="1" applyAlignment="1">
      <alignment vertical="top" wrapText="1"/>
    </xf>
    <xf numFmtId="0" fontId="4" fillId="8" borderId="5" xfId="0" applyFont="1" applyFill="1" applyBorder="1" applyAlignment="1">
      <alignment vertical="top" wrapText="1"/>
    </xf>
    <xf numFmtId="0" fontId="4" fillId="8" borderId="7" xfId="0" applyFont="1" applyFill="1" applyBorder="1" applyAlignment="1">
      <alignment vertical="top" wrapText="1"/>
    </xf>
    <xf numFmtId="0" fontId="1" fillId="8" borderId="6" xfId="0" applyFont="1" applyFill="1" applyBorder="1" applyAlignment="1">
      <alignment vertical="top" wrapText="1"/>
    </xf>
    <xf numFmtId="0" fontId="1" fillId="8" borderId="10" xfId="0" applyFont="1" applyFill="1" applyBorder="1" applyAlignment="1">
      <alignment vertical="top" wrapText="1"/>
    </xf>
    <xf numFmtId="0" fontId="16" fillId="0" borderId="0" xfId="0" applyFont="1" applyAlignment="1">
      <alignment vertical="top"/>
    </xf>
    <xf numFmtId="0" fontId="34" fillId="0" borderId="0" xfId="2" applyFont="1" applyAlignment="1">
      <alignment vertical="top"/>
    </xf>
    <xf numFmtId="0" fontId="1" fillId="5" borderId="0" xfId="0" applyFont="1" applyFill="1" applyAlignment="1">
      <alignment vertical="top"/>
    </xf>
    <xf numFmtId="0" fontId="10" fillId="8" borderId="5" xfId="0" applyFont="1" applyFill="1" applyBorder="1" applyAlignment="1">
      <alignment horizontal="center" vertical="top" wrapText="1"/>
    </xf>
    <xf numFmtId="0" fontId="11" fillId="8" borderId="5" xfId="0" applyFont="1" applyFill="1" applyBorder="1" applyAlignment="1">
      <alignment vertical="top" wrapText="1"/>
    </xf>
    <xf numFmtId="0" fontId="11" fillId="8" borderId="0" xfId="0" applyFont="1" applyFill="1" applyAlignment="1">
      <alignment vertical="top"/>
    </xf>
    <xf numFmtId="0" fontId="11" fillId="2" borderId="0" xfId="0" applyFont="1" applyFill="1" applyAlignment="1">
      <alignment vertical="top"/>
    </xf>
    <xf numFmtId="0" fontId="10" fillId="2" borderId="5" xfId="0" applyFont="1" applyFill="1" applyBorder="1" applyAlignment="1">
      <alignment horizontal="center" vertical="top" wrapText="1"/>
    </xf>
    <xf numFmtId="0" fontId="10" fillId="2" borderId="7" xfId="0" applyFont="1" applyFill="1" applyBorder="1" applyAlignment="1">
      <alignment horizontal="left" vertical="top" wrapText="1"/>
    </xf>
    <xf numFmtId="0" fontId="11" fillId="3" borderId="2" xfId="0" applyFont="1" applyFill="1" applyBorder="1" applyAlignment="1">
      <alignment vertical="top" wrapText="1"/>
    </xf>
    <xf numFmtId="0" fontId="11" fillId="0" borderId="9" xfId="0" applyFont="1" applyBorder="1" applyAlignment="1">
      <alignment horizontal="left" vertical="top" wrapText="1"/>
    </xf>
    <xf numFmtId="0" fontId="10" fillId="4" borderId="5" xfId="0" applyFont="1" applyFill="1" applyBorder="1" applyAlignment="1">
      <alignment horizontal="center" vertical="top" wrapText="1"/>
    </xf>
    <xf numFmtId="0" fontId="32" fillId="4" borderId="9" xfId="0" applyFont="1" applyFill="1" applyBorder="1" applyAlignment="1">
      <alignment horizontal="left" vertical="top" wrapText="1"/>
    </xf>
    <xf numFmtId="0" fontId="10" fillId="0" borderId="2" xfId="0" applyFont="1" applyBorder="1" applyAlignment="1">
      <alignment horizontal="center" vertical="top" wrapText="1"/>
    </xf>
    <xf numFmtId="0" fontId="10" fillId="0" borderId="2" xfId="0" applyFont="1" applyBorder="1" applyAlignment="1">
      <alignment horizontal="left" vertical="top" wrapText="1"/>
    </xf>
    <xf numFmtId="0" fontId="9" fillId="0" borderId="2" xfId="0" applyFont="1" applyBorder="1" applyAlignment="1">
      <alignment horizontal="left" vertical="top" wrapText="1"/>
    </xf>
    <xf numFmtId="0" fontId="16" fillId="0" borderId="2" xfId="0" applyFont="1" applyBorder="1" applyAlignment="1">
      <alignment vertical="top"/>
    </xf>
    <xf numFmtId="0" fontId="11" fillId="8" borderId="9" xfId="0" applyFont="1" applyFill="1" applyBorder="1" applyAlignment="1">
      <alignment horizontal="left" vertical="top" wrapText="1"/>
    </xf>
    <xf numFmtId="0" fontId="10" fillId="8" borderId="7" xfId="0" applyFont="1" applyFill="1" applyBorder="1" applyAlignment="1">
      <alignment horizontal="left" vertical="top" wrapText="1"/>
    </xf>
    <xf numFmtId="0" fontId="14" fillId="8" borderId="2" xfId="0" applyFont="1" applyFill="1" applyBorder="1" applyAlignment="1">
      <alignment vertical="top" wrapText="1"/>
    </xf>
    <xf numFmtId="0" fontId="11" fillId="8" borderId="2" xfId="0" applyFont="1" applyFill="1" applyBorder="1" applyAlignment="1">
      <alignment horizontal="left" vertical="top" wrapText="1"/>
    </xf>
    <xf numFmtId="0" fontId="10" fillId="8" borderId="2" xfId="0" applyFont="1" applyFill="1" applyBorder="1" applyAlignment="1">
      <alignment horizontal="left" vertical="top" wrapText="1"/>
    </xf>
    <xf numFmtId="0" fontId="10" fillId="5" borderId="2" xfId="0" applyFont="1" applyFill="1" applyBorder="1" applyAlignment="1">
      <alignment horizontal="left" vertical="top" wrapText="1"/>
    </xf>
    <xf numFmtId="0" fontId="14" fillId="8" borderId="21" xfId="0" applyFont="1" applyFill="1" applyBorder="1" applyAlignment="1">
      <alignment vertical="top" wrapText="1"/>
    </xf>
    <xf numFmtId="0" fontId="14" fillId="8" borderId="22" xfId="0" applyFont="1" applyFill="1" applyBorder="1" applyAlignment="1">
      <alignment vertical="top" wrapText="1"/>
    </xf>
    <xf numFmtId="0" fontId="14" fillId="8" borderId="26" xfId="0" applyFont="1" applyFill="1" applyBorder="1" applyAlignment="1">
      <alignment vertical="top" wrapText="1"/>
    </xf>
    <xf numFmtId="0" fontId="14" fillId="8" borderId="24" xfId="0" applyFont="1" applyFill="1" applyBorder="1" applyAlignment="1">
      <alignment vertical="top" wrapText="1"/>
    </xf>
    <xf numFmtId="0" fontId="11" fillId="8" borderId="28" xfId="0" applyFont="1" applyFill="1" applyBorder="1" applyAlignment="1">
      <alignment horizontal="left" vertical="top" wrapText="1"/>
    </xf>
    <xf numFmtId="0" fontId="37" fillId="8" borderId="2" xfId="0" applyFont="1" applyFill="1" applyBorder="1" applyAlignment="1">
      <alignment horizontal="left" vertical="top"/>
    </xf>
    <xf numFmtId="0" fontId="38" fillId="8" borderId="2" xfId="2" applyFont="1" applyFill="1" applyBorder="1" applyAlignment="1">
      <alignment horizontal="left" vertical="top"/>
    </xf>
    <xf numFmtId="0" fontId="4" fillId="8" borderId="18" xfId="0" applyFont="1" applyFill="1" applyBorder="1" applyAlignment="1">
      <alignment horizontal="left" vertical="top" wrapText="1"/>
    </xf>
    <xf numFmtId="0" fontId="11" fillId="5" borderId="4" xfId="0" applyFont="1" applyFill="1" applyBorder="1" applyAlignment="1">
      <alignment horizontal="left" vertical="top" wrapText="1"/>
    </xf>
    <xf numFmtId="0" fontId="10" fillId="5" borderId="4" xfId="0" applyFont="1" applyFill="1" applyBorder="1" applyAlignment="1">
      <alignment horizontal="left" vertical="top" wrapText="1"/>
    </xf>
    <xf numFmtId="0" fontId="15" fillId="8" borderId="21" xfId="0" applyFont="1" applyFill="1" applyBorder="1" applyAlignment="1">
      <alignment vertical="top" wrapText="1"/>
    </xf>
    <xf numFmtId="0" fontId="15" fillId="8" borderId="22" xfId="0" applyFont="1" applyFill="1" applyBorder="1" applyAlignment="1">
      <alignment vertical="top" wrapText="1"/>
    </xf>
    <xf numFmtId="0" fontId="15" fillId="8" borderId="26" xfId="0" applyFont="1" applyFill="1" applyBorder="1" applyAlignment="1">
      <alignment vertical="top" wrapText="1"/>
    </xf>
    <xf numFmtId="0" fontId="15" fillId="8" borderId="24" xfId="0" applyFont="1" applyFill="1" applyBorder="1" applyAlignment="1">
      <alignment vertical="top" wrapText="1"/>
    </xf>
    <xf numFmtId="0" fontId="4" fillId="8" borderId="18" xfId="0" applyFont="1" applyFill="1" applyBorder="1" applyAlignment="1">
      <alignment vertical="top" wrapText="1"/>
    </xf>
    <xf numFmtId="0" fontId="13" fillId="8" borderId="2" xfId="0" applyFont="1" applyFill="1" applyBorder="1" applyAlignment="1">
      <alignment horizontal="left" vertical="top" wrapText="1"/>
    </xf>
    <xf numFmtId="0" fontId="38" fillId="8" borderId="18" xfId="2" applyFont="1" applyFill="1" applyBorder="1" applyAlignment="1">
      <alignment vertical="top" wrapText="1"/>
    </xf>
    <xf numFmtId="0" fontId="38" fillId="8" borderId="2" xfId="2" applyFont="1" applyFill="1" applyBorder="1" applyAlignment="1">
      <alignment vertical="top" wrapText="1"/>
    </xf>
    <xf numFmtId="0" fontId="38" fillId="8" borderId="2" xfId="2" applyFont="1" applyFill="1" applyBorder="1" applyAlignment="1">
      <alignment horizontal="left" vertical="top" wrapText="1"/>
    </xf>
    <xf numFmtId="0" fontId="4" fillId="5" borderId="18" xfId="0" applyFont="1" applyFill="1" applyBorder="1" applyAlignment="1">
      <alignment vertical="top" wrapText="1"/>
    </xf>
    <xf numFmtId="0" fontId="12" fillId="8" borderId="2" xfId="0" applyFont="1" applyFill="1" applyBorder="1" applyAlignment="1">
      <alignment horizontal="left" vertical="top" wrapText="1"/>
    </xf>
    <xf numFmtId="0" fontId="13" fillId="5" borderId="4" xfId="0" applyFont="1" applyFill="1" applyBorder="1" applyAlignment="1">
      <alignment horizontal="left" vertical="top" wrapText="1"/>
    </xf>
    <xf numFmtId="0" fontId="12" fillId="5" borderId="4" xfId="0" applyFont="1" applyFill="1" applyBorder="1" applyAlignment="1">
      <alignment horizontal="left" vertical="top" wrapText="1"/>
    </xf>
    <xf numFmtId="0" fontId="1" fillId="8" borderId="15" xfId="0" applyFont="1" applyFill="1" applyBorder="1" applyAlignment="1">
      <alignment horizontal="left" vertical="top" wrapText="1"/>
    </xf>
    <xf numFmtId="0" fontId="4" fillId="8" borderId="3" xfId="0" applyFont="1" applyFill="1" applyBorder="1" applyAlignment="1">
      <alignment horizontal="left" vertical="top" wrapText="1"/>
    </xf>
    <xf numFmtId="0" fontId="1" fillId="8" borderId="4" xfId="0" applyFont="1" applyFill="1" applyBorder="1" applyAlignment="1">
      <alignment horizontal="left" vertical="top" wrapText="1"/>
    </xf>
    <xf numFmtId="0" fontId="1" fillId="8" borderId="13" xfId="0" applyFont="1" applyFill="1" applyBorder="1" applyAlignment="1">
      <alignment horizontal="left" vertical="top" wrapText="1"/>
    </xf>
    <xf numFmtId="0" fontId="1" fillId="4" borderId="3" xfId="0" applyFont="1" applyFill="1" applyBorder="1" applyAlignment="1">
      <alignment horizontal="left" vertical="top" wrapText="1"/>
    </xf>
    <xf numFmtId="0" fontId="1" fillId="4" borderId="8" xfId="0" applyFont="1" applyFill="1" applyBorder="1" applyAlignment="1">
      <alignment horizontal="left" vertical="top" wrapText="1"/>
    </xf>
    <xf numFmtId="0" fontId="4" fillId="4" borderId="9" xfId="0" applyFont="1" applyFill="1" applyBorder="1" applyAlignment="1">
      <alignment horizontal="left" vertical="top" wrapText="1"/>
    </xf>
    <xf numFmtId="0" fontId="1" fillId="4" borderId="9" xfId="0" applyFont="1" applyFill="1" applyBorder="1" applyAlignment="1">
      <alignment horizontal="left" vertical="top" wrapText="1"/>
    </xf>
    <xf numFmtId="0" fontId="4" fillId="8" borderId="16" xfId="0" applyFont="1" applyFill="1" applyBorder="1" applyAlignment="1">
      <alignment horizontal="left" vertical="top" wrapText="1"/>
    </xf>
    <xf numFmtId="0" fontId="1" fillId="8" borderId="3" xfId="0" applyFont="1" applyFill="1" applyBorder="1" applyAlignment="1">
      <alignment horizontal="left" vertical="top" wrapText="1"/>
    </xf>
    <xf numFmtId="0" fontId="4" fillId="8" borderId="11" xfId="0" applyFont="1" applyFill="1" applyBorder="1" applyAlignment="1">
      <alignment horizontal="left" vertical="top" wrapText="1"/>
    </xf>
    <xf numFmtId="0" fontId="1" fillId="8" borderId="11" xfId="0" applyFont="1" applyFill="1" applyBorder="1" applyAlignment="1">
      <alignment horizontal="left" vertical="top" wrapText="1"/>
    </xf>
    <xf numFmtId="0" fontId="1" fillId="5" borderId="16" xfId="0" applyFont="1" applyFill="1" applyBorder="1" applyAlignment="1">
      <alignment horizontal="left" vertical="top" wrapText="1"/>
    </xf>
    <xf numFmtId="0" fontId="1" fillId="0" borderId="16" xfId="0" applyFont="1" applyBorder="1" applyAlignment="1">
      <alignment horizontal="left" vertical="top" wrapText="1"/>
    </xf>
    <xf numFmtId="0" fontId="1" fillId="0" borderId="2" xfId="0" applyFont="1" applyBorder="1" applyAlignment="1">
      <alignment horizontal="left" vertical="top" wrapText="1"/>
    </xf>
    <xf numFmtId="0" fontId="4" fillId="3" borderId="16" xfId="0" applyFont="1" applyFill="1" applyBorder="1" applyAlignment="1">
      <alignment horizontal="left" vertical="top" wrapText="1"/>
    </xf>
    <xf numFmtId="0" fontId="1" fillId="3" borderId="16" xfId="0" applyFont="1" applyFill="1" applyBorder="1" applyAlignment="1">
      <alignment horizontal="left" vertical="top" wrapText="1"/>
    </xf>
    <xf numFmtId="0" fontId="35" fillId="8" borderId="9" xfId="2" applyFont="1" applyFill="1" applyBorder="1" applyAlignment="1">
      <alignment vertical="top" wrapText="1"/>
    </xf>
    <xf numFmtId="0" fontId="35" fillId="8" borderId="2" xfId="2" applyFont="1" applyFill="1" applyBorder="1" applyAlignment="1">
      <alignment vertical="top" wrapText="1"/>
    </xf>
    <xf numFmtId="0" fontId="35" fillId="8" borderId="2" xfId="0" applyFont="1" applyFill="1" applyBorder="1" applyAlignment="1">
      <alignment vertical="top"/>
    </xf>
    <xf numFmtId="0" fontId="35" fillId="8" borderId="0" xfId="0" applyFont="1" applyFill="1" applyAlignment="1">
      <alignment vertical="top"/>
    </xf>
    <xf numFmtId="0" fontId="34" fillId="0" borderId="0" xfId="2" applyFont="1" applyAlignment="1">
      <alignment horizontal="left" vertical="top"/>
    </xf>
    <xf numFmtId="0" fontId="10" fillId="4" borderId="3" xfId="0" applyFont="1" applyFill="1" applyBorder="1" applyAlignment="1">
      <alignment horizontal="left" vertical="top" wrapText="1"/>
    </xf>
    <xf numFmtId="0" fontId="11" fillId="5" borderId="8" xfId="0" applyFont="1" applyFill="1" applyBorder="1" applyAlignment="1">
      <alignment horizontal="left" vertical="top" wrapText="1"/>
    </xf>
    <xf numFmtId="0" fontId="11" fillId="5" borderId="3" xfId="0" applyFont="1" applyFill="1" applyBorder="1" applyAlignment="1">
      <alignment horizontal="left" vertical="top" wrapText="1"/>
    </xf>
    <xf numFmtId="0" fontId="11" fillId="5" borderId="13" xfId="0" applyFont="1" applyFill="1" applyBorder="1" applyAlignment="1">
      <alignment horizontal="left" vertical="top" wrapText="1"/>
    </xf>
    <xf numFmtId="0" fontId="1" fillId="0" borderId="2" xfId="0" applyFont="1" applyBorder="1" applyAlignment="1">
      <alignment horizontal="left" vertical="top"/>
    </xf>
    <xf numFmtId="0" fontId="17" fillId="0" borderId="0" xfId="0" applyFont="1" applyAlignment="1">
      <alignment horizontal="left" vertical="top"/>
    </xf>
    <xf numFmtId="0" fontId="10" fillId="4" borderId="2" xfId="0" applyFont="1" applyFill="1" applyBorder="1" applyAlignment="1">
      <alignment horizontal="center" vertical="top" wrapText="1"/>
    </xf>
    <xf numFmtId="0" fontId="10" fillId="4" borderId="9" xfId="0" applyFont="1" applyFill="1" applyBorder="1" applyAlignment="1">
      <alignment horizontal="center" vertical="top" wrapText="1"/>
    </xf>
    <xf numFmtId="0" fontId="10" fillId="4" borderId="15"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 fillId="0" borderId="2" xfId="0" applyFont="1" applyBorder="1" applyAlignment="1">
      <alignment vertical="top"/>
    </xf>
    <xf numFmtId="0" fontId="11" fillId="5" borderId="2" xfId="0" applyFont="1" applyFill="1" applyBorder="1" applyAlignment="1">
      <alignment vertical="top" wrapText="1"/>
    </xf>
    <xf numFmtId="0" fontId="10" fillId="5" borderId="5" xfId="0" applyFont="1" applyFill="1" applyBorder="1" applyAlignment="1">
      <alignment horizontal="center" vertical="top" wrapText="1"/>
    </xf>
    <xf numFmtId="0" fontId="10" fillId="5" borderId="7" xfId="0" applyFont="1" applyFill="1" applyBorder="1" applyAlignment="1">
      <alignment horizontal="left" vertical="top" wrapText="1"/>
    </xf>
    <xf numFmtId="0" fontId="18" fillId="8" borderId="0" xfId="0" applyFont="1" applyFill="1" applyAlignment="1">
      <alignment vertical="top"/>
    </xf>
    <xf numFmtId="0" fontId="11" fillId="4" borderId="9" xfId="0" applyFont="1" applyFill="1" applyBorder="1" applyAlignment="1">
      <alignment horizontal="left" vertical="top" wrapText="1"/>
    </xf>
    <xf numFmtId="0" fontId="10" fillId="8" borderId="28" xfId="0" applyFont="1" applyFill="1" applyBorder="1" applyAlignment="1">
      <alignment horizontal="left" vertical="top" wrapText="1"/>
    </xf>
    <xf numFmtId="0" fontId="18" fillId="8" borderId="17" xfId="0" applyFont="1" applyFill="1" applyBorder="1" applyAlignment="1">
      <alignment vertical="top"/>
    </xf>
    <xf numFmtId="0" fontId="10" fillId="8" borderId="19" xfId="0" applyFont="1" applyFill="1" applyBorder="1" applyAlignment="1">
      <alignment horizontal="center" vertical="top" wrapText="1"/>
    </xf>
    <xf numFmtId="0" fontId="10" fillId="8" borderId="25" xfId="0" applyFont="1" applyFill="1" applyBorder="1" applyAlignment="1">
      <alignment horizontal="left" vertical="top" wrapText="1"/>
    </xf>
    <xf numFmtId="0" fontId="10" fillId="0" borderId="20" xfId="0" applyFont="1" applyBorder="1" applyAlignment="1">
      <alignment horizontal="left" vertical="top" wrapText="1"/>
    </xf>
    <xf numFmtId="0" fontId="10" fillId="4" borderId="23" xfId="0" applyFont="1" applyFill="1" applyBorder="1" applyAlignment="1">
      <alignment horizontal="center" vertical="top" wrapText="1"/>
    </xf>
    <xf numFmtId="0" fontId="10" fillId="4" borderId="19" xfId="0" applyFont="1" applyFill="1" applyBorder="1" applyAlignment="1">
      <alignment horizontal="left" vertical="top" wrapText="1"/>
    </xf>
    <xf numFmtId="0" fontId="7" fillId="4" borderId="19" xfId="0" applyFont="1" applyFill="1" applyBorder="1" applyAlignment="1">
      <alignment horizontal="left" vertical="top" wrapText="1"/>
    </xf>
    <xf numFmtId="0" fontId="29" fillId="0" borderId="0" xfId="0" applyFont="1" applyAlignment="1">
      <alignment horizontal="left" vertical="top" wrapText="1"/>
    </xf>
    <xf numFmtId="0" fontId="1" fillId="4" borderId="0" xfId="0" applyFont="1" applyFill="1" applyAlignment="1">
      <alignment vertical="top"/>
    </xf>
    <xf numFmtId="0" fontId="0" fillId="8" borderId="0" xfId="0" applyFill="1" applyAlignment="1">
      <alignment vertical="top"/>
    </xf>
    <xf numFmtId="0" fontId="39" fillId="8" borderId="0" xfId="0" applyFont="1" applyFill="1" applyAlignment="1">
      <alignment vertical="top"/>
    </xf>
    <xf numFmtId="0" fontId="0" fillId="5" borderId="0" xfId="0" applyFill="1" applyAlignment="1">
      <alignment vertical="top"/>
    </xf>
    <xf numFmtId="0" fontId="12" fillId="8" borderId="25" xfId="0" applyFont="1" applyFill="1" applyBorder="1" applyAlignment="1">
      <alignment horizontal="left" vertical="top" wrapText="1"/>
    </xf>
    <xf numFmtId="0" fontId="12" fillId="8" borderId="19" xfId="0" applyFont="1" applyFill="1" applyBorder="1" applyAlignment="1">
      <alignment horizontal="center" vertical="top" wrapText="1"/>
    </xf>
    <xf numFmtId="0" fontId="12" fillId="4" borderId="23" xfId="0" applyFont="1" applyFill="1" applyBorder="1" applyAlignment="1">
      <alignment horizontal="center" vertical="top" wrapText="1"/>
    </xf>
    <xf numFmtId="0" fontId="12" fillId="4" borderId="19" xfId="0" applyFont="1" applyFill="1" applyBorder="1" applyAlignment="1">
      <alignment horizontal="left" vertical="top" wrapText="1"/>
    </xf>
    <xf numFmtId="0" fontId="20" fillId="4" borderId="19" xfId="0" applyFont="1" applyFill="1" applyBorder="1" applyAlignment="1">
      <alignment horizontal="left" vertical="top" wrapText="1"/>
    </xf>
    <xf numFmtId="0" fontId="13" fillId="5" borderId="9" xfId="0" applyFont="1" applyFill="1" applyBorder="1" applyAlignment="1">
      <alignment horizontal="left" vertical="top" wrapText="1"/>
    </xf>
    <xf numFmtId="0" fontId="13" fillId="5" borderId="5" xfId="0" applyFont="1" applyFill="1" applyBorder="1" applyAlignment="1">
      <alignment horizontal="left" vertical="top" wrapText="1"/>
    </xf>
    <xf numFmtId="0" fontId="1" fillId="4" borderId="0" xfId="0" applyFont="1" applyFill="1" applyAlignment="1">
      <alignment horizontal="left" vertical="center" wrapText="1"/>
    </xf>
  </cellXfs>
  <cellStyles count="3">
    <cellStyle name="Heading 1" xfId="1" builtinId="16" customBuiltin="1"/>
    <cellStyle name="Hyperlink" xfId="2" builtinId="8"/>
    <cellStyle name="Normal" xfId="0" builtinId="0"/>
  </cellStyles>
  <dxfs count="46">
    <dxf>
      <font>
        <b val="0"/>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left" vertical="top" textRotation="0" wrapText="1" indent="0" justifyLastLine="0" shrinkToFit="0" readingOrder="0"/>
      <border outline="0">
        <left style="thin">
          <color indexed="64"/>
        </left>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left" vertical="top" textRotation="0" wrapText="1" indent="0" justifyLastLine="0" shrinkToFit="0" readingOrder="0"/>
      <border outline="0">
        <left style="thin">
          <color indexed="64"/>
        </left>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left" vertical="top" textRotation="0" wrapText="1" indent="0" justifyLastLine="0" shrinkToFit="0" readingOrder="0"/>
      <border outline="0">
        <right style="thin">
          <color indexed="64"/>
        </right>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center" vertical="top" textRotation="0" wrapText="1" indent="0" justifyLastLine="0" shrinkToFit="0" readingOrder="0"/>
      <border diagonalUp="0" diagonalDown="0" outline="0">
        <left/>
        <right style="thin">
          <color indexed="64"/>
        </right>
        <top/>
        <bottom/>
      </border>
    </dxf>
    <dxf>
      <border outline="0">
        <left style="thin">
          <color rgb="FF000000"/>
        </left>
        <right style="thin">
          <color rgb="FF000000"/>
        </right>
        <top style="thin">
          <color rgb="FF000000"/>
        </top>
        <bottom style="thin">
          <color rgb="FF000000"/>
        </bottom>
      </border>
    </dxf>
    <dxf>
      <font>
        <strike val="0"/>
        <outline val="0"/>
        <shadow val="0"/>
        <vertAlign val="baseline"/>
        <sz val="12"/>
        <name val="Arial"/>
        <family val="2"/>
        <scheme val="none"/>
      </font>
      <alignment vertical="top" textRotation="0" indent="0" justifyLastLine="0" shrinkToFit="0" readingOrder="0"/>
    </dxf>
    <dxf>
      <border outline="0">
        <bottom style="thin">
          <color rgb="FF000000"/>
        </bottom>
      </border>
    </dxf>
    <dxf>
      <font>
        <b/>
        <i val="0"/>
        <strike val="0"/>
        <condense val="0"/>
        <extend val="0"/>
        <outline val="0"/>
        <shadow val="0"/>
        <u val="none"/>
        <vertAlign val="baseline"/>
        <sz val="12"/>
        <color auto="1"/>
        <name val="Arial"/>
        <family val="2"/>
        <scheme val="none"/>
      </font>
      <fill>
        <patternFill patternType="solid">
          <fgColor indexed="64"/>
          <bgColor theme="7" tint="0.79998168889431442"/>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center" vertical="top" textRotation="0" wrapText="1" indent="0" justifyLastLine="0" shrinkToFit="0" readingOrder="0"/>
      <border diagonalUp="0" diagonalDown="0" outline="0">
        <left/>
        <right style="thin">
          <color indexed="64"/>
        </right>
        <top/>
        <bottom/>
      </border>
    </dxf>
    <dxf>
      <border outline="0">
        <left style="thin">
          <color rgb="FF000000"/>
        </left>
        <right style="thin">
          <color rgb="FF000000"/>
        </right>
        <top style="thin">
          <color rgb="FF000000"/>
        </top>
        <bottom style="thin">
          <color rgb="FF000000"/>
        </bottom>
      </border>
    </dxf>
    <dxf>
      <font>
        <strike val="0"/>
        <outline val="0"/>
        <shadow val="0"/>
        <vertAlign val="baseline"/>
        <sz val="12"/>
        <name val="Arial"/>
        <family val="2"/>
        <scheme val="none"/>
      </font>
      <alignment vertical="top" textRotation="0" indent="0" justifyLastLine="0" shrinkToFit="0" readingOrder="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7" tint="0.79998168889431442"/>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center" vertical="top" textRotation="0" wrapText="1" indent="0" justifyLastLine="0" shrinkToFit="0" readingOrder="0"/>
      <border diagonalUp="0" diagonalDown="0" outline="0">
        <left/>
        <right style="thin">
          <color indexed="64"/>
        </right>
        <top/>
        <bottom/>
      </border>
    </dxf>
    <dxf>
      <border outline="0">
        <left style="thin">
          <color rgb="FF000000"/>
        </left>
        <right style="thin">
          <color rgb="FF000000"/>
        </right>
        <top style="thin">
          <color rgb="FF000000"/>
        </top>
        <bottom style="thin">
          <color rgb="FF000000"/>
        </bottom>
      </border>
    </dxf>
    <dxf>
      <font>
        <strike val="0"/>
        <outline val="0"/>
        <shadow val="0"/>
        <vertAlign val="baseline"/>
        <sz val="12"/>
        <name val="Arial"/>
        <family val="2"/>
        <scheme val="none"/>
      </font>
      <alignment vertical="top" textRotation="0" indent="0" justifyLastLine="0" shrinkToFit="0" readingOrder="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7" tint="0.79998168889431442"/>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right style="thin">
          <color indexed="64"/>
        </right>
        <top/>
        <bottom/>
      </border>
    </dxf>
    <dxf>
      <border outline="0">
        <left style="thin">
          <color rgb="FF000000"/>
        </left>
        <right style="thin">
          <color rgb="FF000000"/>
        </right>
        <top style="thin">
          <color rgb="FF000000"/>
        </top>
        <bottom style="thin">
          <color rgb="FF000000"/>
        </bottom>
      </border>
    </dxf>
    <dxf>
      <font>
        <strike val="0"/>
        <outline val="0"/>
        <shadow val="0"/>
        <vertAlign val="baseline"/>
        <sz val="12"/>
        <name val="Arial"/>
        <family val="2"/>
        <scheme val="none"/>
      </font>
      <alignment horizontal="left" vertical="top" textRotation="0" indent="0" justifyLastLine="0" shrinkToFit="0" readingOrder="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7" tint="0.79998168889431442"/>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center" vertical="top" textRotation="0" wrapText="1" indent="0" justifyLastLine="0" shrinkToFit="0" readingOrder="0"/>
      <border diagonalUp="0" diagonalDown="0" outline="0">
        <left/>
        <right style="thin">
          <color indexed="64"/>
        </right>
        <top/>
        <bottom/>
      </border>
    </dxf>
    <dxf>
      <border outline="0">
        <left style="thin">
          <color indexed="64"/>
        </left>
        <right style="thin">
          <color indexed="64"/>
        </right>
        <top style="thin">
          <color indexed="64"/>
        </top>
        <bottom style="thin">
          <color indexed="64"/>
        </bottom>
      </border>
    </dxf>
    <dxf>
      <font>
        <strike val="0"/>
        <outline val="0"/>
        <shadow val="0"/>
        <vertAlign val="baseline"/>
        <sz val="12"/>
        <name val="Arial"/>
        <family val="2"/>
        <scheme val="none"/>
      </font>
      <alignment vertical="top" textRotation="0" indent="0" justifyLastLine="0" shrinkToFit="0" readingOrder="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7" tint="0.79998168889431442"/>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right style="thin">
          <color indexed="64"/>
        </right>
        <top/>
        <bottom/>
      </border>
    </dxf>
    <dxf>
      <border outline="0">
        <left style="thin">
          <color indexed="64"/>
        </left>
        <right style="thin">
          <color indexed="64"/>
        </right>
        <top style="thin">
          <color indexed="64"/>
        </top>
        <bottom style="thin">
          <color indexed="64"/>
        </bottom>
      </border>
    </dxf>
    <dxf>
      <font>
        <strike val="0"/>
        <outline val="0"/>
        <shadow val="0"/>
        <vertAlign val="baseline"/>
        <sz val="12"/>
        <name val="Arial"/>
        <family val="2"/>
        <scheme val="none"/>
      </font>
      <alignment horizontal="left" vertical="top" textRotation="0" indent="0" justifyLastLine="0" shrinkToFit="0" readingOrder="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7" tint="0.79998168889431442"/>
        </patternFill>
      </fill>
      <alignment horizontal="left" vertical="top" textRotation="0" wrapText="1" indent="0" justifyLastLine="0" shrinkToFit="0" readingOrder="0"/>
      <border diagonalUp="0" diagonalDown="0" outline="0">
        <left style="thin">
          <color indexed="64"/>
        </left>
        <right style="thin">
          <color indexed="64"/>
        </right>
        <top/>
        <bottom/>
      </border>
    </dxf>
    <dxf>
      <border diagonalUp="0" diagonalDown="0">
        <left/>
        <right/>
        <top/>
        <bottom/>
        <vertical/>
        <horizontal/>
      </border>
    </dxf>
  </dxfs>
  <tableStyles count="1" defaultTableStyle="TableStyleMedium2" defaultPivotStyle="PivotStyleLight16">
    <tableStyle name="Table Style 1" pivot="0" count="1" xr9:uid="{0B448300-7292-4500-85C2-E4D68BE50403}">
      <tableStyleElement type="wholeTable" dxfId="45"/>
    </tableStyle>
  </tableStyles>
  <colors>
    <mruColors>
      <color rgb="FFF6CBA5"/>
      <color rgb="FFCFDCE3"/>
      <color rgb="FF104F75"/>
      <color rgb="FFD4CEDE"/>
      <color rgb="FFCFDABD"/>
      <color rgb="FF9FB9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eetMetadata" Target="metadata.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Structure" Target="richData/rdrichvaluestructure.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microsoft.com/office/2017/06/relationships/rdRichValue" Target="richData/rdrichvalue.xml"/><Relationship Id="rId10" Type="http://schemas.openxmlformats.org/officeDocument/2006/relationships/theme" Target="theme/theme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0/relationships/richValueRel" Target="richData/richValueRel.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Department for Education logo</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2EA2ED0-4091-4668-B73B-5EE24D752B08}" name="Table1" displayName="Table1" ref="A8:C60" totalsRowShown="0" headerRowDxfId="44" dataDxfId="42" headerRowBorderDxfId="43" tableBorderDxfId="41">
  <autoFilter ref="A8:C60" xr:uid="{B2EA2ED0-4091-4668-B73B-5EE24D752B08}"/>
  <tableColumns count="3">
    <tableColumn id="1" xr3:uid="{0EF64D69-95E7-4902-8B5A-6ABBD9136937}" name="T Level specification content area" dataDxfId="40"/>
    <tableColumn id="2" xr3:uid="{6B623879-0CA3-4E1A-AB0B-F45FA1FC9473}" name="Unit content from BTECs and Diplomas " dataDxfId="39"/>
    <tableColumn id="3" xr3:uid="{57305EE2-D2AB-4ACE-883D-FFA8E6863E26}" name="A level specification content by section" dataDxfId="38"/>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5E43919-5962-42E4-A585-0AD90ACC9FAA}" name="Table13" displayName="Table13" ref="A8:D45" totalsRowShown="0" headerRowDxfId="37" dataDxfId="35" headerRowBorderDxfId="36" tableBorderDxfId="34">
  <autoFilter ref="A8:D45" xr:uid="{B2EA2ED0-4091-4668-B73B-5EE24D752B08}"/>
  <tableColumns count="4">
    <tableColumn id="1" xr3:uid="{5CD0E34C-BBD8-420E-A7A1-E5F50B509C4E}" name="T Level specification content area" dataDxfId="33"/>
    <tableColumn id="4" xr3:uid="{0C3CDF55-478E-4BB6-9CF9-39485E45F6D0}" name="Unit content from BTECs and Diplomas a)" dataDxfId="32"/>
    <tableColumn id="2" xr3:uid="{1FB1732F-1B78-44CD-8534-A18403F3310D}" name="Unit content from BTECs and Diplomas b)" dataDxfId="31"/>
    <tableColumn id="3" xr3:uid="{3DE8B1F9-66E9-41D4-B934-1D23AF0CCA8D}" name="A level specification content by section" dataDxfId="3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F3029E1-52DC-49D5-905E-A11B246BA1C8}" name="Table1345" displayName="Table1345" ref="A8:C52" totalsRowShown="0" headerRowDxfId="29" dataDxfId="27" headerRowBorderDxfId="28" tableBorderDxfId="26">
  <autoFilter ref="A8:C52" xr:uid="{B2EA2ED0-4091-4668-B73B-5EE24D752B08}"/>
  <tableColumns count="3">
    <tableColumn id="1" xr3:uid="{5DD2D9A8-3095-4025-BB47-A512EF562AA8}" name="T Level specification content area" dataDxfId="25"/>
    <tableColumn id="2" xr3:uid="{E149A127-EFBB-4F11-BDAC-B10CD3F01D8D}" name="Unit content from BTECs and Diplomas " dataDxfId="24"/>
    <tableColumn id="3" xr3:uid="{64798AE8-50B1-47E7-B843-5CD2248D6AF0}" name="A level specification content by section" dataDxfId="23"/>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5A46EBB-4946-4C5F-A548-B87498B13DBF}" name="Table134" displayName="Table134" ref="A8:C60" totalsRowShown="0" headerRowDxfId="22" dataDxfId="20" headerRowBorderDxfId="21" tableBorderDxfId="19">
  <autoFilter ref="A8:C60" xr:uid="{B2EA2ED0-4091-4668-B73B-5EE24D752B08}"/>
  <tableColumns count="3">
    <tableColumn id="1" xr3:uid="{FCF315E4-7DAE-4135-9016-01F07F8A8875}" name="T Level specification content area" dataDxfId="18"/>
    <tableColumn id="2" xr3:uid="{9E833B02-4196-4DF0-9681-B77D756C813A}" name="Unit content from BTECs and Diplomas " dataDxfId="17"/>
    <tableColumn id="3" xr3:uid="{61A126FB-8713-4717-AE40-27152ED732D9}" name="A level specification content by section" dataDxfId="16"/>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C25F5CA-E393-4EC6-AF1B-18340F46A173}" name="Table13456" displayName="Table13456" ref="A8:C65" totalsRowShown="0" headerRowDxfId="15" dataDxfId="13" headerRowBorderDxfId="14" tableBorderDxfId="12">
  <autoFilter ref="A8:C65" xr:uid="{B2EA2ED0-4091-4668-B73B-5EE24D752B08}"/>
  <tableColumns count="3">
    <tableColumn id="1" xr3:uid="{8CAAF76D-9589-401E-AB5A-82E446F7D62F}" name="T Level specification content area" dataDxfId="11"/>
    <tableColumn id="2" xr3:uid="{B6B12D3C-8996-4986-8258-91C848B64B27}" name="Unit content from BTECs and Diplomas " dataDxfId="10"/>
    <tableColumn id="3" xr3:uid="{FC7A0559-FD50-40CB-82A5-86D1AFEF99A3}" name="A level specification content by section" dataDxfId="9"/>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2BEF868-98CC-4C65-A337-970157A89567}" name="Table134567" displayName="Table134567" ref="A8:E28" totalsRowShown="0" headerRowDxfId="8" dataDxfId="6" headerRowBorderDxfId="7" tableBorderDxfId="5">
  <autoFilter ref="A8:E28" xr:uid="{92BEF868-98CC-4C65-A337-970157A89567}"/>
  <tableColumns count="5">
    <tableColumn id="1" xr3:uid="{31AAECF8-6ACC-48C9-80D0-9B32C8610C5C}" name="T Level specification content area" dataDxfId="4"/>
    <tableColumn id="2" xr3:uid="{5AD9E2D8-0196-464A-9188-B8C6E1256AC0}" name="Unit content from BTECs and Diplomas " dataDxfId="3"/>
    <tableColumn id="3" xr3:uid="{177E1DED-0224-456F-8FE7-8DB925806429}" name="A level specification content by section a)" dataDxfId="2"/>
    <tableColumn id="4" xr3:uid="{1FE7B55A-7823-4BC5-A4F2-BDAF40B23428}" name="A level specification content by section b)" dataDxfId="1"/>
    <tableColumn id="5" xr3:uid="{511BBFE7-A602-436B-AA79-3F0AD7C0C72A}" name="A level specification content by section c)"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212D3-945C-424B-8451-347A6BFEE9C8}">
  <dimension ref="A1:I38"/>
  <sheetViews>
    <sheetView tabSelected="1" zoomScaleNormal="75" workbookViewId="0">
      <selection activeCell="A2" sqref="A2"/>
    </sheetView>
  </sheetViews>
  <sheetFormatPr defaultColWidth="50.81640625" defaultRowHeight="50" customHeight="1" x14ac:dyDescent="0.35"/>
  <cols>
    <col min="1" max="1" width="126.81640625" style="83" customWidth="1"/>
  </cols>
  <sheetData>
    <row r="1" spans="1:9" ht="76" customHeight="1" x14ac:dyDescent="0.35">
      <c r="A1" s="2" t="e" vm="1">
        <v>#VALUE!</v>
      </c>
    </row>
    <row r="2" spans="1:9" s="91" customFormat="1" ht="36.5" customHeight="1" x14ac:dyDescent="0.35">
      <c r="A2" s="90" t="s">
        <v>0</v>
      </c>
    </row>
    <row r="3" spans="1:9" s="1" customFormat="1" ht="22.5" customHeight="1" x14ac:dyDescent="0.35">
      <c r="A3" s="2" t="s">
        <v>1</v>
      </c>
    </row>
    <row r="4" spans="1:9" ht="69" customHeight="1" x14ac:dyDescent="0.35">
      <c r="A4" s="2" t="s">
        <v>2</v>
      </c>
    </row>
    <row r="5" spans="1:9" s="111" customFormat="1" ht="29" customHeight="1" x14ac:dyDescent="0.35">
      <c r="A5" s="116" t="s">
        <v>3</v>
      </c>
    </row>
    <row r="6" spans="1:9" s="111" customFormat="1" ht="29" customHeight="1" x14ac:dyDescent="0.35">
      <c r="A6" s="117" t="s">
        <v>4</v>
      </c>
    </row>
    <row r="7" spans="1:9" s="111" customFormat="1" ht="29" customHeight="1" x14ac:dyDescent="0.35">
      <c r="A7" s="118" t="s">
        <v>5</v>
      </c>
      <c r="B7" s="112"/>
    </row>
    <row r="8" spans="1:9" s="114" customFormat="1" ht="29" customHeight="1" x14ac:dyDescent="0.35">
      <c r="A8" s="118" t="s">
        <v>6</v>
      </c>
      <c r="B8" s="113"/>
    </row>
    <row r="9" spans="1:9" s="114" customFormat="1" ht="29" customHeight="1" x14ac:dyDescent="0.35">
      <c r="A9" s="118" t="s">
        <v>7</v>
      </c>
      <c r="B9" s="113"/>
    </row>
    <row r="10" spans="1:9" s="111" customFormat="1" ht="29" customHeight="1" x14ac:dyDescent="0.35">
      <c r="A10" s="119" t="s">
        <v>8</v>
      </c>
      <c r="B10" s="115"/>
    </row>
    <row r="11" spans="1:9" s="111" customFormat="1" ht="29" customHeight="1" x14ac:dyDescent="0.35">
      <c r="A11" s="119" t="s">
        <v>9</v>
      </c>
    </row>
    <row r="12" spans="1:9" s="111" customFormat="1" ht="29" customHeight="1" x14ac:dyDescent="0.35">
      <c r="A12" s="119" t="s">
        <v>10</v>
      </c>
      <c r="B12" s="115"/>
    </row>
    <row r="13" spans="1:9" s="86" customFormat="1" ht="50" customHeight="1" x14ac:dyDescent="0.35">
      <c r="A13" s="85"/>
      <c r="B13"/>
      <c r="C13"/>
      <c r="D13"/>
      <c r="E13"/>
      <c r="F13"/>
      <c r="G13"/>
      <c r="H13"/>
      <c r="I13"/>
    </row>
    <row r="14" spans="1:9" s="86" customFormat="1" ht="50" customHeight="1" x14ac:dyDescent="0.35">
      <c r="A14" s="85"/>
      <c r="B14"/>
      <c r="C14"/>
      <c r="D14"/>
      <c r="E14"/>
      <c r="F14"/>
      <c r="G14"/>
      <c r="H14"/>
      <c r="I14"/>
    </row>
    <row r="15" spans="1:9" s="86" customFormat="1" ht="50" customHeight="1" x14ac:dyDescent="0.35">
      <c r="A15"/>
      <c r="C15"/>
      <c r="D15"/>
      <c r="E15"/>
      <c r="F15"/>
      <c r="G15"/>
      <c r="H15"/>
      <c r="I15"/>
    </row>
    <row r="16" spans="1:9" s="86" customFormat="1" ht="50" customHeight="1" x14ac:dyDescent="0.35">
      <c r="A16" s="85"/>
      <c r="B16"/>
      <c r="C16"/>
      <c r="D16"/>
      <c r="E16"/>
      <c r="F16"/>
      <c r="G16"/>
      <c r="H16"/>
      <c r="I16"/>
    </row>
    <row r="17" spans="1:9" s="86" customFormat="1" ht="50" customHeight="1" x14ac:dyDescent="0.35">
      <c r="A17" s="85"/>
      <c r="B17"/>
      <c r="C17"/>
      <c r="D17"/>
      <c r="E17"/>
      <c r="F17"/>
      <c r="G17"/>
      <c r="H17"/>
      <c r="I17"/>
    </row>
    <row r="18" spans="1:9" s="86" customFormat="1" ht="50" customHeight="1" x14ac:dyDescent="0.35">
      <c r="A18" s="298"/>
      <c r="B18" s="298"/>
      <c r="C18"/>
      <c r="D18"/>
      <c r="E18"/>
      <c r="F18"/>
      <c r="G18"/>
      <c r="H18"/>
      <c r="I18"/>
    </row>
    <row r="19" spans="1:9" s="86" customFormat="1" ht="50" customHeight="1" x14ac:dyDescent="0.35">
      <c r="A19" s="85"/>
      <c r="B19" s="84"/>
      <c r="C19" s="84"/>
      <c r="D19" s="84"/>
      <c r="E19"/>
      <c r="F19"/>
      <c r="G19"/>
      <c r="H19"/>
      <c r="I19"/>
    </row>
    <row r="20" spans="1:9" s="86" customFormat="1" ht="50" customHeight="1" x14ac:dyDescent="0.35">
      <c r="A20" s="85"/>
      <c r="B20"/>
      <c r="C20"/>
      <c r="D20"/>
      <c r="E20"/>
      <c r="F20"/>
      <c r="G20"/>
      <c r="H20"/>
      <c r="I20"/>
    </row>
    <row r="21" spans="1:9" s="86" customFormat="1" ht="50" customHeight="1" x14ac:dyDescent="0.35">
      <c r="A21" s="85"/>
      <c r="B21"/>
      <c r="C21"/>
      <c r="D21"/>
      <c r="E21"/>
      <c r="F21"/>
      <c r="G21"/>
      <c r="H21"/>
      <c r="I21"/>
    </row>
    <row r="22" spans="1:9" s="86" customFormat="1" ht="50" customHeight="1" x14ac:dyDescent="0.35">
      <c r="A22" s="85"/>
      <c r="B22"/>
      <c r="C22"/>
      <c r="D22"/>
      <c r="E22"/>
      <c r="F22"/>
      <c r="G22"/>
      <c r="H22"/>
      <c r="I22"/>
    </row>
    <row r="23" spans="1:9" s="86" customFormat="1" ht="50" customHeight="1" x14ac:dyDescent="0.35">
      <c r="A23" s="85"/>
      <c r="B23"/>
      <c r="C23"/>
      <c r="D23"/>
      <c r="E23"/>
      <c r="F23"/>
      <c r="G23"/>
      <c r="H23"/>
      <c r="I23"/>
    </row>
    <row r="24" spans="1:9" s="86" customFormat="1" ht="50" customHeight="1" x14ac:dyDescent="0.35">
      <c r="A24" s="85"/>
      <c r="B24"/>
      <c r="C24"/>
      <c r="D24"/>
      <c r="E24"/>
      <c r="F24"/>
      <c r="G24"/>
      <c r="H24"/>
      <c r="I24"/>
    </row>
    <row r="25" spans="1:9" s="86" customFormat="1" ht="50" customHeight="1" x14ac:dyDescent="0.35">
      <c r="A25" s="85"/>
      <c r="B25"/>
      <c r="C25"/>
      <c r="D25"/>
      <c r="E25"/>
      <c r="F25"/>
      <c r="G25"/>
      <c r="H25"/>
      <c r="I25"/>
    </row>
    <row r="26" spans="1:9" s="86" customFormat="1" ht="50" customHeight="1" x14ac:dyDescent="0.35">
      <c r="A26" s="85"/>
      <c r="B26"/>
      <c r="C26"/>
      <c r="D26"/>
      <c r="E26"/>
      <c r="F26"/>
      <c r="G26"/>
      <c r="H26"/>
      <c r="I26"/>
    </row>
    <row r="27" spans="1:9" s="86" customFormat="1" ht="50" customHeight="1" x14ac:dyDescent="0.35">
      <c r="A27" s="85"/>
      <c r="B27"/>
      <c r="C27"/>
      <c r="D27"/>
      <c r="E27"/>
      <c r="F27"/>
      <c r="G27"/>
      <c r="H27"/>
      <c r="I27"/>
    </row>
    <row r="28" spans="1:9" s="86" customFormat="1" ht="50" customHeight="1" x14ac:dyDescent="0.35">
      <c r="A28" s="85"/>
      <c r="B28"/>
      <c r="C28"/>
      <c r="D28"/>
      <c r="E28"/>
      <c r="F28"/>
      <c r="G28"/>
      <c r="H28"/>
      <c r="I28"/>
    </row>
    <row r="29" spans="1:9" s="86" customFormat="1" ht="50" customHeight="1" x14ac:dyDescent="0.35">
      <c r="A29" s="85"/>
      <c r="B29"/>
      <c r="C29"/>
      <c r="D29"/>
      <c r="E29"/>
      <c r="F29"/>
      <c r="G29"/>
      <c r="H29"/>
      <c r="I29"/>
    </row>
    <row r="30" spans="1:9" s="86" customFormat="1" ht="50" customHeight="1" x14ac:dyDescent="0.35">
      <c r="A30" s="85"/>
      <c r="B30"/>
      <c r="C30"/>
      <c r="D30"/>
      <c r="E30"/>
      <c r="F30"/>
      <c r="G30"/>
      <c r="H30"/>
      <c r="I30"/>
    </row>
    <row r="31" spans="1:9" s="86" customFormat="1" ht="50" customHeight="1" x14ac:dyDescent="0.35">
      <c r="A31" s="85"/>
      <c r="B31"/>
      <c r="C31"/>
      <c r="D31"/>
      <c r="E31"/>
      <c r="F31"/>
      <c r="G31"/>
      <c r="H31"/>
      <c r="I31"/>
    </row>
    <row r="32" spans="1:9" s="86" customFormat="1" ht="50" customHeight="1" x14ac:dyDescent="0.35">
      <c r="A32" s="85"/>
      <c r="B32"/>
      <c r="C32"/>
      <c r="D32"/>
      <c r="E32"/>
      <c r="F32"/>
      <c r="G32"/>
      <c r="H32"/>
      <c r="I32"/>
    </row>
    <row r="33" spans="1:9" s="86" customFormat="1" ht="50" customHeight="1" x14ac:dyDescent="0.35">
      <c r="A33" s="85"/>
      <c r="B33"/>
      <c r="C33"/>
      <c r="D33"/>
      <c r="E33"/>
      <c r="F33"/>
      <c r="G33"/>
      <c r="H33"/>
      <c r="I33"/>
    </row>
    <row r="34" spans="1:9" s="86" customFormat="1" ht="50" customHeight="1" x14ac:dyDescent="0.35">
      <c r="A34" s="85"/>
      <c r="B34"/>
      <c r="C34"/>
      <c r="D34"/>
      <c r="E34"/>
      <c r="F34"/>
      <c r="G34"/>
      <c r="H34"/>
      <c r="I34"/>
    </row>
    <row r="35" spans="1:9" s="86" customFormat="1" ht="50" customHeight="1" x14ac:dyDescent="0.35">
      <c r="A35" s="85"/>
      <c r="B35"/>
      <c r="C35"/>
      <c r="D35"/>
      <c r="E35"/>
      <c r="F35"/>
      <c r="G35"/>
      <c r="H35"/>
      <c r="I35"/>
    </row>
    <row r="36" spans="1:9" s="86" customFormat="1" ht="50" customHeight="1" x14ac:dyDescent="0.35">
      <c r="A36" s="85"/>
      <c r="B36"/>
      <c r="C36"/>
      <c r="D36"/>
      <c r="E36"/>
      <c r="F36"/>
      <c r="G36"/>
      <c r="H36"/>
      <c r="I36"/>
    </row>
    <row r="37" spans="1:9" s="86" customFormat="1" ht="50" customHeight="1" x14ac:dyDescent="0.35">
      <c r="A37" s="85"/>
      <c r="B37"/>
      <c r="C37"/>
      <c r="D37"/>
      <c r="E37"/>
      <c r="F37"/>
      <c r="G37"/>
      <c r="H37"/>
      <c r="I37"/>
    </row>
    <row r="38" spans="1:9" s="86" customFormat="1" ht="50" customHeight="1" x14ac:dyDescent="0.35">
      <c r="A38" s="85"/>
      <c r="B38"/>
      <c r="C38"/>
      <c r="D38"/>
      <c r="E38"/>
      <c r="F38"/>
      <c r="G38"/>
      <c r="H38"/>
      <c r="I38"/>
    </row>
  </sheetData>
  <mergeCells count="1">
    <mergeCell ref="A18:B18"/>
  </mergeCells>
  <hyperlinks>
    <hyperlink ref="A5" location="'Maths in Construction'!A1" display="Maths content in the Design, Surveying and Planning for Construction T Level" xr:uid="{060C083F-2E1B-4890-8EA2-62432A500FAE}"/>
    <hyperlink ref="A6" location="'Maths in Digital'!A1" display="Maths content in the Digital Production, Design and Development T Level" xr:uid="{8DABA617-610C-4941-A758-5BE914BBB05A}"/>
    <hyperlink ref="A7" location="'Science in Health'!A1" display="Science content in the Health T Level" xr:uid="{E624CB35-B43B-40BE-99E2-BB693EB55A2A}"/>
    <hyperlink ref="A8" location="'Science in Healthcare Science'!A1" display="Science content in the Healthcare Science T Level" xr:uid="{F7BE373E-272E-463D-9DC4-F993022BE7EF}"/>
    <hyperlink ref="A9" location="'Science in Science'!A1" display="Science content in the Science T Level" xr:uid="{77C977A1-6624-4931-AD02-C5790F87D0A1}"/>
    <hyperlink ref="A10" location="'Maths+Science in DDEM '!A1" display="Maths and science content in the Design and Development for Engineering and Manufacturing T Level " xr:uid="{68C430F0-885A-43C5-968B-CF54474732C8}"/>
    <hyperlink ref="A11" location="'Maths+Science in MIRE'!A1" display="Maths and science content in the Maintenance, Installation and Repair for Engineering T Level " xr:uid="{3B279225-36A8-49DA-BB04-675E0BD6D6EE}"/>
    <hyperlink ref="A12" location="'Maths+Science in EMPC'!A1" display="Maths and science content in the Engineering, Manufacturing, Process and Control T Level " xr:uid="{EE3E8797-376A-4DA2-92E5-F22B85901A6A}"/>
  </hyperlink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8BE22-CC0C-489A-9C3F-7F61FA165F0E}">
  <sheetPr>
    <tabColor rgb="FFF6CBA5"/>
  </sheetPr>
  <dimension ref="A1:H171"/>
  <sheetViews>
    <sheetView zoomScaleNormal="100" workbookViewId="0"/>
  </sheetViews>
  <sheetFormatPr defaultColWidth="0" defaultRowHeight="15.5" zeroHeight="1" x14ac:dyDescent="0.35"/>
  <cols>
    <col min="1" max="1" width="77.81640625" style="95" customWidth="1"/>
    <col min="2" max="3" width="58.81640625" style="17" customWidth="1"/>
    <col min="4" max="4" width="137.54296875" style="17" hidden="1" customWidth="1"/>
    <col min="5" max="5" width="108.6328125" style="95" hidden="1" customWidth="1"/>
    <col min="6" max="8" width="0" style="95" hidden="1" customWidth="1"/>
    <col min="9" max="16384" width="9" style="95" hidden="1"/>
  </cols>
  <sheetData>
    <row r="1" spans="1:4" ht="20" x14ac:dyDescent="0.35">
      <c r="A1" s="64" t="s">
        <v>352</v>
      </c>
    </row>
    <row r="2" spans="1:4" x14ac:dyDescent="0.35">
      <c r="A2" s="261" t="s">
        <v>351</v>
      </c>
    </row>
    <row r="3" spans="1:4" x14ac:dyDescent="0.35"/>
    <row r="4" spans="1:4" ht="158.75" customHeight="1" x14ac:dyDescent="0.35">
      <c r="A4" s="17" t="s">
        <v>364</v>
      </c>
    </row>
    <row r="5" spans="1:4" ht="409.5" x14ac:dyDescent="0.35">
      <c r="A5" s="17" t="s">
        <v>417</v>
      </c>
      <c r="B5" s="96"/>
      <c r="C5" s="96"/>
      <c r="D5" s="96"/>
    </row>
    <row r="6" spans="1:4" x14ac:dyDescent="0.35"/>
    <row r="7" spans="1:4" x14ac:dyDescent="0.35">
      <c r="A7" s="95" t="s">
        <v>11</v>
      </c>
    </row>
    <row r="8" spans="1:4" s="154" customFormat="1" x14ac:dyDescent="0.35">
      <c r="A8" s="150" t="s">
        <v>12</v>
      </c>
      <c r="B8" s="151" t="s">
        <v>13</v>
      </c>
      <c r="C8" s="152" t="s">
        <v>355</v>
      </c>
      <c r="D8" s="153"/>
    </row>
    <row r="9" spans="1:4" s="154" customFormat="1" ht="66" customHeight="1" x14ac:dyDescent="0.35">
      <c r="A9" s="128" t="s">
        <v>14</v>
      </c>
      <c r="B9" s="155" t="s">
        <v>15</v>
      </c>
      <c r="C9" s="156" t="s">
        <v>356</v>
      </c>
      <c r="D9" s="153"/>
    </row>
    <row r="10" spans="1:4" s="161" customFormat="1" x14ac:dyDescent="0.35">
      <c r="A10" s="157" t="str">
        <f>HYPERLINK("https://qualifications.pearson.com/en/qualifications/t-levels/design-surveying-and-planning.coursematerials.html#%2FfilterQuery=category:Pearson-UK:Category%2FSpecification-and-specimen-assessment-materials", "link to specification")</f>
        <v>link to specification</v>
      </c>
      <c r="B10" s="158" t="str">
        <f>HYPERLINK("https://qualifications.pearson.com/en/qualifications/btec-nationals.html#%2Ftab-4", "link to specification")</f>
        <v>link to specification</v>
      </c>
      <c r="C10" s="146" t="str">
        <f>HYPERLINK("https://www.gov.uk/government/publications/gce-as-and-a-level-mathematics", "link to specification")</f>
        <v>link to specification</v>
      </c>
      <c r="D10" s="160"/>
    </row>
    <row r="11" spans="1:4" s="166" customFormat="1" ht="20.5" customHeight="1" x14ac:dyDescent="0.35">
      <c r="A11" s="162" t="s">
        <v>16</v>
      </c>
      <c r="B11" s="163" t="s">
        <v>17</v>
      </c>
      <c r="C11" s="164" t="s">
        <v>18</v>
      </c>
      <c r="D11" s="165"/>
    </row>
    <row r="12" spans="1:4" s="154" customFormat="1" ht="20.5" customHeight="1" x14ac:dyDescent="0.35">
      <c r="A12" s="128" t="s">
        <v>19</v>
      </c>
      <c r="B12" s="168"/>
      <c r="C12" s="240"/>
      <c r="D12" s="153"/>
    </row>
    <row r="13" spans="1:4" s="154" customFormat="1" ht="20.5" customHeight="1" x14ac:dyDescent="0.35">
      <c r="A13" s="128" t="s">
        <v>20</v>
      </c>
      <c r="B13" s="167"/>
      <c r="C13" s="168"/>
      <c r="D13" s="153"/>
    </row>
    <row r="14" spans="1:4" ht="185.5" customHeight="1" x14ac:dyDescent="0.35">
      <c r="A14" s="14" t="s">
        <v>21</v>
      </c>
      <c r="B14" s="69"/>
      <c r="C14" s="70" t="s">
        <v>357</v>
      </c>
    </row>
    <row r="15" spans="1:4" ht="144.65" customHeight="1" x14ac:dyDescent="0.35">
      <c r="A15" s="14" t="s">
        <v>22</v>
      </c>
      <c r="B15" s="71"/>
      <c r="C15" s="72"/>
    </row>
    <row r="16" spans="1:4" ht="120" customHeight="1" x14ac:dyDescent="0.35">
      <c r="A16" s="14" t="s">
        <v>23</v>
      </c>
      <c r="B16" s="75"/>
      <c r="C16" s="72"/>
    </row>
    <row r="17" spans="1:4" ht="68.5" customHeight="1" x14ac:dyDescent="0.35">
      <c r="A17" s="20" t="s">
        <v>24</v>
      </c>
      <c r="B17" s="75"/>
      <c r="C17" s="72"/>
    </row>
    <row r="18" spans="1:4" ht="65.5" customHeight="1" x14ac:dyDescent="0.35">
      <c r="A18" s="20" t="s">
        <v>25</v>
      </c>
      <c r="B18" s="75"/>
      <c r="C18" s="72"/>
    </row>
    <row r="19" spans="1:4" ht="96" customHeight="1" x14ac:dyDescent="0.35">
      <c r="A19" s="20" t="s">
        <v>26</v>
      </c>
      <c r="B19" s="71"/>
      <c r="C19" s="72"/>
    </row>
    <row r="20" spans="1:4" ht="100.25" customHeight="1" x14ac:dyDescent="0.35">
      <c r="A20" s="14" t="s">
        <v>27</v>
      </c>
      <c r="B20" s="71"/>
      <c r="C20" s="72"/>
    </row>
    <row r="21" spans="1:4" s="154" customFormat="1" x14ac:dyDescent="0.35">
      <c r="A21" s="155" t="s">
        <v>28</v>
      </c>
      <c r="B21" s="167"/>
      <c r="C21" s="167"/>
      <c r="D21" s="153"/>
    </row>
    <row r="22" spans="1:4" ht="96.65" customHeight="1" x14ac:dyDescent="0.35">
      <c r="A22" s="55" t="s">
        <v>29</v>
      </c>
      <c r="B22" s="92"/>
      <c r="C22" s="92" t="s">
        <v>358</v>
      </c>
    </row>
    <row r="23" spans="1:4" ht="84.65" customHeight="1" x14ac:dyDescent="0.35">
      <c r="A23" s="14" t="s">
        <v>30</v>
      </c>
      <c r="B23" s="71"/>
      <c r="C23" s="72"/>
    </row>
    <row r="24" spans="1:4" s="154" customFormat="1" x14ac:dyDescent="0.35">
      <c r="A24" s="241" t="s">
        <v>31</v>
      </c>
      <c r="B24" s="242"/>
      <c r="C24" s="243"/>
      <c r="D24" s="153"/>
    </row>
    <row r="25" spans="1:4" s="154" customFormat="1" x14ac:dyDescent="0.35">
      <c r="A25" s="128" t="s">
        <v>32</v>
      </c>
      <c r="B25" s="167"/>
      <c r="C25" s="240"/>
      <c r="D25" s="153"/>
    </row>
    <row r="26" spans="1:4" ht="116.5" customHeight="1" x14ac:dyDescent="0.35">
      <c r="A26" s="244" t="s">
        <v>33</v>
      </c>
      <c r="B26" s="69"/>
      <c r="C26" s="21"/>
    </row>
    <row r="27" spans="1:4" ht="55.25" customHeight="1" x14ac:dyDescent="0.35">
      <c r="A27" s="20" t="s">
        <v>34</v>
      </c>
      <c r="B27" s="71"/>
      <c r="C27" s="21"/>
    </row>
    <row r="28" spans="1:4" s="154" customFormat="1" x14ac:dyDescent="0.35">
      <c r="A28" s="172" t="s">
        <v>35</v>
      </c>
      <c r="B28" s="156"/>
      <c r="C28" s="240"/>
      <c r="D28" s="153"/>
    </row>
    <row r="29" spans="1:4" ht="405" customHeight="1" x14ac:dyDescent="0.35">
      <c r="A29" s="245" t="s">
        <v>36</v>
      </c>
      <c r="B29" s="69" t="s">
        <v>37</v>
      </c>
      <c r="C29" s="21" t="s">
        <v>359</v>
      </c>
    </row>
    <row r="30" spans="1:4" ht="60" customHeight="1" x14ac:dyDescent="0.35">
      <c r="A30" s="246" t="s">
        <v>38</v>
      </c>
      <c r="B30" s="247"/>
      <c r="C30" s="21"/>
    </row>
    <row r="31" spans="1:4" s="154" customFormat="1" x14ac:dyDescent="0.35">
      <c r="A31" s="241" t="s">
        <v>39</v>
      </c>
      <c r="B31" s="156"/>
      <c r="C31" s="240"/>
      <c r="D31" s="153"/>
    </row>
    <row r="32" spans="1:4" ht="409.5" x14ac:dyDescent="0.35">
      <c r="A32" s="245" t="s">
        <v>40</v>
      </c>
      <c r="B32" s="69" t="s">
        <v>41</v>
      </c>
      <c r="C32" s="70" t="s">
        <v>365</v>
      </c>
    </row>
    <row r="33" spans="1:4" ht="124" x14ac:dyDescent="0.35">
      <c r="A33" s="14" t="s">
        <v>42</v>
      </c>
      <c r="B33" s="71"/>
      <c r="C33" s="72"/>
    </row>
    <row r="34" spans="1:4" s="154" customFormat="1" x14ac:dyDescent="0.35">
      <c r="A34" s="128" t="s">
        <v>43</v>
      </c>
      <c r="B34" s="167"/>
      <c r="C34" s="240"/>
      <c r="D34" s="153"/>
    </row>
    <row r="35" spans="1:4" ht="139.5" x14ac:dyDescent="0.35">
      <c r="A35" s="262" t="s">
        <v>44</v>
      </c>
      <c r="B35" s="69"/>
      <c r="C35" s="244" t="s">
        <v>360</v>
      </c>
    </row>
    <row r="36" spans="1:4" ht="85.25" customHeight="1" x14ac:dyDescent="0.35">
      <c r="A36" s="77" t="s">
        <v>45</v>
      </c>
      <c r="B36" s="71"/>
      <c r="C36" s="21"/>
    </row>
    <row r="37" spans="1:4" s="154" customFormat="1" x14ac:dyDescent="0.35">
      <c r="A37" s="248" t="s">
        <v>46</v>
      </c>
      <c r="B37" s="167"/>
      <c r="C37" s="168"/>
      <c r="D37" s="153"/>
    </row>
    <row r="38" spans="1:4" ht="155.5" customHeight="1" x14ac:dyDescent="0.35">
      <c r="A38" s="262" t="s">
        <v>47</v>
      </c>
      <c r="B38" s="69"/>
      <c r="C38" s="21" t="s">
        <v>361</v>
      </c>
    </row>
    <row r="39" spans="1:4" ht="103.25" customHeight="1" x14ac:dyDescent="0.35">
      <c r="A39" s="77" t="s">
        <v>48</v>
      </c>
      <c r="B39" s="71"/>
      <c r="C39" s="21"/>
    </row>
    <row r="40" spans="1:4" s="154" customFormat="1" x14ac:dyDescent="0.35">
      <c r="A40" s="241" t="s">
        <v>49</v>
      </c>
      <c r="B40" s="242"/>
      <c r="C40" s="249"/>
      <c r="D40" s="153"/>
    </row>
    <row r="41" spans="1:4" s="154" customFormat="1" ht="19.5" customHeight="1" x14ac:dyDescent="0.35">
      <c r="A41" s="248" t="s">
        <v>50</v>
      </c>
      <c r="B41" s="242"/>
      <c r="C41" s="168"/>
      <c r="D41" s="153"/>
    </row>
    <row r="42" spans="1:4" s="154" customFormat="1" x14ac:dyDescent="0.35">
      <c r="A42" s="250" t="s">
        <v>51</v>
      </c>
      <c r="B42" s="167"/>
      <c r="C42" s="251"/>
      <c r="D42" s="153"/>
    </row>
    <row r="43" spans="1:4" ht="96" customHeight="1" x14ac:dyDescent="0.35">
      <c r="A43" s="77" t="s">
        <v>52</v>
      </c>
      <c r="B43" s="69"/>
      <c r="C43" s="244"/>
    </row>
    <row r="44" spans="1:4" ht="81.650000000000006" customHeight="1" x14ac:dyDescent="0.35">
      <c r="A44" s="21" t="s">
        <v>53</v>
      </c>
      <c r="B44" s="71"/>
      <c r="C44" s="21"/>
    </row>
    <row r="45" spans="1:4" s="154" customFormat="1" x14ac:dyDescent="0.35">
      <c r="A45" s="250" t="s">
        <v>54</v>
      </c>
      <c r="B45" s="167"/>
      <c r="C45" s="153"/>
      <c r="D45" s="153"/>
    </row>
    <row r="46" spans="1:4" s="154" customFormat="1" x14ac:dyDescent="0.35">
      <c r="A46" s="250" t="s">
        <v>55</v>
      </c>
      <c r="B46" s="173"/>
      <c r="C46" s="168"/>
      <c r="D46" s="153"/>
    </row>
    <row r="47" spans="1:4" s="166" customFormat="1" x14ac:dyDescent="0.35">
      <c r="A47" s="185" t="s">
        <v>56</v>
      </c>
      <c r="B47" s="181"/>
      <c r="C47" s="252"/>
      <c r="D47" s="165"/>
    </row>
    <row r="48" spans="1:4" ht="105" customHeight="1" x14ac:dyDescent="0.35">
      <c r="A48" s="253" t="s">
        <v>57</v>
      </c>
      <c r="B48" s="254"/>
      <c r="C48" s="89" t="s">
        <v>362</v>
      </c>
    </row>
    <row r="49" spans="1:4" x14ac:dyDescent="0.35">
      <c r="A49" s="255" t="s">
        <v>58</v>
      </c>
      <c r="B49" s="97"/>
      <c r="C49" s="256"/>
    </row>
    <row r="50" spans="1:4" ht="409.6" customHeight="1" x14ac:dyDescent="0.35">
      <c r="A50" s="20" t="s">
        <v>59</v>
      </c>
      <c r="B50" s="69" t="s">
        <v>60</v>
      </c>
      <c r="C50" s="21" t="s">
        <v>363</v>
      </c>
    </row>
    <row r="51" spans="1:4" ht="409.5" x14ac:dyDescent="0.35">
      <c r="A51" s="20" t="s">
        <v>61</v>
      </c>
      <c r="B51" s="71" t="s">
        <v>62</v>
      </c>
      <c r="C51" s="17" t="s">
        <v>367</v>
      </c>
    </row>
    <row r="52" spans="1:4" ht="403" x14ac:dyDescent="0.35">
      <c r="A52" s="20" t="s">
        <v>63</v>
      </c>
      <c r="B52" s="71" t="s">
        <v>64</v>
      </c>
      <c r="C52" s="21" t="s">
        <v>366</v>
      </c>
    </row>
    <row r="53" spans="1:4" ht="409.5" x14ac:dyDescent="0.35">
      <c r="A53" s="20" t="s">
        <v>65</v>
      </c>
      <c r="B53" s="71" t="s">
        <v>66</v>
      </c>
      <c r="C53" s="21" t="s">
        <v>368</v>
      </c>
    </row>
    <row r="54" spans="1:4" s="166" customFormat="1" x14ac:dyDescent="0.35">
      <c r="A54" s="263"/>
      <c r="B54" s="264" t="s">
        <v>320</v>
      </c>
      <c r="C54" s="265" t="s">
        <v>320</v>
      </c>
      <c r="D54" s="165"/>
    </row>
    <row r="55" spans="1:4" x14ac:dyDescent="0.35">
      <c r="A55" s="55"/>
      <c r="B55" s="55"/>
      <c r="C55" s="55" t="s">
        <v>416</v>
      </c>
    </row>
    <row r="56" spans="1:4" x14ac:dyDescent="0.35">
      <c r="A56" s="55"/>
      <c r="B56" s="55"/>
      <c r="C56" s="55" t="s">
        <v>373</v>
      </c>
    </row>
    <row r="57" spans="1:4" x14ac:dyDescent="0.35">
      <c r="A57" s="55"/>
      <c r="B57" s="55"/>
      <c r="C57" s="55" t="s">
        <v>372</v>
      </c>
    </row>
    <row r="58" spans="1:4" x14ac:dyDescent="0.35">
      <c r="A58" s="55"/>
      <c r="B58" s="55"/>
      <c r="C58" s="55" t="s">
        <v>371</v>
      </c>
    </row>
    <row r="59" spans="1:4" x14ac:dyDescent="0.35">
      <c r="A59" s="55"/>
      <c r="B59" s="55"/>
      <c r="C59" s="55" t="s">
        <v>370</v>
      </c>
    </row>
    <row r="60" spans="1:4" ht="15.5" customHeight="1" x14ac:dyDescent="0.35">
      <c r="A60" s="55"/>
      <c r="B60" s="55"/>
      <c r="C60" s="55" t="s">
        <v>369</v>
      </c>
    </row>
    <row r="61" spans="1:4" x14ac:dyDescent="0.35"/>
    <row r="62" spans="1:4" x14ac:dyDescent="0.35"/>
    <row r="66" ht="409.6" hidden="1" customHeight="1" x14ac:dyDescent="0.35"/>
    <row r="84" ht="409.6" hidden="1" customHeight="1" x14ac:dyDescent="0.35"/>
    <row r="86" ht="285" hidden="1" customHeight="1" x14ac:dyDescent="0.35"/>
    <row r="93" ht="225" hidden="1" customHeight="1" x14ac:dyDescent="0.35"/>
    <row r="118" ht="409.6" hidden="1" customHeight="1" x14ac:dyDescent="0.35"/>
    <row r="171" spans="8:8" hidden="1" x14ac:dyDescent="0.35">
      <c r="H171" s="266"/>
    </row>
  </sheetData>
  <hyperlinks>
    <hyperlink ref="A2" location="Index!A1" display="Back to index" xr:uid="{380A6A07-6FD4-4EEB-A716-5B4E1BD6001C}"/>
  </hyperlink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82817-C868-41D0-91E1-F16DC50C373D}">
  <sheetPr>
    <tabColor rgb="FFCFDCE3"/>
  </sheetPr>
  <dimension ref="A1:I188"/>
  <sheetViews>
    <sheetView zoomScaleNormal="100" workbookViewId="0"/>
  </sheetViews>
  <sheetFormatPr defaultColWidth="0" defaultRowHeight="15.5" zeroHeight="1" x14ac:dyDescent="0.35"/>
  <cols>
    <col min="1" max="1" width="66.81640625" style="194" customWidth="1"/>
    <col min="2" max="3" width="56.6328125" style="19" customWidth="1"/>
    <col min="4" max="4" width="70" style="19" customWidth="1"/>
    <col min="5" max="9" width="0" style="194" hidden="1" customWidth="1"/>
    <col min="10" max="16384" width="9" style="194" hidden="1"/>
  </cols>
  <sheetData>
    <row r="1" spans="1:5" ht="20" x14ac:dyDescent="0.35">
      <c r="A1" s="267" t="s">
        <v>4</v>
      </c>
    </row>
    <row r="2" spans="1:5" s="47" customFormat="1" x14ac:dyDescent="0.35">
      <c r="A2" s="195" t="s">
        <v>351</v>
      </c>
      <c r="B2" s="3"/>
      <c r="C2" s="3"/>
      <c r="D2" s="3"/>
    </row>
    <row r="3" spans="1:5" x14ac:dyDescent="0.35"/>
    <row r="4" spans="1:5" s="47" customFormat="1" ht="158.75" customHeight="1" x14ac:dyDescent="0.35">
      <c r="A4" s="17" t="s">
        <v>67</v>
      </c>
      <c r="B4" s="3"/>
      <c r="C4" s="3"/>
      <c r="D4" s="3"/>
    </row>
    <row r="5" spans="1:5" s="47" customFormat="1" ht="409.5" x14ac:dyDescent="0.35">
      <c r="A5" s="17" t="s">
        <v>418</v>
      </c>
      <c r="B5" s="18"/>
      <c r="C5" s="18"/>
      <c r="D5" s="18"/>
    </row>
    <row r="6" spans="1:5" s="47" customFormat="1" x14ac:dyDescent="0.35">
      <c r="B6" s="3"/>
      <c r="C6" s="3"/>
      <c r="D6" s="3"/>
    </row>
    <row r="7" spans="1:5" s="47" customFormat="1" x14ac:dyDescent="0.35">
      <c r="A7" s="47" t="s">
        <v>11</v>
      </c>
      <c r="B7" s="3"/>
      <c r="C7" s="3"/>
      <c r="D7" s="3"/>
    </row>
    <row r="8" spans="1:5" s="143" customFormat="1" x14ac:dyDescent="0.35">
      <c r="A8" s="120" t="s">
        <v>12</v>
      </c>
      <c r="B8" s="121" t="s">
        <v>68</v>
      </c>
      <c r="C8" s="121" t="s">
        <v>69</v>
      </c>
      <c r="D8" s="122" t="s">
        <v>355</v>
      </c>
      <c r="E8" s="123"/>
    </row>
    <row r="9" spans="1:5" s="143" customFormat="1" x14ac:dyDescent="0.35">
      <c r="A9" s="124" t="s">
        <v>14</v>
      </c>
      <c r="B9" s="124" t="s">
        <v>70</v>
      </c>
      <c r="C9" s="125" t="s">
        <v>71</v>
      </c>
      <c r="D9" s="126" t="s">
        <v>356</v>
      </c>
      <c r="E9" s="123"/>
    </row>
    <row r="10" spans="1:5" s="148" customFormat="1" ht="21.5" customHeight="1" x14ac:dyDescent="0.35">
      <c r="A10" s="144" t="str">
        <f>HYPERLINK("https://qualifications.pearson.com/en/qualifications/t-levels/digital-production-design-and-development.coursematerials.html#%2FfilterQuery=category:Pearson-UK:Category%2FSpecification-and-specimen-assessment-materials", "Link to specification")</f>
        <v>Link to specification</v>
      </c>
      <c r="B10" s="145" t="str">
        <f>HYPERLINK("https://qualifications.pearson.com/en/qualifications/btec-nationals/computing-2016.html", "Link to specification")</f>
        <v>Link to specification</v>
      </c>
      <c r="C10" s="146" t="str">
        <f>HYPERLINK("https://qualifications.pearson.com/en/qualifications/btec-nationals/it-2010.html#%2Ftab-4", "Link to specification")</f>
        <v>Link to specification</v>
      </c>
      <c r="D10" s="147" t="str">
        <f>HYPERLINK("https://www.gov.uk/government/publications/gce-as-and-a-level-mathematics", "Link to specification")</f>
        <v>Link to specification</v>
      </c>
      <c r="E10" s="134"/>
    </row>
    <row r="11" spans="1:5" s="196" customFormat="1" ht="41" customHeight="1" x14ac:dyDescent="0.35">
      <c r="A11" s="130" t="s">
        <v>16</v>
      </c>
      <c r="B11" s="130"/>
      <c r="C11" s="131" t="s">
        <v>17</v>
      </c>
      <c r="D11" s="132" t="s">
        <v>18</v>
      </c>
      <c r="E11" s="133"/>
    </row>
    <row r="12" spans="1:5" s="143" customFormat="1" x14ac:dyDescent="0.35">
      <c r="A12" s="128" t="s">
        <v>72</v>
      </c>
      <c r="B12" s="128"/>
      <c r="C12" s="129"/>
      <c r="D12" s="127"/>
      <c r="E12" s="123"/>
    </row>
    <row r="13" spans="1:5" s="47" customFormat="1" ht="217" x14ac:dyDescent="0.35">
      <c r="A13" s="92" t="s">
        <v>73</v>
      </c>
      <c r="B13" s="92" t="s">
        <v>74</v>
      </c>
      <c r="C13" s="5" t="s">
        <v>75</v>
      </c>
      <c r="D13" s="11" t="s">
        <v>374</v>
      </c>
      <c r="E13" s="3"/>
    </row>
    <row r="14" spans="1:5" s="143" customFormat="1" x14ac:dyDescent="0.35">
      <c r="A14" s="125" t="s">
        <v>76</v>
      </c>
      <c r="B14" s="125"/>
      <c r="C14" s="135"/>
      <c r="D14" s="135"/>
      <c r="E14" s="123"/>
    </row>
    <row r="15" spans="1:5" s="47" customFormat="1" ht="409.5" x14ac:dyDescent="0.35">
      <c r="A15" s="88" t="s">
        <v>77</v>
      </c>
      <c r="B15" s="60" t="s">
        <v>78</v>
      </c>
      <c r="C15" s="61" t="s">
        <v>79</v>
      </c>
      <c r="D15" s="12" t="s">
        <v>375</v>
      </c>
      <c r="E15" s="3"/>
    </row>
    <row r="16" spans="1:5" s="143" customFormat="1" x14ac:dyDescent="0.35">
      <c r="A16" s="124" t="s">
        <v>80</v>
      </c>
      <c r="B16" s="124"/>
      <c r="C16" s="135"/>
      <c r="D16" s="137"/>
      <c r="E16" s="123"/>
    </row>
    <row r="17" spans="1:5" s="47" customFormat="1" ht="186" x14ac:dyDescent="0.35">
      <c r="A17" s="12" t="s">
        <v>81</v>
      </c>
      <c r="B17" s="12" t="s">
        <v>82</v>
      </c>
      <c r="C17" s="5"/>
      <c r="D17" s="9"/>
      <c r="E17" s="3"/>
    </row>
    <row r="18" spans="1:5" s="143" customFormat="1" x14ac:dyDescent="0.35">
      <c r="A18" s="138" t="s">
        <v>83</v>
      </c>
      <c r="B18" s="138"/>
      <c r="C18" s="126"/>
      <c r="D18" s="137"/>
      <c r="E18" s="123"/>
    </row>
    <row r="19" spans="1:5" s="47" customFormat="1" ht="409.5" x14ac:dyDescent="0.35">
      <c r="A19" s="63" t="s">
        <v>84</v>
      </c>
      <c r="B19" s="63" t="s">
        <v>85</v>
      </c>
      <c r="C19" s="62" t="s">
        <v>86</v>
      </c>
      <c r="D19" s="9" t="s">
        <v>376</v>
      </c>
      <c r="E19" s="3"/>
    </row>
    <row r="20" spans="1:5" s="143" customFormat="1" x14ac:dyDescent="0.35">
      <c r="A20" s="136" t="s">
        <v>87</v>
      </c>
      <c r="B20" s="136"/>
      <c r="C20" s="126"/>
      <c r="D20" s="137"/>
      <c r="E20" s="123"/>
    </row>
    <row r="21" spans="1:5" s="47" customFormat="1" ht="108.5" x14ac:dyDescent="0.35">
      <c r="A21" s="12" t="s">
        <v>88</v>
      </c>
      <c r="B21" s="12" t="s">
        <v>89</v>
      </c>
      <c r="C21" s="5"/>
      <c r="D21" s="11"/>
      <c r="E21" s="3"/>
    </row>
    <row r="22" spans="1:5" s="143" customFormat="1" x14ac:dyDescent="0.35">
      <c r="A22" s="125" t="s">
        <v>90</v>
      </c>
      <c r="B22" s="135"/>
      <c r="C22" s="139"/>
      <c r="D22" s="149"/>
      <c r="E22" s="123"/>
    </row>
    <row r="23" spans="1:5" s="47" customFormat="1" x14ac:dyDescent="0.35">
      <c r="A23" s="12" t="s">
        <v>91</v>
      </c>
      <c r="B23" s="12"/>
      <c r="C23" s="6"/>
      <c r="D23" s="8"/>
      <c r="E23" s="3"/>
    </row>
    <row r="24" spans="1:5" s="143" customFormat="1" x14ac:dyDescent="0.35">
      <c r="A24" s="125" t="s">
        <v>92</v>
      </c>
      <c r="B24" s="135"/>
      <c r="C24" s="139"/>
      <c r="D24" s="149"/>
      <c r="E24" s="123"/>
    </row>
    <row r="25" spans="1:5" s="47" customFormat="1" ht="108.5" x14ac:dyDescent="0.35">
      <c r="A25" s="55" t="s">
        <v>93</v>
      </c>
      <c r="B25" s="55"/>
      <c r="C25" s="5"/>
      <c r="D25" s="9"/>
      <c r="E25" s="3"/>
    </row>
    <row r="26" spans="1:5" s="196" customFormat="1" x14ac:dyDescent="0.35">
      <c r="A26" s="131" t="s">
        <v>56</v>
      </c>
      <c r="B26" s="131"/>
      <c r="C26" s="141"/>
      <c r="D26" s="142"/>
      <c r="E26" s="133"/>
    </row>
    <row r="27" spans="1:5" s="47" customFormat="1" ht="170.5" x14ac:dyDescent="0.35">
      <c r="A27" s="4" t="s">
        <v>94</v>
      </c>
      <c r="B27" s="4"/>
      <c r="C27" s="4"/>
      <c r="D27" s="89"/>
      <c r="E27" s="3"/>
    </row>
    <row r="28" spans="1:5" s="196" customFormat="1" ht="31" x14ac:dyDescent="0.35">
      <c r="A28" s="131" t="s">
        <v>95</v>
      </c>
      <c r="B28" s="131" t="s">
        <v>96</v>
      </c>
      <c r="C28" s="141"/>
      <c r="D28" s="142"/>
      <c r="E28" s="133"/>
    </row>
    <row r="29" spans="1:5" s="47" customFormat="1" ht="409.5" x14ac:dyDescent="0.35">
      <c r="A29" s="57" t="s">
        <v>97</v>
      </c>
      <c r="B29" s="57" t="s">
        <v>98</v>
      </c>
      <c r="C29" s="5"/>
      <c r="D29" s="9"/>
      <c r="E29" s="3"/>
    </row>
    <row r="30" spans="1:5" s="47" customFormat="1" x14ac:dyDescent="0.35">
      <c r="A30" s="77"/>
      <c r="B30" s="77"/>
      <c r="C30" s="6"/>
      <c r="D30" s="9"/>
      <c r="E30" s="3"/>
    </row>
    <row r="31" spans="1:5" s="196" customFormat="1" x14ac:dyDescent="0.35">
      <c r="A31" s="263"/>
      <c r="B31" s="264"/>
      <c r="C31" s="264" t="s">
        <v>99</v>
      </c>
      <c r="D31" s="264" t="s">
        <v>99</v>
      </c>
      <c r="E31" s="133"/>
    </row>
    <row r="32" spans="1:5" s="47" customFormat="1" x14ac:dyDescent="0.35">
      <c r="A32" s="268"/>
      <c r="B32" s="93" t="s">
        <v>100</v>
      </c>
      <c r="C32" s="268"/>
      <c r="D32" s="55"/>
      <c r="E32" s="3"/>
    </row>
    <row r="33" spans="1:5" s="47" customFormat="1" x14ac:dyDescent="0.35">
      <c r="A33" s="268"/>
      <c r="B33" s="93" t="s">
        <v>101</v>
      </c>
      <c r="C33" s="268"/>
      <c r="D33" s="55"/>
      <c r="E33" s="3"/>
    </row>
    <row r="34" spans="1:5" s="47" customFormat="1" x14ac:dyDescent="0.35">
      <c r="A34" s="268"/>
      <c r="B34" s="93" t="s">
        <v>102</v>
      </c>
      <c r="C34" s="268"/>
      <c r="D34" s="55"/>
      <c r="E34" s="3"/>
    </row>
    <row r="35" spans="1:5" s="47" customFormat="1" x14ac:dyDescent="0.35">
      <c r="A35" s="268"/>
      <c r="B35" s="94" t="s">
        <v>103</v>
      </c>
      <c r="C35" s="268"/>
      <c r="D35" s="55"/>
      <c r="E35" s="3"/>
    </row>
    <row r="36" spans="1:5" s="47" customFormat="1" x14ac:dyDescent="0.35">
      <c r="A36" s="269"/>
      <c r="B36" s="61" t="s">
        <v>104</v>
      </c>
      <c r="C36" s="268"/>
      <c r="D36" s="55"/>
      <c r="E36" s="3"/>
    </row>
    <row r="37" spans="1:5" s="47" customFormat="1" x14ac:dyDescent="0.35">
      <c r="A37" s="269"/>
      <c r="B37" s="61" t="s">
        <v>105</v>
      </c>
      <c r="C37" s="268"/>
      <c r="D37" s="55"/>
      <c r="E37" s="3"/>
    </row>
    <row r="38" spans="1:5" s="47" customFormat="1" x14ac:dyDescent="0.35">
      <c r="A38" s="269"/>
      <c r="B38" s="88" t="s">
        <v>106</v>
      </c>
      <c r="C38" s="268"/>
      <c r="D38" s="55"/>
      <c r="E38" s="3"/>
    </row>
    <row r="39" spans="1:5" s="47" customFormat="1" x14ac:dyDescent="0.35">
      <c r="A39" s="269"/>
      <c r="B39" s="88" t="s">
        <v>107</v>
      </c>
      <c r="C39" s="268"/>
      <c r="D39" s="55"/>
      <c r="E39" s="3"/>
    </row>
    <row r="40" spans="1:5" s="47" customFormat="1" ht="26" customHeight="1" x14ac:dyDescent="0.35">
      <c r="A40" s="269"/>
      <c r="B40" s="55" t="s">
        <v>108</v>
      </c>
      <c r="C40" s="268"/>
      <c r="D40" s="55"/>
      <c r="E40" s="3"/>
    </row>
    <row r="41" spans="1:5" s="47" customFormat="1" ht="25.25" customHeight="1" x14ac:dyDescent="0.35">
      <c r="A41" s="269"/>
      <c r="B41" s="268"/>
      <c r="C41" s="268"/>
      <c r="D41" s="55" t="s">
        <v>416</v>
      </c>
      <c r="E41" s="3"/>
    </row>
    <row r="42" spans="1:5" s="47" customFormat="1" ht="39.5" customHeight="1" x14ac:dyDescent="0.35">
      <c r="A42" s="269"/>
      <c r="B42" s="268"/>
      <c r="C42" s="268"/>
      <c r="D42" s="55" t="s">
        <v>419</v>
      </c>
      <c r="E42" s="3"/>
    </row>
    <row r="43" spans="1:5" s="47" customFormat="1" ht="30.65" customHeight="1" x14ac:dyDescent="0.35">
      <c r="A43" s="269"/>
      <c r="B43" s="268"/>
      <c r="C43" s="268"/>
      <c r="D43" s="55" t="s">
        <v>421</v>
      </c>
      <c r="E43" s="3"/>
    </row>
    <row r="44" spans="1:5" s="47" customFormat="1" ht="27" customHeight="1" x14ac:dyDescent="0.35">
      <c r="A44" s="269"/>
      <c r="B44" s="270"/>
      <c r="C44" s="268"/>
      <c r="D44" s="55" t="s">
        <v>372</v>
      </c>
      <c r="E44" s="3"/>
    </row>
    <row r="45" spans="1:5" s="47" customFormat="1" ht="87" customHeight="1" x14ac:dyDescent="0.35">
      <c r="A45" s="269"/>
      <c r="B45" s="271"/>
      <c r="C45" s="268"/>
      <c r="D45" s="55" t="s">
        <v>420</v>
      </c>
      <c r="E45" s="3"/>
    </row>
    <row r="46" spans="1:5" s="47" customFormat="1" ht="104.75" hidden="1" customHeight="1" x14ac:dyDescent="0.35">
      <c r="B46" s="3"/>
      <c r="C46" s="3"/>
      <c r="D46" s="3"/>
      <c r="E46" s="3"/>
    </row>
    <row r="47" spans="1:5" s="47" customFormat="1" hidden="1" x14ac:dyDescent="0.35">
      <c r="B47" s="3"/>
      <c r="C47" s="3"/>
      <c r="D47" s="3"/>
      <c r="E47" s="3"/>
    </row>
    <row r="48" spans="1:5" s="47" customFormat="1" hidden="1" x14ac:dyDescent="0.35">
      <c r="B48" s="3"/>
      <c r="C48" s="3"/>
      <c r="D48" s="3"/>
      <c r="E48" s="3"/>
    </row>
    <row r="49" spans="2:5" s="47" customFormat="1" hidden="1" x14ac:dyDescent="0.35">
      <c r="B49" s="3"/>
      <c r="C49" s="3"/>
      <c r="D49" s="3"/>
      <c r="E49" s="3"/>
    </row>
    <row r="50" spans="2:5" s="47" customFormat="1" hidden="1" x14ac:dyDescent="0.35">
      <c r="B50" s="3"/>
      <c r="C50" s="3"/>
      <c r="D50" s="3"/>
      <c r="E50" s="3"/>
    </row>
    <row r="51" spans="2:5" s="47" customFormat="1" ht="83.75" hidden="1" customHeight="1" x14ac:dyDescent="0.35">
      <c r="B51" s="3"/>
      <c r="C51" s="3"/>
      <c r="D51" s="3"/>
      <c r="E51" s="3"/>
    </row>
    <row r="52" spans="2:5" s="47" customFormat="1" ht="59.75" hidden="1" customHeight="1" x14ac:dyDescent="0.35">
      <c r="B52" s="3"/>
      <c r="C52" s="3"/>
      <c r="D52" s="3"/>
      <c r="E52" s="3"/>
    </row>
    <row r="53" spans="2:5" s="47" customFormat="1" hidden="1" x14ac:dyDescent="0.35">
      <c r="B53" s="3"/>
      <c r="C53" s="3"/>
      <c r="D53" s="3"/>
      <c r="E53" s="3"/>
    </row>
    <row r="54" spans="2:5" s="47" customFormat="1" hidden="1" x14ac:dyDescent="0.35">
      <c r="B54" s="3"/>
      <c r="C54" s="3"/>
      <c r="D54" s="3"/>
      <c r="E54" s="3"/>
    </row>
    <row r="55" spans="2:5" s="47" customFormat="1" hidden="1" x14ac:dyDescent="0.35">
      <c r="B55" s="3"/>
      <c r="C55" s="3"/>
      <c r="D55" s="3"/>
      <c r="E55" s="3"/>
    </row>
    <row r="56" spans="2:5" s="47" customFormat="1" hidden="1" x14ac:dyDescent="0.35">
      <c r="B56" s="3"/>
      <c r="C56" s="3"/>
      <c r="D56" s="3"/>
      <c r="E56" s="3"/>
    </row>
    <row r="57" spans="2:5" s="47" customFormat="1" hidden="1" x14ac:dyDescent="0.35">
      <c r="B57" s="3"/>
      <c r="C57" s="3"/>
      <c r="D57" s="3"/>
      <c r="E57" s="3"/>
    </row>
    <row r="58" spans="2:5" s="47" customFormat="1" hidden="1" x14ac:dyDescent="0.35">
      <c r="B58" s="3"/>
      <c r="C58" s="3"/>
      <c r="D58" s="3"/>
      <c r="E58" s="3"/>
    </row>
    <row r="59" spans="2:5" s="47" customFormat="1" ht="330.65" hidden="1" customHeight="1" x14ac:dyDescent="0.35">
      <c r="B59" s="3"/>
      <c r="C59" s="3"/>
      <c r="D59" s="3"/>
      <c r="E59" s="3"/>
    </row>
    <row r="60" spans="2:5" s="47" customFormat="1" ht="107.75" hidden="1" customHeight="1" x14ac:dyDescent="0.35">
      <c r="B60" s="3"/>
      <c r="C60" s="3"/>
      <c r="D60" s="3"/>
      <c r="E60" s="3"/>
    </row>
    <row r="61" spans="2:5" s="47" customFormat="1" ht="95" hidden="1" customHeight="1" x14ac:dyDescent="0.35">
      <c r="B61" s="3"/>
      <c r="C61" s="3"/>
      <c r="D61" s="3"/>
      <c r="E61" s="3"/>
    </row>
    <row r="62" spans="2:5" s="47" customFormat="1" ht="131" hidden="1" customHeight="1" x14ac:dyDescent="0.35">
      <c r="B62" s="3"/>
      <c r="C62" s="3"/>
      <c r="D62" s="3"/>
      <c r="E62" s="3"/>
    </row>
    <row r="63" spans="2:5" s="47" customFormat="1" hidden="1" x14ac:dyDescent="0.35">
      <c r="B63" s="3"/>
      <c r="C63" s="3"/>
      <c r="D63" s="3"/>
      <c r="E63" s="3"/>
    </row>
    <row r="64" spans="2:5" s="47" customFormat="1" hidden="1" x14ac:dyDescent="0.35">
      <c r="B64" s="3"/>
      <c r="C64" s="3"/>
      <c r="D64" s="3"/>
      <c r="E64" s="3"/>
    </row>
    <row r="65" spans="2:5" s="47" customFormat="1" ht="409.6" hidden="1" customHeight="1" x14ac:dyDescent="0.35">
      <c r="B65" s="3"/>
      <c r="C65" s="3"/>
      <c r="D65" s="3"/>
      <c r="E65" s="3"/>
    </row>
    <row r="66" spans="2:5" s="47" customFormat="1" hidden="1" x14ac:dyDescent="0.35">
      <c r="B66" s="3"/>
      <c r="C66" s="3"/>
      <c r="D66" s="3"/>
      <c r="E66" s="3"/>
    </row>
    <row r="67" spans="2:5" s="47" customFormat="1" hidden="1" x14ac:dyDescent="0.35">
      <c r="B67" s="3"/>
      <c r="C67" s="3"/>
      <c r="D67" s="3"/>
      <c r="E67" s="3"/>
    </row>
    <row r="68" spans="2:5" s="47" customFormat="1" hidden="1" x14ac:dyDescent="0.35">
      <c r="B68" s="3"/>
      <c r="C68" s="3"/>
      <c r="D68" s="3"/>
      <c r="E68" s="3"/>
    </row>
    <row r="69" spans="2:5" s="47" customFormat="1" hidden="1" x14ac:dyDescent="0.35">
      <c r="B69" s="3"/>
      <c r="C69" s="3"/>
      <c r="D69" s="3"/>
      <c r="E69" s="3"/>
    </row>
    <row r="70" spans="2:5" s="47" customFormat="1" hidden="1" x14ac:dyDescent="0.35">
      <c r="B70" s="3"/>
      <c r="C70" s="3"/>
      <c r="D70" s="3"/>
      <c r="E70" s="3"/>
    </row>
    <row r="71" spans="2:5" s="47" customFormat="1" hidden="1" x14ac:dyDescent="0.35">
      <c r="B71" s="3"/>
      <c r="C71" s="3"/>
      <c r="D71" s="3"/>
      <c r="E71" s="3"/>
    </row>
    <row r="72" spans="2:5" s="47" customFormat="1" hidden="1" x14ac:dyDescent="0.35">
      <c r="B72" s="3"/>
      <c r="C72" s="3"/>
      <c r="D72" s="3"/>
      <c r="E72" s="3"/>
    </row>
    <row r="73" spans="2:5" s="47" customFormat="1" hidden="1" x14ac:dyDescent="0.35">
      <c r="B73" s="3"/>
      <c r="C73" s="3"/>
      <c r="D73" s="3"/>
      <c r="E73" s="3"/>
    </row>
    <row r="74" spans="2:5" s="47" customFormat="1" hidden="1" x14ac:dyDescent="0.35">
      <c r="B74" s="3"/>
      <c r="C74" s="3"/>
      <c r="D74" s="3"/>
      <c r="E74" s="3"/>
    </row>
    <row r="75" spans="2:5" s="47" customFormat="1" hidden="1" x14ac:dyDescent="0.35">
      <c r="B75" s="3"/>
      <c r="C75" s="3"/>
      <c r="D75" s="3"/>
      <c r="E75" s="3"/>
    </row>
    <row r="76" spans="2:5" s="47" customFormat="1" hidden="1" x14ac:dyDescent="0.35">
      <c r="B76" s="3"/>
      <c r="C76" s="3"/>
      <c r="D76" s="3"/>
      <c r="E76" s="3"/>
    </row>
    <row r="77" spans="2:5" s="47" customFormat="1" hidden="1" x14ac:dyDescent="0.35">
      <c r="B77" s="3"/>
      <c r="C77" s="3"/>
      <c r="D77" s="3"/>
      <c r="E77" s="3"/>
    </row>
    <row r="78" spans="2:5" s="47" customFormat="1" hidden="1" x14ac:dyDescent="0.35">
      <c r="B78" s="3"/>
      <c r="C78" s="3"/>
      <c r="D78" s="3"/>
      <c r="E78" s="3"/>
    </row>
    <row r="79" spans="2:5" s="47" customFormat="1" hidden="1" x14ac:dyDescent="0.35">
      <c r="B79" s="3"/>
      <c r="C79" s="3"/>
      <c r="D79" s="3"/>
      <c r="E79" s="3"/>
    </row>
    <row r="80" spans="2:5" s="47" customFormat="1" hidden="1" x14ac:dyDescent="0.35">
      <c r="B80" s="3"/>
      <c r="C80" s="3"/>
      <c r="D80" s="3"/>
      <c r="E80" s="3"/>
    </row>
    <row r="81" spans="2:5" s="47" customFormat="1" hidden="1" x14ac:dyDescent="0.35">
      <c r="B81" s="3"/>
      <c r="C81" s="3"/>
      <c r="D81" s="3"/>
      <c r="E81" s="3"/>
    </row>
    <row r="82" spans="2:5" s="47" customFormat="1" hidden="1" x14ac:dyDescent="0.35">
      <c r="B82" s="3"/>
      <c r="C82" s="3"/>
      <c r="D82" s="3"/>
      <c r="E82" s="3"/>
    </row>
    <row r="83" spans="2:5" s="47" customFormat="1" ht="409.6" hidden="1" customHeight="1" x14ac:dyDescent="0.35">
      <c r="B83" s="3"/>
      <c r="C83" s="3"/>
      <c r="D83" s="3"/>
      <c r="E83" s="3"/>
    </row>
    <row r="84" spans="2:5" s="47" customFormat="1" hidden="1" x14ac:dyDescent="0.35">
      <c r="B84" s="3"/>
      <c r="C84" s="3"/>
      <c r="D84" s="3"/>
      <c r="E84" s="3"/>
    </row>
    <row r="85" spans="2:5" s="47" customFormat="1" ht="285" hidden="1" customHeight="1" x14ac:dyDescent="0.35">
      <c r="B85" s="3"/>
      <c r="C85" s="3"/>
      <c r="D85" s="3"/>
      <c r="E85" s="3"/>
    </row>
    <row r="86" spans="2:5" s="47" customFormat="1" hidden="1" x14ac:dyDescent="0.35">
      <c r="B86" s="3"/>
      <c r="C86" s="3"/>
      <c r="D86" s="3"/>
      <c r="E86" s="3"/>
    </row>
    <row r="87" spans="2:5" s="47" customFormat="1" hidden="1" x14ac:dyDescent="0.35">
      <c r="B87" s="3"/>
      <c r="C87" s="3"/>
      <c r="D87" s="3"/>
      <c r="E87" s="3"/>
    </row>
    <row r="88" spans="2:5" s="47" customFormat="1" hidden="1" x14ac:dyDescent="0.35">
      <c r="B88" s="3"/>
      <c r="C88" s="3"/>
      <c r="D88" s="3"/>
      <c r="E88" s="3"/>
    </row>
    <row r="89" spans="2:5" s="47" customFormat="1" hidden="1" x14ac:dyDescent="0.35">
      <c r="B89" s="3"/>
      <c r="C89" s="3"/>
      <c r="D89" s="3"/>
      <c r="E89" s="3"/>
    </row>
    <row r="90" spans="2:5" s="47" customFormat="1" hidden="1" x14ac:dyDescent="0.35">
      <c r="B90" s="3"/>
      <c r="C90" s="3"/>
      <c r="D90" s="3"/>
      <c r="E90" s="3"/>
    </row>
    <row r="91" spans="2:5" s="47" customFormat="1" hidden="1" x14ac:dyDescent="0.35">
      <c r="B91" s="3"/>
      <c r="C91" s="3"/>
      <c r="D91" s="3"/>
      <c r="E91" s="3"/>
    </row>
    <row r="92" spans="2:5" s="47" customFormat="1" ht="225" hidden="1" customHeight="1" x14ac:dyDescent="0.35">
      <c r="B92" s="3"/>
      <c r="C92" s="3"/>
      <c r="D92" s="3"/>
      <c r="E92" s="3"/>
    </row>
    <row r="93" spans="2:5" s="47" customFormat="1" hidden="1" x14ac:dyDescent="0.35">
      <c r="B93" s="3"/>
      <c r="C93" s="3"/>
      <c r="D93" s="3"/>
      <c r="E93" s="3"/>
    </row>
    <row r="94" spans="2:5" s="47" customFormat="1" hidden="1" x14ac:dyDescent="0.35">
      <c r="B94" s="3"/>
      <c r="C94" s="3"/>
      <c r="D94" s="3"/>
      <c r="E94" s="3"/>
    </row>
    <row r="95" spans="2:5" s="47" customFormat="1" hidden="1" x14ac:dyDescent="0.35">
      <c r="B95" s="3"/>
      <c r="C95" s="3"/>
      <c r="D95" s="3"/>
      <c r="E95" s="3"/>
    </row>
    <row r="96" spans="2:5" s="47" customFormat="1" hidden="1" x14ac:dyDescent="0.35">
      <c r="B96" s="3"/>
      <c r="C96" s="3"/>
      <c r="D96" s="3"/>
      <c r="E96" s="3"/>
    </row>
    <row r="97" spans="2:5" s="47" customFormat="1" hidden="1" x14ac:dyDescent="0.35">
      <c r="B97" s="3"/>
      <c r="C97" s="3"/>
      <c r="D97" s="3"/>
      <c r="E97" s="3"/>
    </row>
    <row r="98" spans="2:5" s="47" customFormat="1" hidden="1" x14ac:dyDescent="0.35">
      <c r="B98" s="3"/>
      <c r="C98" s="3"/>
      <c r="D98" s="3"/>
      <c r="E98" s="3"/>
    </row>
    <row r="99" spans="2:5" s="47" customFormat="1" hidden="1" x14ac:dyDescent="0.35">
      <c r="B99" s="3"/>
      <c r="C99" s="3"/>
      <c r="D99" s="3"/>
      <c r="E99" s="3"/>
    </row>
    <row r="100" spans="2:5" s="47" customFormat="1" hidden="1" x14ac:dyDescent="0.35">
      <c r="B100" s="3"/>
      <c r="C100" s="3"/>
      <c r="D100" s="3"/>
      <c r="E100" s="3"/>
    </row>
    <row r="101" spans="2:5" s="47" customFormat="1" hidden="1" x14ac:dyDescent="0.35">
      <c r="B101" s="3"/>
      <c r="C101" s="3"/>
      <c r="D101" s="3"/>
      <c r="E101" s="3"/>
    </row>
    <row r="102" spans="2:5" s="47" customFormat="1" hidden="1" x14ac:dyDescent="0.35">
      <c r="B102" s="3"/>
      <c r="C102" s="3"/>
      <c r="D102" s="3"/>
      <c r="E102" s="3"/>
    </row>
    <row r="103" spans="2:5" s="47" customFormat="1" hidden="1" x14ac:dyDescent="0.35">
      <c r="B103" s="3"/>
      <c r="C103" s="3"/>
      <c r="D103" s="3"/>
      <c r="E103" s="3"/>
    </row>
    <row r="104" spans="2:5" s="47" customFormat="1" hidden="1" x14ac:dyDescent="0.35">
      <c r="B104" s="3"/>
      <c r="C104" s="3"/>
      <c r="D104" s="3"/>
      <c r="E104" s="3"/>
    </row>
    <row r="105" spans="2:5" s="47" customFormat="1" hidden="1" x14ac:dyDescent="0.35">
      <c r="B105" s="3"/>
      <c r="C105" s="3"/>
      <c r="D105" s="3"/>
      <c r="E105" s="3"/>
    </row>
    <row r="106" spans="2:5" s="47" customFormat="1" hidden="1" x14ac:dyDescent="0.35">
      <c r="B106" s="3"/>
      <c r="C106" s="3"/>
      <c r="D106" s="3"/>
      <c r="E106" s="3"/>
    </row>
    <row r="107" spans="2:5" s="47" customFormat="1" hidden="1" x14ac:dyDescent="0.35">
      <c r="B107" s="3"/>
      <c r="C107" s="3"/>
      <c r="D107" s="3"/>
      <c r="E107" s="3"/>
    </row>
    <row r="108" spans="2:5" s="47" customFormat="1" hidden="1" x14ac:dyDescent="0.35">
      <c r="B108" s="3"/>
      <c r="C108" s="3"/>
      <c r="D108" s="3"/>
      <c r="E108" s="3"/>
    </row>
    <row r="109" spans="2:5" s="47" customFormat="1" hidden="1" x14ac:dyDescent="0.35">
      <c r="B109" s="3"/>
      <c r="C109" s="3"/>
      <c r="D109" s="3"/>
      <c r="E109" s="3"/>
    </row>
    <row r="110" spans="2:5" s="47" customFormat="1" hidden="1" x14ac:dyDescent="0.35">
      <c r="B110" s="3"/>
      <c r="C110" s="3"/>
      <c r="D110" s="3"/>
      <c r="E110" s="3"/>
    </row>
    <row r="111" spans="2:5" s="47" customFormat="1" hidden="1" x14ac:dyDescent="0.35">
      <c r="B111" s="3"/>
      <c r="C111" s="3"/>
      <c r="D111" s="3"/>
      <c r="E111" s="3"/>
    </row>
    <row r="112" spans="2:5" s="47" customFormat="1" hidden="1" x14ac:dyDescent="0.35">
      <c r="B112" s="3"/>
      <c r="C112" s="3"/>
      <c r="D112" s="3"/>
      <c r="E112" s="3"/>
    </row>
    <row r="113" spans="2:5" s="47" customFormat="1" hidden="1" x14ac:dyDescent="0.35">
      <c r="B113" s="3"/>
      <c r="C113" s="3"/>
      <c r="D113" s="3"/>
      <c r="E113" s="3"/>
    </row>
    <row r="114" spans="2:5" s="47" customFormat="1" hidden="1" x14ac:dyDescent="0.35">
      <c r="B114" s="3"/>
      <c r="C114" s="3"/>
      <c r="D114" s="3"/>
      <c r="E114" s="3"/>
    </row>
    <row r="115" spans="2:5" s="47" customFormat="1" hidden="1" x14ac:dyDescent="0.35">
      <c r="B115" s="3"/>
      <c r="C115" s="3"/>
      <c r="D115" s="3"/>
      <c r="E115" s="3"/>
    </row>
    <row r="116" spans="2:5" s="47" customFormat="1" hidden="1" x14ac:dyDescent="0.35">
      <c r="B116" s="3"/>
      <c r="C116" s="3"/>
      <c r="D116" s="3"/>
      <c r="E116" s="3"/>
    </row>
    <row r="117" spans="2:5" s="47" customFormat="1" ht="409.6" hidden="1" customHeight="1" x14ac:dyDescent="0.35">
      <c r="B117" s="3"/>
      <c r="C117" s="3"/>
      <c r="D117" s="3"/>
      <c r="E117" s="3"/>
    </row>
    <row r="118" spans="2:5" s="47" customFormat="1" hidden="1" x14ac:dyDescent="0.35">
      <c r="B118" s="3"/>
      <c r="C118" s="3"/>
      <c r="D118" s="3"/>
      <c r="E118" s="3"/>
    </row>
    <row r="119" spans="2:5" s="47" customFormat="1" hidden="1" x14ac:dyDescent="0.35">
      <c r="B119" s="3"/>
      <c r="C119" s="3"/>
      <c r="D119" s="3"/>
      <c r="E119" s="3"/>
    </row>
    <row r="120" spans="2:5" s="47" customFormat="1" hidden="1" x14ac:dyDescent="0.35">
      <c r="B120" s="3"/>
      <c r="C120" s="3"/>
      <c r="D120" s="3"/>
      <c r="E120" s="3"/>
    </row>
    <row r="121" spans="2:5" s="47" customFormat="1" hidden="1" x14ac:dyDescent="0.35">
      <c r="B121" s="3"/>
      <c r="C121" s="3"/>
      <c r="D121" s="3"/>
      <c r="E121" s="3"/>
    </row>
    <row r="122" spans="2:5" s="47" customFormat="1" hidden="1" x14ac:dyDescent="0.35">
      <c r="B122" s="3"/>
      <c r="C122" s="3"/>
      <c r="D122" s="3"/>
      <c r="E122" s="3"/>
    </row>
    <row r="123" spans="2:5" s="47" customFormat="1" hidden="1" x14ac:dyDescent="0.35">
      <c r="B123" s="3"/>
      <c r="C123" s="3"/>
      <c r="D123" s="3"/>
      <c r="E123" s="3"/>
    </row>
    <row r="124" spans="2:5" s="47" customFormat="1" hidden="1" x14ac:dyDescent="0.35">
      <c r="B124" s="3"/>
      <c r="C124" s="3"/>
      <c r="D124" s="3"/>
      <c r="E124" s="3"/>
    </row>
    <row r="125" spans="2:5" s="47" customFormat="1" hidden="1" x14ac:dyDescent="0.35">
      <c r="B125" s="3"/>
      <c r="C125" s="3"/>
      <c r="D125" s="3"/>
      <c r="E125" s="3"/>
    </row>
    <row r="126" spans="2:5" s="47" customFormat="1" hidden="1" x14ac:dyDescent="0.35">
      <c r="B126" s="3"/>
      <c r="C126" s="3"/>
      <c r="D126" s="3"/>
      <c r="E126" s="3"/>
    </row>
    <row r="127" spans="2:5" s="47" customFormat="1" hidden="1" x14ac:dyDescent="0.35">
      <c r="B127" s="3"/>
      <c r="C127" s="3"/>
      <c r="D127" s="3"/>
      <c r="E127" s="3"/>
    </row>
    <row r="128" spans="2:5" s="47" customFormat="1" hidden="1" x14ac:dyDescent="0.35">
      <c r="B128" s="3"/>
      <c r="C128" s="3"/>
      <c r="D128" s="3"/>
      <c r="E128" s="3"/>
    </row>
    <row r="129" spans="2:5" s="47" customFormat="1" hidden="1" x14ac:dyDescent="0.35">
      <c r="B129" s="3"/>
      <c r="C129" s="3"/>
      <c r="D129" s="3"/>
      <c r="E129" s="3"/>
    </row>
    <row r="130" spans="2:5" s="47" customFormat="1" hidden="1" x14ac:dyDescent="0.35">
      <c r="B130" s="3"/>
      <c r="C130" s="3"/>
      <c r="D130" s="3"/>
      <c r="E130" s="3"/>
    </row>
    <row r="131" spans="2:5" s="47" customFormat="1" hidden="1" x14ac:dyDescent="0.35">
      <c r="B131" s="3"/>
      <c r="C131" s="3"/>
      <c r="D131" s="3"/>
      <c r="E131" s="3"/>
    </row>
    <row r="132" spans="2:5" s="47" customFormat="1" hidden="1" x14ac:dyDescent="0.35">
      <c r="B132" s="3"/>
      <c r="C132" s="3"/>
      <c r="D132" s="3"/>
      <c r="E132" s="3"/>
    </row>
    <row r="133" spans="2:5" s="47" customFormat="1" hidden="1" x14ac:dyDescent="0.35">
      <c r="B133" s="3"/>
      <c r="C133" s="3"/>
      <c r="D133" s="3"/>
      <c r="E133" s="3"/>
    </row>
    <row r="134" spans="2:5" s="47" customFormat="1" hidden="1" x14ac:dyDescent="0.35">
      <c r="B134" s="3"/>
      <c r="C134" s="3"/>
      <c r="D134" s="3"/>
      <c r="E134" s="3"/>
    </row>
    <row r="135" spans="2:5" s="47" customFormat="1" hidden="1" x14ac:dyDescent="0.35">
      <c r="B135" s="3"/>
      <c r="C135" s="3"/>
      <c r="D135" s="3"/>
      <c r="E135" s="3"/>
    </row>
    <row r="136" spans="2:5" s="47" customFormat="1" hidden="1" x14ac:dyDescent="0.35">
      <c r="B136" s="3"/>
      <c r="C136" s="3"/>
      <c r="D136" s="3"/>
      <c r="E136" s="3"/>
    </row>
    <row r="137" spans="2:5" s="47" customFormat="1" hidden="1" x14ac:dyDescent="0.35">
      <c r="B137" s="3"/>
      <c r="C137" s="3"/>
      <c r="D137" s="3"/>
      <c r="E137" s="3"/>
    </row>
    <row r="138" spans="2:5" s="47" customFormat="1" hidden="1" x14ac:dyDescent="0.35">
      <c r="B138" s="3"/>
      <c r="C138" s="3"/>
      <c r="D138" s="3"/>
      <c r="E138" s="3"/>
    </row>
    <row r="139" spans="2:5" s="47" customFormat="1" hidden="1" x14ac:dyDescent="0.35">
      <c r="B139" s="3"/>
      <c r="C139" s="3"/>
      <c r="D139" s="3"/>
      <c r="E139" s="3"/>
    </row>
    <row r="140" spans="2:5" s="47" customFormat="1" hidden="1" x14ac:dyDescent="0.35">
      <c r="B140" s="3"/>
      <c r="C140" s="3"/>
      <c r="D140" s="3"/>
      <c r="E140" s="3"/>
    </row>
    <row r="141" spans="2:5" s="47" customFormat="1" hidden="1" x14ac:dyDescent="0.35">
      <c r="B141" s="3"/>
      <c r="C141" s="3"/>
      <c r="D141" s="3"/>
      <c r="E141" s="3"/>
    </row>
    <row r="142" spans="2:5" s="47" customFormat="1" hidden="1" x14ac:dyDescent="0.35">
      <c r="B142" s="3"/>
      <c r="C142" s="3"/>
      <c r="D142" s="3"/>
      <c r="E142" s="3"/>
    </row>
    <row r="143" spans="2:5" s="47" customFormat="1" hidden="1" x14ac:dyDescent="0.35">
      <c r="B143" s="3"/>
      <c r="C143" s="3"/>
      <c r="D143" s="3"/>
      <c r="E143" s="3"/>
    </row>
    <row r="144" spans="2:5" s="47" customFormat="1" hidden="1" x14ac:dyDescent="0.35">
      <c r="B144" s="3"/>
      <c r="C144" s="3"/>
      <c r="D144" s="3"/>
      <c r="E144" s="3"/>
    </row>
    <row r="145" spans="2:5" s="47" customFormat="1" hidden="1" x14ac:dyDescent="0.35">
      <c r="B145" s="3"/>
      <c r="C145" s="3"/>
      <c r="D145" s="3"/>
      <c r="E145" s="3"/>
    </row>
    <row r="146" spans="2:5" s="47" customFormat="1" hidden="1" x14ac:dyDescent="0.35">
      <c r="B146" s="3"/>
      <c r="C146" s="3"/>
      <c r="D146" s="3"/>
      <c r="E146" s="3"/>
    </row>
    <row r="147" spans="2:5" s="47" customFormat="1" hidden="1" x14ac:dyDescent="0.35">
      <c r="B147" s="3"/>
      <c r="C147" s="3"/>
      <c r="D147" s="3"/>
      <c r="E147" s="3"/>
    </row>
    <row r="148" spans="2:5" s="47" customFormat="1" hidden="1" x14ac:dyDescent="0.35">
      <c r="B148" s="3"/>
      <c r="C148" s="3"/>
      <c r="D148" s="3"/>
      <c r="E148" s="3"/>
    </row>
    <row r="149" spans="2:5" s="47" customFormat="1" hidden="1" x14ac:dyDescent="0.35">
      <c r="B149" s="3"/>
      <c r="C149" s="3"/>
      <c r="D149" s="3"/>
      <c r="E149" s="3"/>
    </row>
    <row r="150" spans="2:5" s="47" customFormat="1" hidden="1" x14ac:dyDescent="0.35">
      <c r="B150" s="3"/>
      <c r="C150" s="3"/>
      <c r="D150" s="3"/>
      <c r="E150" s="3"/>
    </row>
    <row r="151" spans="2:5" s="47" customFormat="1" hidden="1" x14ac:dyDescent="0.35">
      <c r="B151" s="3"/>
      <c r="C151" s="3"/>
      <c r="D151" s="3"/>
      <c r="E151" s="3"/>
    </row>
    <row r="152" spans="2:5" s="47" customFormat="1" hidden="1" x14ac:dyDescent="0.35">
      <c r="B152" s="3"/>
      <c r="C152" s="3"/>
      <c r="D152" s="3"/>
      <c r="E152" s="3"/>
    </row>
    <row r="153" spans="2:5" s="47" customFormat="1" hidden="1" x14ac:dyDescent="0.35">
      <c r="B153" s="3"/>
      <c r="C153" s="3"/>
      <c r="D153" s="3"/>
      <c r="E153" s="3"/>
    </row>
    <row r="154" spans="2:5" s="47" customFormat="1" hidden="1" x14ac:dyDescent="0.35">
      <c r="B154" s="3"/>
      <c r="C154" s="3"/>
      <c r="D154" s="3"/>
      <c r="E154" s="3"/>
    </row>
    <row r="155" spans="2:5" s="47" customFormat="1" hidden="1" x14ac:dyDescent="0.35">
      <c r="B155" s="3"/>
      <c r="C155" s="3"/>
      <c r="D155" s="3"/>
      <c r="E155" s="3"/>
    </row>
    <row r="156" spans="2:5" s="47" customFormat="1" hidden="1" x14ac:dyDescent="0.35">
      <c r="B156" s="3"/>
      <c r="C156" s="3"/>
      <c r="D156" s="3"/>
      <c r="E156" s="3"/>
    </row>
    <row r="157" spans="2:5" s="47" customFormat="1" hidden="1" x14ac:dyDescent="0.35">
      <c r="B157" s="3"/>
      <c r="C157" s="3"/>
      <c r="D157" s="3"/>
      <c r="E157" s="3"/>
    </row>
    <row r="158" spans="2:5" s="47" customFormat="1" hidden="1" x14ac:dyDescent="0.35">
      <c r="B158" s="3"/>
      <c r="C158" s="3"/>
      <c r="D158" s="3"/>
      <c r="E158" s="3"/>
    </row>
    <row r="159" spans="2:5" s="47" customFormat="1" hidden="1" x14ac:dyDescent="0.35">
      <c r="B159" s="3"/>
      <c r="C159" s="3"/>
      <c r="D159" s="3"/>
      <c r="E159" s="3"/>
    </row>
    <row r="160" spans="2:5" s="47" customFormat="1" hidden="1" x14ac:dyDescent="0.35">
      <c r="B160" s="3"/>
      <c r="C160" s="3"/>
      <c r="D160" s="3"/>
      <c r="E160" s="3"/>
    </row>
    <row r="161" spans="2:9" s="47" customFormat="1" hidden="1" x14ac:dyDescent="0.35">
      <c r="B161" s="3"/>
      <c r="C161" s="3"/>
      <c r="D161" s="3"/>
      <c r="E161" s="3"/>
    </row>
    <row r="162" spans="2:9" s="47" customFormat="1" hidden="1" x14ac:dyDescent="0.35">
      <c r="B162" s="3"/>
      <c r="C162" s="3"/>
      <c r="D162" s="3"/>
      <c r="E162" s="3"/>
    </row>
    <row r="163" spans="2:9" s="47" customFormat="1" hidden="1" x14ac:dyDescent="0.35">
      <c r="B163" s="3"/>
      <c r="C163" s="3"/>
      <c r="D163" s="3"/>
      <c r="E163" s="3"/>
    </row>
    <row r="164" spans="2:9" s="47" customFormat="1" hidden="1" x14ac:dyDescent="0.35">
      <c r="B164" s="3"/>
      <c r="C164" s="3"/>
      <c r="D164" s="3"/>
      <c r="E164" s="3"/>
    </row>
    <row r="165" spans="2:9" s="47" customFormat="1" hidden="1" x14ac:dyDescent="0.35">
      <c r="B165" s="3"/>
      <c r="C165" s="3"/>
      <c r="D165" s="3"/>
      <c r="E165" s="3"/>
    </row>
    <row r="166" spans="2:9" s="47" customFormat="1" hidden="1" x14ac:dyDescent="0.35">
      <c r="B166" s="3"/>
      <c r="C166" s="3"/>
      <c r="D166" s="3"/>
      <c r="E166" s="3"/>
    </row>
    <row r="167" spans="2:9" s="47" customFormat="1" hidden="1" x14ac:dyDescent="0.35">
      <c r="B167" s="3"/>
      <c r="C167" s="3"/>
      <c r="D167" s="3"/>
      <c r="E167" s="3"/>
    </row>
    <row r="168" spans="2:9" s="47" customFormat="1" hidden="1" x14ac:dyDescent="0.35">
      <c r="B168" s="3"/>
      <c r="C168" s="3"/>
      <c r="D168" s="3"/>
      <c r="E168" s="3"/>
    </row>
    <row r="169" spans="2:9" s="47" customFormat="1" hidden="1" x14ac:dyDescent="0.35">
      <c r="B169" s="3"/>
      <c r="C169" s="3"/>
      <c r="D169" s="3"/>
      <c r="E169" s="3"/>
    </row>
    <row r="170" spans="2:9" s="47" customFormat="1" hidden="1" x14ac:dyDescent="0.35">
      <c r="B170" s="3"/>
      <c r="C170" s="3"/>
      <c r="D170" s="3"/>
      <c r="E170" s="3"/>
      <c r="I170" s="272"/>
    </row>
    <row r="171" spans="2:9" s="47" customFormat="1" hidden="1" x14ac:dyDescent="0.35">
      <c r="B171" s="3"/>
      <c r="C171" s="3"/>
      <c r="D171" s="3"/>
      <c r="E171" s="3"/>
    </row>
    <row r="172" spans="2:9" s="47" customFormat="1" hidden="1" x14ac:dyDescent="0.35">
      <c r="B172" s="3"/>
      <c r="C172" s="3"/>
      <c r="D172" s="3"/>
      <c r="E172" s="3"/>
    </row>
    <row r="173" spans="2:9" s="47" customFormat="1" hidden="1" x14ac:dyDescent="0.35">
      <c r="B173" s="3"/>
      <c r="C173" s="3"/>
      <c r="D173" s="3"/>
      <c r="E173" s="3"/>
    </row>
    <row r="174" spans="2:9" s="47" customFormat="1" hidden="1" x14ac:dyDescent="0.35">
      <c r="B174" s="3"/>
      <c r="C174" s="3"/>
      <c r="D174" s="3"/>
      <c r="E174" s="3"/>
    </row>
    <row r="175" spans="2:9" s="47" customFormat="1" hidden="1" x14ac:dyDescent="0.35">
      <c r="B175" s="3"/>
      <c r="C175" s="3"/>
      <c r="D175" s="3"/>
      <c r="E175" s="3"/>
    </row>
    <row r="176" spans="2:9" s="47" customFormat="1" hidden="1" x14ac:dyDescent="0.35">
      <c r="B176" s="3"/>
      <c r="C176" s="3"/>
      <c r="D176" s="3"/>
      <c r="E176" s="3"/>
    </row>
    <row r="177" spans="2:5" s="47" customFormat="1" hidden="1" x14ac:dyDescent="0.35">
      <c r="B177" s="3"/>
      <c r="C177" s="3"/>
      <c r="D177" s="3"/>
      <c r="E177" s="3"/>
    </row>
    <row r="178" spans="2:5" s="47" customFormat="1" hidden="1" x14ac:dyDescent="0.35">
      <c r="B178" s="3"/>
      <c r="C178" s="3"/>
      <c r="D178" s="3"/>
      <c r="E178" s="3"/>
    </row>
    <row r="179" spans="2:5" s="47" customFormat="1" hidden="1" x14ac:dyDescent="0.35">
      <c r="B179" s="3"/>
      <c r="C179" s="3"/>
      <c r="D179" s="3"/>
      <c r="E179" s="3"/>
    </row>
    <row r="180" spans="2:5" s="47" customFormat="1" hidden="1" x14ac:dyDescent="0.35">
      <c r="B180" s="3"/>
      <c r="C180" s="3"/>
      <c r="D180" s="3"/>
      <c r="E180" s="3"/>
    </row>
    <row r="181" spans="2:5" hidden="1" x14ac:dyDescent="0.35">
      <c r="E181" s="19"/>
    </row>
    <row r="182" spans="2:5" hidden="1" x14ac:dyDescent="0.35">
      <c r="E182" s="19"/>
    </row>
    <row r="183" spans="2:5" hidden="1" x14ac:dyDescent="0.35">
      <c r="E183" s="19"/>
    </row>
    <row r="184" spans="2:5" hidden="1" x14ac:dyDescent="0.35">
      <c r="E184" s="19"/>
    </row>
    <row r="185" spans="2:5" hidden="1" x14ac:dyDescent="0.35">
      <c r="E185" s="19"/>
    </row>
    <row r="186" spans="2:5" hidden="1" x14ac:dyDescent="0.35">
      <c r="E186" s="19"/>
    </row>
    <row r="187" spans="2:5" hidden="1" x14ac:dyDescent="0.35">
      <c r="E187" s="19"/>
    </row>
    <row r="188" spans="2:5" hidden="1" x14ac:dyDescent="0.35">
      <c r="E188" s="19"/>
    </row>
  </sheetData>
  <hyperlinks>
    <hyperlink ref="A2" location="Index!A1" display="Back to index" xr:uid="{B5BD59C1-B860-49EE-A0F9-FB80FB7EFBE9}"/>
  </hyperlink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21693-4D38-4AA8-9A32-40FE2CF3FD81}">
  <sheetPr>
    <tabColor rgb="FFCFDABD"/>
  </sheetPr>
  <dimension ref="A1:H141"/>
  <sheetViews>
    <sheetView zoomScaleNormal="100" workbookViewId="0"/>
  </sheetViews>
  <sheetFormatPr defaultColWidth="0" defaultRowHeight="15.5" zeroHeight="1" x14ac:dyDescent="0.35"/>
  <cols>
    <col min="1" max="1" width="75.36328125" style="68" customWidth="1"/>
    <col min="2" max="3" width="60.08984375" style="67" customWidth="1"/>
    <col min="4" max="4" width="9" style="68" hidden="1" customWidth="1"/>
    <col min="5" max="8" width="0" style="68" hidden="1" customWidth="1"/>
    <col min="9" max="16384" width="9" style="68" hidden="1"/>
  </cols>
  <sheetData>
    <row r="1" spans="1:3" ht="20" x14ac:dyDescent="0.35">
      <c r="A1" s="64" t="s">
        <v>422</v>
      </c>
    </row>
    <row r="2" spans="1:3" s="47" customFormat="1" x14ac:dyDescent="0.35">
      <c r="A2" s="195" t="s">
        <v>351</v>
      </c>
      <c r="B2" s="3"/>
      <c r="C2" s="3"/>
    </row>
    <row r="3" spans="1:3" x14ac:dyDescent="0.35"/>
    <row r="4" spans="1:3" s="95" customFormat="1" ht="158.75" customHeight="1" x14ac:dyDescent="0.35">
      <c r="A4" s="17" t="s">
        <v>109</v>
      </c>
      <c r="B4" s="17"/>
      <c r="C4" s="17"/>
    </row>
    <row r="5" spans="1:3" s="95" customFormat="1" ht="409.6" customHeight="1" x14ac:dyDescent="0.35">
      <c r="A5" s="17" t="s">
        <v>423</v>
      </c>
      <c r="B5" s="96"/>
      <c r="C5" s="96"/>
    </row>
    <row r="6" spans="1:3" s="95" customFormat="1" x14ac:dyDescent="0.35">
      <c r="B6" s="17"/>
      <c r="C6" s="17"/>
    </row>
    <row r="7" spans="1:3" s="95" customFormat="1" x14ac:dyDescent="0.35">
      <c r="A7" s="95" t="s">
        <v>11</v>
      </c>
      <c r="B7" s="17"/>
      <c r="C7" s="17"/>
    </row>
    <row r="8" spans="1:3" s="154" customFormat="1" x14ac:dyDescent="0.35">
      <c r="A8" s="150" t="s">
        <v>12</v>
      </c>
      <c r="B8" s="151" t="s">
        <v>13</v>
      </c>
      <c r="C8" s="152" t="s">
        <v>355</v>
      </c>
    </row>
    <row r="9" spans="1:3" s="154" customFormat="1" ht="31" x14ac:dyDescent="0.35">
      <c r="A9" s="128" t="s">
        <v>14</v>
      </c>
      <c r="B9" s="155" t="s">
        <v>110</v>
      </c>
      <c r="C9" s="156" t="s">
        <v>356</v>
      </c>
    </row>
    <row r="10" spans="1:3" s="161" customFormat="1" x14ac:dyDescent="0.35">
      <c r="A10" s="157" t="str">
        <f>HYPERLINK("https://www.ncfe.org.uk/qualification-search/qualification-detail/t-level-technical-qualification-in-health-level-3-delivered-by-ncfe-1644", "Link to specification")</f>
        <v>Link to specification</v>
      </c>
      <c r="B10" s="158" t="str">
        <f>HYPERLINK("https://qualifications.pearson.com/content/dam/pdf/BTEC-Nationals/Applied-Science/2016/specification-and-sample-assessments/BTEC-L3-Nat-Dip-in-Applied-Science-Spec.pdf", "Link to specification")</f>
        <v>Link to specification</v>
      </c>
      <c r="C10" s="159" t="str">
        <f>HYPERLINK("https://assets.publishing.service.gov.uk/government/uploads/system/uploads/attachment_data/file/593849/Science_AS_and_level_formatted.pdf", "Link to specification")</f>
        <v>Link to specification</v>
      </c>
    </row>
    <row r="11" spans="1:3" s="166" customFormat="1" ht="19.25" customHeight="1" x14ac:dyDescent="0.35">
      <c r="A11" s="162" t="s">
        <v>16</v>
      </c>
      <c r="B11" s="163" t="s">
        <v>17</v>
      </c>
      <c r="C11" s="164" t="s">
        <v>18</v>
      </c>
    </row>
    <row r="12" spans="1:3" s="154" customFormat="1" x14ac:dyDescent="0.35">
      <c r="A12" s="128" t="s">
        <v>111</v>
      </c>
      <c r="B12" s="167"/>
      <c r="C12" s="168"/>
    </row>
    <row r="13" spans="1:3" s="95" customFormat="1" ht="217" x14ac:dyDescent="0.35">
      <c r="A13" s="17" t="s">
        <v>354</v>
      </c>
      <c r="B13" s="69" t="s">
        <v>112</v>
      </c>
      <c r="C13" s="70" t="s">
        <v>113</v>
      </c>
    </row>
    <row r="14" spans="1:3" s="154" customFormat="1" x14ac:dyDescent="0.35">
      <c r="A14" s="172" t="s">
        <v>114</v>
      </c>
      <c r="B14" s="173"/>
      <c r="C14" s="174"/>
    </row>
    <row r="15" spans="1:3" s="95" customFormat="1" ht="124" x14ac:dyDescent="0.35">
      <c r="A15" s="17" t="s">
        <v>115</v>
      </c>
      <c r="B15" s="71" t="s">
        <v>116</v>
      </c>
      <c r="C15" s="72" t="s">
        <v>117</v>
      </c>
    </row>
    <row r="16" spans="1:3" s="154" customFormat="1" x14ac:dyDescent="0.35">
      <c r="A16" s="169" t="s">
        <v>118</v>
      </c>
      <c r="B16" s="153"/>
      <c r="C16" s="169"/>
    </row>
    <row r="17" spans="1:3" s="95" customFormat="1" ht="62" x14ac:dyDescent="0.35">
      <c r="A17" s="99" t="s">
        <v>119</v>
      </c>
      <c r="B17" s="74"/>
      <c r="C17" s="20" t="s">
        <v>321</v>
      </c>
    </row>
    <row r="18" spans="1:3" s="154" customFormat="1" x14ac:dyDescent="0.35">
      <c r="A18" s="169" t="s">
        <v>120</v>
      </c>
      <c r="B18" s="170"/>
      <c r="C18" s="171"/>
    </row>
    <row r="19" spans="1:3" s="95" customFormat="1" ht="124" x14ac:dyDescent="0.35">
      <c r="A19" s="65" t="s">
        <v>121</v>
      </c>
      <c r="B19" s="36" t="s">
        <v>122</v>
      </c>
      <c r="C19" s="66" t="s">
        <v>123</v>
      </c>
    </row>
    <row r="20" spans="1:3" s="154" customFormat="1" ht="19" customHeight="1" x14ac:dyDescent="0.35">
      <c r="A20" s="155" t="s">
        <v>124</v>
      </c>
      <c r="B20" s="167"/>
      <c r="C20" s="167"/>
    </row>
    <row r="21" spans="1:3" s="95" customFormat="1" ht="139.5" x14ac:dyDescent="0.35">
      <c r="A21" s="28" t="s">
        <v>125</v>
      </c>
      <c r="B21" s="73" t="s">
        <v>126</v>
      </c>
      <c r="C21" s="21" t="s">
        <v>127</v>
      </c>
    </row>
    <row r="22" spans="1:3" s="154" customFormat="1" x14ac:dyDescent="0.35">
      <c r="A22" s="155" t="s">
        <v>128</v>
      </c>
      <c r="B22" s="167"/>
      <c r="C22" s="167"/>
    </row>
    <row r="23" spans="1:3" s="95" customFormat="1" ht="387.5" x14ac:dyDescent="0.35">
      <c r="A23" s="33" t="s">
        <v>129</v>
      </c>
      <c r="B23" s="73" t="s">
        <v>130</v>
      </c>
      <c r="C23" s="21"/>
    </row>
    <row r="24" spans="1:3" s="154" customFormat="1" x14ac:dyDescent="0.35">
      <c r="A24" s="175" t="s">
        <v>131</v>
      </c>
      <c r="B24" s="176"/>
      <c r="C24" s="153"/>
    </row>
    <row r="25" spans="1:3" s="95" customFormat="1" ht="93" x14ac:dyDescent="0.35">
      <c r="A25" s="74" t="s">
        <v>132</v>
      </c>
      <c r="B25" s="75"/>
      <c r="C25" s="21"/>
    </row>
    <row r="26" spans="1:3" s="154" customFormat="1" x14ac:dyDescent="0.35">
      <c r="A26" s="177" t="s">
        <v>133</v>
      </c>
      <c r="B26" s="178"/>
      <c r="C26" s="172"/>
    </row>
    <row r="27" spans="1:3" s="95" customFormat="1" ht="77.5" x14ac:dyDescent="0.35">
      <c r="A27" s="76" t="s">
        <v>134</v>
      </c>
      <c r="B27" s="73" t="s">
        <v>135</v>
      </c>
      <c r="C27" s="21" t="s">
        <v>136</v>
      </c>
    </row>
    <row r="28" spans="1:3" s="154" customFormat="1" ht="17" customHeight="1" x14ac:dyDescent="0.35">
      <c r="A28" s="179" t="s">
        <v>137</v>
      </c>
      <c r="B28" s="176"/>
      <c r="C28" s="174"/>
    </row>
    <row r="29" spans="1:3" s="95" customFormat="1" ht="31" x14ac:dyDescent="0.35">
      <c r="A29" s="77" t="s">
        <v>138</v>
      </c>
      <c r="B29" s="75"/>
      <c r="C29" s="72"/>
    </row>
    <row r="30" spans="1:3" s="154" customFormat="1" x14ac:dyDescent="0.35">
      <c r="A30" s="179" t="s">
        <v>139</v>
      </c>
      <c r="B30" s="176"/>
      <c r="C30" s="174"/>
    </row>
    <row r="31" spans="1:3" s="95" customFormat="1" ht="108.5" x14ac:dyDescent="0.35">
      <c r="A31" s="77" t="s">
        <v>140</v>
      </c>
      <c r="B31" s="73" t="s">
        <v>141</v>
      </c>
      <c r="C31" s="72" t="s">
        <v>142</v>
      </c>
    </row>
    <row r="32" spans="1:3" s="154" customFormat="1" ht="19" customHeight="1" x14ac:dyDescent="0.35">
      <c r="A32" s="179" t="s">
        <v>143</v>
      </c>
      <c r="B32" s="173"/>
      <c r="C32" s="174"/>
    </row>
    <row r="33" spans="1:3" s="95" customFormat="1" ht="46.5" x14ac:dyDescent="0.35">
      <c r="A33" s="77" t="s">
        <v>144</v>
      </c>
      <c r="B33" s="71"/>
      <c r="C33" s="72" t="s">
        <v>145</v>
      </c>
    </row>
    <row r="34" spans="1:3" s="166" customFormat="1" x14ac:dyDescent="0.35">
      <c r="A34" s="180" t="s">
        <v>146</v>
      </c>
      <c r="B34" s="181"/>
      <c r="C34" s="181"/>
    </row>
    <row r="35" spans="1:3" s="95" customFormat="1" ht="409.5" x14ac:dyDescent="0.35">
      <c r="A35" s="78" t="s">
        <v>147</v>
      </c>
      <c r="B35" s="79" t="s">
        <v>148</v>
      </c>
      <c r="C35" s="80" t="s">
        <v>149</v>
      </c>
    </row>
    <row r="36" spans="1:3" s="166" customFormat="1" x14ac:dyDescent="0.35">
      <c r="A36" s="182" t="s">
        <v>150</v>
      </c>
      <c r="B36" s="183"/>
      <c r="C36" s="184"/>
    </row>
    <row r="37" spans="1:3" s="95" customFormat="1" ht="409.5" x14ac:dyDescent="0.35">
      <c r="A37" s="104" t="s">
        <v>322</v>
      </c>
      <c r="B37" s="74"/>
      <c r="C37" s="105"/>
    </row>
    <row r="38" spans="1:3" s="166" customFormat="1" x14ac:dyDescent="0.35">
      <c r="A38" s="185"/>
      <c r="B38" s="186" t="s">
        <v>99</v>
      </c>
      <c r="C38" s="186" t="s">
        <v>99</v>
      </c>
    </row>
    <row r="39" spans="1:3" s="95" customFormat="1" x14ac:dyDescent="0.35">
      <c r="A39" s="98"/>
      <c r="B39" s="33" t="s">
        <v>151</v>
      </c>
      <c r="C39" s="66"/>
    </row>
    <row r="40" spans="1:3" s="95" customFormat="1" x14ac:dyDescent="0.35">
      <c r="A40" s="99"/>
      <c r="B40" s="33" t="s">
        <v>152</v>
      </c>
      <c r="C40" s="66"/>
    </row>
    <row r="41" spans="1:3" s="95" customFormat="1" ht="20" customHeight="1" x14ac:dyDescent="0.35">
      <c r="A41" s="99"/>
      <c r="B41" s="106" t="s">
        <v>153</v>
      </c>
      <c r="C41" s="66"/>
    </row>
    <row r="42" spans="1:3" s="95" customFormat="1" x14ac:dyDescent="0.35">
      <c r="A42" s="100"/>
      <c r="B42" s="106" t="s">
        <v>154</v>
      </c>
      <c r="C42" s="66"/>
    </row>
    <row r="43" spans="1:3" s="95" customFormat="1" x14ac:dyDescent="0.35">
      <c r="A43" s="98"/>
      <c r="B43" s="106" t="s">
        <v>155</v>
      </c>
      <c r="C43" s="66"/>
    </row>
    <row r="44" spans="1:3" s="95" customFormat="1" x14ac:dyDescent="0.35">
      <c r="A44" s="100"/>
      <c r="B44" s="106" t="s">
        <v>156</v>
      </c>
      <c r="C44" s="66"/>
    </row>
    <row r="45" spans="1:3" s="95" customFormat="1" x14ac:dyDescent="0.35">
      <c r="A45" s="98"/>
      <c r="B45" s="106" t="s">
        <v>157</v>
      </c>
      <c r="C45" s="66"/>
    </row>
    <row r="46" spans="1:3" s="95" customFormat="1" x14ac:dyDescent="0.35">
      <c r="A46" s="98"/>
      <c r="B46" s="33"/>
      <c r="C46" s="78" t="s">
        <v>158</v>
      </c>
    </row>
    <row r="47" spans="1:3" s="95" customFormat="1" x14ac:dyDescent="0.35">
      <c r="A47" s="98"/>
      <c r="B47" s="33"/>
      <c r="C47" s="78" t="s">
        <v>159</v>
      </c>
    </row>
    <row r="48" spans="1:3" s="95" customFormat="1" x14ac:dyDescent="0.35">
      <c r="A48" s="98"/>
      <c r="B48" s="33"/>
      <c r="C48" s="78" t="s">
        <v>160</v>
      </c>
    </row>
    <row r="49" spans="1:3" s="95" customFormat="1" x14ac:dyDescent="0.35">
      <c r="A49" s="98"/>
      <c r="B49" s="33"/>
      <c r="C49" s="78" t="s">
        <v>161</v>
      </c>
    </row>
    <row r="50" spans="1:3" s="95" customFormat="1" x14ac:dyDescent="0.35">
      <c r="A50" s="98"/>
      <c r="B50" s="33"/>
      <c r="C50" s="78" t="s">
        <v>162</v>
      </c>
    </row>
    <row r="51" spans="1:3" s="95" customFormat="1" x14ac:dyDescent="0.35">
      <c r="A51" s="98"/>
      <c r="B51" s="33"/>
      <c r="C51" s="78" t="s">
        <v>163</v>
      </c>
    </row>
    <row r="52" spans="1:3" s="95" customFormat="1" x14ac:dyDescent="0.35">
      <c r="A52" s="98"/>
      <c r="B52" s="33"/>
      <c r="C52" s="107" t="s">
        <v>164</v>
      </c>
    </row>
    <row r="53" spans="1:3" s="95" customFormat="1" x14ac:dyDescent="0.35">
      <c r="B53" s="17"/>
      <c r="C53" s="17"/>
    </row>
    <row r="54" spans="1:3" s="95" customFormat="1" x14ac:dyDescent="0.35">
      <c r="B54" s="17"/>
      <c r="C54" s="17"/>
    </row>
    <row r="55" spans="1:3" s="95" customFormat="1" hidden="1" x14ac:dyDescent="0.35">
      <c r="B55" s="17"/>
      <c r="C55" s="17"/>
    </row>
    <row r="56" spans="1:3" s="95" customFormat="1" hidden="1" x14ac:dyDescent="0.35">
      <c r="B56" s="17"/>
      <c r="C56" s="17"/>
    </row>
    <row r="57" spans="1:3" s="95" customFormat="1" hidden="1" x14ac:dyDescent="0.35">
      <c r="B57" s="17"/>
      <c r="C57" s="17"/>
    </row>
    <row r="58" spans="1:3" s="95" customFormat="1" hidden="1" x14ac:dyDescent="0.35">
      <c r="B58" s="17"/>
      <c r="C58" s="17"/>
    </row>
    <row r="59" spans="1:3" s="95" customFormat="1" hidden="1" x14ac:dyDescent="0.35">
      <c r="B59" s="17"/>
      <c r="C59" s="17"/>
    </row>
    <row r="60" spans="1:3" s="95" customFormat="1" ht="330.65" hidden="1" customHeight="1" x14ac:dyDescent="0.35">
      <c r="B60" s="17"/>
      <c r="C60" s="17"/>
    </row>
    <row r="61" spans="1:3" s="95" customFormat="1" hidden="1" x14ac:dyDescent="0.35">
      <c r="B61" s="17"/>
      <c r="C61" s="17"/>
    </row>
    <row r="62" spans="1:3" s="95" customFormat="1" hidden="1" x14ac:dyDescent="0.35">
      <c r="B62" s="17"/>
      <c r="C62" s="17"/>
    </row>
    <row r="63" spans="1:3" s="95" customFormat="1" hidden="1" x14ac:dyDescent="0.35">
      <c r="B63" s="17"/>
      <c r="C63" s="17"/>
    </row>
    <row r="64" spans="1:3" s="95" customFormat="1" hidden="1" x14ac:dyDescent="0.35">
      <c r="B64" s="17"/>
      <c r="C64" s="17"/>
    </row>
    <row r="65" spans="2:3" s="95" customFormat="1" hidden="1" x14ac:dyDescent="0.35">
      <c r="B65" s="17"/>
      <c r="C65" s="17"/>
    </row>
    <row r="66" spans="2:3" s="95" customFormat="1" ht="409.6" hidden="1" customHeight="1" x14ac:dyDescent="0.35">
      <c r="B66" s="17"/>
      <c r="C66" s="17"/>
    </row>
    <row r="67" spans="2:3" s="95" customFormat="1" hidden="1" x14ac:dyDescent="0.35">
      <c r="B67" s="17"/>
      <c r="C67" s="17"/>
    </row>
    <row r="68" spans="2:3" s="95" customFormat="1" hidden="1" x14ac:dyDescent="0.35">
      <c r="B68" s="17"/>
      <c r="C68" s="17"/>
    </row>
    <row r="69" spans="2:3" s="95" customFormat="1" hidden="1" x14ac:dyDescent="0.35">
      <c r="B69" s="17"/>
      <c r="C69" s="17"/>
    </row>
    <row r="70" spans="2:3" s="95" customFormat="1" hidden="1" x14ac:dyDescent="0.35">
      <c r="B70" s="17"/>
      <c r="C70" s="17"/>
    </row>
    <row r="71" spans="2:3" s="95" customFormat="1" hidden="1" x14ac:dyDescent="0.35">
      <c r="B71" s="17"/>
      <c r="C71" s="17"/>
    </row>
    <row r="72" spans="2:3" s="95" customFormat="1" hidden="1" x14ac:dyDescent="0.35">
      <c r="B72" s="17"/>
      <c r="C72" s="17"/>
    </row>
    <row r="73" spans="2:3" s="95" customFormat="1" hidden="1" x14ac:dyDescent="0.35">
      <c r="B73" s="17"/>
      <c r="C73" s="17"/>
    </row>
    <row r="74" spans="2:3" s="95" customFormat="1" hidden="1" x14ac:dyDescent="0.35">
      <c r="B74" s="17"/>
      <c r="C74" s="17"/>
    </row>
    <row r="75" spans="2:3" s="95" customFormat="1" hidden="1" x14ac:dyDescent="0.35">
      <c r="B75" s="17"/>
      <c r="C75" s="17"/>
    </row>
    <row r="76" spans="2:3" s="95" customFormat="1" hidden="1" x14ac:dyDescent="0.35">
      <c r="B76" s="17"/>
      <c r="C76" s="17"/>
    </row>
    <row r="77" spans="2:3" s="95" customFormat="1" hidden="1" x14ac:dyDescent="0.35">
      <c r="B77" s="17"/>
      <c r="C77" s="17"/>
    </row>
    <row r="78" spans="2:3" s="95" customFormat="1" hidden="1" x14ac:dyDescent="0.35">
      <c r="B78" s="17"/>
      <c r="C78" s="17"/>
    </row>
    <row r="79" spans="2:3" s="95" customFormat="1" hidden="1" x14ac:dyDescent="0.35">
      <c r="B79" s="17"/>
      <c r="C79" s="17"/>
    </row>
    <row r="80" spans="2:3" s="95" customFormat="1" hidden="1" x14ac:dyDescent="0.35">
      <c r="B80" s="17"/>
      <c r="C80" s="17"/>
    </row>
    <row r="81" spans="2:3" s="95" customFormat="1" hidden="1" x14ac:dyDescent="0.35">
      <c r="B81" s="17"/>
      <c r="C81" s="17"/>
    </row>
    <row r="82" spans="2:3" s="95" customFormat="1" hidden="1" x14ac:dyDescent="0.35">
      <c r="B82" s="17"/>
      <c r="C82" s="17"/>
    </row>
    <row r="83" spans="2:3" s="95" customFormat="1" hidden="1" x14ac:dyDescent="0.35">
      <c r="B83" s="17"/>
      <c r="C83" s="17"/>
    </row>
    <row r="84" spans="2:3" s="95" customFormat="1" ht="409.6" hidden="1" customHeight="1" x14ac:dyDescent="0.35">
      <c r="B84" s="17"/>
      <c r="C84" s="17"/>
    </row>
    <row r="85" spans="2:3" s="95" customFormat="1" hidden="1" x14ac:dyDescent="0.35">
      <c r="B85" s="17"/>
      <c r="C85" s="17"/>
    </row>
    <row r="86" spans="2:3" s="95" customFormat="1" ht="285" hidden="1" customHeight="1" x14ac:dyDescent="0.35">
      <c r="B86" s="17"/>
      <c r="C86" s="17"/>
    </row>
    <row r="87" spans="2:3" s="95" customFormat="1" hidden="1" x14ac:dyDescent="0.35">
      <c r="B87" s="17"/>
      <c r="C87" s="17"/>
    </row>
    <row r="88" spans="2:3" s="95" customFormat="1" hidden="1" x14ac:dyDescent="0.35">
      <c r="B88" s="17"/>
      <c r="C88" s="17"/>
    </row>
    <row r="89" spans="2:3" s="95" customFormat="1" hidden="1" x14ac:dyDescent="0.35">
      <c r="B89" s="17"/>
      <c r="C89" s="17"/>
    </row>
    <row r="90" spans="2:3" s="95" customFormat="1" hidden="1" x14ac:dyDescent="0.35">
      <c r="B90" s="17"/>
      <c r="C90" s="17"/>
    </row>
    <row r="91" spans="2:3" s="95" customFormat="1" hidden="1" x14ac:dyDescent="0.35">
      <c r="B91" s="17"/>
      <c r="C91" s="17"/>
    </row>
    <row r="92" spans="2:3" s="95" customFormat="1" hidden="1" x14ac:dyDescent="0.35">
      <c r="B92" s="17"/>
      <c r="C92" s="17"/>
    </row>
    <row r="93" spans="2:3" s="95" customFormat="1" ht="225" hidden="1" customHeight="1" x14ac:dyDescent="0.35">
      <c r="B93" s="17"/>
      <c r="C93" s="17"/>
    </row>
    <row r="94" spans="2:3" s="95" customFormat="1" hidden="1" x14ac:dyDescent="0.35">
      <c r="B94" s="17"/>
      <c r="C94" s="17"/>
    </row>
    <row r="95" spans="2:3" s="95" customFormat="1" hidden="1" x14ac:dyDescent="0.35">
      <c r="B95" s="17"/>
      <c r="C95" s="17"/>
    </row>
    <row r="96" spans="2:3" s="95" customFormat="1" hidden="1" x14ac:dyDescent="0.35">
      <c r="B96" s="17"/>
      <c r="C96" s="17"/>
    </row>
    <row r="97" spans="2:3" s="95" customFormat="1" hidden="1" x14ac:dyDescent="0.35">
      <c r="B97" s="17"/>
      <c r="C97" s="17"/>
    </row>
    <row r="98" spans="2:3" s="95" customFormat="1" hidden="1" x14ac:dyDescent="0.35">
      <c r="B98" s="17"/>
      <c r="C98" s="17"/>
    </row>
    <row r="99" spans="2:3" s="95" customFormat="1" hidden="1" x14ac:dyDescent="0.35">
      <c r="B99" s="17"/>
      <c r="C99" s="17"/>
    </row>
    <row r="100" spans="2:3" s="95" customFormat="1" hidden="1" x14ac:dyDescent="0.35">
      <c r="B100" s="17"/>
      <c r="C100" s="17"/>
    </row>
    <row r="101" spans="2:3" s="95" customFormat="1" hidden="1" x14ac:dyDescent="0.35">
      <c r="B101" s="17"/>
      <c r="C101" s="17"/>
    </row>
    <row r="102" spans="2:3" s="95" customFormat="1" hidden="1" x14ac:dyDescent="0.35">
      <c r="B102" s="17"/>
      <c r="C102" s="17"/>
    </row>
    <row r="103" spans="2:3" s="95" customFormat="1" hidden="1" x14ac:dyDescent="0.35">
      <c r="B103" s="17"/>
      <c r="C103" s="17"/>
    </row>
    <row r="104" spans="2:3" s="95" customFormat="1" hidden="1" x14ac:dyDescent="0.35">
      <c r="B104" s="17"/>
      <c r="C104" s="17"/>
    </row>
    <row r="105" spans="2:3" s="95" customFormat="1" hidden="1" x14ac:dyDescent="0.35">
      <c r="B105" s="17"/>
      <c r="C105" s="17"/>
    </row>
    <row r="106" spans="2:3" s="95" customFormat="1" hidden="1" x14ac:dyDescent="0.35">
      <c r="B106" s="17"/>
      <c r="C106" s="17"/>
    </row>
    <row r="107" spans="2:3" s="95" customFormat="1" hidden="1" x14ac:dyDescent="0.35">
      <c r="B107" s="17"/>
      <c r="C107" s="17"/>
    </row>
    <row r="108" spans="2:3" s="95" customFormat="1" hidden="1" x14ac:dyDescent="0.35">
      <c r="B108" s="17"/>
      <c r="C108" s="17"/>
    </row>
    <row r="109" spans="2:3" s="95" customFormat="1" hidden="1" x14ac:dyDescent="0.35">
      <c r="B109" s="17"/>
      <c r="C109" s="17"/>
    </row>
    <row r="110" spans="2:3" s="95" customFormat="1" hidden="1" x14ac:dyDescent="0.35">
      <c r="B110" s="17"/>
      <c r="C110" s="17"/>
    </row>
    <row r="111" spans="2:3" s="95" customFormat="1" hidden="1" x14ac:dyDescent="0.35">
      <c r="B111" s="17"/>
      <c r="C111" s="17"/>
    </row>
    <row r="112" spans="2:3" s="95" customFormat="1" hidden="1" x14ac:dyDescent="0.35">
      <c r="B112" s="17"/>
      <c r="C112" s="17"/>
    </row>
    <row r="113" spans="2:3" s="95" customFormat="1" hidden="1" x14ac:dyDescent="0.35">
      <c r="B113" s="17"/>
      <c r="C113" s="17"/>
    </row>
    <row r="114" spans="2:3" s="95" customFormat="1" hidden="1" x14ac:dyDescent="0.35">
      <c r="B114" s="17"/>
      <c r="C114" s="17"/>
    </row>
    <row r="115" spans="2:3" s="95" customFormat="1" hidden="1" x14ac:dyDescent="0.35">
      <c r="B115" s="17"/>
      <c r="C115" s="17"/>
    </row>
    <row r="116" spans="2:3" s="95" customFormat="1" hidden="1" x14ac:dyDescent="0.35">
      <c r="B116" s="17"/>
      <c r="C116" s="17"/>
    </row>
    <row r="117" spans="2:3" s="95" customFormat="1" hidden="1" x14ac:dyDescent="0.35">
      <c r="B117" s="17"/>
      <c r="C117" s="17"/>
    </row>
    <row r="118" spans="2:3" s="95" customFormat="1" ht="409.6" hidden="1" customHeight="1" x14ac:dyDescent="0.35">
      <c r="B118" s="17"/>
      <c r="C118" s="17"/>
    </row>
    <row r="119" spans="2:3" s="95" customFormat="1" hidden="1" x14ac:dyDescent="0.35">
      <c r="B119" s="17"/>
      <c r="C119" s="17"/>
    </row>
    <row r="120" spans="2:3" s="95" customFormat="1" hidden="1" x14ac:dyDescent="0.35">
      <c r="B120" s="17"/>
      <c r="C120" s="17"/>
    </row>
    <row r="121" spans="2:3" s="95" customFormat="1" hidden="1" x14ac:dyDescent="0.35">
      <c r="B121" s="17"/>
      <c r="C121" s="17"/>
    </row>
    <row r="122" spans="2:3" s="95" customFormat="1" hidden="1" x14ac:dyDescent="0.35">
      <c r="B122" s="17"/>
      <c r="C122" s="17"/>
    </row>
    <row r="123" spans="2:3" s="95" customFormat="1" hidden="1" x14ac:dyDescent="0.35">
      <c r="B123" s="17"/>
      <c r="C123" s="17"/>
    </row>
    <row r="124" spans="2:3" s="95" customFormat="1" hidden="1" x14ac:dyDescent="0.35">
      <c r="B124" s="17"/>
      <c r="C124" s="17"/>
    </row>
    <row r="125" spans="2:3" s="95" customFormat="1" hidden="1" x14ac:dyDescent="0.35">
      <c r="B125" s="17"/>
      <c r="C125" s="17"/>
    </row>
    <row r="126" spans="2:3" s="95" customFormat="1" hidden="1" x14ac:dyDescent="0.35">
      <c r="B126" s="17"/>
      <c r="C126" s="17"/>
    </row>
    <row r="127" spans="2:3" s="95" customFormat="1" hidden="1" x14ac:dyDescent="0.35">
      <c r="B127" s="17"/>
      <c r="C127" s="17"/>
    </row>
    <row r="128" spans="2:3" s="95" customFormat="1" hidden="1" x14ac:dyDescent="0.35">
      <c r="B128" s="17"/>
      <c r="C128" s="17"/>
    </row>
    <row r="129" spans="2:3" s="95" customFormat="1" hidden="1" x14ac:dyDescent="0.35">
      <c r="B129" s="17"/>
      <c r="C129" s="17"/>
    </row>
    <row r="130" spans="2:3" s="95" customFormat="1" hidden="1" x14ac:dyDescent="0.35">
      <c r="B130" s="17"/>
      <c r="C130" s="17"/>
    </row>
    <row r="131" spans="2:3" s="95" customFormat="1" hidden="1" x14ac:dyDescent="0.35">
      <c r="B131" s="17"/>
      <c r="C131" s="17"/>
    </row>
    <row r="132" spans="2:3" s="95" customFormat="1" hidden="1" x14ac:dyDescent="0.35">
      <c r="B132" s="17"/>
      <c r="C132" s="17"/>
    </row>
    <row r="133" spans="2:3" s="95" customFormat="1" hidden="1" x14ac:dyDescent="0.35">
      <c r="B133" s="17"/>
      <c r="C133" s="17"/>
    </row>
    <row r="134" spans="2:3" s="95" customFormat="1" hidden="1" x14ac:dyDescent="0.35">
      <c r="B134" s="17"/>
      <c r="C134" s="17"/>
    </row>
    <row r="135" spans="2:3" s="95" customFormat="1" hidden="1" x14ac:dyDescent="0.35">
      <c r="B135" s="17"/>
      <c r="C135" s="17"/>
    </row>
    <row r="136" spans="2:3" s="95" customFormat="1" hidden="1" x14ac:dyDescent="0.35">
      <c r="B136" s="17"/>
      <c r="C136" s="17"/>
    </row>
    <row r="137" spans="2:3" s="95" customFormat="1" hidden="1" x14ac:dyDescent="0.35">
      <c r="B137" s="17"/>
      <c r="C137" s="17"/>
    </row>
    <row r="138" spans="2:3" s="95" customFormat="1" hidden="1" x14ac:dyDescent="0.35">
      <c r="B138" s="17"/>
      <c r="C138" s="17"/>
    </row>
    <row r="139" spans="2:3" s="95" customFormat="1" hidden="1" x14ac:dyDescent="0.35">
      <c r="B139" s="17"/>
      <c r="C139" s="17"/>
    </row>
    <row r="140" spans="2:3" s="95" customFormat="1" hidden="1" x14ac:dyDescent="0.35">
      <c r="B140" s="17"/>
      <c r="C140" s="17"/>
    </row>
    <row r="141" spans="2:3" s="95" customFormat="1" hidden="1" x14ac:dyDescent="0.35">
      <c r="B141" s="17"/>
      <c r="C141" s="17"/>
    </row>
  </sheetData>
  <hyperlinks>
    <hyperlink ref="A2" location="Index!A1" display="Back to index" xr:uid="{AE1C3B38-51B2-454F-BA93-50EE0BE12BC3}"/>
  </hyperlink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442D1-CE62-4323-B789-7D7F45C11F2F}">
  <sheetPr>
    <tabColor rgb="FFCFDABD"/>
  </sheetPr>
  <dimension ref="A1:H171"/>
  <sheetViews>
    <sheetView zoomScaleNormal="100" workbookViewId="0"/>
  </sheetViews>
  <sheetFormatPr defaultColWidth="0" defaultRowHeight="15.5" zeroHeight="1" x14ac:dyDescent="0.35"/>
  <cols>
    <col min="1" max="1" width="76" style="194" customWidth="1"/>
    <col min="2" max="3" width="67.1796875" style="19" customWidth="1"/>
    <col min="4" max="4" width="137.54296875" style="19" hidden="1" customWidth="1"/>
    <col min="5" max="8" width="0" style="194" hidden="1" customWidth="1"/>
    <col min="9" max="16384" width="9" style="194" hidden="1"/>
  </cols>
  <sheetData>
    <row r="1" spans="1:4" ht="20" x14ac:dyDescent="0.35">
      <c r="A1" s="267" t="s">
        <v>165</v>
      </c>
    </row>
    <row r="2" spans="1:4" s="47" customFormat="1" x14ac:dyDescent="0.35">
      <c r="A2" s="195" t="s">
        <v>351</v>
      </c>
      <c r="B2" s="3"/>
      <c r="C2" s="3"/>
      <c r="D2" s="3"/>
    </row>
    <row r="3" spans="1:4" x14ac:dyDescent="0.35"/>
    <row r="4" spans="1:4" ht="158.75" customHeight="1" x14ac:dyDescent="0.35">
      <c r="A4" s="17" t="s">
        <v>166</v>
      </c>
    </row>
    <row r="5" spans="1:4" s="47" customFormat="1" ht="409.5" x14ac:dyDescent="0.35">
      <c r="A5" s="3" t="s">
        <v>424</v>
      </c>
      <c r="B5" s="18"/>
      <c r="C5" s="18"/>
      <c r="D5" s="18"/>
    </row>
    <row r="6" spans="1:4" s="47" customFormat="1" x14ac:dyDescent="0.35">
      <c r="B6" s="3"/>
      <c r="C6" s="3"/>
      <c r="D6" s="3"/>
    </row>
    <row r="7" spans="1:4" s="47" customFormat="1" x14ac:dyDescent="0.35">
      <c r="A7" s="47" t="s">
        <v>11</v>
      </c>
      <c r="B7" s="3"/>
      <c r="C7" s="3"/>
      <c r="D7" s="3"/>
    </row>
    <row r="8" spans="1:4" s="143" customFormat="1" x14ac:dyDescent="0.35">
      <c r="A8" s="120" t="s">
        <v>12</v>
      </c>
      <c r="B8" s="121" t="s">
        <v>13</v>
      </c>
      <c r="C8" s="122" t="s">
        <v>355</v>
      </c>
      <c r="D8" s="123"/>
    </row>
    <row r="9" spans="1:4" s="143" customFormat="1" ht="31" x14ac:dyDescent="0.35">
      <c r="A9" s="124" t="s">
        <v>14</v>
      </c>
      <c r="B9" s="125" t="s">
        <v>110</v>
      </c>
      <c r="C9" s="126" t="s">
        <v>356</v>
      </c>
      <c r="D9" s="123"/>
    </row>
    <row r="10" spans="1:4" s="148" customFormat="1" x14ac:dyDescent="0.35">
      <c r="A10" s="157" t="str">
        <f>HYPERLINK("https://www.ncfe.org.uk/qualification-search/qualification-detail/t-level-technical-qualification-in-healthcare-science-level-3-delivered-by-ncfe-313", "Link to specification")</f>
        <v>Link to specification</v>
      </c>
      <c r="B10" s="144" t="str">
        <f>HYPERLINK("https://qualifications.pearson.com/content/dam/pdf/BTEC-Nationals/Applied-Science/2016/specification-and-sample-assessments/BTEC-L3-Nat-Dip-in-Applied-Science-Spec.pdf", "Link to specification")</f>
        <v>Link to specification</v>
      </c>
      <c r="C10" s="159" t="str">
        <f>HYPERLINK("https://assets.publishing.service.gov.uk/government/uploads/system/uploads/attachment_data/file/593849/Science_AS_and_level_formatted.pdf", "Link to specification")</f>
        <v>Link to specification</v>
      </c>
      <c r="D10" s="134"/>
    </row>
    <row r="11" spans="1:4" s="196" customFormat="1" ht="19.25" customHeight="1" x14ac:dyDescent="0.35">
      <c r="A11" s="130" t="s">
        <v>16</v>
      </c>
      <c r="B11" s="131" t="s">
        <v>17</v>
      </c>
      <c r="C11" s="132" t="s">
        <v>18</v>
      </c>
      <c r="D11" s="133"/>
    </row>
    <row r="12" spans="1:4" s="143" customFormat="1" x14ac:dyDescent="0.35">
      <c r="A12" s="128" t="s">
        <v>111</v>
      </c>
      <c r="B12" s="129"/>
      <c r="C12" s="127"/>
      <c r="D12" s="123"/>
    </row>
    <row r="13" spans="1:4" s="47" customFormat="1" ht="186" x14ac:dyDescent="0.35">
      <c r="A13" s="14" t="s">
        <v>167</v>
      </c>
      <c r="B13" s="5" t="s">
        <v>112</v>
      </c>
      <c r="C13" s="11" t="s">
        <v>113</v>
      </c>
      <c r="D13" s="3"/>
    </row>
    <row r="14" spans="1:4" s="143" customFormat="1" x14ac:dyDescent="0.35">
      <c r="A14" s="172" t="s">
        <v>114</v>
      </c>
      <c r="B14" s="139"/>
      <c r="C14" s="149"/>
      <c r="D14" s="123"/>
    </row>
    <row r="15" spans="1:4" s="47" customFormat="1" ht="139.5" x14ac:dyDescent="0.35">
      <c r="A15" s="21" t="s">
        <v>168</v>
      </c>
      <c r="B15" s="6" t="s">
        <v>116</v>
      </c>
      <c r="C15" s="8" t="s">
        <v>169</v>
      </c>
      <c r="D15" s="3"/>
    </row>
    <row r="16" spans="1:4" s="143" customFormat="1" x14ac:dyDescent="0.35">
      <c r="A16" s="187" t="s">
        <v>170</v>
      </c>
      <c r="B16" s="153"/>
      <c r="C16" s="187"/>
      <c r="D16" s="123"/>
    </row>
    <row r="17" spans="1:4" s="47" customFormat="1" ht="124" x14ac:dyDescent="0.35">
      <c r="A17" s="65" t="s">
        <v>171</v>
      </c>
      <c r="B17" s="36" t="s">
        <v>122</v>
      </c>
      <c r="C17" s="66" t="s">
        <v>123</v>
      </c>
      <c r="D17" s="3"/>
    </row>
    <row r="18" spans="1:4" s="143" customFormat="1" x14ac:dyDescent="0.35">
      <c r="A18" s="125" t="s">
        <v>172</v>
      </c>
      <c r="B18" s="135"/>
      <c r="C18" s="135"/>
      <c r="D18" s="123"/>
    </row>
    <row r="19" spans="1:4" s="47" customFormat="1" ht="170.5" x14ac:dyDescent="0.35">
      <c r="A19" s="28" t="s">
        <v>173</v>
      </c>
      <c r="B19" s="22" t="s">
        <v>126</v>
      </c>
      <c r="C19" s="9" t="s">
        <v>127</v>
      </c>
      <c r="D19" s="3"/>
    </row>
    <row r="20" spans="1:4" s="143" customFormat="1" x14ac:dyDescent="0.35">
      <c r="A20" s="125" t="s">
        <v>174</v>
      </c>
      <c r="B20" s="135"/>
      <c r="C20" s="135"/>
      <c r="D20" s="123"/>
    </row>
    <row r="21" spans="1:4" s="47" customFormat="1" ht="170.5" x14ac:dyDescent="0.35">
      <c r="A21" s="24" t="s">
        <v>175</v>
      </c>
      <c r="B21" s="22" t="s">
        <v>176</v>
      </c>
      <c r="C21" s="9"/>
      <c r="D21" s="3"/>
    </row>
    <row r="22" spans="1:4" s="143" customFormat="1" x14ac:dyDescent="0.35">
      <c r="A22" s="125" t="s">
        <v>177</v>
      </c>
      <c r="B22" s="135"/>
      <c r="C22" s="135"/>
      <c r="D22" s="123"/>
    </row>
    <row r="23" spans="1:4" s="47" customFormat="1" ht="201.5" x14ac:dyDescent="0.35">
      <c r="A23" s="24" t="s">
        <v>178</v>
      </c>
      <c r="B23" s="22" t="s">
        <v>179</v>
      </c>
      <c r="C23" s="9"/>
      <c r="D23" s="3"/>
    </row>
    <row r="24" spans="1:4" s="143" customFormat="1" x14ac:dyDescent="0.35">
      <c r="A24" s="175" t="s">
        <v>180</v>
      </c>
      <c r="B24" s="188"/>
      <c r="C24" s="123"/>
      <c r="D24" s="123"/>
    </row>
    <row r="25" spans="1:4" s="47" customFormat="1" ht="399" customHeight="1" x14ac:dyDescent="0.35">
      <c r="A25" s="24" t="s">
        <v>181</v>
      </c>
      <c r="B25" s="7" t="s">
        <v>182</v>
      </c>
      <c r="C25" s="9" t="s">
        <v>183</v>
      </c>
      <c r="D25" s="3"/>
    </row>
    <row r="26" spans="1:4" s="143" customFormat="1" x14ac:dyDescent="0.35">
      <c r="A26" s="198" t="s">
        <v>184</v>
      </c>
      <c r="B26" s="189"/>
      <c r="C26" s="138"/>
      <c r="D26" s="123"/>
    </row>
    <row r="27" spans="1:4" s="47" customFormat="1" ht="217" x14ac:dyDescent="0.35">
      <c r="A27" s="23" t="s">
        <v>185</v>
      </c>
      <c r="B27" s="22" t="s">
        <v>186</v>
      </c>
      <c r="C27" s="9" t="s">
        <v>187</v>
      </c>
      <c r="D27" s="3"/>
    </row>
    <row r="28" spans="1:4" s="143" customFormat="1" x14ac:dyDescent="0.35">
      <c r="A28" s="199" t="s">
        <v>188</v>
      </c>
      <c r="B28" s="188"/>
      <c r="C28" s="149"/>
      <c r="D28" s="123"/>
    </row>
    <row r="29" spans="1:4" s="47" customFormat="1" ht="201.5" x14ac:dyDescent="0.35">
      <c r="A29" s="25" t="s">
        <v>189</v>
      </c>
      <c r="B29" s="7" t="s">
        <v>190</v>
      </c>
      <c r="C29" s="8" t="s">
        <v>191</v>
      </c>
      <c r="D29" s="3"/>
    </row>
    <row r="30" spans="1:4" s="143" customFormat="1" x14ac:dyDescent="0.35">
      <c r="A30" s="199" t="s">
        <v>192</v>
      </c>
      <c r="B30" s="188"/>
      <c r="C30" s="149"/>
      <c r="D30" s="123"/>
    </row>
    <row r="31" spans="1:4" s="47" customFormat="1" ht="201.5" x14ac:dyDescent="0.35">
      <c r="A31" s="87" t="s">
        <v>193</v>
      </c>
      <c r="B31" s="7" t="s">
        <v>194</v>
      </c>
      <c r="C31" s="8" t="s">
        <v>195</v>
      </c>
      <c r="D31" s="3"/>
    </row>
    <row r="32" spans="1:4" s="143" customFormat="1" x14ac:dyDescent="0.35">
      <c r="A32" s="199" t="s">
        <v>196</v>
      </c>
      <c r="B32" s="139"/>
      <c r="C32" s="149"/>
      <c r="D32" s="123"/>
    </row>
    <row r="33" spans="1:4" s="47" customFormat="1" ht="124" x14ac:dyDescent="0.35">
      <c r="A33" s="25" t="s">
        <v>197</v>
      </c>
      <c r="B33" s="6" t="s">
        <v>198</v>
      </c>
      <c r="C33" s="8" t="s">
        <v>199</v>
      </c>
      <c r="D33" s="3"/>
    </row>
    <row r="34" spans="1:4" s="143" customFormat="1" x14ac:dyDescent="0.35">
      <c r="A34" s="199" t="s">
        <v>200</v>
      </c>
      <c r="B34" s="139"/>
      <c r="C34" s="149"/>
      <c r="D34" s="123"/>
    </row>
    <row r="35" spans="1:4" s="47" customFormat="1" ht="62" x14ac:dyDescent="0.35">
      <c r="A35" s="25" t="s">
        <v>201</v>
      </c>
      <c r="B35" s="22" t="s">
        <v>202</v>
      </c>
      <c r="C35" s="8" t="s">
        <v>203</v>
      </c>
      <c r="D35" s="3"/>
    </row>
    <row r="36" spans="1:4" s="143" customFormat="1" x14ac:dyDescent="0.35">
      <c r="A36" s="199" t="s">
        <v>204</v>
      </c>
      <c r="B36" s="139"/>
      <c r="C36" s="149"/>
      <c r="D36" s="123"/>
    </row>
    <row r="37" spans="1:4" s="47" customFormat="1" ht="139.5" x14ac:dyDescent="0.35">
      <c r="A37" s="9" t="s">
        <v>205</v>
      </c>
      <c r="B37" s="6" t="s">
        <v>206</v>
      </c>
      <c r="C37" s="8" t="s">
        <v>207</v>
      </c>
      <c r="D37" s="3"/>
    </row>
    <row r="38" spans="1:4" s="143" customFormat="1" x14ac:dyDescent="0.35">
      <c r="A38" s="138" t="s">
        <v>208</v>
      </c>
      <c r="B38" s="190"/>
      <c r="C38" s="191"/>
      <c r="D38" s="123"/>
    </row>
    <row r="39" spans="1:4" s="47" customFormat="1" ht="93" x14ac:dyDescent="0.35">
      <c r="A39" s="9" t="s">
        <v>209</v>
      </c>
      <c r="B39" s="22" t="s">
        <v>210</v>
      </c>
      <c r="C39" s="8" t="s">
        <v>211</v>
      </c>
      <c r="D39" s="3"/>
    </row>
    <row r="40" spans="1:4" s="143" customFormat="1" x14ac:dyDescent="0.35">
      <c r="A40" s="138" t="s">
        <v>212</v>
      </c>
      <c r="B40" s="192"/>
      <c r="C40" s="193"/>
      <c r="D40" s="123"/>
    </row>
    <row r="41" spans="1:4" s="47" customFormat="1" ht="76.25" customHeight="1" x14ac:dyDescent="0.35">
      <c r="A41" s="4" t="s">
        <v>213</v>
      </c>
      <c r="B41" s="4"/>
      <c r="C41" s="4" t="s">
        <v>214</v>
      </c>
      <c r="D41" s="3"/>
    </row>
    <row r="42" spans="1:4" s="196" customFormat="1" x14ac:dyDescent="0.35">
      <c r="A42" s="273" t="s">
        <v>215</v>
      </c>
      <c r="B42" s="141"/>
      <c r="C42" s="141"/>
      <c r="D42" s="133"/>
    </row>
    <row r="43" spans="1:4" s="47" customFormat="1" ht="409.5" x14ac:dyDescent="0.35">
      <c r="A43" s="25" t="s">
        <v>216</v>
      </c>
      <c r="B43" s="6" t="s">
        <v>217</v>
      </c>
      <c r="C43" s="8" t="s">
        <v>218</v>
      </c>
      <c r="D43" s="3"/>
    </row>
    <row r="44" spans="1:4" s="196" customFormat="1" x14ac:dyDescent="0.35">
      <c r="A44" s="182" t="s">
        <v>219</v>
      </c>
      <c r="B44" s="274"/>
      <c r="C44" s="275"/>
      <c r="D44" s="133"/>
    </row>
    <row r="45" spans="1:4" s="47" customFormat="1" ht="409.5" x14ac:dyDescent="0.35">
      <c r="A45" s="104" t="s">
        <v>323</v>
      </c>
      <c r="B45" s="74"/>
      <c r="C45" s="105"/>
      <c r="D45" s="3"/>
    </row>
    <row r="46" spans="1:4" s="196" customFormat="1" x14ac:dyDescent="0.35">
      <c r="A46" s="140"/>
      <c r="B46" s="186" t="s">
        <v>99</v>
      </c>
      <c r="C46" s="186" t="s">
        <v>99</v>
      </c>
      <c r="D46" s="133"/>
    </row>
    <row r="47" spans="1:4" s="47" customFormat="1" x14ac:dyDescent="0.35">
      <c r="A47" s="10"/>
      <c r="B47" s="33" t="s">
        <v>151</v>
      </c>
      <c r="C47" s="66"/>
      <c r="D47" s="3"/>
    </row>
    <row r="48" spans="1:4" s="47" customFormat="1" x14ac:dyDescent="0.35">
      <c r="A48" s="63"/>
      <c r="B48" s="33" t="s">
        <v>152</v>
      </c>
      <c r="C48" s="66"/>
      <c r="D48" s="3"/>
    </row>
    <row r="49" spans="1:4" s="47" customFormat="1" x14ac:dyDescent="0.35">
      <c r="A49" s="63"/>
      <c r="B49" s="106" t="s">
        <v>153</v>
      </c>
      <c r="C49" s="66"/>
      <c r="D49" s="3"/>
    </row>
    <row r="50" spans="1:4" s="47" customFormat="1" x14ac:dyDescent="0.35">
      <c r="A50" s="15"/>
      <c r="B50" s="106" t="s">
        <v>154</v>
      </c>
      <c r="C50" s="66"/>
      <c r="D50" s="3"/>
    </row>
    <row r="51" spans="1:4" s="47" customFormat="1" x14ac:dyDescent="0.35">
      <c r="A51" s="10"/>
      <c r="B51" s="106" t="s">
        <v>155</v>
      </c>
      <c r="C51" s="66"/>
      <c r="D51" s="3"/>
    </row>
    <row r="52" spans="1:4" s="47" customFormat="1" x14ac:dyDescent="0.35">
      <c r="A52" s="108"/>
      <c r="B52" s="106" t="s">
        <v>156</v>
      </c>
      <c r="C52" s="66"/>
      <c r="D52" s="3"/>
    </row>
    <row r="53" spans="1:4" s="47" customFormat="1" x14ac:dyDescent="0.35">
      <c r="A53" s="10"/>
      <c r="B53" s="106" t="s">
        <v>157</v>
      </c>
      <c r="C53" s="66"/>
      <c r="D53" s="3"/>
    </row>
    <row r="54" spans="1:4" s="47" customFormat="1" x14ac:dyDescent="0.35">
      <c r="A54" s="10"/>
      <c r="B54" s="33"/>
      <c r="C54" s="78" t="s">
        <v>158</v>
      </c>
      <c r="D54" s="3"/>
    </row>
    <row r="55" spans="1:4" s="47" customFormat="1" x14ac:dyDescent="0.35">
      <c r="A55" s="10"/>
      <c r="B55" s="33"/>
      <c r="C55" s="78" t="s">
        <v>159</v>
      </c>
      <c r="D55" s="3"/>
    </row>
    <row r="56" spans="1:4" s="47" customFormat="1" x14ac:dyDescent="0.35">
      <c r="A56" s="10"/>
      <c r="B56" s="33"/>
      <c r="C56" s="78" t="s">
        <v>160</v>
      </c>
      <c r="D56" s="3"/>
    </row>
    <row r="57" spans="1:4" s="47" customFormat="1" x14ac:dyDescent="0.35">
      <c r="A57" s="10"/>
      <c r="B57" s="33"/>
      <c r="C57" s="78" t="s">
        <v>161</v>
      </c>
      <c r="D57" s="3"/>
    </row>
    <row r="58" spans="1:4" s="47" customFormat="1" x14ac:dyDescent="0.35">
      <c r="A58" s="10"/>
      <c r="B58" s="33"/>
      <c r="C58" s="78" t="s">
        <v>162</v>
      </c>
      <c r="D58" s="3"/>
    </row>
    <row r="59" spans="1:4" s="47" customFormat="1" x14ac:dyDescent="0.35">
      <c r="A59" s="10"/>
      <c r="B59" s="33"/>
      <c r="C59" s="78" t="s">
        <v>163</v>
      </c>
      <c r="D59" s="3"/>
    </row>
    <row r="60" spans="1:4" s="47" customFormat="1" ht="15.5" customHeight="1" x14ac:dyDescent="0.35">
      <c r="A60" s="10"/>
      <c r="B60" s="33"/>
      <c r="C60" s="107" t="s">
        <v>164</v>
      </c>
      <c r="D60" s="3"/>
    </row>
    <row r="61" spans="1:4" s="47" customFormat="1" x14ac:dyDescent="0.35">
      <c r="B61" s="3"/>
      <c r="C61" s="3"/>
      <c r="D61" s="3"/>
    </row>
    <row r="62" spans="1:4" s="47" customFormat="1" x14ac:dyDescent="0.35">
      <c r="B62" s="3"/>
      <c r="C62" s="3"/>
      <c r="D62" s="3"/>
    </row>
    <row r="63" spans="1:4" s="47" customFormat="1" hidden="1" x14ac:dyDescent="0.35">
      <c r="B63" s="3"/>
      <c r="C63" s="3"/>
      <c r="D63" s="3"/>
    </row>
    <row r="64" spans="1:4" s="47" customFormat="1" hidden="1" x14ac:dyDescent="0.35">
      <c r="B64" s="3"/>
      <c r="C64" s="3"/>
      <c r="D64" s="3"/>
    </row>
    <row r="65" spans="2:4" s="47" customFormat="1" hidden="1" x14ac:dyDescent="0.35">
      <c r="B65" s="3"/>
      <c r="C65" s="3"/>
      <c r="D65" s="3"/>
    </row>
    <row r="66" spans="2:4" s="47" customFormat="1" ht="409.6" hidden="1" customHeight="1" x14ac:dyDescent="0.35">
      <c r="B66" s="3"/>
      <c r="C66" s="3"/>
      <c r="D66" s="3"/>
    </row>
    <row r="67" spans="2:4" s="47" customFormat="1" hidden="1" x14ac:dyDescent="0.35">
      <c r="B67" s="3"/>
      <c r="C67" s="3"/>
      <c r="D67" s="3"/>
    </row>
    <row r="68" spans="2:4" s="47" customFormat="1" hidden="1" x14ac:dyDescent="0.35">
      <c r="B68" s="3"/>
      <c r="C68" s="3"/>
      <c r="D68" s="3"/>
    </row>
    <row r="69" spans="2:4" s="47" customFormat="1" hidden="1" x14ac:dyDescent="0.35">
      <c r="B69" s="3"/>
      <c r="C69" s="3"/>
      <c r="D69" s="3"/>
    </row>
    <row r="70" spans="2:4" s="47" customFormat="1" hidden="1" x14ac:dyDescent="0.35">
      <c r="B70" s="3"/>
      <c r="C70" s="3"/>
      <c r="D70" s="3"/>
    </row>
    <row r="71" spans="2:4" s="47" customFormat="1" hidden="1" x14ac:dyDescent="0.35">
      <c r="B71" s="3"/>
      <c r="C71" s="3"/>
      <c r="D71" s="3"/>
    </row>
    <row r="72" spans="2:4" s="47" customFormat="1" hidden="1" x14ac:dyDescent="0.35">
      <c r="B72" s="3"/>
      <c r="C72" s="3"/>
      <c r="D72" s="3"/>
    </row>
    <row r="73" spans="2:4" s="47" customFormat="1" hidden="1" x14ac:dyDescent="0.35">
      <c r="B73" s="3"/>
      <c r="C73" s="3"/>
      <c r="D73" s="3"/>
    </row>
    <row r="74" spans="2:4" s="47" customFormat="1" hidden="1" x14ac:dyDescent="0.35">
      <c r="B74" s="3"/>
      <c r="C74" s="3"/>
      <c r="D74" s="3"/>
    </row>
    <row r="75" spans="2:4" s="47" customFormat="1" hidden="1" x14ac:dyDescent="0.35">
      <c r="B75" s="3"/>
      <c r="C75" s="3"/>
      <c r="D75" s="3"/>
    </row>
    <row r="76" spans="2:4" s="47" customFormat="1" hidden="1" x14ac:dyDescent="0.35">
      <c r="B76" s="3"/>
      <c r="C76" s="3"/>
      <c r="D76" s="3"/>
    </row>
    <row r="77" spans="2:4" s="47" customFormat="1" hidden="1" x14ac:dyDescent="0.35">
      <c r="B77" s="3"/>
      <c r="C77" s="3"/>
      <c r="D77" s="3"/>
    </row>
    <row r="78" spans="2:4" s="47" customFormat="1" hidden="1" x14ac:dyDescent="0.35">
      <c r="B78" s="3"/>
      <c r="C78" s="3"/>
      <c r="D78" s="3"/>
    </row>
    <row r="79" spans="2:4" s="47" customFormat="1" hidden="1" x14ac:dyDescent="0.35">
      <c r="B79" s="3"/>
      <c r="C79" s="3"/>
      <c r="D79" s="3"/>
    </row>
    <row r="80" spans="2:4" s="47" customFormat="1" hidden="1" x14ac:dyDescent="0.35">
      <c r="B80" s="3"/>
      <c r="C80" s="3"/>
      <c r="D80" s="3"/>
    </row>
    <row r="81" spans="2:4" s="47" customFormat="1" hidden="1" x14ac:dyDescent="0.35">
      <c r="B81" s="3"/>
      <c r="C81" s="3"/>
      <c r="D81" s="3"/>
    </row>
    <row r="82" spans="2:4" s="47" customFormat="1" hidden="1" x14ac:dyDescent="0.35">
      <c r="B82" s="3"/>
      <c r="C82" s="3"/>
      <c r="D82" s="3"/>
    </row>
    <row r="83" spans="2:4" s="47" customFormat="1" hidden="1" x14ac:dyDescent="0.35">
      <c r="B83" s="3"/>
      <c r="C83" s="3"/>
      <c r="D83" s="3"/>
    </row>
    <row r="84" spans="2:4" s="47" customFormat="1" ht="409.6" hidden="1" customHeight="1" x14ac:dyDescent="0.35">
      <c r="B84" s="3"/>
      <c r="C84" s="3"/>
      <c r="D84" s="3"/>
    </row>
    <row r="85" spans="2:4" s="47" customFormat="1" hidden="1" x14ac:dyDescent="0.35">
      <c r="B85" s="3"/>
      <c r="C85" s="3"/>
      <c r="D85" s="3"/>
    </row>
    <row r="86" spans="2:4" s="47" customFormat="1" ht="285" hidden="1" customHeight="1" x14ac:dyDescent="0.35">
      <c r="B86" s="3"/>
      <c r="C86" s="3"/>
      <c r="D86" s="3"/>
    </row>
    <row r="87" spans="2:4" s="47" customFormat="1" hidden="1" x14ac:dyDescent="0.35">
      <c r="B87" s="3"/>
      <c r="C87" s="3"/>
      <c r="D87" s="3"/>
    </row>
    <row r="88" spans="2:4" s="47" customFormat="1" hidden="1" x14ac:dyDescent="0.35">
      <c r="B88" s="3"/>
      <c r="C88" s="3"/>
      <c r="D88" s="3"/>
    </row>
    <row r="89" spans="2:4" s="47" customFormat="1" hidden="1" x14ac:dyDescent="0.35">
      <c r="B89" s="3"/>
      <c r="C89" s="3"/>
      <c r="D89" s="3"/>
    </row>
    <row r="90" spans="2:4" s="47" customFormat="1" hidden="1" x14ac:dyDescent="0.35">
      <c r="B90" s="3"/>
      <c r="C90" s="3"/>
      <c r="D90" s="3"/>
    </row>
    <row r="91" spans="2:4" s="47" customFormat="1" hidden="1" x14ac:dyDescent="0.35">
      <c r="B91" s="3"/>
      <c r="C91" s="3"/>
      <c r="D91" s="3"/>
    </row>
    <row r="92" spans="2:4" s="47" customFormat="1" hidden="1" x14ac:dyDescent="0.35">
      <c r="B92" s="3"/>
      <c r="C92" s="3"/>
      <c r="D92" s="3"/>
    </row>
    <row r="93" spans="2:4" s="47" customFormat="1" ht="225" hidden="1" customHeight="1" x14ac:dyDescent="0.35">
      <c r="B93" s="3"/>
      <c r="C93" s="3"/>
      <c r="D93" s="3"/>
    </row>
    <row r="94" spans="2:4" s="47" customFormat="1" hidden="1" x14ac:dyDescent="0.35">
      <c r="B94" s="3"/>
      <c r="C94" s="3"/>
      <c r="D94" s="3"/>
    </row>
    <row r="95" spans="2:4" s="47" customFormat="1" hidden="1" x14ac:dyDescent="0.35">
      <c r="B95" s="3"/>
      <c r="C95" s="3"/>
      <c r="D95" s="3"/>
    </row>
    <row r="96" spans="2:4" s="47" customFormat="1" hidden="1" x14ac:dyDescent="0.35">
      <c r="B96" s="3"/>
      <c r="C96" s="3"/>
      <c r="D96" s="3"/>
    </row>
    <row r="97" spans="2:4" s="47" customFormat="1" hidden="1" x14ac:dyDescent="0.35">
      <c r="B97" s="3"/>
      <c r="C97" s="3"/>
      <c r="D97" s="3"/>
    </row>
    <row r="98" spans="2:4" s="47" customFormat="1" hidden="1" x14ac:dyDescent="0.35">
      <c r="B98" s="3"/>
      <c r="C98" s="3"/>
      <c r="D98" s="3"/>
    </row>
    <row r="99" spans="2:4" s="47" customFormat="1" hidden="1" x14ac:dyDescent="0.35">
      <c r="B99" s="3"/>
      <c r="C99" s="3"/>
      <c r="D99" s="3"/>
    </row>
    <row r="100" spans="2:4" s="47" customFormat="1" hidden="1" x14ac:dyDescent="0.35">
      <c r="B100" s="3"/>
      <c r="C100" s="3"/>
      <c r="D100" s="3"/>
    </row>
    <row r="101" spans="2:4" s="47" customFormat="1" hidden="1" x14ac:dyDescent="0.35">
      <c r="B101" s="3"/>
      <c r="C101" s="3"/>
      <c r="D101" s="3"/>
    </row>
    <row r="102" spans="2:4" s="47" customFormat="1" hidden="1" x14ac:dyDescent="0.35">
      <c r="B102" s="3"/>
      <c r="C102" s="3"/>
      <c r="D102" s="3"/>
    </row>
    <row r="103" spans="2:4" s="47" customFormat="1" hidden="1" x14ac:dyDescent="0.35">
      <c r="B103" s="3"/>
      <c r="C103" s="3"/>
      <c r="D103" s="3"/>
    </row>
    <row r="104" spans="2:4" s="47" customFormat="1" hidden="1" x14ac:dyDescent="0.35">
      <c r="B104" s="3"/>
      <c r="C104" s="3"/>
      <c r="D104" s="3"/>
    </row>
    <row r="105" spans="2:4" s="47" customFormat="1" hidden="1" x14ac:dyDescent="0.35">
      <c r="B105" s="3"/>
      <c r="C105" s="3"/>
      <c r="D105" s="3"/>
    </row>
    <row r="106" spans="2:4" s="47" customFormat="1" hidden="1" x14ac:dyDescent="0.35">
      <c r="B106" s="3"/>
      <c r="C106" s="3"/>
      <c r="D106" s="3"/>
    </row>
    <row r="107" spans="2:4" s="47" customFormat="1" hidden="1" x14ac:dyDescent="0.35">
      <c r="B107" s="3"/>
      <c r="C107" s="3"/>
      <c r="D107" s="3"/>
    </row>
    <row r="108" spans="2:4" s="47" customFormat="1" hidden="1" x14ac:dyDescent="0.35">
      <c r="B108" s="3"/>
      <c r="C108" s="3"/>
      <c r="D108" s="3"/>
    </row>
    <row r="109" spans="2:4" s="47" customFormat="1" hidden="1" x14ac:dyDescent="0.35">
      <c r="B109" s="3"/>
      <c r="C109" s="3"/>
      <c r="D109" s="3"/>
    </row>
    <row r="110" spans="2:4" s="47" customFormat="1" hidden="1" x14ac:dyDescent="0.35">
      <c r="B110" s="3"/>
      <c r="C110" s="3"/>
      <c r="D110" s="3"/>
    </row>
    <row r="111" spans="2:4" s="47" customFormat="1" hidden="1" x14ac:dyDescent="0.35">
      <c r="B111" s="3"/>
      <c r="C111" s="3"/>
      <c r="D111" s="3"/>
    </row>
    <row r="112" spans="2:4" s="47" customFormat="1" hidden="1" x14ac:dyDescent="0.35">
      <c r="B112" s="3"/>
      <c r="C112" s="3"/>
      <c r="D112" s="3"/>
    </row>
    <row r="113" spans="2:4" s="47" customFormat="1" hidden="1" x14ac:dyDescent="0.35">
      <c r="B113" s="3"/>
      <c r="C113" s="3"/>
      <c r="D113" s="3"/>
    </row>
    <row r="114" spans="2:4" s="47" customFormat="1" hidden="1" x14ac:dyDescent="0.35">
      <c r="B114" s="3"/>
      <c r="C114" s="3"/>
      <c r="D114" s="3"/>
    </row>
    <row r="115" spans="2:4" s="47" customFormat="1" hidden="1" x14ac:dyDescent="0.35">
      <c r="B115" s="3"/>
      <c r="C115" s="3"/>
      <c r="D115" s="3"/>
    </row>
    <row r="116" spans="2:4" s="47" customFormat="1" hidden="1" x14ac:dyDescent="0.35">
      <c r="B116" s="3"/>
      <c r="C116" s="3"/>
      <c r="D116" s="3"/>
    </row>
    <row r="117" spans="2:4" s="47" customFormat="1" hidden="1" x14ac:dyDescent="0.35">
      <c r="B117" s="3"/>
      <c r="C117" s="3"/>
      <c r="D117" s="3"/>
    </row>
    <row r="118" spans="2:4" s="47" customFormat="1" ht="409.6" hidden="1" customHeight="1" x14ac:dyDescent="0.35">
      <c r="B118" s="3"/>
      <c r="C118" s="3"/>
      <c r="D118" s="3"/>
    </row>
    <row r="119" spans="2:4" s="47" customFormat="1" hidden="1" x14ac:dyDescent="0.35">
      <c r="B119" s="3"/>
      <c r="C119" s="3"/>
      <c r="D119" s="3"/>
    </row>
    <row r="120" spans="2:4" s="47" customFormat="1" hidden="1" x14ac:dyDescent="0.35">
      <c r="B120" s="3"/>
      <c r="C120" s="3"/>
      <c r="D120" s="3"/>
    </row>
    <row r="121" spans="2:4" s="47" customFormat="1" hidden="1" x14ac:dyDescent="0.35">
      <c r="B121" s="3"/>
      <c r="C121" s="3"/>
      <c r="D121" s="3"/>
    </row>
    <row r="122" spans="2:4" s="47" customFormat="1" hidden="1" x14ac:dyDescent="0.35">
      <c r="B122" s="3"/>
      <c r="C122" s="3"/>
      <c r="D122" s="3"/>
    </row>
    <row r="123" spans="2:4" s="47" customFormat="1" hidden="1" x14ac:dyDescent="0.35">
      <c r="B123" s="3"/>
      <c r="C123" s="3"/>
      <c r="D123" s="3"/>
    </row>
    <row r="124" spans="2:4" s="47" customFormat="1" hidden="1" x14ac:dyDescent="0.35">
      <c r="B124" s="3"/>
      <c r="C124" s="3"/>
      <c r="D124" s="3"/>
    </row>
    <row r="125" spans="2:4" s="47" customFormat="1" hidden="1" x14ac:dyDescent="0.35">
      <c r="B125" s="3"/>
      <c r="C125" s="3"/>
      <c r="D125" s="3"/>
    </row>
    <row r="126" spans="2:4" s="47" customFormat="1" hidden="1" x14ac:dyDescent="0.35">
      <c r="B126" s="3"/>
      <c r="C126" s="3"/>
      <c r="D126" s="3"/>
    </row>
    <row r="127" spans="2:4" s="47" customFormat="1" hidden="1" x14ac:dyDescent="0.35">
      <c r="B127" s="3"/>
      <c r="C127" s="3"/>
      <c r="D127" s="3"/>
    </row>
    <row r="128" spans="2:4" s="47" customFormat="1" hidden="1" x14ac:dyDescent="0.35">
      <c r="B128" s="3"/>
      <c r="C128" s="3"/>
      <c r="D128" s="3"/>
    </row>
    <row r="129" spans="2:4" s="47" customFormat="1" hidden="1" x14ac:dyDescent="0.35">
      <c r="B129" s="3"/>
      <c r="C129" s="3"/>
      <c r="D129" s="3"/>
    </row>
    <row r="130" spans="2:4" s="47" customFormat="1" hidden="1" x14ac:dyDescent="0.35">
      <c r="B130" s="3"/>
      <c r="C130" s="3"/>
      <c r="D130" s="3"/>
    </row>
    <row r="131" spans="2:4" s="47" customFormat="1" hidden="1" x14ac:dyDescent="0.35">
      <c r="B131" s="3"/>
      <c r="C131" s="3"/>
      <c r="D131" s="3"/>
    </row>
    <row r="132" spans="2:4" s="47" customFormat="1" hidden="1" x14ac:dyDescent="0.35">
      <c r="B132" s="3"/>
      <c r="C132" s="3"/>
      <c r="D132" s="3"/>
    </row>
    <row r="133" spans="2:4" s="47" customFormat="1" hidden="1" x14ac:dyDescent="0.35">
      <c r="B133" s="3"/>
      <c r="C133" s="3"/>
      <c r="D133" s="3"/>
    </row>
    <row r="134" spans="2:4" s="47" customFormat="1" hidden="1" x14ac:dyDescent="0.35">
      <c r="B134" s="3"/>
      <c r="C134" s="3"/>
      <c r="D134" s="3"/>
    </row>
    <row r="135" spans="2:4" s="47" customFormat="1" hidden="1" x14ac:dyDescent="0.35">
      <c r="B135" s="3"/>
      <c r="C135" s="3"/>
      <c r="D135" s="3"/>
    </row>
    <row r="136" spans="2:4" s="47" customFormat="1" hidden="1" x14ac:dyDescent="0.35">
      <c r="B136" s="3"/>
      <c r="C136" s="3"/>
      <c r="D136" s="3"/>
    </row>
    <row r="137" spans="2:4" s="47" customFormat="1" hidden="1" x14ac:dyDescent="0.35">
      <c r="B137" s="3"/>
      <c r="C137" s="3"/>
      <c r="D137" s="3"/>
    </row>
    <row r="138" spans="2:4" s="47" customFormat="1" hidden="1" x14ac:dyDescent="0.35">
      <c r="B138" s="3"/>
      <c r="C138" s="3"/>
      <c r="D138" s="3"/>
    </row>
    <row r="139" spans="2:4" s="47" customFormat="1" hidden="1" x14ac:dyDescent="0.35">
      <c r="B139" s="3"/>
      <c r="C139" s="3"/>
      <c r="D139" s="3"/>
    </row>
    <row r="140" spans="2:4" s="47" customFormat="1" hidden="1" x14ac:dyDescent="0.35">
      <c r="B140" s="3"/>
      <c r="C140" s="3"/>
      <c r="D140" s="3"/>
    </row>
    <row r="141" spans="2:4" s="47" customFormat="1" hidden="1" x14ac:dyDescent="0.35">
      <c r="B141" s="3"/>
      <c r="C141" s="3"/>
      <c r="D141" s="3"/>
    </row>
    <row r="142" spans="2:4" s="47" customFormat="1" hidden="1" x14ac:dyDescent="0.35">
      <c r="B142" s="3"/>
      <c r="C142" s="3"/>
      <c r="D142" s="3"/>
    </row>
    <row r="143" spans="2:4" s="47" customFormat="1" hidden="1" x14ac:dyDescent="0.35">
      <c r="B143" s="3"/>
      <c r="C143" s="3"/>
      <c r="D143" s="3"/>
    </row>
    <row r="144" spans="2:4" s="47" customFormat="1" hidden="1" x14ac:dyDescent="0.35">
      <c r="B144" s="3"/>
      <c r="C144" s="3"/>
      <c r="D144" s="3"/>
    </row>
    <row r="145" spans="2:4" s="47" customFormat="1" hidden="1" x14ac:dyDescent="0.35">
      <c r="B145" s="3"/>
      <c r="C145" s="3"/>
      <c r="D145" s="3"/>
    </row>
    <row r="146" spans="2:4" s="47" customFormat="1" hidden="1" x14ac:dyDescent="0.35">
      <c r="B146" s="3"/>
      <c r="C146" s="3"/>
      <c r="D146" s="3"/>
    </row>
    <row r="147" spans="2:4" s="47" customFormat="1" hidden="1" x14ac:dyDescent="0.35">
      <c r="B147" s="3"/>
      <c r="C147" s="3"/>
      <c r="D147" s="3"/>
    </row>
    <row r="148" spans="2:4" s="47" customFormat="1" hidden="1" x14ac:dyDescent="0.35">
      <c r="B148" s="3"/>
      <c r="C148" s="3"/>
      <c r="D148" s="3"/>
    </row>
    <row r="149" spans="2:4" s="47" customFormat="1" hidden="1" x14ac:dyDescent="0.35">
      <c r="B149" s="3"/>
      <c r="C149" s="3"/>
      <c r="D149" s="3"/>
    </row>
    <row r="150" spans="2:4" s="47" customFormat="1" hidden="1" x14ac:dyDescent="0.35">
      <c r="B150" s="3"/>
      <c r="C150" s="3"/>
      <c r="D150" s="3"/>
    </row>
    <row r="151" spans="2:4" s="47" customFormat="1" hidden="1" x14ac:dyDescent="0.35">
      <c r="B151" s="3"/>
      <c r="C151" s="3"/>
      <c r="D151" s="3"/>
    </row>
    <row r="152" spans="2:4" s="47" customFormat="1" hidden="1" x14ac:dyDescent="0.35">
      <c r="B152" s="3"/>
      <c r="C152" s="3"/>
      <c r="D152" s="3"/>
    </row>
    <row r="153" spans="2:4" s="47" customFormat="1" hidden="1" x14ac:dyDescent="0.35">
      <c r="B153" s="3"/>
      <c r="C153" s="3"/>
      <c r="D153" s="3"/>
    </row>
    <row r="154" spans="2:4" s="47" customFormat="1" hidden="1" x14ac:dyDescent="0.35">
      <c r="B154" s="3"/>
      <c r="C154" s="3"/>
      <c r="D154" s="3"/>
    </row>
    <row r="155" spans="2:4" s="47" customFormat="1" hidden="1" x14ac:dyDescent="0.35">
      <c r="B155" s="3"/>
      <c r="C155" s="3"/>
      <c r="D155" s="3"/>
    </row>
    <row r="156" spans="2:4" s="47" customFormat="1" hidden="1" x14ac:dyDescent="0.35">
      <c r="B156" s="3"/>
      <c r="C156" s="3"/>
      <c r="D156" s="3"/>
    </row>
    <row r="157" spans="2:4" s="47" customFormat="1" hidden="1" x14ac:dyDescent="0.35">
      <c r="B157" s="3"/>
      <c r="C157" s="3"/>
      <c r="D157" s="3"/>
    </row>
    <row r="158" spans="2:4" s="47" customFormat="1" hidden="1" x14ac:dyDescent="0.35">
      <c r="B158" s="3"/>
      <c r="C158" s="3"/>
      <c r="D158" s="3"/>
    </row>
    <row r="159" spans="2:4" s="47" customFormat="1" hidden="1" x14ac:dyDescent="0.35">
      <c r="B159" s="3"/>
      <c r="C159" s="3"/>
      <c r="D159" s="3"/>
    </row>
    <row r="160" spans="2:4" s="47" customFormat="1" hidden="1" x14ac:dyDescent="0.35">
      <c r="B160" s="3"/>
      <c r="C160" s="3"/>
      <c r="D160" s="3"/>
    </row>
    <row r="161" spans="2:8" s="47" customFormat="1" hidden="1" x14ac:dyDescent="0.35">
      <c r="B161" s="3"/>
      <c r="C161" s="3"/>
      <c r="D161" s="3"/>
    </row>
    <row r="171" spans="2:8" hidden="1" x14ac:dyDescent="0.35">
      <c r="H171" s="210"/>
    </row>
  </sheetData>
  <hyperlinks>
    <hyperlink ref="A2" location="Index!A1" display="Back to index" xr:uid="{DCB577CB-8078-4FC1-97A8-AF7B3C7D5DAF}"/>
  </hyperlink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087E9-0C36-42E9-BE69-EEA90A242BC3}">
  <sheetPr>
    <tabColor rgb="FFCFDABD"/>
  </sheetPr>
  <dimension ref="A1:H171"/>
  <sheetViews>
    <sheetView zoomScaleNormal="100" workbookViewId="0"/>
  </sheetViews>
  <sheetFormatPr defaultColWidth="0" defaultRowHeight="15.5" zeroHeight="1" x14ac:dyDescent="0.35"/>
  <cols>
    <col min="1" max="1" width="76.08984375" style="194" customWidth="1"/>
    <col min="2" max="3" width="62.36328125" style="19" customWidth="1"/>
    <col min="4" max="4" width="137.54296875" style="19" hidden="1" customWidth="1"/>
    <col min="5" max="8" width="0" style="194" hidden="1" customWidth="1"/>
    <col min="9" max="16384" width="9" style="194" hidden="1"/>
  </cols>
  <sheetData>
    <row r="1" spans="1:4" ht="20" x14ac:dyDescent="0.35">
      <c r="A1" s="64" t="s">
        <v>425</v>
      </c>
    </row>
    <row r="2" spans="1:4" s="47" customFormat="1" x14ac:dyDescent="0.35">
      <c r="A2" s="195" t="s">
        <v>351</v>
      </c>
      <c r="B2" s="3"/>
      <c r="C2" s="3"/>
      <c r="D2" s="3"/>
    </row>
    <row r="3" spans="1:4" s="47" customFormat="1" x14ac:dyDescent="0.35">
      <c r="B3" s="3"/>
      <c r="C3" s="3"/>
      <c r="D3" s="3"/>
    </row>
    <row r="4" spans="1:4" s="47" customFormat="1" ht="158.75" customHeight="1" x14ac:dyDescent="0.35">
      <c r="A4" s="17" t="s">
        <v>220</v>
      </c>
      <c r="B4" s="3"/>
      <c r="C4" s="3"/>
      <c r="D4" s="3"/>
    </row>
    <row r="5" spans="1:4" s="47" customFormat="1" ht="409.5" x14ac:dyDescent="0.35">
      <c r="A5" s="3" t="s">
        <v>426</v>
      </c>
      <c r="B5" s="18"/>
      <c r="C5" s="18"/>
      <c r="D5" s="18"/>
    </row>
    <row r="6" spans="1:4" s="47" customFormat="1" x14ac:dyDescent="0.35">
      <c r="B6" s="3"/>
      <c r="C6" s="3"/>
      <c r="D6" s="3"/>
    </row>
    <row r="7" spans="1:4" s="47" customFormat="1" x14ac:dyDescent="0.35">
      <c r="A7" s="47" t="s">
        <v>11</v>
      </c>
      <c r="B7" s="3"/>
      <c r="C7" s="3"/>
      <c r="D7" s="3"/>
    </row>
    <row r="8" spans="1:4" s="143" customFormat="1" x14ac:dyDescent="0.35">
      <c r="A8" s="120" t="s">
        <v>12</v>
      </c>
      <c r="B8" s="121" t="s">
        <v>13</v>
      </c>
      <c r="C8" s="122" t="s">
        <v>355</v>
      </c>
      <c r="D8" s="123"/>
    </row>
    <row r="9" spans="1:4" s="143" customFormat="1" ht="31" x14ac:dyDescent="0.35">
      <c r="A9" s="124" t="s">
        <v>14</v>
      </c>
      <c r="B9" s="125" t="s">
        <v>110</v>
      </c>
      <c r="C9" s="126" t="s">
        <v>356</v>
      </c>
      <c r="D9" s="123"/>
    </row>
    <row r="10" spans="1:4" s="161" customFormat="1" x14ac:dyDescent="0.35">
      <c r="A10" s="157" t="str">
        <f>HYPERLINK("https://www.ncfe.org.uk/qualification-search/qualification-detail/t-level-technical-qualification-in-science-level-3-delivered-by-ncfe-883", "Link to specification")</f>
        <v>Link to specification</v>
      </c>
      <c r="B10" s="158" t="str">
        <f>HYPERLINK("https://qualifications.pearson.com/content/dam/pdf/BTEC-Nationals/Applied-Science/2016/specification-and-sample-assessments/BTEC-L3-Nat-Dip-in-Applied-Science-Spec.pdf","link to specification")</f>
        <v>link to specification</v>
      </c>
      <c r="C10" s="159" t="str">
        <f>HYPERLINK("https://assets.publishing.service.gov.uk/government/uploads/system/uploads/attachment_data/file/593849/Science_AS_and_level_formatted.pdf","link to specification")</f>
        <v>link to specification</v>
      </c>
      <c r="D10" s="160"/>
    </row>
    <row r="11" spans="1:4" s="196" customFormat="1" ht="19.25" customHeight="1" x14ac:dyDescent="0.35">
      <c r="A11" s="130" t="s">
        <v>16</v>
      </c>
      <c r="B11" s="131" t="s">
        <v>17</v>
      </c>
      <c r="C11" s="132" t="s">
        <v>18</v>
      </c>
      <c r="D11" s="133"/>
    </row>
    <row r="12" spans="1:4" s="143" customFormat="1" x14ac:dyDescent="0.35">
      <c r="A12" s="128" t="s">
        <v>111</v>
      </c>
      <c r="B12" s="129"/>
      <c r="C12" s="127"/>
      <c r="D12" s="123"/>
    </row>
    <row r="13" spans="1:4" s="47" customFormat="1" ht="217" x14ac:dyDescent="0.35">
      <c r="A13" s="27" t="s">
        <v>221</v>
      </c>
      <c r="B13" s="5" t="s">
        <v>112</v>
      </c>
      <c r="C13" s="11" t="s">
        <v>113</v>
      </c>
      <c r="D13" s="3"/>
    </row>
    <row r="14" spans="1:4" s="143" customFormat="1" x14ac:dyDescent="0.35">
      <c r="A14" s="172" t="s">
        <v>114</v>
      </c>
      <c r="B14" s="139"/>
      <c r="C14" s="149"/>
      <c r="D14" s="123"/>
    </row>
    <row r="15" spans="1:4" s="47" customFormat="1" ht="139.5" x14ac:dyDescent="0.35">
      <c r="A15" s="17" t="s">
        <v>222</v>
      </c>
      <c r="B15" s="6" t="s">
        <v>116</v>
      </c>
      <c r="C15" s="8" t="s">
        <v>353</v>
      </c>
      <c r="D15" s="3"/>
    </row>
    <row r="16" spans="1:4" s="143" customFormat="1" x14ac:dyDescent="0.35">
      <c r="A16" s="187" t="s">
        <v>170</v>
      </c>
      <c r="B16" s="197"/>
      <c r="C16" s="171"/>
      <c r="D16" s="123"/>
    </row>
    <row r="17" spans="1:4" s="47" customFormat="1" ht="124" x14ac:dyDescent="0.35">
      <c r="A17" s="65" t="s">
        <v>223</v>
      </c>
      <c r="B17" s="36" t="s">
        <v>122</v>
      </c>
      <c r="C17" s="66" t="s">
        <v>123</v>
      </c>
      <c r="D17" s="3"/>
    </row>
    <row r="18" spans="1:4" s="143" customFormat="1" x14ac:dyDescent="0.35">
      <c r="A18" s="125" t="s">
        <v>172</v>
      </c>
      <c r="B18" s="135"/>
      <c r="C18" s="135"/>
      <c r="D18" s="123"/>
    </row>
    <row r="19" spans="1:4" s="47" customFormat="1" ht="170.5" x14ac:dyDescent="0.35">
      <c r="A19" s="28" t="s">
        <v>224</v>
      </c>
      <c r="B19" s="22" t="s">
        <v>126</v>
      </c>
      <c r="C19" s="9" t="s">
        <v>127</v>
      </c>
      <c r="D19" s="3"/>
    </row>
    <row r="20" spans="1:4" s="143" customFormat="1" ht="18.5" customHeight="1" x14ac:dyDescent="0.35">
      <c r="A20" s="125" t="s">
        <v>174</v>
      </c>
      <c r="B20" s="135"/>
      <c r="C20" s="135"/>
      <c r="D20" s="123"/>
    </row>
    <row r="21" spans="1:4" s="47" customFormat="1" ht="201.5" x14ac:dyDescent="0.35">
      <c r="A21" s="29" t="s">
        <v>225</v>
      </c>
      <c r="B21" s="22" t="s">
        <v>226</v>
      </c>
      <c r="C21" s="9"/>
      <c r="D21" s="3"/>
    </row>
    <row r="22" spans="1:4" s="143" customFormat="1" x14ac:dyDescent="0.35">
      <c r="A22" s="125" t="s">
        <v>177</v>
      </c>
      <c r="B22" s="135"/>
      <c r="C22" s="135"/>
      <c r="D22" s="123"/>
    </row>
    <row r="23" spans="1:4" s="47" customFormat="1" ht="186" x14ac:dyDescent="0.35">
      <c r="A23" s="99" t="s">
        <v>227</v>
      </c>
      <c r="B23" s="73" t="s">
        <v>179</v>
      </c>
      <c r="C23" s="77"/>
      <c r="D23" s="3"/>
    </row>
    <row r="24" spans="1:4" s="143" customFormat="1" x14ac:dyDescent="0.35">
      <c r="A24" s="175" t="s">
        <v>180</v>
      </c>
      <c r="B24" s="188"/>
      <c r="C24" s="123"/>
      <c r="D24" s="123"/>
    </row>
    <row r="25" spans="1:4" s="47" customFormat="1" ht="409.5" x14ac:dyDescent="0.35">
      <c r="A25" s="29" t="s">
        <v>228</v>
      </c>
      <c r="B25" s="7" t="s">
        <v>229</v>
      </c>
      <c r="C25" s="9" t="s">
        <v>230</v>
      </c>
      <c r="D25" s="3"/>
    </row>
    <row r="26" spans="1:4" s="143" customFormat="1" x14ac:dyDescent="0.35">
      <c r="A26" s="198" t="s">
        <v>184</v>
      </c>
      <c r="B26" s="189"/>
      <c r="C26" s="138"/>
      <c r="D26" s="123"/>
    </row>
    <row r="27" spans="1:4" s="47" customFormat="1" ht="196" customHeight="1" x14ac:dyDescent="0.35">
      <c r="A27" s="32" t="s">
        <v>231</v>
      </c>
      <c r="B27" s="22" t="s">
        <v>232</v>
      </c>
      <c r="C27" s="9" t="s">
        <v>233</v>
      </c>
      <c r="D27" s="3"/>
    </row>
    <row r="28" spans="1:4" s="143" customFormat="1" ht="18" customHeight="1" x14ac:dyDescent="0.35">
      <c r="A28" s="199" t="s">
        <v>234</v>
      </c>
      <c r="B28" s="188"/>
      <c r="C28" s="149"/>
      <c r="D28" s="123"/>
    </row>
    <row r="29" spans="1:4" s="47" customFormat="1" ht="201.5" x14ac:dyDescent="0.35">
      <c r="A29" s="31" t="s">
        <v>235</v>
      </c>
      <c r="B29" s="7" t="s">
        <v>190</v>
      </c>
      <c r="C29" s="8" t="s">
        <v>191</v>
      </c>
      <c r="D29" s="3"/>
    </row>
    <row r="30" spans="1:4" s="47" customFormat="1" x14ac:dyDescent="0.35">
      <c r="A30" s="200" t="s">
        <v>236</v>
      </c>
      <c r="B30" s="201"/>
      <c r="C30" s="202"/>
      <c r="D30" s="3"/>
    </row>
    <row r="31" spans="1:4" s="47" customFormat="1" ht="217" x14ac:dyDescent="0.35">
      <c r="A31" s="104" t="s">
        <v>237</v>
      </c>
      <c r="B31" s="74" t="s">
        <v>324</v>
      </c>
      <c r="C31" s="105" t="s">
        <v>325</v>
      </c>
      <c r="D31" s="3"/>
    </row>
    <row r="32" spans="1:4" s="143" customFormat="1" ht="20.5" customHeight="1" x14ac:dyDescent="0.35">
      <c r="A32" s="211" t="s">
        <v>238</v>
      </c>
      <c r="B32" s="197"/>
      <c r="C32" s="212"/>
      <c r="D32" s="123"/>
    </row>
    <row r="33" spans="1:4" s="47" customFormat="1" ht="124" x14ac:dyDescent="0.35">
      <c r="A33" s="104" t="s">
        <v>239</v>
      </c>
      <c r="B33" s="73" t="s">
        <v>326</v>
      </c>
      <c r="C33" s="105" t="s">
        <v>327</v>
      </c>
      <c r="D33" s="3"/>
    </row>
    <row r="34" spans="1:4" s="143" customFormat="1" x14ac:dyDescent="0.35">
      <c r="A34" s="199" t="s">
        <v>240</v>
      </c>
      <c r="B34" s="188"/>
      <c r="C34" s="149"/>
      <c r="D34" s="123"/>
    </row>
    <row r="35" spans="1:4" s="47" customFormat="1" ht="62" x14ac:dyDescent="0.35">
      <c r="A35" s="25" t="s">
        <v>201</v>
      </c>
      <c r="B35" s="22" t="s">
        <v>241</v>
      </c>
      <c r="C35" s="8" t="s">
        <v>242</v>
      </c>
      <c r="D35" s="3"/>
    </row>
    <row r="36" spans="1:4" s="143" customFormat="1" x14ac:dyDescent="0.35">
      <c r="A36" s="211" t="s">
        <v>243</v>
      </c>
      <c r="B36" s="197"/>
      <c r="C36" s="212"/>
    </row>
    <row r="37" spans="1:4" s="47" customFormat="1" ht="139.5" x14ac:dyDescent="0.35">
      <c r="A37" s="104" t="s">
        <v>244</v>
      </c>
      <c r="B37" s="74" t="s">
        <v>328</v>
      </c>
      <c r="C37" s="105" t="s">
        <v>329</v>
      </c>
      <c r="D37" s="3"/>
    </row>
    <row r="38" spans="1:4" s="143" customFormat="1" x14ac:dyDescent="0.35">
      <c r="A38" s="211" t="s">
        <v>208</v>
      </c>
      <c r="B38" s="197"/>
      <c r="C38" s="212"/>
      <c r="D38" s="123"/>
    </row>
    <row r="39" spans="1:4" s="47" customFormat="1" ht="108.5" x14ac:dyDescent="0.35">
      <c r="A39" s="104" t="s">
        <v>209</v>
      </c>
      <c r="B39" s="73" t="s">
        <v>330</v>
      </c>
      <c r="C39" s="105" t="s">
        <v>331</v>
      </c>
      <c r="D39" s="3"/>
    </row>
    <row r="40" spans="1:4" s="143" customFormat="1" ht="16.5" customHeight="1" x14ac:dyDescent="0.35">
      <c r="A40" s="199" t="s">
        <v>212</v>
      </c>
      <c r="B40" s="139"/>
      <c r="C40" s="149"/>
      <c r="D40" s="123"/>
    </row>
    <row r="41" spans="1:4" s="47" customFormat="1" ht="55" customHeight="1" x14ac:dyDescent="0.35">
      <c r="A41" s="25" t="s">
        <v>245</v>
      </c>
      <c r="B41" s="6"/>
      <c r="C41" s="8" t="s">
        <v>145</v>
      </c>
      <c r="D41" s="3"/>
    </row>
    <row r="42" spans="1:4" s="47" customFormat="1" x14ac:dyDescent="0.35">
      <c r="A42" s="203" t="s">
        <v>146</v>
      </c>
      <c r="B42" s="13"/>
      <c r="C42" s="13"/>
      <c r="D42" s="3"/>
    </row>
    <row r="43" spans="1:4" s="47" customFormat="1" ht="409.5" x14ac:dyDescent="0.35">
      <c r="A43" s="25" t="s">
        <v>246</v>
      </c>
      <c r="B43" s="73" t="s">
        <v>332</v>
      </c>
      <c r="C43" s="105" t="s">
        <v>333</v>
      </c>
      <c r="D43" s="3"/>
    </row>
    <row r="44" spans="1:4" s="47" customFormat="1" ht="395.5" customHeight="1" x14ac:dyDescent="0.35">
      <c r="A44" s="25" t="s">
        <v>247</v>
      </c>
      <c r="B44" s="6" t="s">
        <v>248</v>
      </c>
      <c r="C44" s="8" t="s">
        <v>249</v>
      </c>
      <c r="D44" s="3"/>
    </row>
    <row r="45" spans="1:4" s="47" customFormat="1" x14ac:dyDescent="0.35">
      <c r="A45" s="101" t="s">
        <v>150</v>
      </c>
      <c r="B45" s="102"/>
      <c r="C45" s="103"/>
      <c r="D45" s="3"/>
    </row>
    <row r="46" spans="1:4" s="47" customFormat="1" ht="409.5" x14ac:dyDescent="0.35">
      <c r="A46" s="204" t="s">
        <v>334</v>
      </c>
      <c r="B46" s="74" t="s">
        <v>335</v>
      </c>
      <c r="C46" s="105" t="s">
        <v>336</v>
      </c>
      <c r="D46" s="3"/>
    </row>
    <row r="47" spans="1:4" s="47" customFormat="1" ht="409.5" x14ac:dyDescent="0.35">
      <c r="A47" s="104" t="s">
        <v>337</v>
      </c>
      <c r="B47" s="74" t="s">
        <v>338</v>
      </c>
      <c r="C47" s="105" t="s">
        <v>339</v>
      </c>
      <c r="D47" s="3"/>
    </row>
    <row r="48" spans="1:4" s="47" customFormat="1" ht="201.5" x14ac:dyDescent="0.35">
      <c r="A48" s="104" t="s">
        <v>340</v>
      </c>
      <c r="B48" s="205"/>
      <c r="C48" s="105"/>
      <c r="D48" s="3"/>
    </row>
    <row r="49" spans="1:4" s="47" customFormat="1" ht="341" x14ac:dyDescent="0.35">
      <c r="A49" s="206" t="s">
        <v>341</v>
      </c>
      <c r="B49" s="73" t="s">
        <v>342</v>
      </c>
      <c r="C49" s="105" t="s">
        <v>343</v>
      </c>
      <c r="D49" s="3"/>
    </row>
    <row r="50" spans="1:4" s="47" customFormat="1" ht="186" x14ac:dyDescent="0.35">
      <c r="A50" s="63" t="s">
        <v>344</v>
      </c>
      <c r="B50" s="74" t="s">
        <v>345</v>
      </c>
      <c r="C50" s="105" t="s">
        <v>346</v>
      </c>
      <c r="D50" s="3"/>
    </row>
    <row r="51" spans="1:4" s="47" customFormat="1" x14ac:dyDescent="0.35">
      <c r="A51" s="16"/>
      <c r="B51" s="26" t="s">
        <v>99</v>
      </c>
      <c r="C51" s="26" t="s">
        <v>99</v>
      </c>
      <c r="D51" s="3"/>
    </row>
    <row r="52" spans="1:4" s="47" customFormat="1" x14ac:dyDescent="0.35">
      <c r="A52" s="207"/>
      <c r="B52" s="208" t="s">
        <v>250</v>
      </c>
      <c r="C52" s="207"/>
      <c r="D52" s="3"/>
    </row>
    <row r="53" spans="1:4" s="47" customFormat="1" x14ac:dyDescent="0.35">
      <c r="A53" s="207"/>
      <c r="B53" s="208" t="s">
        <v>251</v>
      </c>
      <c r="C53" s="207"/>
      <c r="D53" s="3"/>
    </row>
    <row r="54" spans="1:4" s="47" customFormat="1" x14ac:dyDescent="0.35">
      <c r="A54" s="207"/>
      <c r="B54" s="208" t="s">
        <v>252</v>
      </c>
      <c r="C54" s="207"/>
      <c r="D54" s="3"/>
    </row>
    <row r="55" spans="1:4" s="47" customFormat="1" x14ac:dyDescent="0.35">
      <c r="A55" s="207"/>
      <c r="B55" s="209" t="s">
        <v>253</v>
      </c>
      <c r="C55" s="207"/>
      <c r="D55" s="3"/>
    </row>
    <row r="56" spans="1:4" s="47" customFormat="1" x14ac:dyDescent="0.35">
      <c r="A56" s="207"/>
      <c r="B56" s="209" t="s">
        <v>155</v>
      </c>
      <c r="C56" s="207"/>
      <c r="D56" s="3"/>
    </row>
    <row r="57" spans="1:4" s="47" customFormat="1" x14ac:dyDescent="0.35">
      <c r="A57" s="207"/>
      <c r="B57" s="209" t="s">
        <v>156</v>
      </c>
      <c r="C57" s="207"/>
      <c r="D57" s="3"/>
    </row>
    <row r="58" spans="1:4" s="47" customFormat="1" x14ac:dyDescent="0.35">
      <c r="A58" s="207"/>
      <c r="B58" s="209" t="s">
        <v>254</v>
      </c>
      <c r="C58" s="207"/>
      <c r="D58" s="3"/>
    </row>
    <row r="59" spans="1:4" s="47" customFormat="1" x14ac:dyDescent="0.35">
      <c r="A59" s="207"/>
      <c r="B59" s="209"/>
      <c r="C59" s="208" t="s">
        <v>255</v>
      </c>
      <c r="D59" s="3"/>
    </row>
    <row r="60" spans="1:4" s="47" customFormat="1" ht="18" customHeight="1" x14ac:dyDescent="0.35">
      <c r="A60" s="207"/>
      <c r="B60" s="207"/>
      <c r="C60" s="208" t="s">
        <v>159</v>
      </c>
      <c r="D60" s="3"/>
    </row>
    <row r="61" spans="1:4" s="47" customFormat="1" x14ac:dyDescent="0.35">
      <c r="A61" s="207"/>
      <c r="B61" s="207"/>
      <c r="C61" s="208" t="s">
        <v>256</v>
      </c>
      <c r="D61" s="3"/>
    </row>
    <row r="62" spans="1:4" s="47" customFormat="1" x14ac:dyDescent="0.35">
      <c r="A62" s="207"/>
      <c r="B62" s="207"/>
      <c r="C62" s="208" t="s">
        <v>257</v>
      </c>
      <c r="D62" s="3"/>
    </row>
    <row r="63" spans="1:4" s="47" customFormat="1" x14ac:dyDescent="0.35">
      <c r="A63" s="207"/>
      <c r="B63" s="207"/>
      <c r="C63" s="208" t="s">
        <v>258</v>
      </c>
      <c r="D63" s="3"/>
    </row>
    <row r="64" spans="1:4" s="47" customFormat="1" x14ac:dyDescent="0.35">
      <c r="A64" s="207"/>
      <c r="B64" s="207"/>
      <c r="C64" s="208" t="s">
        <v>164</v>
      </c>
      <c r="D64" s="3"/>
    </row>
    <row r="65" spans="1:4" s="47" customFormat="1" x14ac:dyDescent="0.35">
      <c r="A65" s="4"/>
      <c r="B65" s="207"/>
      <c r="C65" s="207"/>
      <c r="D65" s="3"/>
    </row>
    <row r="66" spans="1:4" s="47" customFormat="1" ht="234.5" hidden="1" customHeight="1" x14ac:dyDescent="0.35">
      <c r="B66" s="3"/>
      <c r="C66" s="3"/>
      <c r="D66" s="3"/>
    </row>
    <row r="67" spans="1:4" s="47" customFormat="1" hidden="1" x14ac:dyDescent="0.35">
      <c r="B67" s="3"/>
      <c r="C67" s="3"/>
      <c r="D67" s="3"/>
    </row>
    <row r="68" spans="1:4" s="47" customFormat="1" hidden="1" x14ac:dyDescent="0.35">
      <c r="B68" s="3"/>
      <c r="C68" s="3"/>
      <c r="D68" s="3"/>
    </row>
    <row r="69" spans="1:4" s="47" customFormat="1" hidden="1" x14ac:dyDescent="0.35">
      <c r="B69" s="3"/>
      <c r="C69" s="3"/>
      <c r="D69" s="3"/>
    </row>
    <row r="70" spans="1:4" s="47" customFormat="1" hidden="1" x14ac:dyDescent="0.35">
      <c r="B70" s="3"/>
      <c r="C70" s="3"/>
      <c r="D70" s="3"/>
    </row>
    <row r="71" spans="1:4" s="47" customFormat="1" hidden="1" x14ac:dyDescent="0.35">
      <c r="B71" s="3"/>
      <c r="C71" s="3"/>
      <c r="D71" s="3"/>
    </row>
    <row r="72" spans="1:4" s="47" customFormat="1" hidden="1" x14ac:dyDescent="0.35">
      <c r="B72" s="3"/>
      <c r="C72" s="3"/>
      <c r="D72" s="3"/>
    </row>
    <row r="73" spans="1:4" s="47" customFormat="1" hidden="1" x14ac:dyDescent="0.35">
      <c r="B73" s="3"/>
      <c r="C73" s="3"/>
      <c r="D73" s="3"/>
    </row>
    <row r="74" spans="1:4" s="47" customFormat="1" hidden="1" x14ac:dyDescent="0.35">
      <c r="B74" s="3"/>
      <c r="C74" s="3"/>
      <c r="D74" s="3"/>
    </row>
    <row r="75" spans="1:4" s="47" customFormat="1" hidden="1" x14ac:dyDescent="0.35">
      <c r="B75" s="3"/>
      <c r="C75" s="3"/>
      <c r="D75" s="3"/>
    </row>
    <row r="76" spans="1:4" s="47" customFormat="1" hidden="1" x14ac:dyDescent="0.35">
      <c r="B76" s="3"/>
      <c r="C76" s="3"/>
      <c r="D76" s="3"/>
    </row>
    <row r="77" spans="1:4" s="47" customFormat="1" hidden="1" x14ac:dyDescent="0.35">
      <c r="B77" s="3"/>
      <c r="C77" s="3"/>
      <c r="D77" s="3"/>
    </row>
    <row r="78" spans="1:4" s="47" customFormat="1" hidden="1" x14ac:dyDescent="0.35">
      <c r="B78" s="3"/>
      <c r="C78" s="3"/>
      <c r="D78" s="3"/>
    </row>
    <row r="79" spans="1:4" s="47" customFormat="1" hidden="1" x14ac:dyDescent="0.35">
      <c r="B79" s="3"/>
      <c r="C79" s="3"/>
      <c r="D79" s="3"/>
    </row>
    <row r="80" spans="1:4" s="47" customFormat="1" hidden="1" x14ac:dyDescent="0.35">
      <c r="B80" s="3"/>
      <c r="C80" s="3"/>
      <c r="D80" s="3"/>
    </row>
    <row r="81" spans="2:4" s="47" customFormat="1" hidden="1" x14ac:dyDescent="0.35">
      <c r="B81" s="3"/>
      <c r="C81" s="3"/>
      <c r="D81" s="3"/>
    </row>
    <row r="82" spans="2:4" s="47" customFormat="1" hidden="1" x14ac:dyDescent="0.35">
      <c r="B82" s="3"/>
      <c r="C82" s="3"/>
      <c r="D82" s="3"/>
    </row>
    <row r="83" spans="2:4" s="47" customFormat="1" hidden="1" x14ac:dyDescent="0.35">
      <c r="B83" s="3"/>
      <c r="C83" s="3"/>
      <c r="D83" s="3"/>
    </row>
    <row r="84" spans="2:4" s="47" customFormat="1" ht="409.6" hidden="1" customHeight="1" x14ac:dyDescent="0.35">
      <c r="B84" s="3"/>
      <c r="C84" s="3"/>
      <c r="D84" s="3"/>
    </row>
    <row r="85" spans="2:4" s="47" customFormat="1" hidden="1" x14ac:dyDescent="0.35">
      <c r="B85" s="3"/>
      <c r="C85" s="3"/>
      <c r="D85" s="3"/>
    </row>
    <row r="86" spans="2:4" s="47" customFormat="1" ht="285" hidden="1" customHeight="1" x14ac:dyDescent="0.35">
      <c r="B86" s="3"/>
      <c r="C86" s="3"/>
      <c r="D86" s="3"/>
    </row>
    <row r="87" spans="2:4" s="47" customFormat="1" hidden="1" x14ac:dyDescent="0.35">
      <c r="B87" s="3"/>
      <c r="C87" s="3"/>
      <c r="D87" s="3"/>
    </row>
    <row r="88" spans="2:4" s="47" customFormat="1" hidden="1" x14ac:dyDescent="0.35">
      <c r="B88" s="3"/>
      <c r="C88" s="3"/>
      <c r="D88" s="3"/>
    </row>
    <row r="89" spans="2:4" s="47" customFormat="1" hidden="1" x14ac:dyDescent="0.35">
      <c r="B89" s="3"/>
      <c r="C89" s="3"/>
      <c r="D89" s="3"/>
    </row>
    <row r="90" spans="2:4" s="47" customFormat="1" hidden="1" x14ac:dyDescent="0.35">
      <c r="B90" s="3"/>
      <c r="C90" s="3"/>
      <c r="D90" s="3"/>
    </row>
    <row r="91" spans="2:4" s="47" customFormat="1" hidden="1" x14ac:dyDescent="0.35">
      <c r="B91" s="3"/>
      <c r="C91" s="3"/>
      <c r="D91" s="3"/>
    </row>
    <row r="92" spans="2:4" s="47" customFormat="1" hidden="1" x14ac:dyDescent="0.35">
      <c r="B92" s="3"/>
      <c r="C92" s="3"/>
      <c r="D92" s="3"/>
    </row>
    <row r="93" spans="2:4" s="47" customFormat="1" ht="225" hidden="1" customHeight="1" x14ac:dyDescent="0.35">
      <c r="B93" s="3"/>
      <c r="C93" s="3"/>
      <c r="D93" s="3"/>
    </row>
    <row r="94" spans="2:4" s="47" customFormat="1" hidden="1" x14ac:dyDescent="0.35">
      <c r="B94" s="3"/>
      <c r="C94" s="3"/>
      <c r="D94" s="3"/>
    </row>
    <row r="95" spans="2:4" s="47" customFormat="1" hidden="1" x14ac:dyDescent="0.35">
      <c r="B95" s="3"/>
      <c r="C95" s="3"/>
      <c r="D95" s="3"/>
    </row>
    <row r="96" spans="2:4" s="47" customFormat="1" hidden="1" x14ac:dyDescent="0.35">
      <c r="B96" s="3"/>
      <c r="C96" s="3"/>
      <c r="D96" s="3"/>
    </row>
    <row r="97" spans="2:4" s="47" customFormat="1" hidden="1" x14ac:dyDescent="0.35">
      <c r="B97" s="3"/>
      <c r="C97" s="3"/>
      <c r="D97" s="3"/>
    </row>
    <row r="98" spans="2:4" s="47" customFormat="1" hidden="1" x14ac:dyDescent="0.35">
      <c r="B98" s="3"/>
      <c r="C98" s="3"/>
      <c r="D98" s="3"/>
    </row>
    <row r="99" spans="2:4" s="47" customFormat="1" hidden="1" x14ac:dyDescent="0.35">
      <c r="B99" s="3"/>
      <c r="C99" s="3"/>
      <c r="D99" s="3"/>
    </row>
    <row r="100" spans="2:4" s="47" customFormat="1" hidden="1" x14ac:dyDescent="0.35">
      <c r="B100" s="3"/>
      <c r="C100" s="3"/>
      <c r="D100" s="3"/>
    </row>
    <row r="101" spans="2:4" s="47" customFormat="1" hidden="1" x14ac:dyDescent="0.35">
      <c r="B101" s="3"/>
      <c r="C101" s="3"/>
      <c r="D101" s="3"/>
    </row>
    <row r="102" spans="2:4" s="47" customFormat="1" hidden="1" x14ac:dyDescent="0.35">
      <c r="B102" s="3"/>
      <c r="C102" s="3"/>
      <c r="D102" s="3"/>
    </row>
    <row r="103" spans="2:4" s="47" customFormat="1" hidden="1" x14ac:dyDescent="0.35">
      <c r="B103" s="3"/>
      <c r="C103" s="3"/>
      <c r="D103" s="3"/>
    </row>
    <row r="104" spans="2:4" s="47" customFormat="1" hidden="1" x14ac:dyDescent="0.35">
      <c r="B104" s="3"/>
      <c r="C104" s="3"/>
      <c r="D104" s="3"/>
    </row>
    <row r="105" spans="2:4" s="47" customFormat="1" hidden="1" x14ac:dyDescent="0.35">
      <c r="B105" s="3"/>
      <c r="C105" s="3"/>
      <c r="D105" s="3"/>
    </row>
    <row r="106" spans="2:4" s="47" customFormat="1" hidden="1" x14ac:dyDescent="0.35">
      <c r="B106" s="3"/>
      <c r="C106" s="3"/>
      <c r="D106" s="3"/>
    </row>
    <row r="107" spans="2:4" s="47" customFormat="1" hidden="1" x14ac:dyDescent="0.35">
      <c r="B107" s="3"/>
      <c r="C107" s="3"/>
      <c r="D107" s="3"/>
    </row>
    <row r="108" spans="2:4" s="47" customFormat="1" hidden="1" x14ac:dyDescent="0.35">
      <c r="B108" s="3"/>
      <c r="C108" s="3"/>
      <c r="D108" s="3"/>
    </row>
    <row r="109" spans="2:4" s="47" customFormat="1" hidden="1" x14ac:dyDescent="0.35">
      <c r="B109" s="3"/>
      <c r="C109" s="3"/>
      <c r="D109" s="3"/>
    </row>
    <row r="110" spans="2:4" s="47" customFormat="1" hidden="1" x14ac:dyDescent="0.35">
      <c r="B110" s="3"/>
      <c r="C110" s="3"/>
      <c r="D110" s="3"/>
    </row>
    <row r="111" spans="2:4" s="47" customFormat="1" hidden="1" x14ac:dyDescent="0.35">
      <c r="B111" s="3"/>
      <c r="C111" s="3"/>
      <c r="D111" s="3"/>
    </row>
    <row r="112" spans="2:4" s="47" customFormat="1" hidden="1" x14ac:dyDescent="0.35">
      <c r="B112" s="3"/>
      <c r="C112" s="3"/>
      <c r="D112" s="3"/>
    </row>
    <row r="113" spans="2:4" s="47" customFormat="1" hidden="1" x14ac:dyDescent="0.35">
      <c r="B113" s="3"/>
      <c r="C113" s="3"/>
      <c r="D113" s="3"/>
    </row>
    <row r="114" spans="2:4" s="47" customFormat="1" hidden="1" x14ac:dyDescent="0.35">
      <c r="B114" s="3"/>
      <c r="C114" s="3"/>
      <c r="D114" s="3"/>
    </row>
    <row r="115" spans="2:4" s="47" customFormat="1" hidden="1" x14ac:dyDescent="0.35">
      <c r="B115" s="3"/>
      <c r="C115" s="3"/>
      <c r="D115" s="3"/>
    </row>
    <row r="116" spans="2:4" s="47" customFormat="1" hidden="1" x14ac:dyDescent="0.35">
      <c r="B116" s="3"/>
      <c r="C116" s="3"/>
      <c r="D116" s="3"/>
    </row>
    <row r="117" spans="2:4" s="47" customFormat="1" hidden="1" x14ac:dyDescent="0.35">
      <c r="B117" s="3"/>
      <c r="C117" s="3"/>
      <c r="D117" s="3"/>
    </row>
    <row r="118" spans="2:4" s="47" customFormat="1" ht="409.6" hidden="1" customHeight="1" x14ac:dyDescent="0.35">
      <c r="B118" s="3"/>
      <c r="C118" s="3"/>
      <c r="D118" s="3"/>
    </row>
    <row r="119" spans="2:4" s="47" customFormat="1" hidden="1" x14ac:dyDescent="0.35">
      <c r="B119" s="3"/>
      <c r="C119" s="3"/>
      <c r="D119" s="3"/>
    </row>
    <row r="120" spans="2:4" s="47" customFormat="1" hidden="1" x14ac:dyDescent="0.35">
      <c r="B120" s="3"/>
      <c r="C120" s="3"/>
      <c r="D120" s="3"/>
    </row>
    <row r="121" spans="2:4" s="47" customFormat="1" hidden="1" x14ac:dyDescent="0.35">
      <c r="B121" s="3"/>
      <c r="C121" s="3"/>
      <c r="D121" s="3"/>
    </row>
    <row r="122" spans="2:4" s="47" customFormat="1" hidden="1" x14ac:dyDescent="0.35">
      <c r="B122" s="3"/>
      <c r="C122" s="3"/>
      <c r="D122" s="3"/>
    </row>
    <row r="123" spans="2:4" s="47" customFormat="1" hidden="1" x14ac:dyDescent="0.35">
      <c r="B123" s="3"/>
      <c r="C123" s="3"/>
      <c r="D123" s="3"/>
    </row>
    <row r="124" spans="2:4" s="47" customFormat="1" hidden="1" x14ac:dyDescent="0.35">
      <c r="B124" s="3"/>
      <c r="C124" s="3"/>
      <c r="D124" s="3"/>
    </row>
    <row r="125" spans="2:4" s="47" customFormat="1" hidden="1" x14ac:dyDescent="0.35">
      <c r="B125" s="3"/>
      <c r="C125" s="3"/>
      <c r="D125" s="3"/>
    </row>
    <row r="126" spans="2:4" s="47" customFormat="1" hidden="1" x14ac:dyDescent="0.35">
      <c r="B126" s="3"/>
      <c r="C126" s="3"/>
      <c r="D126" s="3"/>
    </row>
    <row r="127" spans="2:4" s="47" customFormat="1" hidden="1" x14ac:dyDescent="0.35">
      <c r="B127" s="3"/>
      <c r="C127" s="3"/>
      <c r="D127" s="3"/>
    </row>
    <row r="128" spans="2:4" s="47" customFormat="1" hidden="1" x14ac:dyDescent="0.35">
      <c r="B128" s="3"/>
      <c r="C128" s="3"/>
      <c r="D128" s="3"/>
    </row>
    <row r="129" spans="2:4" s="47" customFormat="1" hidden="1" x14ac:dyDescent="0.35">
      <c r="B129" s="3"/>
      <c r="C129" s="3"/>
      <c r="D129" s="3"/>
    </row>
    <row r="130" spans="2:4" s="47" customFormat="1" hidden="1" x14ac:dyDescent="0.35">
      <c r="B130" s="3"/>
      <c r="C130" s="3"/>
      <c r="D130" s="3"/>
    </row>
    <row r="131" spans="2:4" s="47" customFormat="1" hidden="1" x14ac:dyDescent="0.35">
      <c r="B131" s="3"/>
      <c r="C131" s="3"/>
      <c r="D131" s="3"/>
    </row>
    <row r="132" spans="2:4" s="47" customFormat="1" hidden="1" x14ac:dyDescent="0.35">
      <c r="B132" s="3"/>
      <c r="C132" s="3"/>
      <c r="D132" s="3"/>
    </row>
    <row r="133" spans="2:4" s="47" customFormat="1" hidden="1" x14ac:dyDescent="0.35">
      <c r="B133" s="3"/>
      <c r="C133" s="3"/>
      <c r="D133" s="3"/>
    </row>
    <row r="134" spans="2:4" s="47" customFormat="1" hidden="1" x14ac:dyDescent="0.35">
      <c r="B134" s="3"/>
      <c r="C134" s="3"/>
      <c r="D134" s="3"/>
    </row>
    <row r="135" spans="2:4" s="47" customFormat="1" hidden="1" x14ac:dyDescent="0.35">
      <c r="B135" s="3"/>
      <c r="C135" s="3"/>
      <c r="D135" s="3"/>
    </row>
    <row r="136" spans="2:4" s="47" customFormat="1" hidden="1" x14ac:dyDescent="0.35">
      <c r="B136" s="3"/>
      <c r="C136" s="3"/>
      <c r="D136" s="3"/>
    </row>
    <row r="137" spans="2:4" s="47" customFormat="1" hidden="1" x14ac:dyDescent="0.35">
      <c r="B137" s="3"/>
      <c r="C137" s="3"/>
      <c r="D137" s="3"/>
    </row>
    <row r="138" spans="2:4" s="47" customFormat="1" hidden="1" x14ac:dyDescent="0.35">
      <c r="B138" s="3"/>
      <c r="C138" s="3"/>
      <c r="D138" s="3"/>
    </row>
    <row r="139" spans="2:4" s="47" customFormat="1" hidden="1" x14ac:dyDescent="0.35">
      <c r="B139" s="3"/>
      <c r="C139" s="3"/>
      <c r="D139" s="3"/>
    </row>
    <row r="140" spans="2:4" s="47" customFormat="1" hidden="1" x14ac:dyDescent="0.35">
      <c r="B140" s="3"/>
      <c r="C140" s="3"/>
      <c r="D140" s="3"/>
    </row>
    <row r="141" spans="2:4" s="47" customFormat="1" hidden="1" x14ac:dyDescent="0.35">
      <c r="B141" s="3"/>
      <c r="C141" s="3"/>
      <c r="D141" s="3"/>
    </row>
    <row r="142" spans="2:4" s="47" customFormat="1" hidden="1" x14ac:dyDescent="0.35">
      <c r="B142" s="3"/>
      <c r="C142" s="3"/>
      <c r="D142" s="3"/>
    </row>
    <row r="143" spans="2:4" s="47" customFormat="1" hidden="1" x14ac:dyDescent="0.35">
      <c r="B143" s="3"/>
      <c r="C143" s="3"/>
      <c r="D143" s="3"/>
    </row>
    <row r="144" spans="2:4" s="47" customFormat="1" hidden="1" x14ac:dyDescent="0.35">
      <c r="B144" s="3"/>
      <c r="C144" s="3"/>
      <c r="D144" s="3"/>
    </row>
    <row r="145" spans="2:4" s="47" customFormat="1" hidden="1" x14ac:dyDescent="0.35">
      <c r="B145" s="3"/>
      <c r="C145" s="3"/>
      <c r="D145" s="3"/>
    </row>
    <row r="146" spans="2:4" s="47" customFormat="1" hidden="1" x14ac:dyDescent="0.35">
      <c r="B146" s="3"/>
      <c r="C146" s="3"/>
      <c r="D146" s="3"/>
    </row>
    <row r="147" spans="2:4" s="47" customFormat="1" hidden="1" x14ac:dyDescent="0.35">
      <c r="B147" s="3"/>
      <c r="C147" s="3"/>
      <c r="D147" s="3"/>
    </row>
    <row r="148" spans="2:4" s="47" customFormat="1" hidden="1" x14ac:dyDescent="0.35">
      <c r="B148" s="3"/>
      <c r="C148" s="3"/>
      <c r="D148" s="3"/>
    </row>
    <row r="149" spans="2:4" s="47" customFormat="1" hidden="1" x14ac:dyDescent="0.35">
      <c r="B149" s="3"/>
      <c r="C149" s="3"/>
      <c r="D149" s="3"/>
    </row>
    <row r="150" spans="2:4" s="47" customFormat="1" hidden="1" x14ac:dyDescent="0.35">
      <c r="B150" s="3"/>
      <c r="C150" s="3"/>
      <c r="D150" s="3"/>
    </row>
    <row r="151" spans="2:4" s="47" customFormat="1" hidden="1" x14ac:dyDescent="0.35">
      <c r="B151" s="3"/>
      <c r="C151" s="3"/>
      <c r="D151" s="3"/>
    </row>
    <row r="152" spans="2:4" s="47" customFormat="1" hidden="1" x14ac:dyDescent="0.35">
      <c r="B152" s="3"/>
      <c r="C152" s="3"/>
      <c r="D152" s="3"/>
    </row>
    <row r="153" spans="2:4" s="47" customFormat="1" hidden="1" x14ac:dyDescent="0.35">
      <c r="B153" s="3"/>
      <c r="C153" s="3"/>
      <c r="D153" s="3"/>
    </row>
    <row r="154" spans="2:4" s="47" customFormat="1" hidden="1" x14ac:dyDescent="0.35">
      <c r="B154" s="3"/>
      <c r="C154" s="3"/>
      <c r="D154" s="3"/>
    </row>
    <row r="155" spans="2:4" s="47" customFormat="1" hidden="1" x14ac:dyDescent="0.35">
      <c r="B155" s="3"/>
      <c r="C155" s="3"/>
      <c r="D155" s="3"/>
    </row>
    <row r="156" spans="2:4" s="47" customFormat="1" hidden="1" x14ac:dyDescent="0.35">
      <c r="B156" s="3"/>
      <c r="C156" s="3"/>
      <c r="D156" s="3"/>
    </row>
    <row r="157" spans="2:4" s="47" customFormat="1" hidden="1" x14ac:dyDescent="0.35">
      <c r="B157" s="3"/>
      <c r="C157" s="3"/>
      <c r="D157" s="3"/>
    </row>
    <row r="158" spans="2:4" s="47" customFormat="1" hidden="1" x14ac:dyDescent="0.35">
      <c r="B158" s="3"/>
      <c r="C158" s="3"/>
      <c r="D158" s="3"/>
    </row>
    <row r="159" spans="2:4" s="47" customFormat="1" hidden="1" x14ac:dyDescent="0.35">
      <c r="B159" s="3"/>
      <c r="C159" s="3"/>
      <c r="D159" s="3"/>
    </row>
    <row r="160" spans="2:4" s="47" customFormat="1" hidden="1" x14ac:dyDescent="0.35">
      <c r="B160" s="3"/>
      <c r="C160" s="3"/>
      <c r="D160" s="3"/>
    </row>
    <row r="171" spans="8:8" hidden="1" x14ac:dyDescent="0.35">
      <c r="H171" s="210"/>
    </row>
  </sheetData>
  <hyperlinks>
    <hyperlink ref="A2" location="Index!A1" display="Back to index" xr:uid="{BCFD1E3E-8681-4052-BE16-36392E619A53}"/>
  </hyperlink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6A5B3-C0B0-4928-AAB1-4E11BEF9D20B}">
  <sheetPr>
    <tabColor rgb="FFD4CEDE"/>
  </sheetPr>
  <dimension ref="A1:F34"/>
  <sheetViews>
    <sheetView zoomScaleNormal="100" workbookViewId="0"/>
  </sheetViews>
  <sheetFormatPr defaultColWidth="0" defaultRowHeight="14.5" zeroHeight="1" x14ac:dyDescent="0.35"/>
  <cols>
    <col min="1" max="1" width="85.08984375" style="51" customWidth="1"/>
    <col min="2" max="3" width="63.6328125" style="51" customWidth="1"/>
    <col min="4" max="5" width="57.36328125" style="51" customWidth="1"/>
    <col min="6" max="6" width="47" style="51" hidden="1" customWidth="1"/>
    <col min="7" max="16384" width="8.81640625" style="51" hidden="1"/>
  </cols>
  <sheetData>
    <row r="1" spans="1:5" ht="20" x14ac:dyDescent="0.35">
      <c r="A1" s="64" t="s">
        <v>259</v>
      </c>
      <c r="B1" s="19"/>
      <c r="C1" s="19"/>
      <c r="D1" s="19"/>
    </row>
    <row r="2" spans="1:5" s="47" customFormat="1" ht="15.5" x14ac:dyDescent="0.35">
      <c r="A2" s="195" t="s">
        <v>351</v>
      </c>
      <c r="B2" s="3"/>
      <c r="C2" s="3"/>
      <c r="D2" s="3"/>
    </row>
    <row r="3" spans="1:5" ht="15.5" x14ac:dyDescent="0.35">
      <c r="A3" s="194"/>
      <c r="B3" s="19"/>
      <c r="C3" s="19"/>
      <c r="D3" s="19"/>
    </row>
    <row r="4" spans="1:5" ht="96" customHeight="1" x14ac:dyDescent="0.35">
      <c r="A4" s="17" t="s">
        <v>260</v>
      </c>
      <c r="B4" s="19"/>
      <c r="C4" s="19"/>
      <c r="D4" s="19"/>
    </row>
    <row r="5" spans="1:5" s="47" customFormat="1" ht="409.5" x14ac:dyDescent="0.35">
      <c r="A5" s="3" t="s">
        <v>261</v>
      </c>
      <c r="B5" s="18"/>
      <c r="C5" s="18"/>
      <c r="D5" s="18"/>
    </row>
    <row r="6" spans="1:5" s="47" customFormat="1" ht="33.65" customHeight="1" x14ac:dyDescent="0.35">
      <c r="A6" s="47" t="s">
        <v>11</v>
      </c>
    </row>
    <row r="7" spans="1:5" s="47" customFormat="1" ht="15.5" hidden="1" x14ac:dyDescent="0.35"/>
    <row r="8" spans="1:5" s="143" customFormat="1" ht="15.5" x14ac:dyDescent="0.35">
      <c r="A8" s="120" t="s">
        <v>12</v>
      </c>
      <c r="B8" s="213" t="s">
        <v>13</v>
      </c>
      <c r="C8" s="213" t="s">
        <v>377</v>
      </c>
      <c r="D8" s="213" t="s">
        <v>379</v>
      </c>
      <c r="E8" s="213" t="s">
        <v>381</v>
      </c>
    </row>
    <row r="9" spans="1:5" s="143" customFormat="1" ht="31" x14ac:dyDescent="0.35">
      <c r="A9" s="124" t="s">
        <v>14</v>
      </c>
      <c r="B9" s="125" t="s">
        <v>262</v>
      </c>
      <c r="C9" s="125" t="s">
        <v>378</v>
      </c>
      <c r="D9" s="214" t="s">
        <v>380</v>
      </c>
      <c r="E9" s="214" t="s">
        <v>382</v>
      </c>
    </row>
    <row r="10" spans="1:5" s="260" customFormat="1" ht="22" customHeight="1" x14ac:dyDescent="0.35">
      <c r="A10" s="257" t="str">
        <f>HYPERLINK("https://www.cityandguilds.com/tlevels/engineering", "link to specification")</f>
        <v>link to specification</v>
      </c>
      <c r="B10" s="258" t="str">
        <f>HYPERLINK("https://qualifications.pearson.com/content/dam/pdf/BTEC-Nationals/Engineering/2016/specification-and-sample-assessments/SPEC-BTEC-NAT-ENG-ExtDip.pdf", "link to specification")</f>
        <v>link to specification</v>
      </c>
      <c r="C10" s="259" t="str">
        <f>HYPERLINK("https://www.gov.uk/government/publications/gce-as-and-a-level-for-science", "link to specification")</f>
        <v>link to specification</v>
      </c>
      <c r="D10" s="259" t="str">
        <f>HYPERLINK("https://www.gov.uk/government/publications/gce-as-and-a-level-mathematics", "link to specification")</f>
        <v>link to specification</v>
      </c>
      <c r="E10" s="259" t="str">
        <f>HYPERLINK("https://www.gov.uk/government/publications/gce-as-and-a-level-further-mathematics", "link to specification")</f>
        <v>link to specification</v>
      </c>
    </row>
    <row r="11" spans="1:5" s="196" customFormat="1" ht="15.5" x14ac:dyDescent="0.35">
      <c r="A11" s="130" t="s">
        <v>16</v>
      </c>
      <c r="B11" s="131"/>
      <c r="C11" s="131" t="s">
        <v>18</v>
      </c>
      <c r="D11" s="131" t="s">
        <v>18</v>
      </c>
      <c r="E11" s="131" t="s">
        <v>18</v>
      </c>
    </row>
    <row r="12" spans="1:5" s="143" customFormat="1" ht="15.5" x14ac:dyDescent="0.35">
      <c r="A12" s="128" t="s">
        <v>263</v>
      </c>
      <c r="B12" s="129"/>
      <c r="C12" s="129"/>
      <c r="D12" s="215"/>
      <c r="E12" s="215"/>
    </row>
    <row r="13" spans="1:5" s="47" customFormat="1" ht="409.5" x14ac:dyDescent="0.35">
      <c r="A13" s="27" t="s">
        <v>264</v>
      </c>
      <c r="B13" s="4" t="s">
        <v>265</v>
      </c>
      <c r="C13" s="12" t="s">
        <v>266</v>
      </c>
      <c r="D13" s="55" t="s">
        <v>388</v>
      </c>
      <c r="E13" s="55" t="s">
        <v>383</v>
      </c>
    </row>
    <row r="14" spans="1:5" s="47" customFormat="1" ht="409.5" x14ac:dyDescent="0.35">
      <c r="A14" s="27" t="s">
        <v>267</v>
      </c>
      <c r="B14" s="30" t="s">
        <v>268</v>
      </c>
      <c r="C14" s="109" t="s">
        <v>269</v>
      </c>
      <c r="D14" s="55" t="s">
        <v>389</v>
      </c>
      <c r="E14" s="55"/>
    </row>
    <row r="15" spans="1:5" s="143" customFormat="1" ht="15.5" x14ac:dyDescent="0.35">
      <c r="A15" s="276" t="s">
        <v>270</v>
      </c>
      <c r="B15" s="197"/>
      <c r="C15" s="215"/>
      <c r="D15" s="215"/>
      <c r="E15" s="215"/>
    </row>
    <row r="16" spans="1:5" s="47" customFormat="1" ht="409.5" x14ac:dyDescent="0.35">
      <c r="A16" s="65" t="s">
        <v>271</v>
      </c>
      <c r="B16" s="36" t="s">
        <v>272</v>
      </c>
      <c r="C16" s="37" t="s">
        <v>273</v>
      </c>
      <c r="D16" s="55" t="s">
        <v>390</v>
      </c>
      <c r="E16" s="55"/>
    </row>
    <row r="17" spans="1:5" s="143" customFormat="1" ht="19" customHeight="1" x14ac:dyDescent="0.35">
      <c r="A17" s="155" t="s">
        <v>274</v>
      </c>
      <c r="B17" s="135"/>
      <c r="C17" s="135"/>
      <c r="D17" s="215"/>
      <c r="E17" s="215"/>
    </row>
    <row r="18" spans="1:5" s="47" customFormat="1" ht="250.5" customHeight="1" x14ac:dyDescent="0.35">
      <c r="A18" s="28" t="s">
        <v>275</v>
      </c>
      <c r="B18" s="22"/>
      <c r="C18" s="12" t="s">
        <v>276</v>
      </c>
      <c r="D18" s="55"/>
      <c r="E18" s="55"/>
    </row>
    <row r="19" spans="1:5" s="143" customFormat="1" ht="15.5" x14ac:dyDescent="0.35">
      <c r="A19" s="155" t="s">
        <v>277</v>
      </c>
      <c r="B19" s="135"/>
      <c r="C19" s="135"/>
      <c r="D19" s="215"/>
      <c r="E19" s="215"/>
    </row>
    <row r="20" spans="1:5" s="47" customFormat="1" ht="409.5" x14ac:dyDescent="0.35">
      <c r="A20" s="33" t="s">
        <v>278</v>
      </c>
      <c r="B20" s="22" t="s">
        <v>279</v>
      </c>
      <c r="C20" s="55" t="s">
        <v>305</v>
      </c>
      <c r="D20" s="55" t="s">
        <v>391</v>
      </c>
      <c r="E20" s="55"/>
    </row>
    <row r="21" spans="1:5" s="47" customFormat="1" ht="93" x14ac:dyDescent="0.35">
      <c r="A21" s="269"/>
      <c r="B21" s="74" t="s">
        <v>306</v>
      </c>
      <c r="C21" s="12"/>
      <c r="D21" s="55"/>
      <c r="E21" s="55"/>
    </row>
    <row r="22" spans="1:5" s="143" customFormat="1" ht="19.5" customHeight="1" x14ac:dyDescent="0.35">
      <c r="A22" s="155" t="s">
        <v>282</v>
      </c>
      <c r="B22" s="135"/>
      <c r="C22" s="135"/>
      <c r="D22" s="215"/>
      <c r="E22" s="215"/>
    </row>
    <row r="23" spans="1:5" s="47" customFormat="1" ht="341" x14ac:dyDescent="0.35">
      <c r="A23" s="99" t="s">
        <v>307</v>
      </c>
      <c r="B23" s="75" t="s">
        <v>308</v>
      </c>
      <c r="C23" s="57" t="s">
        <v>309</v>
      </c>
      <c r="D23" s="55"/>
      <c r="E23" s="55"/>
    </row>
    <row r="24" spans="1:5" s="196" customFormat="1" ht="15.5" x14ac:dyDescent="0.35">
      <c r="A24" s="182" t="s">
        <v>286</v>
      </c>
      <c r="B24" s="183"/>
      <c r="C24" s="180"/>
      <c r="D24" s="216"/>
      <c r="E24" s="216"/>
    </row>
    <row r="25" spans="1:5" s="47" customFormat="1" ht="409.5" x14ac:dyDescent="0.35">
      <c r="A25" s="204" t="s">
        <v>347</v>
      </c>
      <c r="B25" s="110" t="s">
        <v>287</v>
      </c>
      <c r="C25" s="57" t="s">
        <v>288</v>
      </c>
      <c r="D25" s="55" t="s">
        <v>392</v>
      </c>
      <c r="E25" s="55" t="s">
        <v>384</v>
      </c>
    </row>
    <row r="26" spans="1:5" s="47" customFormat="1" ht="409.5" x14ac:dyDescent="0.35">
      <c r="A26" s="104" t="s">
        <v>348</v>
      </c>
      <c r="B26" s="110" t="s">
        <v>287</v>
      </c>
      <c r="C26" s="57" t="s">
        <v>289</v>
      </c>
      <c r="D26" s="55" t="s">
        <v>393</v>
      </c>
      <c r="E26" s="55" t="s">
        <v>385</v>
      </c>
    </row>
    <row r="27" spans="1:5" s="47" customFormat="1" ht="409.5" x14ac:dyDescent="0.35">
      <c r="A27" s="104" t="s">
        <v>349</v>
      </c>
      <c r="B27" s="110" t="s">
        <v>287</v>
      </c>
      <c r="C27" s="57" t="s">
        <v>290</v>
      </c>
      <c r="D27" s="55" t="s">
        <v>394</v>
      </c>
      <c r="E27" s="55" t="s">
        <v>387</v>
      </c>
    </row>
    <row r="28" spans="1:5" s="47" customFormat="1" ht="356.5" x14ac:dyDescent="0.35">
      <c r="A28" s="277" t="s">
        <v>350</v>
      </c>
      <c r="B28" s="110" t="s">
        <v>287</v>
      </c>
      <c r="C28" s="57" t="s">
        <v>291</v>
      </c>
      <c r="D28" s="55"/>
      <c r="E28" s="55" t="s">
        <v>386</v>
      </c>
    </row>
    <row r="29" spans="1:5" s="47" customFormat="1" ht="15.5" x14ac:dyDescent="0.35">
      <c r="B29" s="3"/>
      <c r="C29" s="3"/>
      <c r="D29" s="3"/>
    </row>
    <row r="30" spans="1:5" s="47" customFormat="1" ht="15.5" x14ac:dyDescent="0.35"/>
    <row r="31" spans="1:5" s="47" customFormat="1" ht="15.5" hidden="1" x14ac:dyDescent="0.35"/>
    <row r="32" spans="1:5" s="47" customFormat="1" ht="15.5" hidden="1" x14ac:dyDescent="0.35"/>
    <row r="33" spans="1:1" s="47" customFormat="1" ht="15.5" hidden="1" x14ac:dyDescent="0.35"/>
    <row r="34" spans="1:1" ht="15.5" hidden="1" x14ac:dyDescent="0.35">
      <c r="A34" s="194"/>
    </row>
  </sheetData>
  <phoneticPr fontId="23" type="noConversion"/>
  <hyperlinks>
    <hyperlink ref="A2" location="Index!A1" display="Back to index" xr:uid="{2734156A-E44C-4B3B-B605-6C2DB4CB8293}"/>
  </hyperlink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398F3-8B32-49F7-B3E2-563BBD24E8CB}">
  <sheetPr>
    <tabColor rgb="FFD4CEDE"/>
  </sheetPr>
  <dimension ref="A1:E37"/>
  <sheetViews>
    <sheetView zoomScaleNormal="100" workbookViewId="0"/>
  </sheetViews>
  <sheetFormatPr defaultColWidth="0" defaultRowHeight="15.5" zeroHeight="1" x14ac:dyDescent="0.35"/>
  <cols>
    <col min="1" max="1" width="85" style="47" customWidth="1"/>
    <col min="2" max="3" width="58.1796875" style="47" customWidth="1"/>
    <col min="4" max="5" width="55.08984375" style="47" customWidth="1"/>
    <col min="6" max="16384" width="8.81640625" style="47" hidden="1"/>
  </cols>
  <sheetData>
    <row r="1" spans="1:5" ht="20" x14ac:dyDescent="0.35">
      <c r="A1" s="64" t="s">
        <v>303</v>
      </c>
    </row>
    <row r="2" spans="1:5" x14ac:dyDescent="0.35">
      <c r="A2" s="195" t="s">
        <v>351</v>
      </c>
      <c r="B2" s="3"/>
      <c r="C2" s="3"/>
      <c r="D2" s="3"/>
    </row>
    <row r="3" spans="1:5" x14ac:dyDescent="0.35"/>
    <row r="4" spans="1:5" ht="93" x14ac:dyDescent="0.35">
      <c r="A4" s="17" t="s">
        <v>304</v>
      </c>
    </row>
    <row r="5" spans="1:5" ht="409.5" x14ac:dyDescent="0.35">
      <c r="A5" s="3" t="s">
        <v>261</v>
      </c>
    </row>
    <row r="6" spans="1:5" x14ac:dyDescent="0.35"/>
    <row r="7" spans="1:5" x14ac:dyDescent="0.35">
      <c r="A7" s="47" t="s">
        <v>11</v>
      </c>
    </row>
    <row r="8" spans="1:5" s="143" customFormat="1" ht="18.5" customHeight="1" x14ac:dyDescent="0.35">
      <c r="A8" s="217" t="s">
        <v>12</v>
      </c>
      <c r="B8" s="218" t="s">
        <v>13</v>
      </c>
      <c r="C8" s="219" t="s">
        <v>377</v>
      </c>
      <c r="D8" s="219" t="s">
        <v>379</v>
      </c>
      <c r="E8" s="220" t="s">
        <v>381</v>
      </c>
    </row>
    <row r="9" spans="1:5" s="143" customFormat="1" ht="30.5" customHeight="1" x14ac:dyDescent="0.35">
      <c r="A9" s="155" t="s">
        <v>14</v>
      </c>
      <c r="B9" s="155" t="s">
        <v>262</v>
      </c>
      <c r="C9" s="155" t="s">
        <v>378</v>
      </c>
      <c r="D9" s="214" t="s">
        <v>380</v>
      </c>
      <c r="E9" s="221" t="s">
        <v>382</v>
      </c>
    </row>
    <row r="10" spans="1:5" s="260" customFormat="1" ht="19" customHeight="1" x14ac:dyDescent="0.35">
      <c r="A10" s="222" t="str">
        <f>HYPERLINK("https://www.cityandguilds.com/tlevels/engineering", "link to specification")</f>
        <v>link to specification</v>
      </c>
      <c r="B10" s="222" t="str">
        <f>HYPERLINK("https://qualifications.pearson.com/content/dam/pdf/BTEC-Nationals/Engineering/2016/specification-and-sample-assessments/SPEC-BTEC-NAT-ENG-ExtDip.pdf", "link to specification")</f>
        <v>link to specification</v>
      </c>
      <c r="C10" s="223" t="str">
        <f>HYPERLINK("https://www.gov.uk/government/publications/gce-as-and-a-level-for-science", "link to specification")</f>
        <v>link to specification</v>
      </c>
      <c r="D10" s="222" t="str">
        <f>HYPERLINK("https://www.gov.uk/government/publications/gce-as-and-a-level-mathematics", "link to specification")</f>
        <v>link to specification</v>
      </c>
      <c r="E10" s="222" t="str">
        <f>HYPERLINK("https://www.gov.uk/government/publications/gce-as-and-a-level-further-mathematics", "link to specification")</f>
        <v>link to specification</v>
      </c>
    </row>
    <row r="11" spans="1:5" s="196" customFormat="1" ht="21" customHeight="1" x14ac:dyDescent="0.35">
      <c r="A11" s="131" t="s">
        <v>16</v>
      </c>
      <c r="B11" s="131"/>
      <c r="C11" s="131" t="s">
        <v>18</v>
      </c>
      <c r="D11" s="131" t="s">
        <v>18</v>
      </c>
      <c r="E11" s="130" t="s">
        <v>18</v>
      </c>
    </row>
    <row r="12" spans="1:5" s="143" customFormat="1" x14ac:dyDescent="0.35">
      <c r="A12" s="155" t="s">
        <v>263</v>
      </c>
      <c r="B12" s="129"/>
      <c r="C12" s="129"/>
      <c r="D12" s="215"/>
      <c r="E12" s="278"/>
    </row>
    <row r="13" spans="1:5" ht="409.5" x14ac:dyDescent="0.35">
      <c r="A13" s="81" t="s">
        <v>264</v>
      </c>
      <c r="B13" s="30" t="s">
        <v>265</v>
      </c>
      <c r="C13" s="82" t="s">
        <v>266</v>
      </c>
      <c r="D13" s="76" t="s">
        <v>395</v>
      </c>
      <c r="E13" s="56" t="s">
        <v>383</v>
      </c>
    </row>
    <row r="14" spans="1:5" ht="409.5" x14ac:dyDescent="0.35">
      <c r="A14" s="39" t="s">
        <v>267</v>
      </c>
      <c r="B14" s="41" t="s">
        <v>268</v>
      </c>
      <c r="C14" s="4" t="s">
        <v>269</v>
      </c>
      <c r="D14" s="55" t="s">
        <v>389</v>
      </c>
      <c r="E14" s="56"/>
    </row>
    <row r="15" spans="1:5" s="143" customFormat="1" x14ac:dyDescent="0.35">
      <c r="A15" s="279" t="s">
        <v>270</v>
      </c>
      <c r="B15" s="280"/>
      <c r="C15" s="215"/>
      <c r="D15" s="215"/>
      <c r="E15" s="281"/>
    </row>
    <row r="16" spans="1:5" ht="409.5" x14ac:dyDescent="0.35">
      <c r="A16" s="282" t="s">
        <v>271</v>
      </c>
      <c r="B16" s="42" t="s">
        <v>272</v>
      </c>
      <c r="C16" s="37" t="s">
        <v>273</v>
      </c>
      <c r="D16" s="55" t="s">
        <v>390</v>
      </c>
      <c r="E16" s="56"/>
    </row>
    <row r="17" spans="1:5" s="143" customFormat="1" x14ac:dyDescent="0.35">
      <c r="A17" s="224" t="s">
        <v>274</v>
      </c>
      <c r="B17" s="135"/>
      <c r="C17" s="135"/>
      <c r="D17" s="215"/>
      <c r="E17" s="281"/>
    </row>
    <row r="18" spans="1:5" ht="409.5" x14ac:dyDescent="0.35">
      <c r="A18" s="43" t="s">
        <v>275</v>
      </c>
      <c r="B18" s="44"/>
      <c r="C18" s="12" t="s">
        <v>276</v>
      </c>
      <c r="D18" s="55"/>
      <c r="E18" s="56"/>
    </row>
    <row r="19" spans="1:5" s="143" customFormat="1" x14ac:dyDescent="0.35">
      <c r="A19" s="224" t="s">
        <v>277</v>
      </c>
      <c r="B19" s="135"/>
      <c r="C19" s="135"/>
      <c r="D19" s="215"/>
      <c r="E19" s="281"/>
    </row>
    <row r="20" spans="1:5" ht="409.5" x14ac:dyDescent="0.35">
      <c r="A20" s="45" t="s">
        <v>278</v>
      </c>
      <c r="B20" s="44" t="s">
        <v>279</v>
      </c>
      <c r="C20" s="55" t="s">
        <v>305</v>
      </c>
      <c r="D20" s="55" t="s">
        <v>391</v>
      </c>
      <c r="E20" s="56"/>
    </row>
    <row r="21" spans="1:5" ht="93" x14ac:dyDescent="0.35">
      <c r="A21" s="283"/>
      <c r="B21" s="284" t="s">
        <v>306</v>
      </c>
      <c r="C21" s="12"/>
      <c r="D21" s="55"/>
      <c r="E21" s="56"/>
    </row>
    <row r="22" spans="1:5" s="143" customFormat="1" x14ac:dyDescent="0.35">
      <c r="A22" s="224" t="s">
        <v>282</v>
      </c>
      <c r="B22" s="135"/>
      <c r="C22" s="135"/>
      <c r="D22" s="215"/>
      <c r="E22" s="281"/>
    </row>
    <row r="23" spans="1:5" ht="341" x14ac:dyDescent="0.35">
      <c r="A23" s="45" t="s">
        <v>307</v>
      </c>
      <c r="B23" s="285" t="s">
        <v>308</v>
      </c>
      <c r="C23" s="57" t="s">
        <v>309</v>
      </c>
      <c r="D23" s="55"/>
      <c r="E23" s="56"/>
    </row>
    <row r="24" spans="1:5" s="196" customFormat="1" x14ac:dyDescent="0.35">
      <c r="A24" s="182" t="s">
        <v>286</v>
      </c>
      <c r="B24" s="183"/>
      <c r="C24" s="225"/>
      <c r="D24" s="226"/>
      <c r="E24" s="226"/>
    </row>
    <row r="25" spans="1:5" ht="403" x14ac:dyDescent="0.35">
      <c r="A25" s="4" t="s">
        <v>310</v>
      </c>
      <c r="B25" s="58" t="s">
        <v>311</v>
      </c>
      <c r="C25" s="54" t="s">
        <v>312</v>
      </c>
      <c r="D25" s="4" t="s">
        <v>396</v>
      </c>
      <c r="E25" s="4" t="s">
        <v>402</v>
      </c>
    </row>
    <row r="26" spans="1:5" ht="409.5" x14ac:dyDescent="0.35">
      <c r="A26" s="4" t="s">
        <v>313</v>
      </c>
      <c r="B26" s="58" t="s">
        <v>311</v>
      </c>
      <c r="C26" s="54" t="s">
        <v>314</v>
      </c>
      <c r="D26" s="4" t="s">
        <v>397</v>
      </c>
      <c r="E26" s="4" t="s">
        <v>403</v>
      </c>
    </row>
    <row r="27" spans="1:5" ht="403" x14ac:dyDescent="0.35">
      <c r="A27" s="4" t="s">
        <v>315</v>
      </c>
      <c r="B27" s="58" t="s">
        <v>311</v>
      </c>
      <c r="C27" s="54" t="s">
        <v>314</v>
      </c>
      <c r="D27" s="4" t="s">
        <v>398</v>
      </c>
      <c r="E27" s="4" t="s">
        <v>404</v>
      </c>
    </row>
    <row r="28" spans="1:5" ht="356.5" x14ac:dyDescent="0.35">
      <c r="A28" s="4" t="s">
        <v>316</v>
      </c>
      <c r="B28" s="58" t="s">
        <v>311</v>
      </c>
      <c r="C28" s="54" t="s">
        <v>317</v>
      </c>
      <c r="D28" s="4" t="s">
        <v>399</v>
      </c>
      <c r="E28" s="4" t="s">
        <v>427</v>
      </c>
    </row>
    <row r="29" spans="1:5" ht="409.5" x14ac:dyDescent="0.35">
      <c r="A29" s="4" t="s">
        <v>318</v>
      </c>
      <c r="B29" s="58" t="s">
        <v>311</v>
      </c>
      <c r="C29" s="54" t="s">
        <v>319</v>
      </c>
      <c r="D29" s="4" t="s">
        <v>400</v>
      </c>
      <c r="E29" s="59" t="s">
        <v>401</v>
      </c>
    </row>
    <row r="30" spans="1:5" x14ac:dyDescent="0.35">
      <c r="E30" s="286"/>
    </row>
    <row r="31" spans="1:5" hidden="1" x14ac:dyDescent="0.35">
      <c r="E31" s="286"/>
    </row>
    <row r="32" spans="1:5" hidden="1" x14ac:dyDescent="0.35">
      <c r="E32" s="286"/>
    </row>
    <row r="33" spans="1:5" hidden="1" x14ac:dyDescent="0.35">
      <c r="E33" s="286"/>
    </row>
    <row r="37" spans="1:5" hidden="1" x14ac:dyDescent="0.35">
      <c r="A37" s="287"/>
    </row>
  </sheetData>
  <hyperlinks>
    <hyperlink ref="A2" location="Index!A1" display="Back to index" xr:uid="{C65D3A1D-9E14-42E3-ACA4-0478B138040A}"/>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639FC-2EB4-4C9A-93FD-EC0016611C1C}">
  <sheetPr>
    <tabColor rgb="FFD4CEDE"/>
  </sheetPr>
  <dimension ref="A1:E29"/>
  <sheetViews>
    <sheetView zoomScaleNormal="100" workbookViewId="0"/>
  </sheetViews>
  <sheetFormatPr defaultColWidth="0" defaultRowHeight="14.5" zeroHeight="1" x14ac:dyDescent="0.35"/>
  <cols>
    <col min="1" max="1" width="84.453125" style="51" customWidth="1"/>
    <col min="2" max="3" width="66.453125" style="51" customWidth="1"/>
    <col min="4" max="4" width="46.36328125" style="51" customWidth="1"/>
    <col min="5" max="5" width="62" style="51" customWidth="1"/>
    <col min="6" max="16384" width="8.81640625" style="51" hidden="1"/>
  </cols>
  <sheetData>
    <row r="1" spans="1:5" ht="20" x14ac:dyDescent="0.35">
      <c r="A1" s="64" t="s">
        <v>292</v>
      </c>
    </row>
    <row r="2" spans="1:5" s="47" customFormat="1" ht="15.5" x14ac:dyDescent="0.35">
      <c r="A2" s="195" t="s">
        <v>351</v>
      </c>
      <c r="B2" s="3"/>
      <c r="C2" s="3"/>
      <c r="D2" s="3"/>
    </row>
    <row r="3" spans="1:5" ht="15.5" x14ac:dyDescent="0.35">
      <c r="A3" s="194"/>
    </row>
    <row r="4" spans="1:5" ht="93" x14ac:dyDescent="0.35">
      <c r="A4" s="17" t="s">
        <v>293</v>
      </c>
    </row>
    <row r="5" spans="1:5" ht="409.5" x14ac:dyDescent="0.35">
      <c r="A5" s="3" t="s">
        <v>261</v>
      </c>
    </row>
    <row r="6" spans="1:5" ht="15.5" x14ac:dyDescent="0.35">
      <c r="A6" s="194" t="s">
        <v>11</v>
      </c>
    </row>
    <row r="7" spans="1:5" s="288" customFormat="1" ht="23" customHeight="1" x14ac:dyDescent="0.35">
      <c r="A7" s="227" t="s">
        <v>12</v>
      </c>
      <c r="B7" s="228" t="s">
        <v>13</v>
      </c>
      <c r="C7" s="229" t="s">
        <v>377</v>
      </c>
      <c r="D7" s="229" t="s">
        <v>379</v>
      </c>
      <c r="E7" s="230" t="s">
        <v>381</v>
      </c>
    </row>
    <row r="8" spans="1:5" s="288" customFormat="1" ht="35" customHeight="1" x14ac:dyDescent="0.35">
      <c r="A8" s="231" t="s">
        <v>14</v>
      </c>
      <c r="B8" s="125" t="s">
        <v>262</v>
      </c>
      <c r="C8" s="125" t="s">
        <v>378</v>
      </c>
      <c r="D8" s="232" t="s">
        <v>380</v>
      </c>
      <c r="E8" s="232" t="s">
        <v>382</v>
      </c>
    </row>
    <row r="9" spans="1:5" s="289" customFormat="1" ht="20" customHeight="1" x14ac:dyDescent="0.35">
      <c r="A9" s="233" t="str">
        <f>HYPERLINK("https://www.cityandguilds.com/tlevels/engineering", "link to specification")</f>
        <v>link to specification</v>
      </c>
      <c r="B9" s="234" t="str">
        <f>HYPERLINK("https://qualifications.pearson.com/content/dam/pdf/BTEC-Nationals/Engineering/2016/specification-and-sample-assessments/SPEC-BTEC-NAT-ENG-ExtDip.pdf", "link to specification")</f>
        <v>link to specification</v>
      </c>
      <c r="C9" s="234" t="str">
        <f>HYPERLINK("https://www.gov.uk/government/publications/gce-as-and-a-level-for-science", "link to specification")</f>
        <v>link to specification</v>
      </c>
      <c r="D9" s="235" t="str">
        <f>HYPERLINK("https://www.gov.uk/government/publications/gce-as-and-a-level-mathematics", "link to specification")</f>
        <v>link to specification</v>
      </c>
      <c r="E9" s="235" t="str">
        <f>HYPERLINK("https://www.gov.uk/government/publications/gce-as-and-a-level-further-mathematics", "link to specification")</f>
        <v>link to specification</v>
      </c>
    </row>
    <row r="10" spans="1:5" s="290" customFormat="1" ht="23" customHeight="1" x14ac:dyDescent="0.35">
      <c r="A10" s="236" t="s">
        <v>16</v>
      </c>
      <c r="B10" s="131"/>
      <c r="C10" s="131" t="s">
        <v>18</v>
      </c>
      <c r="D10" s="131" t="s">
        <v>18</v>
      </c>
      <c r="E10" s="131" t="s">
        <v>18</v>
      </c>
    </row>
    <row r="11" spans="1:5" s="288" customFormat="1" ht="15.5" x14ac:dyDescent="0.35">
      <c r="A11" s="224" t="s">
        <v>263</v>
      </c>
      <c r="B11" s="129"/>
      <c r="C11" s="129"/>
      <c r="D11" s="237"/>
      <c r="E11" s="291"/>
    </row>
    <row r="12" spans="1:5" ht="409.5" x14ac:dyDescent="0.35">
      <c r="A12" s="39" t="s">
        <v>264</v>
      </c>
      <c r="B12" s="35" t="s">
        <v>265</v>
      </c>
      <c r="C12" s="12" t="s">
        <v>266</v>
      </c>
      <c r="D12" s="34" t="s">
        <v>415</v>
      </c>
      <c r="E12" s="40" t="s">
        <v>405</v>
      </c>
    </row>
    <row r="13" spans="1:5" ht="409.5" x14ac:dyDescent="0.35">
      <c r="A13" s="39" t="s">
        <v>267</v>
      </c>
      <c r="B13" s="41" t="s">
        <v>268</v>
      </c>
      <c r="C13" s="4" t="s">
        <v>269</v>
      </c>
      <c r="D13" s="34" t="s">
        <v>414</v>
      </c>
      <c r="E13" s="40"/>
    </row>
    <row r="14" spans="1:5" s="288" customFormat="1" ht="15.5" x14ac:dyDescent="0.35">
      <c r="A14" s="279" t="s">
        <v>270</v>
      </c>
      <c r="B14" s="292"/>
      <c r="C14" s="237"/>
      <c r="D14" s="237"/>
      <c r="E14" s="291"/>
    </row>
    <row r="15" spans="1:5" ht="409.5" x14ac:dyDescent="0.35">
      <c r="A15" s="282" t="s">
        <v>271</v>
      </c>
      <c r="B15" s="42" t="s">
        <v>272</v>
      </c>
      <c r="C15" s="37" t="s">
        <v>273</v>
      </c>
      <c r="D15" s="34" t="s">
        <v>413</v>
      </c>
      <c r="E15" s="40"/>
    </row>
    <row r="16" spans="1:5" s="288" customFormat="1" ht="15.5" x14ac:dyDescent="0.35">
      <c r="A16" s="224" t="s">
        <v>274</v>
      </c>
      <c r="B16" s="135"/>
      <c r="C16" s="135"/>
      <c r="D16" s="237"/>
      <c r="E16" s="291"/>
    </row>
    <row r="17" spans="1:5" ht="409.5" x14ac:dyDescent="0.35">
      <c r="A17" s="43" t="s">
        <v>275</v>
      </c>
      <c r="B17" s="44"/>
      <c r="C17" s="12" t="s">
        <v>276</v>
      </c>
      <c r="D17" s="34"/>
      <c r="E17" s="40"/>
    </row>
    <row r="18" spans="1:5" s="288" customFormat="1" ht="15.5" x14ac:dyDescent="0.35">
      <c r="A18" s="224" t="s">
        <v>277</v>
      </c>
      <c r="B18" s="135"/>
      <c r="C18" s="135"/>
      <c r="D18" s="237"/>
      <c r="E18" s="291"/>
    </row>
    <row r="19" spans="1:5" ht="409.5" x14ac:dyDescent="0.35">
      <c r="A19" s="45" t="s">
        <v>278</v>
      </c>
      <c r="B19" s="44" t="s">
        <v>279</v>
      </c>
      <c r="C19" s="34" t="s">
        <v>280</v>
      </c>
      <c r="D19" s="34" t="s">
        <v>412</v>
      </c>
      <c r="E19" s="40"/>
    </row>
    <row r="20" spans="1:5" ht="84" x14ac:dyDescent="0.35">
      <c r="A20" s="293"/>
      <c r="B20" s="294" t="s">
        <v>281</v>
      </c>
      <c r="C20" s="12"/>
      <c r="D20" s="34"/>
      <c r="E20" s="40"/>
    </row>
    <row r="21" spans="1:5" s="288" customFormat="1" ht="15.5" x14ac:dyDescent="0.35">
      <c r="A21" s="224" t="s">
        <v>282</v>
      </c>
      <c r="B21" s="135"/>
      <c r="C21" s="135"/>
      <c r="D21" s="237"/>
      <c r="E21" s="291"/>
    </row>
    <row r="22" spans="1:5" ht="294" x14ac:dyDescent="0.35">
      <c r="A22" s="46" t="s">
        <v>283</v>
      </c>
      <c r="B22" s="295" t="s">
        <v>284</v>
      </c>
      <c r="C22" s="38" t="s">
        <v>285</v>
      </c>
      <c r="D22" s="34"/>
      <c r="E22" s="40"/>
    </row>
    <row r="23" spans="1:5" s="290" customFormat="1" x14ac:dyDescent="0.35">
      <c r="A23" s="296" t="s">
        <v>286</v>
      </c>
      <c r="B23" s="297"/>
      <c r="C23" s="238"/>
      <c r="D23" s="239"/>
      <c r="E23" s="239"/>
    </row>
    <row r="24" spans="1:5" ht="252" x14ac:dyDescent="0.35">
      <c r="A24" s="49" t="s">
        <v>294</v>
      </c>
      <c r="B24" s="50" t="s">
        <v>295</v>
      </c>
      <c r="C24" s="49" t="s">
        <v>296</v>
      </c>
      <c r="D24" s="49" t="s">
        <v>411</v>
      </c>
      <c r="E24" s="49" t="s">
        <v>406</v>
      </c>
    </row>
    <row r="25" spans="1:5" ht="322" x14ac:dyDescent="0.35">
      <c r="A25" s="49" t="s">
        <v>297</v>
      </c>
      <c r="B25" s="50" t="s">
        <v>295</v>
      </c>
      <c r="C25" s="49" t="s">
        <v>296</v>
      </c>
      <c r="D25" s="49" t="s">
        <v>411</v>
      </c>
      <c r="E25" s="49" t="s">
        <v>407</v>
      </c>
    </row>
    <row r="26" spans="1:5" ht="266" x14ac:dyDescent="0.35">
      <c r="A26" s="49" t="s">
        <v>298</v>
      </c>
      <c r="B26" s="50" t="s">
        <v>295</v>
      </c>
      <c r="C26" s="49" t="s">
        <v>299</v>
      </c>
      <c r="D26" s="53" t="s">
        <v>410</v>
      </c>
      <c r="E26" s="49" t="s">
        <v>408</v>
      </c>
    </row>
    <row r="27" spans="1:5" ht="226" x14ac:dyDescent="0.35">
      <c r="A27" s="49" t="s">
        <v>300</v>
      </c>
      <c r="B27" s="50" t="s">
        <v>301</v>
      </c>
      <c r="C27" s="50" t="s">
        <v>302</v>
      </c>
      <c r="D27" s="48" t="s">
        <v>409</v>
      </c>
      <c r="E27" s="52" t="s">
        <v>428</v>
      </c>
    </row>
    <row r="28" spans="1:5" x14ac:dyDescent="0.35"/>
    <row r="29" spans="1:5" x14ac:dyDescent="0.35"/>
  </sheetData>
  <hyperlinks>
    <hyperlink ref="A2" location="Index!A1" display="Back to index" xr:uid="{FD48DA40-0198-437D-8831-982C1888166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e0a677e-05da-41c1-8931-4a2d004c40d4">
      <Terms xmlns="http://schemas.microsoft.com/office/infopath/2007/PartnerControls"/>
    </lcf76f155ced4ddcb4097134ff3c332f>
    <TaxCatchAll xmlns="ac2578ec-1efb-4954-b2f3-6a0367a5494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7019EC1902AA14DA730F170F99C9CFD" ma:contentTypeVersion="13" ma:contentTypeDescription="Create a new document." ma:contentTypeScope="" ma:versionID="ac612533e006d52b8fcfa196629960bc">
  <xsd:schema xmlns:xsd="http://www.w3.org/2001/XMLSchema" xmlns:xs="http://www.w3.org/2001/XMLSchema" xmlns:p="http://schemas.microsoft.com/office/2006/metadata/properties" xmlns:ns2="1e0a677e-05da-41c1-8931-4a2d004c40d4" xmlns:ns3="ac2578ec-1efb-4954-b2f3-6a0367a54949" targetNamespace="http://schemas.microsoft.com/office/2006/metadata/properties" ma:root="true" ma:fieldsID="531c62239a9c5e1b40163b25a91ab4dc" ns2:_="" ns3:_="">
    <xsd:import namespace="1e0a677e-05da-41c1-8931-4a2d004c40d4"/>
    <xsd:import namespace="ac2578ec-1efb-4954-b2f3-6a0367a5494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0a677e-05da-41c1-8931-4a2d004c40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c07c698-60f5-424f-b9af-f4c59398b511"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2578ec-1efb-4954-b2f3-6a0367a5494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3381a693-b4c0-49ce-ba47-a20d3ffd2278}" ma:internalName="TaxCatchAll" ma:showField="CatchAllData" ma:web="ac2578ec-1efb-4954-b2f3-6a0367a549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237B95-E99D-44BE-AAFA-C127153470F7}">
  <ds:schemaRefs>
    <ds:schemaRef ds:uri="ac2578ec-1efb-4954-b2f3-6a0367a54949"/>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purl.org/dc/terms/"/>
    <ds:schemaRef ds:uri="http://purl.org/dc/dcmitype/"/>
    <ds:schemaRef ds:uri="http://schemas.openxmlformats.org/package/2006/metadata/core-properties"/>
    <ds:schemaRef ds:uri="1e0a677e-05da-41c1-8931-4a2d004c40d4"/>
    <ds:schemaRef ds:uri="http://www.w3.org/XML/1998/namespace"/>
  </ds:schemaRefs>
</ds:datastoreItem>
</file>

<file path=customXml/itemProps2.xml><?xml version="1.0" encoding="utf-8"?>
<ds:datastoreItem xmlns:ds="http://schemas.openxmlformats.org/officeDocument/2006/customXml" ds:itemID="{A192477D-78A2-4C42-97DF-BBBBF4F2E8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0a677e-05da-41c1-8931-4a2d004c40d4"/>
    <ds:schemaRef ds:uri="ac2578ec-1efb-4954-b2f3-6a0367a549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2881E5-7081-4156-A3E9-2C0A03CFDFE1}">
  <ds:schemaRefs>
    <ds:schemaRef ds:uri="http://schemas.microsoft.com/sharepoint/v3/contenttype/forms"/>
  </ds:schemaRefs>
</ds:datastoreItem>
</file>

<file path=docMetadata/LabelInfo.xml><?xml version="1.0" encoding="utf-8"?>
<clbl:labelList xmlns:clbl="http://schemas.microsoft.com/office/2020/mipLabelMetadata">
  <clbl:label id="{fad277c9-c60a-4da1-b5f3-b3b8b34a82f9}" enabled="0" method="" siteId="{fad277c9-c60a-4da1-b5f3-b3b8b34a82f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Index</vt:lpstr>
      <vt:lpstr>Maths in Construction</vt:lpstr>
      <vt:lpstr>Maths in Digital</vt:lpstr>
      <vt:lpstr>Science in Health</vt:lpstr>
      <vt:lpstr>Science in Healthcare Science</vt:lpstr>
      <vt:lpstr>Science in Science</vt:lpstr>
      <vt:lpstr>Maths+Science in DDEM </vt:lpstr>
      <vt:lpstr>Maths+Science in MIRE</vt:lpstr>
      <vt:lpstr>Maths+Science in EMPC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DepartmentforEducation146@Educationgovuk.onmicrosoft.com</dc:creator>
  <cp:keywords/>
  <dc:description/>
  <cp:lastModifiedBy>BALLANTINE, Jane</cp:lastModifiedBy>
  <cp:revision/>
  <dcterms:created xsi:type="dcterms:W3CDTF">2024-06-18T11:08:23Z</dcterms:created>
  <dcterms:modified xsi:type="dcterms:W3CDTF">2025-09-09T08:43:13Z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0x01010047019EC1902AA14DA730F170F99C9CFD</vt:lpwstr>
  </property>
  <property fmtid="{D5CDD505-2E9C-101B-9397-08002B2CF9AE}" pid="3" name="MediaServiceImageTags">
    <vt:lpwstr/>
  </property>
</Properties>
</file>