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24226"/>
  <mc:AlternateContent xmlns:mc="http://schemas.openxmlformats.org/markup-compatibility/2006">
    <mc:Choice Requires="x15">
      <x15ac:absPath xmlns:x15ac="http://schemas.microsoft.com/office/spreadsheetml/2010/11/ac" url="https://justiceuk.sharepoint.com/sites/ProvenReoffendingTeam/Bulletins and Prerelease slides for Publications/2023_F2/August 2025 versions/"/>
    </mc:Choice>
  </mc:AlternateContent>
  <xr:revisionPtr revIDLastSave="492" documentId="11_20A3DD52C2FBC14880BF682CC641CBAFCD2C88AD" xr6:coauthVersionLast="47" xr6:coauthVersionMax="47" xr10:uidLastSave="{85B8A968-B3DB-4847-8C00-3B821B93FD1C}"/>
  <bookViews>
    <workbookView xWindow="-36" yWindow="-17388" windowWidth="30936" windowHeight="16776" firstSheet="5" xr2:uid="{00000000-000D-0000-FFFF-FFFF00000000}"/>
  </bookViews>
  <sheets>
    <sheet name="Cover" sheetId="108" r:id="rId1"/>
    <sheet name="Contents" sheetId="109" r:id="rId2"/>
    <sheet name="Notes" sheetId="152" r:id="rId3"/>
    <sheet name="A1_(3_monthly)" sheetId="115" r:id="rId4"/>
    <sheet name="A2_(3_monthly)" sheetId="117" r:id="rId5"/>
    <sheet name="A3_(3_monthly)" sheetId="119" r:id="rId6"/>
    <sheet name="A4a_(3_monthly)" sheetId="121" r:id="rId7"/>
    <sheet name="A4b_(3_monthly)" sheetId="123" r:id="rId8"/>
    <sheet name="A5a_(3_monthly)" sheetId="125" r:id="rId9"/>
    <sheet name="A5b_(3_monthly)" sheetId="127" r:id="rId10"/>
    <sheet name="A6a_(3_monthly)" sheetId="129" r:id="rId11"/>
    <sheet name="A6b_(3_monthly)" sheetId="131" r:id="rId12"/>
    <sheet name="A7a_(3_monthly)" sheetId="150" r:id="rId13"/>
    <sheet name="A7b_(3_monthly)" sheetId="149" r:id="rId14"/>
    <sheet name="B1_(3_monthly)" sheetId="134" r:id="rId15"/>
    <sheet name="B2_(3_monthly)" sheetId="136" r:id="rId16"/>
    <sheet name="B3_(3_monthly)" sheetId="138" r:id="rId17"/>
    <sheet name="B4_(3_monthly)" sheetId="140" r:id="rId18"/>
    <sheet name="C1a_(3_monthly)" sheetId="142" r:id="rId19"/>
    <sheet name="C1b_(3_monthly)" sheetId="143" r:id="rId20"/>
    <sheet name="C2a_(3_monthly)" sheetId="146" r:id="rId21"/>
    <sheet name="C2b_(3_monthly)" sheetId="148" r:id="rId22"/>
    <sheet name="C3_(3_monthly)" sheetId="153" r:id="rId23"/>
    <sheet name="C4_(3_monthly)" sheetId="154" r:id="rId24"/>
  </sheets>
  <definedNames>
    <definedName name="_xlnm._FilterDatabase" localSheetId="6" hidden="1">'A4a_(3_monthly)'!$A$1:$AS$135</definedName>
    <definedName name="_xlnm._FilterDatabase" localSheetId="10" hidden="1">'A6a_(3_monthly)'!$A$1:$A$85</definedName>
    <definedName name="_xlnm._FilterDatabase" localSheetId="12" hidden="1">'A7a_(3_monthly)'!$A$1:$A$57</definedName>
    <definedName name="_xlnm._FilterDatabase" localSheetId="13" hidden="1">'A7b_(3_monthly)'!$A$1:$A$45</definedName>
    <definedName name="_xlnm._FilterDatabase" localSheetId="18" hidden="1">'C1a_(3_monthly)'!$A$1:$A$109</definedName>
    <definedName name="_xlnm._FilterDatabase" localSheetId="20" hidden="1">'C2a_(3_monthly)'!$A$1:$A$131</definedName>
    <definedName name="_xlnm._FilterDatabase" localSheetId="1" hidden="1">Contents!$A$17:$B$32</definedName>
    <definedName name="Slicer_category">#N/A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09" l="1"/>
  <c r="A43" i="109"/>
  <c r="B42" i="109"/>
  <c r="A42" i="109"/>
  <c r="B41" i="109"/>
  <c r="A41" i="109"/>
  <c r="B40" i="109"/>
  <c r="A40" i="109"/>
  <c r="B39" i="109"/>
  <c r="A39" i="109"/>
  <c r="B38" i="109"/>
  <c r="A38" i="109"/>
  <c r="B35" i="109"/>
  <c r="A35" i="109"/>
  <c r="B34" i="109"/>
  <c r="A34" i="109"/>
  <c r="B33" i="109"/>
  <c r="A33" i="109"/>
  <c r="B32" i="109"/>
  <c r="A32" i="109"/>
  <c r="B28" i="109"/>
  <c r="A28" i="109"/>
  <c r="B27" i="109"/>
  <c r="A27" i="109"/>
  <c r="B26" i="109"/>
  <c r="A26" i="109"/>
  <c r="B25" i="109"/>
  <c r="A25" i="109"/>
  <c r="B24" i="109"/>
  <c r="A24" i="109"/>
  <c r="B23" i="109"/>
  <c r="A23" i="109"/>
  <c r="B22" i="109"/>
  <c r="A22" i="109"/>
  <c r="B21" i="109"/>
  <c r="A21" i="109"/>
  <c r="B20" i="109"/>
  <c r="A20" i="109"/>
  <c r="B19" i="109"/>
  <c r="A19" i="109"/>
  <c r="B18" i="109"/>
  <c r="A18" i="109"/>
</calcChain>
</file>

<file path=xl/sharedStrings.xml><?xml version="1.0" encoding="utf-8"?>
<sst xmlns="http://schemas.openxmlformats.org/spreadsheetml/2006/main" count="4536" uniqueCount="409">
  <si>
    <t xml:space="preserve">Proven Reoffending </t>
  </si>
  <si>
    <t>Coverage:</t>
  </si>
  <si>
    <t>England and Wales</t>
  </si>
  <si>
    <t>Statistics</t>
  </si>
  <si>
    <t>Released:</t>
  </si>
  <si>
    <t>4 September 2025</t>
  </si>
  <si>
    <t>Next release:</t>
  </si>
  <si>
    <t>30 October 2025</t>
  </si>
  <si>
    <t>Frequency of release:</t>
  </si>
  <si>
    <t>Quarterly</t>
  </si>
  <si>
    <t>Media contact:</t>
  </si>
  <si>
    <t>Ministry of Justice Press Office</t>
  </si>
  <si>
    <t>020 3334 3536</t>
  </si>
  <si>
    <t>Statistical contacts:</t>
  </si>
  <si>
    <t>reoffendingstatistics@justice.gov.uk</t>
  </si>
  <si>
    <t>Ministry of Justice</t>
  </si>
  <si>
    <t>Data and Analysis: Prisons, Probation and Reoffending</t>
  </si>
  <si>
    <t>10th Floor</t>
  </si>
  <si>
    <t>102 Petty France</t>
  </si>
  <si>
    <t>London</t>
  </si>
  <si>
    <t>SW1H 9AJ</t>
  </si>
  <si>
    <t>Proven Reoffending Statistics Quarterly Bulletin, Jul 2023 to Sep 2023</t>
  </si>
  <si>
    <t xml:space="preserve">From October 2015, we have published a range of information that were previously published in tables in a number of interactive data tools. These data tools provide the information in a more flexible pivot table format, making it easier to locate and extract specific information. </t>
  </si>
  <si>
    <r>
      <rPr>
        <sz val="11"/>
        <rFont val="Arial"/>
        <family val="2"/>
      </rPr>
      <t xml:space="preserve">Details of where to find information previously published in tables is shown </t>
    </r>
    <r>
      <rPr>
        <u/>
        <sz val="11"/>
        <color rgb="FF0000FF"/>
        <rFont val="Arial"/>
        <family val="2"/>
      </rPr>
      <t>here.</t>
    </r>
  </si>
  <si>
    <r>
      <rPr>
        <sz val="11"/>
        <rFont val="Arial"/>
        <family val="2"/>
      </rPr>
      <t xml:space="preserve">These data tools can be found at </t>
    </r>
    <r>
      <rPr>
        <u/>
        <sz val="11"/>
        <color indexed="12"/>
        <rFont val="Arial"/>
        <family val="2"/>
      </rPr>
      <t>https://www.gov.uk/government/collections/proven-reoffending-statistics</t>
    </r>
  </si>
  <si>
    <r>
      <rPr>
        <sz val="11"/>
        <color theme="1"/>
        <rFont val="Arial"/>
        <family val="2"/>
      </rPr>
      <t xml:space="preserve">If you have any feedback, questions or requests for further information about these statistics, please direct them to </t>
    </r>
    <r>
      <rPr>
        <u/>
        <sz val="11"/>
        <color theme="10"/>
        <rFont val="Arial"/>
        <family val="2"/>
      </rPr>
      <t>reoffendingstatistics@justice.gov.uk</t>
    </r>
  </si>
  <si>
    <t>Revisions to the July 31, 2025 release</t>
  </si>
  <si>
    <t>Following the discovery of a small data issue impacting some juveniles discharged from custodial sentences, some juvenile tables were amended or removed in the July 31, 2025 release.</t>
  </si>
  <si>
    <t>After resolving the underlying data issue, the following tables have observed minor changes since the July 31, 2025. These are now revised in this publication and are marked with a symbol '[r]'.
A1: Proven reoffending data, by adults and juveniles (3 monthly)
A2: Proven reoffending data, by sex and adults and juveniles (3 monthly)
A3: Proven reoffending data, by age (3 monthly)
A4b: Juvenile proven reoffending data, by index offence (3 monthly)
A5b: Juvenile proven reoffending data, by number of previous offences (3 monthly)
A7b: Juvenile proven reoffending data, by ethnicity (3 monthly)</t>
  </si>
  <si>
    <t>The following tables were amended in the July 31, 2025 release to remove the juvenile breakdowns. These are now updated in this publication:
B1 - Indictable only proven reoffences (3 monthly)
B2 - Proven reoffences committed in the one-year follow-up period, by month of offence (3 monthly)
B3 - Proven reoffences committed in the one-year follow-up period, by reoffence group (3 monthly)
B4 - Proven reoffences committed in the one-year follow-up period, by index offence group and reoffence group (Jul 2023 to Sep 2023)</t>
  </si>
  <si>
    <t>The following tables were removed in the July 31, 2025 release. These are now available in this publication:
A6b - Juvenile proven reoffending data, by number of previous custodial sentences (3 monthly)
C1b - Juvenile proven reoffending data, by disposal (3 monthly)
C2b - Juvenile proven reoffending data, by custodial sentence length (3 monthly)</t>
  </si>
  <si>
    <t>A. Proven reoffending overview, Apr 2012 to Sep 2023</t>
  </si>
  <si>
    <r>
      <rPr>
        <b/>
        <sz val="11"/>
        <rFont val="Arial"/>
        <family val="2"/>
      </rPr>
      <t xml:space="preserve">Additional breakdowns of these statistics can be found in the </t>
    </r>
    <r>
      <rPr>
        <b/>
        <u/>
        <sz val="11"/>
        <color indexed="12"/>
        <rFont val="Arial"/>
        <family val="2"/>
      </rPr>
      <t>proven reoffending overview data tool</t>
    </r>
  </si>
  <si>
    <t>B. Proven reoffences, Apr 2012 to Sep 2023</t>
  </si>
  <si>
    <t>C. Proven reoffending by disposal, Apr 2012 to Sep 2023</t>
  </si>
  <si>
    <r>
      <rPr>
        <b/>
        <sz val="11"/>
        <rFont val="Arial"/>
        <family val="2"/>
      </rPr>
      <t xml:space="preserve">Additional breakdowns of these statistics can be found in the </t>
    </r>
    <r>
      <rPr>
        <b/>
        <u/>
        <sz val="11"/>
        <color indexed="12"/>
        <rFont val="Arial"/>
        <family val="2"/>
      </rPr>
      <t>index disposal data tool</t>
    </r>
  </si>
  <si>
    <r>
      <t xml:space="preserve">Proven reoffending statistics by juvenile prison/youth secure accommodation can be found in the </t>
    </r>
    <r>
      <rPr>
        <b/>
        <u/>
        <sz val="11"/>
        <color rgb="FF0000FF"/>
        <rFont val="Arial"/>
        <family val="2"/>
      </rPr>
      <t>youth accommodation data tool</t>
    </r>
  </si>
  <si>
    <t>Data Sources</t>
  </si>
  <si>
    <t>These figures have been derived from administrative IT systems which, as with any large scale recording system, are subject to possible errors with data entry and processing.</t>
  </si>
  <si>
    <r>
      <rPr>
        <sz val="11"/>
        <rFont val="Arial"/>
        <family val="2"/>
      </rPr>
      <t xml:space="preserve">Previous editions of this publication can be found at this </t>
    </r>
    <r>
      <rPr>
        <u/>
        <sz val="11"/>
        <color indexed="12"/>
        <rFont val="Arial"/>
        <family val="2"/>
      </rPr>
      <t>link</t>
    </r>
    <r>
      <rPr>
        <sz val="11"/>
        <rFont val="Arial"/>
        <family val="2"/>
      </rPr>
      <t>.</t>
    </r>
  </si>
  <si>
    <t>Symbols used</t>
  </si>
  <si>
    <t>..</t>
  </si>
  <si>
    <t>Not available</t>
  </si>
  <si>
    <t>Nil or less than half the final digit shown</t>
  </si>
  <si>
    <t>-</t>
  </si>
  <si>
    <t>Not applicable</t>
  </si>
  <si>
    <t>*</t>
  </si>
  <si>
    <t>Proportion based on cohort of less than 30 offenders</t>
  </si>
  <si>
    <t>(p)</t>
  </si>
  <si>
    <t>Provisional data</t>
  </si>
  <si>
    <t>pp</t>
  </si>
  <si>
    <t>Percentage point</t>
  </si>
  <si>
    <t>[r]</t>
  </si>
  <si>
    <t>Data was revised from a previous release</t>
  </si>
  <si>
    <t>Where to find statistics that were previously published in tables</t>
  </si>
  <si>
    <t>The proven reoffending overview data tool includes statistics on:</t>
  </si>
  <si>
    <t>Adult/Juvenile proven reoffending data, by ethnicity</t>
  </si>
  <si>
    <t>Adult/Juvenile proven reoffending data, by region</t>
  </si>
  <si>
    <t>The geographical data tool includes statistics on:</t>
  </si>
  <si>
    <t>Adult proven reoffending, by upper-tier local authority</t>
  </si>
  <si>
    <t>Adult proven reoffending, by lower-tier local authority</t>
  </si>
  <si>
    <t>The index disposal data tool includes statistics on:</t>
  </si>
  <si>
    <t>Adult proven reoffending data, by most frequently used combinations of requirements for offenders starting Community Orders and Suspended Sentence Orders</t>
  </si>
  <si>
    <t>The youth accommodation data tool includes statistics on:</t>
  </si>
  <si>
    <t>Juvenile proven reoffending data, by youth accommodation type and individual establishment</t>
  </si>
  <si>
    <t>The reoffences data tool includes statistics on:</t>
  </si>
  <si>
    <t>Adult/Juvenile proven reoffending data, by index offence group and reoffence group</t>
  </si>
  <si>
    <t>The offender management data tool includes statistics on:</t>
  </si>
  <si>
    <t>Adult proven reoffending data, by court order and custody release (data for ‘actively supervised’ only)</t>
  </si>
  <si>
    <r>
      <t xml:space="preserve">These data tools can be found at </t>
    </r>
    <r>
      <rPr>
        <u/>
        <sz val="10"/>
        <color rgb="FF0000FF"/>
        <rFont val="Arial"/>
        <family val="2"/>
      </rPr>
      <t>https://www.gov.uk/government/collections/proven-reoffending-statistics</t>
    </r>
  </si>
  <si>
    <t>Notes</t>
  </si>
  <si>
    <t xml:space="preserve">This worksheet contains one table </t>
  </si>
  <si>
    <t>General Notes</t>
  </si>
  <si>
    <t>A certain proportion of offenders who could not be matched to the Police National Computer (PNC) are excluded from the offender cohort. Therefore, these numbers do not represent all proven offenders.</t>
  </si>
  <si>
    <t>From October 2015 onwards, reoffending data are collected using different data sources to previous quarters so the quarters prior to October 2015 are not directly comparable to those after.</t>
  </si>
  <si>
    <t>Percentage changes may not add up due to rounding of raw figures.</t>
  </si>
  <si>
    <t>The average OGRS4/G (Offender Group Reconviction Scale) score is used to control for some differences in offender characteristics across different offender groups. OGRS4/G is based on a well-established, peer-reviewed methodology for assessing and representing reoffending risk.</t>
  </si>
  <si>
    <r>
      <t>Adjusted</t>
    </r>
    <r>
      <rPr>
        <vertAlign val="subscript"/>
        <sz val="11"/>
        <rFont val="Arial"/>
        <family val="2"/>
      </rPr>
      <t>2011</t>
    </r>
    <r>
      <rPr>
        <sz val="11"/>
        <rFont val="Arial"/>
        <family val="2"/>
      </rPr>
      <t xml:space="preserve"> proportion of offenders who reoffend (%) is the OGRS4/G-adjusted reoffending rate for a given cohort. It is calculated as the observed reoffending rate for that cohort plus any difference between the OGRS4/G score in that cohort and the 2011 baseline cohort. This calculation standardises the mix of offenders in each cohort to the 2011 mix for that same cohort. </t>
    </r>
  </si>
  <si>
    <r>
      <rPr>
        <sz val="11"/>
        <rFont val="Arial"/>
        <family val="2"/>
      </rPr>
      <t xml:space="preserve">Offence groups - A note on 'Presentational changes to National Statistics on police recorded crime in England and Wales' can be found </t>
    </r>
    <r>
      <rPr>
        <u/>
        <sz val="11"/>
        <color indexed="12"/>
        <rFont val="Arial"/>
        <family val="2"/>
      </rPr>
      <t>here</t>
    </r>
    <r>
      <rPr>
        <sz val="11"/>
        <rFont val="Arial"/>
        <family val="2"/>
      </rPr>
      <t>.</t>
    </r>
  </si>
  <si>
    <t>Fewer than 30 offenders - proportions and averages based on fewer than 30 offenders are removed as they make data unreliable for interpretation.</t>
  </si>
  <si>
    <t>After resolving the underlying data issue, the following tables have observed minor changes since the July 31, 2025. These are now revised in this publication, with tables marked with a symbol [r] and notes columns to the right of tables denoting which values have observed a change.
A1: Proven reoffending data, by adults and juveniles (3 monthly)
A2: Proven reoffending data, by sex and adults and juveniles (3 monthly)
A3: Proven reoffending data, by age (3 monthly)
A4b: Juvenile proven reoffending data, by index offence (3 monthly)
A5b: Juvenile proven reoffending data, by number of previous offences (3 monthly)
A7b: Juvenile proven reoffending data, by ethnicity (3 monthly)</t>
  </si>
  <si>
    <t>The following tables were amended in the July 31, 2025 release to remove the juvenile breakdowns. These are now updated in this publication with the juvenile breakdowns available:
B1 - Indictable only proven reoffences (3 monthly)
B2 - Proven reoffences committed in the one-year follow-up period, by month of offence (3 monthly)
B3 - Proven reoffences committed in the one-year follow-up period, by reoffence group (3 monthly)
B4 - Proven reoffences committed in the one-year follow-up period, by index offence group and reoffence group (Jul 2023 to Sep 2023)</t>
  </si>
  <si>
    <t xml:space="preserve">Note Number </t>
  </si>
  <si>
    <t>Note Text</t>
  </si>
  <si>
    <t>Note 1</t>
  </si>
  <si>
    <t>Number of offenders in each disposal category do not sum to the total number of offenders. This is due to a difference in methodology to provide a realistic and relevant view of proven reoffending by disposal type. The first event within each disposal is taken as the start point. Therefore, some offenders will appear in more than one disposal category.</t>
  </si>
  <si>
    <t>Note 2</t>
  </si>
  <si>
    <t>Court Orders include pre-Criminal Justice Act 2003 community sentences, new community orders and suspended sentence orders.</t>
  </si>
  <si>
    <t>Note 3</t>
  </si>
  <si>
    <t>As court order figures include pre-Criminal Justice Act (CJA) 2003 community sentences, they will not equal the sum of community order and suspended sentence order figures. Community orders and suspended sentence orders were introduced in the Criminal Justice Act 2003 and came into force from April 2005.</t>
  </si>
  <si>
    <t>Note 4</t>
  </si>
  <si>
    <t>Due to the change in how custodial sentences are recorded under the new data source, offenders with prison sentence lengths of one day are not included in the October to December 2015 cohort and onwards.</t>
  </si>
  <si>
    <t>Note 5</t>
  </si>
  <si>
    <t>Reprimands and warnings for youths were abolished under Legal Aid Sentencing and Punishment of Offenders Act 2012 with effect from 8 April 2013 and replaced with youth cautions.</t>
  </si>
  <si>
    <t>Note 6</t>
  </si>
  <si>
    <t>The youth rehabilitation order came into effect on the 30 November 2009 as part of the Criminal Justice and Immigration Act 2008. It is a generic community sentence for juvenile offenders which can combine up to 18 different requirements.</t>
  </si>
  <si>
    <t>Note 7</t>
  </si>
  <si>
    <t>Youth community sentences have been replaced by the youth rehabilitation order, but they will continue to exist for offenders that committed an offence before the 30 November 2009.</t>
  </si>
  <si>
    <t>Note 8</t>
  </si>
  <si>
    <t>Data is no longer available regarding juvenile offenders with a youth action plan order. This was reported for the last time in the publication where the latest cohort was January to March 2023.</t>
  </si>
  <si>
    <t>Note 9</t>
  </si>
  <si>
    <t>Data regarding offenders released from indeterminate sentences up to September 2015 are extracted from the Public Protection Unit Database (PPUD). As data were not of sufficient quality for these offenders prior to 2009, they have not been included in the figures. Data regarding offenders released from indeterminate sentences from October 2015 onwards are extracted from nDelius.</t>
  </si>
  <si>
    <t>Note 10</t>
  </si>
  <si>
    <t>Other life' category includes discretionary and automatic life sentences.</t>
  </si>
  <si>
    <t xml:space="preserve">Note 11 </t>
  </si>
  <si>
    <t>These tables are based on adult offenders released from custody only. The number of offenders in each category do not sum to the total number of offenders released from custody. This is due to offenders who were no longer being monitored by HMPPS, either because they have been returned to custody before the measurement point (the night following release for accommodation, and at 6 weeks post release for employment), or their probation was terminated or revoked before the measurement point. Additionally, the number of offenders in each category may not match other official statistics on accommodation and employment. This is due to the matching process.</t>
  </si>
  <si>
    <t>Note 12</t>
  </si>
  <si>
    <r>
      <rPr>
        <sz val="11"/>
        <rFont val="Arial"/>
        <family val="2"/>
      </rPr>
      <t>For detailed descriptions of each status, please refer to the</t>
    </r>
    <r>
      <rPr>
        <sz val="11"/>
        <color theme="10"/>
        <rFont val="Arial"/>
        <family val="2"/>
      </rPr>
      <t xml:space="preserve"> </t>
    </r>
    <r>
      <rPr>
        <u/>
        <sz val="11"/>
        <color theme="10"/>
        <rFont val="Arial"/>
        <family val="2"/>
      </rPr>
      <t>Guide on Proven Reoffending Statistics</t>
    </r>
  </si>
  <si>
    <t>Note 13</t>
  </si>
  <si>
    <t>The volume of excluded offenders is included for transparency reasons. Proven reoffending rates are not published for offenders whose employment or accommodation status is excluded, as the rates do not accurately capture the full reoffending behavior. Reasons for exclusion include, but are not limited to, failure to comply, facing additional charges, concurrent sentences, good progress, sentence expiry, reaching age limits, and lack of supervision license.</t>
  </si>
  <si>
    <t>Note 14</t>
  </si>
  <si>
    <t>Accommodation and employment statuses are currently reported by the department at two different time periods: Accommodation is reported on at release and at 3 months. Employment is reported on at 6 weeks and at 6 months. It is not currently possible to produce reoffending rates at the second time point due to complexities of establishing the outcomes for the excluded cohort.</t>
  </si>
  <si>
    <t>Note 15</t>
  </si>
  <si>
    <t>Caution should be taken when comparing data prior to January 2022 to January 2022 onwards due to a change to the definition and categorisation of Homeless from January 2022 to improve the quality of data, which increased the specification on when someone was reported as Homeless, Not Rough Sleeping. 
Due to this, from January 2022 onwards, there has been an increase in the number of cases reported as Rough Sleeping. However, there has also been a corresponding decrease in the number of cases reported as Homeless, Not Rough Sleeping. The proportion of those who are reported overall as Homeless has remained around the same level.</t>
  </si>
  <si>
    <t>Note 16</t>
  </si>
  <si>
    <t>Following the discovery of a small data issue impacting some juveniles discharged from custodial sentences, the following tables have were amended in the July 31, 2025 release to remove the juvenile breakdowns. These are now updated in this publication:
B1 - Indictable only proven reoffences (3 monthly)
B2 - Proven reoffences committed in the one-year follow-up period, by month of offence (3 monthly)
B3 - Proven reoffences committed in the one-year follow-up period, by reoffence group (3 monthly)
B4 - Proven reoffences committed in the one-year follow-up period, by index offence group and reoffence group (Jul 2023 to Sep 2023)</t>
  </si>
  <si>
    <t>Note 17</t>
  </si>
  <si>
    <t>Following the discovery of a small data issue impacting some juveniles discharged from custodial sentences, the following tables were removed in the July 31, 2025 release. These are now available in this publication:
A6b - Juvenile proven reoffending data, by number of previous custodial sentences (3 monthly)
C1b - Juvenile proven reoffending data, by disposal (3 monthly)
C2b - Juvenile proven reoffending data, by custodial sentence length (3 monthly)</t>
  </si>
  <si>
    <t>Return to contents page</t>
  </si>
  <si>
    <t>Table A1: Proven reoffending data, by adults and juveniles (3 monthly) [r]</t>
  </si>
  <si>
    <t>Apr - Jun 2012</t>
  </si>
  <si>
    <t>Jul - Sep 2012</t>
  </si>
  <si>
    <t>Oct - Dec 2012</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</si>
  <si>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</si>
  <si>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</si>
  <si>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</si>
  <si>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</si>
  <si>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</si>
  <si>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</si>
  <si>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</si>
  <si>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</si>
  <si>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</si>
  <si>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</si>
  <si>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</si>
  <si>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</si>
  <si>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</si>
  <si>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</si>
  <si>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</si>
  <si>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</si>
  <si>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</si>
  <si>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</si>
  <si>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</si>
  <si>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</si>
  <si>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</si>
  <si>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</si>
  <si>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</si>
  <si>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</si>
  <si>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</si>
  <si>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</si>
  <si>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</si>
  <si>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</si>
  <si>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</si>
  <si>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</si>
  <si>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</si>
  <si>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</si>
  <si>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</si>
  <si>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</si>
  <si>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</si>
  <si>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</si>
  <si>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</si>
  <si>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</si>
  <si>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</si>
  <si>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 Dec 2022</t>
  </si>
  <si>
    <t>Jan - Mar 2023</t>
  </si>
  <si>
    <t>Apr - Jun 2023</t>
  </si>
  <si>
    <t>Jul - Sep 2023</t>
  </si>
  <si>
    <t>Adult offenders</t>
  </si>
  <si>
    <t>Proportion of offenders who reoffend (%)</t>
  </si>
  <si>
    <r>
      <t>Adjusted</t>
    </r>
    <r>
      <rPr>
        <i/>
        <vertAlign val="subscript"/>
        <sz val="10"/>
        <rFont val="Arial"/>
        <family val="2"/>
      </rPr>
      <t>2011</t>
    </r>
    <r>
      <rPr>
        <i/>
        <sz val="10"/>
        <rFont val="Arial"/>
        <family val="2"/>
      </rPr>
      <t xml:space="preserve"> proportion of offenders who reoffend (%)</t>
    </r>
  </si>
  <si>
    <t>Average OGRS4/G score</t>
  </si>
  <si>
    <t>Average number of reoffences per reoffender</t>
  </si>
  <si>
    <t>Number of reoffences</t>
  </si>
  <si>
    <t>Number of reoffenders</t>
  </si>
  <si>
    <t>Number of offenders in cohort</t>
  </si>
  <si>
    <t>Average number of previous offences per offender</t>
  </si>
  <si>
    <t>Juvenile offenders [r]</t>
  </si>
  <si>
    <t>[r] The revisions note applies to AU16.</t>
  </si>
  <si>
    <t>[r] The revisions note applies to AU17.</t>
  </si>
  <si>
    <t>[r] The revisions note applies to AU18.</t>
  </si>
  <si>
    <t>[r] The revisions note applies to AU19.</t>
  </si>
  <si>
    <t>[r] The revisions note applies to AU20.</t>
  </si>
  <si>
    <t>[r] The revisions note applies to AU21.</t>
  </si>
  <si>
    <t>All offenders [r]</t>
  </si>
  <si>
    <t>[r] The revisions note applies to AU24.</t>
  </si>
  <si>
    <t>[r] The revisions note applies to AU25.</t>
  </si>
  <si>
    <t>[r] The revisions note applies to AU26.</t>
  </si>
  <si>
    <t>[r] The revisions note applies to AU27.</t>
  </si>
  <si>
    <t>[r] The revisions note applies to AU28.</t>
  </si>
  <si>
    <t>[r] The revisions note applies to AU29.</t>
  </si>
  <si>
    <t>Table A2: Proven reoffending data, by sex and adults and juveniles (3 monthly) [r]</t>
  </si>
  <si>
    <t>Male</t>
  </si>
  <si>
    <t>Female</t>
  </si>
  <si>
    <t>Total</t>
  </si>
  <si>
    <t>[r] The revisions note applies to AU35.</t>
  </si>
  <si>
    <t>[r] The revisions note applies to AU36.</t>
  </si>
  <si>
    <t>[r] The revisions note applies to AU37.</t>
  </si>
  <si>
    <t>[r] The revisions note applies to AU38.</t>
  </si>
  <si>
    <t>[r] The revisions note applies to AU39.</t>
  </si>
  <si>
    <t>[r] The revisions note applies to AU42.</t>
  </si>
  <si>
    <t>[r] The revisions note applies to AU43.</t>
  </si>
  <si>
    <t>[r] The revisions note applies to AU44.</t>
  </si>
  <si>
    <t>[r] The revisions note applies to AU45.</t>
  </si>
  <si>
    <t>[r] The revisions note applies to AU46.</t>
  </si>
  <si>
    <t>[r] The revisions note applies to AU49.</t>
  </si>
  <si>
    <t>[r] The revisions note applies to AU50.</t>
  </si>
  <si>
    <t>[r] The revisions note applies to AU51.</t>
  </si>
  <si>
    <t>[r] The revisions note applies to AU52.</t>
  </si>
  <si>
    <t>[r] The revisions note applies to AU53.</t>
  </si>
  <si>
    <t>[r] The revisions note applies to AU57.</t>
  </si>
  <si>
    <t>[r] The revisions note applies to AU58.</t>
  </si>
  <si>
    <t>[r] The revisions note applies to AU59.</t>
  </si>
  <si>
    <t>[r] The revisions note applies to AU60.</t>
  </si>
  <si>
    <t>[r] The revisions note applies to AU61.</t>
  </si>
  <si>
    <t>[r] The revisions note applies to AU64.</t>
  </si>
  <si>
    <t>[r] The revisions note applies to AU65.</t>
  </si>
  <si>
    <t>[r] The revisions note applies to AU66.</t>
  </si>
  <si>
    <t>[r] The revisions note applies to AU67.</t>
  </si>
  <si>
    <t>[r] The revisions note applies to AU68.</t>
  </si>
  <si>
    <t>[r] The revisions note applies to AU71.</t>
  </si>
  <si>
    <t>[r] The revisions note applies to AU72.</t>
  </si>
  <si>
    <t>[r] The revisions note applies to AU73.</t>
  </si>
  <si>
    <t>[r] The revisions note applies to AU74.</t>
  </si>
  <si>
    <t>[r] The revisions note applies to AU75.</t>
  </si>
  <si>
    <t>Table A3: Proven reoffending data, by age (3 monthly) [r]</t>
  </si>
  <si>
    <t>10 to 14 [r]</t>
  </si>
  <si>
    <t>[r] The revisions note applies to AU6.</t>
  </si>
  <si>
    <t>[r] The revisions note applies to AU7.</t>
  </si>
  <si>
    <t>[r] The revisions note applies to AU8.</t>
  </si>
  <si>
    <t>[r] The revisions note applies to AU9.</t>
  </si>
  <si>
    <t>[r] The revisions note applies to AU10.</t>
  </si>
  <si>
    <t>15 to 17 [r]</t>
  </si>
  <si>
    <t>[r] The revisions note applies to AU13.</t>
  </si>
  <si>
    <t>[r] The revisions note applies to AU14.</t>
  </si>
  <si>
    <t>[r] The revisions note applies to AU15.</t>
  </si>
  <si>
    <t>18 to 20</t>
  </si>
  <si>
    <t>21 to 24</t>
  </si>
  <si>
    <t>25 to 29</t>
  </si>
  <si>
    <t>30 to 34</t>
  </si>
  <si>
    <t>35 to 39</t>
  </si>
  <si>
    <t>40 to 44</t>
  </si>
  <si>
    <t>45 to 49</t>
  </si>
  <si>
    <t>50+</t>
  </si>
  <si>
    <t>All offenders</t>
  </si>
  <si>
    <t>Table A4a: Adult proven reoffending data, by index offence (3 monthly)</t>
  </si>
  <si>
    <t>Victim Based Crime</t>
  </si>
  <si>
    <t>Violence Against the Person</t>
  </si>
  <si>
    <t>Sexual</t>
  </si>
  <si>
    <t>Robbery</t>
  </si>
  <si>
    <t>Theft</t>
  </si>
  <si>
    <t>Criminal Damage and Arson</t>
  </si>
  <si>
    <t>Other Crimes Against Society</t>
  </si>
  <si>
    <t>Drug</t>
  </si>
  <si>
    <t>Possession of Weapons</t>
  </si>
  <si>
    <t>Public Order</t>
  </si>
  <si>
    <t>Miscellaneous Crimes Against Society</t>
  </si>
  <si>
    <t>Fraud Crimes</t>
  </si>
  <si>
    <t>Fraud</t>
  </si>
  <si>
    <t>Summary Crimes</t>
  </si>
  <si>
    <t>Summary Non-motoring</t>
  </si>
  <si>
    <t>Summary Motoring</t>
  </si>
  <si>
    <t>Other Crimes</t>
  </si>
  <si>
    <t>Other</t>
  </si>
  <si>
    <t>All Adult Offenders</t>
  </si>
  <si>
    <t>All adult offenders</t>
  </si>
  <si>
    <t>Table A4b: Juvenile proven reoffending data, by index offence (3 monthly) [r]</t>
  </si>
  <si>
    <t>Victim Based Crime [r]</t>
  </si>
  <si>
    <t>[r] The revisions note applies to AU11.</t>
  </si>
  <si>
    <t>Robbery [r]</t>
  </si>
  <si>
    <t>[r] The revisions note applies to AU22.</t>
  </si>
  <si>
    <t>[r] The revisions note applies to AU23.</t>
  </si>
  <si>
    <t>Theft [r]</t>
  </si>
  <si>
    <t>[r] The revisions note applies to AU30.</t>
  </si>
  <si>
    <t>[r] The revisions note applies to AU31.</t>
  </si>
  <si>
    <t>[r] The revisions note applies to AU32.</t>
  </si>
  <si>
    <t>Possession of Weapons [r]</t>
  </si>
  <si>
    <t>Summary Non-motoring [r]</t>
  </si>
  <si>
    <t>[r] The revisions note applies to AU80.</t>
  </si>
  <si>
    <t>[r] The revisions note applies to AU81.</t>
  </si>
  <si>
    <t>[r] The revisions note applies to AU82.</t>
  </si>
  <si>
    <t>[r] The revisions note applies to AU83.</t>
  </si>
  <si>
    <t>[r] The revisions note applies to AU84.</t>
  </si>
  <si>
    <t>Other [r]</t>
  </si>
  <si>
    <t>[r] The revisions note applies to AU95.</t>
  </si>
  <si>
    <t>[r] The revisions note applies to AU96.</t>
  </si>
  <si>
    <t>[r] The revisions note applies to AU97.</t>
  </si>
  <si>
    <t>[r] The revisions note applies to AU98.</t>
  </si>
  <si>
    <t>All Juvenile Offenders</t>
  </si>
  <si>
    <t>All juvenile offenders [r]</t>
  </si>
  <si>
    <t>[r] The revisions note applies to AU103.</t>
  </si>
  <si>
    <t>[r] The revisions note applies to AU104.</t>
  </si>
  <si>
    <t>[r] The revisions note applies to AU105.</t>
  </si>
  <si>
    <t>[r] The revisions note applies to AU106.</t>
  </si>
  <si>
    <t>[r] The revisions note applies to AU107.</t>
  </si>
  <si>
    <t>Table A5a: Adult proven reoffending data, by number of previous offences (3 monthly)</t>
  </si>
  <si>
    <t>No previous offences</t>
  </si>
  <si>
    <t>1 to 2 previous offences</t>
  </si>
  <si>
    <t>3 to 6 previous offences</t>
  </si>
  <si>
    <t>7 to 10 previous offences</t>
  </si>
  <si>
    <t>11 or more previous offences</t>
  </si>
  <si>
    <t>Table A5b: Juvenile proven reoffending data, by number of previous offences (3 monthly) [r]</t>
  </si>
  <si>
    <t>No previous offences [r]</t>
  </si>
  <si>
    <t>3 to 6 previous offences [r]</t>
  </si>
  <si>
    <t>7 to 10 previous offences [r]</t>
  </si>
  <si>
    <t>11 or more previous offences [r]</t>
  </si>
  <si>
    <t>[r] The revisions note applies to AU34.</t>
  </si>
  <si>
    <t>[r] The revisions note applies to AU41.</t>
  </si>
  <si>
    <t>Table A6a: Adult proven reoffending data, by number of previous custodial sentences (3 monthly)</t>
  </si>
  <si>
    <t>No previous custodial sentences</t>
  </si>
  <si>
    <t>1 previous custodial sentence</t>
  </si>
  <si>
    <t>2 previous custodial sentences</t>
  </si>
  <si>
    <t>3 previous custodial sentences</t>
  </si>
  <si>
    <t>4 previous custodial sentences</t>
  </si>
  <si>
    <t>5 previous custodial sentences</t>
  </si>
  <si>
    <t>6 to 10 previous custodial sentences</t>
  </si>
  <si>
    <t>11 or more previous custodial sentences</t>
  </si>
  <si>
    <t>Table A6b: Juvenile proven reoffending data, by number of previous custodial sentences  [note 17] (3 monthly)</t>
  </si>
  <si>
    <t>6 or more previous custodial sentences</t>
  </si>
  <si>
    <t>All juvenile offenders</t>
  </si>
  <si>
    <t>Table A7a: Adult proven reoffending data, by ethnicity (3 monthly)</t>
  </si>
  <si>
    <t>White</t>
  </si>
  <si>
    <t>Black</t>
  </si>
  <si>
    <t>Asian</t>
  </si>
  <si>
    <t>Not recorded</t>
  </si>
  <si>
    <t>Table A7b: Juvenile proven reoffending data, by ethnicity (3 monthly) [r]</t>
  </si>
  <si>
    <t>White [r]</t>
  </si>
  <si>
    <t>Black [r]</t>
  </si>
  <si>
    <t>Table B1: Adult and juvenile indictable only proven reoffences [note 16] (3 monthly)</t>
  </si>
  <si>
    <t>Proportion of offenders who commit an indictable reoffence (%)</t>
  </si>
  <si>
    <t>Average number of indictable reoffences per reoffender</t>
  </si>
  <si>
    <t>Number of indictable reoffences</t>
  </si>
  <si>
    <t>Number of indictable reoffenders</t>
  </si>
  <si>
    <t>Juvenile offenders [note 16]</t>
  </si>
  <si>
    <t>All offenders [note 16]</t>
  </si>
  <si>
    <t>Table B2: Proven reoffences committed in the one-year follow-up period, by month of reoffence [note 16] (3 monthly)</t>
  </si>
  <si>
    <t>Total reoffences</t>
  </si>
  <si>
    <t>Reoffence within month 1</t>
  </si>
  <si>
    <t>Reoffence within month 2</t>
  </si>
  <si>
    <t>Reoffence within month 3</t>
  </si>
  <si>
    <t>Reoffence within month 4</t>
  </si>
  <si>
    <t>Reoffence within month 5</t>
  </si>
  <si>
    <t>Reoffence within month 6</t>
  </si>
  <si>
    <t>Reoffence within month 7</t>
  </si>
  <si>
    <t>Reoffence within month 8</t>
  </si>
  <si>
    <t>Reoffence within month 9</t>
  </si>
  <si>
    <t>Reoffence within month 10</t>
  </si>
  <si>
    <t>Reoffence within month 11</t>
  </si>
  <si>
    <t>Reoffence within month 12</t>
  </si>
  <si>
    <t>Proportion of reoffences</t>
  </si>
  <si>
    <t>Table B3: Proven reoffences committed in the one-year follow-up period, by reoffence group [note 16] (3 monthly)</t>
  </si>
  <si>
    <t>Table B4: Proven reoffences committed in the one-year follow-up period, by index offence group and reoffence group  [note 16] (Jul 2023 to Sep 2023)</t>
  </si>
  <si>
    <t>Total
number of
offenders</t>
  </si>
  <si>
    <t>Table C1a: Adult proven reoffending data, by disposal [note 1] (3 monthly)</t>
  </si>
  <si>
    <t>Caution</t>
  </si>
  <si>
    <r>
      <t>Adjusted</t>
    </r>
    <r>
      <rPr>
        <i/>
        <vertAlign val="subscript"/>
        <sz val="10"/>
        <color rgb="FF000000"/>
        <rFont val="Arial"/>
        <family val="2"/>
      </rPr>
      <t>2011</t>
    </r>
    <r>
      <rPr>
        <i/>
        <sz val="10"/>
        <color rgb="FF000000"/>
        <rFont val="Arial"/>
        <family val="2"/>
      </rPr>
      <t xml:space="preserve"> proportion of offenders who reoffend (%)</t>
    </r>
  </si>
  <si>
    <t>Absolute/Conditional discharge</t>
  </si>
  <si>
    <t>Fine</t>
  </si>
  <si>
    <t>Court order [note 2]</t>
  </si>
  <si>
    <t>All pre CJA orders [note 3]</t>
  </si>
  <si>
    <t>Community order [note 3]</t>
  </si>
  <si>
    <t>Suspended sentence order - with requirements [note 3]</t>
  </si>
  <si>
    <t>Suspended sentence order - without requirements [note 3]</t>
  </si>
  <si>
    <t>Custody [note 4]</t>
  </si>
  <si>
    <t>Custody or court order [note 2][note 3][note 4]</t>
  </si>
  <si>
    <t>Table C1b: Juvenile proven reoffending data, by disposal [note 1] [note 17] (3 monthly)</t>
  </si>
  <si>
    <t>Reprimand, warning or caution [note 5]</t>
  </si>
  <si>
    <t>First tier penalty</t>
  </si>
  <si>
    <t>Youth discharge</t>
  </si>
  <si>
    <t>Youth fine</t>
  </si>
  <si>
    <t>Youth referral order</t>
  </si>
  <si>
    <t>Youth reparation order</t>
  </si>
  <si>
    <t>Youth rehabilitation order [note 6]</t>
  </si>
  <si>
    <t>Youth community penalty [note 7] [note 8]</t>
  </si>
  <si>
    <t>Youth attendance centre</t>
  </si>
  <si>
    <t>Youth supervision order</t>
  </si>
  <si>
    <t>Youth action plan order [note 8]</t>
  </si>
  <si>
    <t>Youth community rehabilitation order</t>
  </si>
  <si>
    <t>Youth community punishment order</t>
  </si>
  <si>
    <t>Youth curfew order</t>
  </si>
  <si>
    <t>Other youth community penalty</t>
  </si>
  <si>
    <t>Table C2a: Adult proven reoffending data, by custodial sentence length [note 4] (3 monthly)</t>
  </si>
  <si>
    <t>Determinate sentences</t>
  </si>
  <si>
    <t>Less than 12 months</t>
  </si>
  <si>
    <t>Less than or equal to 6 months</t>
  </si>
  <si>
    <t>More than 6 months to less than 12 months</t>
  </si>
  <si>
    <t>12 months or more</t>
  </si>
  <si>
    <t>12 months to less than 2 years</t>
  </si>
  <si>
    <t>2 years to less than 4 years</t>
  </si>
  <si>
    <t>4 years to 10 years</t>
  </si>
  <si>
    <t>More than 10 years</t>
  </si>
  <si>
    <t>Indeterminate sentences [note 9]</t>
  </si>
  <si>
    <t>Indeterminate sentence for public protection</t>
  </si>
  <si>
    <t>Mandatory life prisoner</t>
  </si>
  <si>
    <t>Other life [note 10]</t>
  </si>
  <si>
    <t>Total custody</t>
  </si>
  <si>
    <t>Table C2b: Juvenile proven reoffending data, by custodial sentence length [note 4] [note 17] (3 monthly)</t>
  </si>
  <si>
    <t>12 months to less than 4 years</t>
  </si>
  <si>
    <t>4 years or more</t>
  </si>
  <si>
    <t>Table C3: Adult proven reoffending data, by accommodation status on release [note 11][note 12][note 13][note 14] (3 monthly)</t>
  </si>
  <si>
    <t>Settled Accommodation</t>
  </si>
  <si>
    <t>Bail/Probation Accommodation</t>
  </si>
  <si>
    <t>Other Housed</t>
  </si>
  <si>
    <t>Homeless, Not Rough Sleeping [note 15]</t>
  </si>
  <si>
    <t>Rough Sleeping [note 15]</t>
  </si>
  <si>
    <t>Unknown</t>
  </si>
  <si>
    <t>Excluded [note 13]</t>
  </si>
  <si>
    <t>Table C4: Adult proven reoffending data, by employment status at 6 weeks [note 11][note 12][note 13][note 14] (3 monthly)</t>
  </si>
  <si>
    <t>Employed</t>
  </si>
  <si>
    <t>Unavailable for Work</t>
  </si>
  <si>
    <t>Unemployed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</si>
</sst>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 #,##0_-;_-* &quot;-&quot;??_-;_-@_-"/>
    <numFmt numFmtId="166" formatCode="_-* #,##0.000_-;\-* #,##0.000_-;_-* &quot;-&quot;??_-;_-@_-"/>
    <numFmt numFmtId="167" formatCode="#,##0.0"/>
    <numFmt numFmtId="168" formatCode="0.000000"/>
  </numFmts>
  <fonts count="35">
    <font>
      <sz val="10"/>
      <name val="Arial"/>
    </font>
    <font>
      <sz val="10"/>
      <color rgb="FF000000"/>
      <name val="Arial"/>
    </font>
    <font>
      <b/>
      <sz val="10"/>
      <color rgb="FF000000"/>
      <name val="Arial"/>
      <family val="2"/>
    </font>
    <font>
      <sz val="26"/>
      <color indexed="8"/>
      <name val="Arial Bold"/>
    </font>
    <font>
      <sz val="10"/>
      <color rgb="FF000000"/>
      <name val="Arial"/>
      <family val="2"/>
    </font>
    <font>
      <b/>
      <sz val="10"/>
      <color indexed="8"/>
      <name val="Arial"/>
      <family val="2"/>
    </font>
    <font>
      <u/>
      <sz val="10"/>
      <color theme="10"/>
      <name val="Arial"/>
      <family val="2"/>
    </font>
    <font>
      <b/>
      <sz val="11"/>
      <color rgb="FF000000"/>
      <name val="Arial"/>
      <family val="2"/>
    </font>
    <font>
      <sz val="11"/>
      <color rgb="FF000000"/>
      <name val="Arial"/>
      <family val="2"/>
    </font>
    <font>
      <u/>
      <sz val="11"/>
      <color indexed="12"/>
      <name val="Arial"/>
      <family val="2"/>
    </font>
    <font>
      <u/>
      <sz val="11"/>
      <color theme="10"/>
      <name val="Arial"/>
      <family val="2"/>
    </font>
    <font>
      <b/>
      <sz val="12"/>
      <color rgb="FF000000"/>
      <name val="Arial"/>
      <family val="2"/>
    </font>
    <font>
      <u/>
      <sz val="11"/>
      <color rgb="FF000000"/>
      <name val="Arial"/>
      <family val="2"/>
    </font>
    <font>
      <b/>
      <u/>
      <sz val="11"/>
      <color indexed="12"/>
      <name val="Arial"/>
      <family val="2"/>
    </font>
    <font>
      <sz val="10"/>
      <color theme="1"/>
      <name val="Arial"/>
      <family val="2"/>
    </font>
    <font>
      <b/>
      <sz val="16"/>
      <color rgb="FF000000"/>
      <name val="Arial"/>
      <family val="2"/>
    </font>
    <font>
      <sz val="11"/>
      <color theme="1"/>
      <name val="Arial"/>
      <family val="2"/>
    </font>
    <font>
      <i/>
      <sz val="10"/>
      <color rgb="FF000000"/>
      <name val="Arial"/>
      <family val="2"/>
    </font>
    <font>
      <u/>
      <sz val="10"/>
      <color indexed="12"/>
      <name val="Arial"/>
      <family val="2"/>
    </font>
    <font>
      <b/>
      <sz val="10"/>
      <color rgb="FFFF0000"/>
      <name val="Arial"/>
      <family val="2"/>
    </font>
    <font>
      <sz val="12"/>
      <color rgb="FF000000"/>
      <name val="Arial"/>
      <family val="2"/>
    </font>
    <font>
      <sz val="11"/>
      <name val="Arial"/>
      <family val="2"/>
    </font>
    <font>
      <vertAlign val="subscript"/>
      <sz val="11"/>
      <name val="Arial"/>
      <family val="2"/>
    </font>
    <font>
      <i/>
      <vertAlign val="subscript"/>
      <sz val="10"/>
      <name val="Arial"/>
      <family val="2"/>
    </font>
    <font>
      <i/>
      <sz val="10"/>
      <name val="Arial"/>
      <family val="2"/>
    </font>
    <font>
      <i/>
      <vertAlign val="subscript"/>
      <sz val="10"/>
      <color rgb="FF000000"/>
      <name val="Arial"/>
      <family val="2"/>
    </font>
    <font>
      <sz val="11"/>
      <color theme="10"/>
      <name val="Arial"/>
      <family val="2"/>
    </font>
    <font>
      <u/>
      <sz val="11"/>
      <color rgb="FF0000FF"/>
      <name val="Arial"/>
      <family val="2"/>
    </font>
    <font>
      <b/>
      <sz val="11"/>
      <name val="Arial"/>
      <family val="2"/>
    </font>
    <font>
      <b/>
      <u/>
      <sz val="11"/>
      <color rgb="FF0000FF"/>
      <name val="Arial"/>
      <family val="2"/>
    </font>
    <font>
      <u/>
      <sz val="10"/>
      <color rgb="FF000000"/>
      <name val="Arial"/>
      <family val="2"/>
    </font>
    <font>
      <sz val="8"/>
      <name val="Arial"/>
      <family val="2"/>
    </font>
    <font>
      <u/>
      <sz val="10"/>
      <color rgb="FF0000FF"/>
      <name val="Arial"/>
      <family val="2"/>
    </font>
    <font>
      <b/>
      <sz val="10"/>
      <color rgb="FF0000FF"/>
      <name val="Arial"/>
      <family val="2"/>
    </font>
    <font>
      <sz val="10"/>
      <color rgb="FF0000FF"/>
      <name val="Arial"/>
      <family val="2"/>
    </font>
  </fonts>
  <fills count="8">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patternFill>
    </fill>
    <fill>
      <patternFill patternType="solid">
        <fgColor theme="0"/>
        <bgColor rgb="FFFFFFFF"/>
      </patternFill>
    </fill>
    <fill>
      <patternFill patternType="solid">
        <fgColor rgb="FFFFFFFF"/>
        <bgColor rgb="FFFFFFFF"/>
      </patternFill>
    </fill>
    <fill>
      <patternFill patternType="solid">
        <fgColor rgb="FFFFFFFF"/>
        <bgColor rgb="FF000000"/>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bottom style="thin">
        <color rgb="FF000000"/>
      </bottom>
      <diagonal/>
    </border>
    <border>
      <left/>
      <right style="thick">
        <color theme="0" tint="-0.249977111117893"/>
      </right>
      <top/>
      <bottom/>
      <diagonal/>
    </border>
  </borders>
  <cellStyleXfs count="1">
    <xf numFmtId="0" fontId="0" fillId="0" borderId="0"/>
  </cellStyleXfs>
  <cellXfs count="177">
    <xf numFmtId="0" fontId="1" fillId="2" borderId="0" xfId="0" applyFont="1" applyFill="1"/>
    <xf numFmtId="0" fontId="2" fillId="3" borderId="0" xfId="0" applyFont="1" applyFill="1"/>
    <xf numFmtId="0" fontId="4" fillId="4" borderId="0" xfId="0" applyFont="1" applyFill="1"/>
    <xf numFmtId="0" fontId="2" fillId="3" borderId="0" xfId="0" applyFont="1" applyFill="1" applyAlignment="1">
      <alignment horizontal="left"/>
    </xf>
    <xf numFmtId="0" fontId="7" fillId="3" borderId="0" xfId="0" applyFont="1" applyFill="1" applyAlignment="1">
      <alignment horizontal="left" vertical="center"/>
    </xf>
    <xf numFmtId="0" fontId="8" fillId="3" borderId="0" xfId="0" applyFont="1" applyFill="1" applyAlignment="1">
      <alignment horizontal="left"/>
    </xf>
    <xf numFmtId="0" fontId="8" fillId="3" borderId="0" xfId="0" applyFont="1" applyFill="1"/>
    <xf numFmtId="0" fontId="4"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2" fillId="3" borderId="0" xfId="0" applyFont="1" applyFill="1" applyAlignment="1">
      <alignment horizontal="left"/>
    </xf>
    <xf numFmtId="0" fontId="8" fillId="4" borderId="0" xfId="0" applyFont="1" applyFill="1"/>
    <xf numFmtId="0" fontId="7" fillId="3" borderId="0" xfId="0" applyFont="1" applyFill="1" applyAlignment="1">
      <alignment horizontal="left"/>
    </xf>
    <xf numFmtId="0" fontId="11" fillId="3" borderId="0" xfId="0" applyFont="1" applyFill="1"/>
    <xf numFmtId="0" fontId="11" fillId="3" borderId="0" xfId="0" applyFont="1" applyFill="1" applyAlignment="1">
      <alignment horizontal="left"/>
    </xf>
    <xf numFmtId="0" fontId="8" fillId="3" borderId="0" xfId="0" applyFont="1" applyFill="1" applyAlignment="1">
      <alignment horizontal="left" vertical="center" wrapText="1"/>
    </xf>
    <xf numFmtId="0" fontId="4" fillId="0" borderId="0" xfId="0" applyFont="1" applyAlignment="1">
      <alignment wrapText="1"/>
    </xf>
    <xf numFmtId="0" fontId="14" fillId="0" borderId="0" xfId="0" applyFont="1" applyAlignment="1">
      <alignment wrapText="1"/>
    </xf>
    <xf numFmtId="0" fontId="11" fillId="0" borderId="0" xfId="0" applyFont="1" applyAlignment="1">
      <alignment horizontal="left" vertical="center" wrapText="1"/>
    </xf>
    <xf numFmtId="0" fontId="11" fillId="0" borderId="0" xfId="0" applyFont="1" applyAlignment="1">
      <alignment horizontal="left" vertical="center"/>
    </xf>
    <xf numFmtId="0" fontId="8" fillId="0" borderId="0" xfId="0" applyFont="1" applyAlignment="1">
      <alignment horizontal="left" wrapText="1"/>
    </xf>
    <xf numFmtId="0" fontId="8" fillId="0" borderId="0" xfId="0" applyFont="1" applyAlignment="1">
      <alignment horizontal="left" vertical="center"/>
    </xf>
    <xf numFmtId="0" fontId="8" fillId="0" borderId="0" xfId="0" applyFont="1" applyAlignment="1">
      <alignment vertical="center" wrapText="1"/>
    </xf>
    <xf numFmtId="0" fontId="10" fillId="5" borderId="0" xfId="0" applyFont="1" applyFill="1" applyAlignment="1">
      <alignment vertical="center" wrapText="1"/>
    </xf>
    <xf numFmtId="0" fontId="4" fillId="3" borderId="0" xfId="0" applyFont="1" applyFill="1"/>
    <xf numFmtId="0" fontId="1" fillId="6" borderId="0" xfId="0" applyFont="1" applyFill="1" applyAlignment="1">
      <alignment horizontal="left" vertical="top" wrapText="1"/>
    </xf>
    <xf numFmtId="0" fontId="4" fillId="3" borderId="0" xfId="0" applyFont="1" applyFill="1" applyAlignment="1">
      <alignment horizontal="left" vertical="top" wrapText="1"/>
    </xf>
    <xf numFmtId="0" fontId="17" fillId="3" borderId="0" xfId="0" applyFont="1" applyFill="1" applyAlignment="1">
      <alignment horizontal="left" wrapText="1" indent="1"/>
    </xf>
    <xf numFmtId="0" fontId="4" fillId="3" borderId="0" xfId="0" applyFont="1" applyFill="1" applyAlignment="1">
      <alignment horizontal="left" wrapText="1" indent="1"/>
    </xf>
    <xf numFmtId="2" fontId="4" fillId="3" borderId="0" xfId="0" applyNumberFormat="1" applyFont="1" applyFill="1" applyAlignment="1">
      <alignment horizontal="right"/>
    </xf>
    <xf numFmtId="164" fontId="4" fillId="3" borderId="0" xfId="0" applyNumberFormat="1" applyFont="1" applyFill="1" applyAlignment="1">
      <alignment horizontal="right"/>
    </xf>
    <xf numFmtId="0" fontId="4" fillId="3" borderId="0" xfId="0" applyFont="1" applyFill="1" applyAlignment="1">
      <alignment horizontal="right"/>
    </xf>
    <xf numFmtId="165" fontId="4" fillId="3" borderId="0" xfId="0" applyNumberFormat="1" applyFont="1" applyFill="1" applyAlignment="1">
      <alignment horizontal="right"/>
    </xf>
    <xf numFmtId="164" fontId="2" fillId="3" borderId="0" xfId="0" applyNumberFormat="1" applyFont="1" applyFill="1" applyAlignment="1">
      <alignment horizontal="right"/>
    </xf>
    <xf numFmtId="3" fontId="4" fillId="3" borderId="0" xfId="0" applyNumberFormat="1" applyFont="1" applyFill="1" applyAlignment="1">
      <alignment horizontal="right"/>
    </xf>
    <xf numFmtId="0" fontId="17" fillId="3" borderId="0" xfId="0" applyFont="1" applyFill="1"/>
    <xf numFmtId="0" fontId="4" fillId="3" borderId="0" xfId="0" applyFont="1" applyFill="1" applyAlignment="1">
      <alignment horizontal="right" wrapText="1"/>
    </xf>
    <xf numFmtId="0" fontId="18" fillId="3" borderId="0" xfId="0" applyFont="1" applyFill="1"/>
    <xf numFmtId="166" fontId="4" fillId="3" borderId="0" xfId="0" applyNumberFormat="1" applyFont="1" applyFill="1" applyAlignment="1">
      <alignment horizontal="right"/>
    </xf>
    <xf numFmtId="0" fontId="4" fillId="3" borderId="1" xfId="0" applyFont="1" applyFill="1" applyBorder="1"/>
    <xf numFmtId="0" fontId="7" fillId="3" borderId="1" xfId="0" applyFont="1" applyFill="1" applyBorder="1"/>
    <xf numFmtId="3" fontId="2" fillId="3" borderId="0" xfId="0" applyNumberFormat="1" applyFont="1" applyFill="1" applyAlignment="1">
      <alignment horizontal="right"/>
    </xf>
    <xf numFmtId="0" fontId="4" fillId="3" borderId="0" xfId="0" applyFont="1" applyFill="1" applyAlignment="1">
      <alignment horizontal="left" wrapText="1"/>
    </xf>
    <xf numFmtId="0" fontId="7" fillId="3" borderId="0" xfId="0" applyFont="1" applyFill="1" applyAlignment="1">
      <alignment horizontal="left" wrapText="1"/>
    </xf>
    <xf numFmtId="0" fontId="4" fillId="3" borderId="2" xfId="0" applyFont="1" applyFill="1" applyBorder="1" applyAlignment="1">
      <alignment horizontal="left" wrapText="1" indent="1"/>
    </xf>
    <xf numFmtId="2" fontId="2" fillId="3" borderId="0" xfId="0" applyNumberFormat="1" applyFont="1" applyFill="1"/>
    <xf numFmtId="0" fontId="4" fillId="3" borderId="0" xfId="0" applyFont="1" applyFill="1" applyAlignment="1">
      <alignment horizontal="left" wrapText="1" indent="2"/>
    </xf>
    <xf numFmtId="0" fontId="4" fillId="3" borderId="2" xfId="0" applyFont="1" applyFill="1" applyBorder="1" applyAlignment="1">
      <alignment horizontal="left" wrapText="1" indent="2"/>
    </xf>
    <xf numFmtId="0" fontId="17" fillId="3" borderId="0" xfId="0" applyFont="1" applyFill="1" applyAlignment="1">
      <alignment horizontal="left" wrapText="1" indent="2"/>
    </xf>
    <xf numFmtId="0" fontId="4" fillId="3" borderId="3" xfId="0" applyFont="1" applyFill="1" applyBorder="1"/>
    <xf numFmtId="0" fontId="2" fillId="3" borderId="0" xfId="0" applyFont="1" applyFill="1" applyAlignment="1">
      <alignment horizontal="left" wrapText="1" indent="1"/>
    </xf>
    <xf numFmtId="9" fontId="4" fillId="3" borderId="0" xfId="0" applyNumberFormat="1" applyFont="1" applyFill="1"/>
    <xf numFmtId="43" fontId="4" fillId="3" borderId="0" xfId="0" applyNumberFormat="1" applyFont="1" applyFill="1"/>
    <xf numFmtId="164" fontId="2" fillId="3" borderId="0" xfId="0" applyNumberFormat="1" applyFont="1" applyFill="1"/>
    <xf numFmtId="2" fontId="4" fillId="3" borderId="0" xfId="0" applyNumberFormat="1" applyFont="1" applyFill="1"/>
    <xf numFmtId="0" fontId="7" fillId="3" borderId="0" xfId="0" applyFont="1" applyFill="1"/>
    <xf numFmtId="3" fontId="4" fillId="3" borderId="2" xfId="0" applyNumberFormat="1" applyFont="1" applyFill="1" applyBorder="1" applyAlignment="1">
      <alignment horizontal="left" indent="1"/>
    </xf>
    <xf numFmtId="3" fontId="4" fillId="3" borderId="0" xfId="0" applyNumberFormat="1" applyFont="1" applyFill="1"/>
    <xf numFmtId="0" fontId="7" fillId="3" borderId="1" xfId="0" applyFont="1" applyFill="1" applyBorder="1" applyAlignment="1">
      <alignment horizontal="left"/>
    </xf>
    <xf numFmtId="3" fontId="4" fillId="3" borderId="2" xfId="0" applyNumberFormat="1" applyFont="1" applyFill="1" applyBorder="1" applyAlignment="1">
      <alignment horizontal="left" indent="2"/>
    </xf>
    <xf numFmtId="0" fontId="19" fillId="3" borderId="0" xfId="0" applyFont="1" applyFill="1" applyAlignment="1">
      <alignment horizontal="left" vertical="top"/>
    </xf>
    <xf numFmtId="0" fontId="20" fillId="3" borderId="0" xfId="0" applyFont="1" applyFill="1"/>
    <xf numFmtId="0" fontId="14" fillId="3" borderId="3" xfId="0" applyFont="1" applyFill="1" applyBorder="1"/>
    <xf numFmtId="3" fontId="14" fillId="3" borderId="0" xfId="0" applyNumberFormat="1" applyFont="1" applyFill="1" applyAlignment="1">
      <alignment horizontal="right"/>
    </xf>
    <xf numFmtId="0" fontId="14" fillId="3" borderId="0" xfId="0" applyFont="1" applyFill="1" applyAlignment="1">
      <alignment horizontal="right"/>
    </xf>
    <xf numFmtId="0" fontId="4" fillId="3" borderId="1" xfId="0" applyFont="1" applyFill="1" applyBorder="1" applyAlignment="1">
      <alignment horizontal="right" wrapText="1"/>
    </xf>
    <xf numFmtId="0" fontId="2" fillId="3" borderId="0" xfId="0" applyFont="1" applyFill="1" applyAlignment="1">
      <alignment horizontal="left" indent="1"/>
    </xf>
    <xf numFmtId="0" fontId="4" fillId="3" borderId="0" xfId="0" applyFont="1" applyFill="1" applyAlignment="1">
      <alignment horizontal="center"/>
    </xf>
    <xf numFmtId="164" fontId="4" fillId="3" borderId="2" xfId="0" applyNumberFormat="1" applyFont="1" applyFill="1" applyBorder="1" applyAlignment="1">
      <alignment horizontal="left" indent="2"/>
    </xf>
    <xf numFmtId="0" fontId="4" fillId="3" borderId="3" xfId="0" applyFont="1" applyFill="1" applyBorder="1" applyAlignment="1">
      <alignment horizontal="right"/>
    </xf>
    <xf numFmtId="0" fontId="4" fillId="3" borderId="0" xfId="0" applyFont="1" applyFill="1" applyAlignment="1">
      <alignment wrapText="1"/>
    </xf>
    <xf numFmtId="3" fontId="4" fillId="3" borderId="2" xfId="0" applyNumberFormat="1" applyFont="1" applyFill="1" applyBorder="1" applyAlignment="1">
      <alignment horizontal="right"/>
    </xf>
    <xf numFmtId="165" fontId="4" fillId="3" borderId="0" xfId="0" applyNumberFormat="1" applyFont="1" applyFill="1"/>
    <xf numFmtId="165" fontId="4" fillId="3" borderId="3" xfId="0" applyNumberFormat="1" applyFont="1" applyFill="1" applyBorder="1"/>
    <xf numFmtId="0" fontId="4" fillId="3" borderId="5" xfId="0" applyFont="1" applyFill="1" applyBorder="1" applyAlignment="1">
      <alignment horizontal="right" wrapText="1"/>
    </xf>
    <xf numFmtId="0" fontId="4" fillId="3" borderId="3" xfId="0" applyFont="1" applyFill="1" applyBorder="1" applyAlignment="1">
      <alignment horizontal="right" wrapText="1"/>
    </xf>
    <xf numFmtId="165" fontId="4" fillId="3" borderId="1" xfId="0" applyNumberFormat="1" applyFont="1" applyFill="1" applyBorder="1"/>
    <xf numFmtId="165" fontId="4" fillId="3" borderId="0" xfId="0" applyNumberFormat="1" applyFont="1" applyFill="1" applyAlignment="1">
      <alignment horizontal="left"/>
    </xf>
    <xf numFmtId="3" fontId="17" fillId="3" borderId="0" xfId="0" applyNumberFormat="1" applyFont="1" applyFill="1" applyAlignment="1">
      <alignment horizontal="right"/>
    </xf>
    <xf numFmtId="0" fontId="4" fillId="3" borderId="6" xfId="0" applyFont="1" applyFill="1" applyBorder="1" applyAlignment="1">
      <alignment horizontal="right" wrapText="1"/>
    </xf>
    <xf numFmtId="0" fontId="4" fillId="3" borderId="7" xfId="0" applyFont="1" applyFill="1" applyBorder="1" applyAlignment="1">
      <alignment horizontal="right" wrapText="1"/>
    </xf>
    <xf numFmtId="165" fontId="4" fillId="3" borderId="8" xfId="0" applyNumberFormat="1" applyFont="1" applyFill="1" applyBorder="1" applyAlignment="1">
      <alignment horizontal="right" textRotation="90" wrapText="1"/>
    </xf>
    <xf numFmtId="3" fontId="2" fillId="3" borderId="8" xfId="0" applyNumberFormat="1" applyFont="1" applyFill="1" applyBorder="1" applyAlignment="1">
      <alignment horizontal="right"/>
    </xf>
    <xf numFmtId="3" fontId="4" fillId="3" borderId="8" xfId="0" applyNumberFormat="1" applyFont="1" applyFill="1" applyBorder="1" applyAlignment="1">
      <alignment horizontal="right"/>
    </xf>
    <xf numFmtId="165" fontId="4" fillId="3" borderId="8" xfId="0" applyNumberFormat="1" applyFont="1" applyFill="1" applyBorder="1" applyAlignment="1">
      <alignment horizontal="right"/>
    </xf>
    <xf numFmtId="3" fontId="4" fillId="3" borderId="9" xfId="0" applyNumberFormat="1" applyFont="1" applyFill="1" applyBorder="1" applyAlignment="1">
      <alignment horizontal="right"/>
    </xf>
    <xf numFmtId="0" fontId="17" fillId="6" borderId="0" xfId="0" applyFont="1" applyFill="1" applyAlignment="1">
      <alignment horizontal="left" wrapText="1" indent="2"/>
    </xf>
    <xf numFmtId="3" fontId="1" fillId="6" borderId="0" xfId="0" applyNumberFormat="1" applyFont="1" applyFill="1" applyAlignment="1">
      <alignment horizontal="left" indent="1"/>
    </xf>
    <xf numFmtId="0" fontId="4" fillId="3" borderId="1" xfId="0" applyFont="1" applyFill="1" applyBorder="1" applyAlignment="1">
      <alignment horizontal="left" wrapText="1"/>
    </xf>
    <xf numFmtId="0" fontId="11" fillId="6" borderId="0" xfId="0" applyFont="1" applyFill="1"/>
    <xf numFmtId="0" fontId="1" fillId="6" borderId="0" xfId="0" applyFont="1" applyFill="1"/>
    <xf numFmtId="0" fontId="1" fillId="6" borderId="10" xfId="0" applyFont="1" applyFill="1" applyBorder="1"/>
    <xf numFmtId="0" fontId="7" fillId="6" borderId="0" xfId="0" applyFont="1" applyFill="1"/>
    <xf numFmtId="0" fontId="1" fillId="6" borderId="0" xfId="0" applyFont="1" applyFill="1" applyAlignment="1">
      <alignment horizontal="left" wrapText="1" indent="1"/>
    </xf>
    <xf numFmtId="0" fontId="17" fillId="6" borderId="0" xfId="0" applyFont="1" applyFill="1" applyAlignment="1">
      <alignment horizontal="left" wrapText="1" indent="1"/>
    </xf>
    <xf numFmtId="0" fontId="2" fillId="6" borderId="0" xfId="0" applyFont="1" applyFill="1"/>
    <xf numFmtId="0" fontId="7" fillId="6" borderId="0" xfId="0" applyFont="1" applyFill="1" applyAlignment="1">
      <alignment horizontal="left"/>
    </xf>
    <xf numFmtId="0" fontId="1" fillId="6" borderId="0" xfId="0" applyFont="1" applyFill="1" applyAlignment="1">
      <alignment horizontal="left" wrapText="1"/>
    </xf>
    <xf numFmtId="0" fontId="2" fillId="6" borderId="0" xfId="0" applyFont="1" applyFill="1" applyAlignment="1">
      <alignment horizontal="left" indent="1"/>
    </xf>
    <xf numFmtId="0" fontId="1" fillId="6" borderId="0" xfId="0" applyFont="1" applyFill="1" applyAlignment="1">
      <alignment horizontal="left" wrapText="1" indent="2"/>
    </xf>
    <xf numFmtId="0" fontId="17" fillId="6" borderId="0" xfId="0" applyFont="1" applyFill="1" applyAlignment="1">
      <alignment horizontal="left" indent="2"/>
    </xf>
    <xf numFmtId="0" fontId="1" fillId="6" borderId="0" xfId="0" applyFont="1" applyFill="1" applyAlignment="1">
      <alignment horizontal="left" indent="2"/>
    </xf>
    <xf numFmtId="1" fontId="4" fillId="3" borderId="0" xfId="0" applyNumberFormat="1" applyFont="1" applyFill="1" applyAlignment="1">
      <alignment horizontal="right"/>
    </xf>
    <xf numFmtId="0" fontId="7" fillId="6" borderId="0" xfId="0" applyFont="1" applyFill="1" applyAlignment="1">
      <alignment horizontal="left" vertical="top" wrapText="1"/>
    </xf>
    <xf numFmtId="0" fontId="2" fillId="6" borderId="0" xfId="0" applyFont="1" applyFill="1" applyAlignment="1">
      <alignment horizontal="left" wrapText="1" indent="1"/>
    </xf>
    <xf numFmtId="0" fontId="2" fillId="6" borderId="0" xfId="0" applyFont="1" applyFill="1" applyAlignment="1">
      <alignment horizontal="left" wrapText="1" indent="2"/>
    </xf>
    <xf numFmtId="0" fontId="1" fillId="6" borderId="0" xfId="0" applyFont="1" applyFill="1" applyAlignment="1">
      <alignment horizontal="left" wrapText="1" indent="3"/>
    </xf>
    <xf numFmtId="0" fontId="17" fillId="6" borderId="0" xfId="0" applyFont="1" applyFill="1" applyAlignment="1">
      <alignment horizontal="left" wrapText="1" indent="3"/>
    </xf>
    <xf numFmtId="0" fontId="7" fillId="6" borderId="0" xfId="0" applyFont="1" applyFill="1" applyAlignment="1">
      <alignment horizontal="left" wrapText="1"/>
    </xf>
    <xf numFmtId="167" fontId="2" fillId="3" borderId="0" xfId="0" applyNumberFormat="1" applyFont="1" applyFill="1" applyAlignment="1">
      <alignment horizontal="right"/>
    </xf>
    <xf numFmtId="4" fontId="4" fillId="3" borderId="0" xfId="0" applyNumberFormat="1" applyFont="1" applyFill="1" applyAlignment="1">
      <alignment horizontal="right"/>
    </xf>
    <xf numFmtId="3" fontId="4" fillId="3" borderId="0" xfId="0" applyNumberFormat="1" applyFont="1" applyFill="1" applyAlignment="1">
      <alignment horizontal="left" indent="1"/>
    </xf>
    <xf numFmtId="0" fontId="4" fillId="3" borderId="10" xfId="0" applyFont="1" applyFill="1" applyBorder="1" applyAlignment="1">
      <alignment horizontal="right" wrapText="1"/>
    </xf>
    <xf numFmtId="2" fontId="4" fillId="3" borderId="11" xfId="0" applyNumberFormat="1" applyFont="1" applyFill="1" applyBorder="1" applyAlignment="1">
      <alignment horizontal="right"/>
    </xf>
    <xf numFmtId="164" fontId="4" fillId="3" borderId="11" xfId="0" applyNumberFormat="1" applyFont="1" applyFill="1" applyBorder="1" applyAlignment="1">
      <alignment horizontal="right"/>
    </xf>
    <xf numFmtId="3" fontId="4" fillId="3" borderId="11" xfId="0" applyNumberFormat="1" applyFont="1" applyFill="1" applyBorder="1" applyAlignment="1">
      <alignment horizontal="right"/>
    </xf>
    <xf numFmtId="3" fontId="14" fillId="3" borderId="11" xfId="0" applyNumberFormat="1" applyFont="1" applyFill="1" applyBorder="1" applyAlignment="1">
      <alignment horizontal="right"/>
    </xf>
    <xf numFmtId="0" fontId="1" fillId="4" borderId="0" xfId="0" applyFont="1" applyFill="1"/>
    <xf numFmtId="0" fontId="8" fillId="0" borderId="0" xfId="0" applyFont="1"/>
    <xf numFmtId="0" fontId="7" fillId="0" borderId="0" xfId="0" applyFont="1" applyAlignment="1">
      <alignment wrapText="1"/>
    </xf>
    <xf numFmtId="0" fontId="8" fillId="0" borderId="0" xfId="0" applyFont="1" applyAlignment="1">
      <alignment horizontal="left" vertical="center" wrapText="1"/>
    </xf>
    <xf numFmtId="0" fontId="8" fillId="0" borderId="0" xfId="0" applyFont="1" applyAlignment="1">
      <alignment vertical="top"/>
    </xf>
    <xf numFmtId="0" fontId="8" fillId="0" borderId="0" xfId="0" applyFont="1" applyAlignment="1">
      <alignment vertical="top" wrapText="1"/>
    </xf>
    <xf numFmtId="164" fontId="4" fillId="3" borderId="0" xfId="0" quotePrefix="1" applyNumberFormat="1" applyFont="1" applyFill="1" applyAlignment="1">
      <alignment horizontal="right"/>
    </xf>
    <xf numFmtId="0" fontId="4" fillId="6" borderId="0" xfId="0" applyFont="1" applyFill="1"/>
    <xf numFmtId="0" fontId="29" fillId="6" borderId="0" xfId="0" applyFont="1" applyFill="1"/>
    <xf numFmtId="0" fontId="8" fillId="6" borderId="0" xfId="0" applyFont="1" applyFill="1"/>
    <xf numFmtId="0" fontId="30" fillId="6" borderId="0" xfId="0" applyFont="1" applyFill="1"/>
    <xf numFmtId="168" fontId="2" fillId="3" borderId="0" xfId="0" applyNumberFormat="1" applyFont="1" applyFill="1" applyAlignment="1">
      <alignment horizontal="right"/>
    </xf>
    <xf numFmtId="0" fontId="3" fillId="3" borderId="0" xfId="0" applyFont="1" applyFill="1" applyAlignment="1">
      <alignment horizontal="center"/>
    </xf>
    <xf numFmtId="0" fontId="1" fillId="4" borderId="12" xfId="0" applyFont="1" applyFill="1" applyBorder="1"/>
    <xf numFmtId="0" fontId="2" fillId="3" borderId="12" xfId="0" applyFont="1" applyFill="1" applyBorder="1"/>
    <xf numFmtId="49" fontId="2" fillId="3" borderId="12" xfId="0" applyNumberFormat="1" applyFont="1" applyFill="1" applyBorder="1"/>
    <xf numFmtId="0" fontId="5" fillId="3" borderId="12" xfId="0" applyFont="1" applyFill="1" applyBorder="1"/>
    <xf numFmtId="0" fontId="6" fillId="3" borderId="12" xfId="0" applyFont="1" applyFill="1" applyBorder="1"/>
    <xf numFmtId="0" fontId="2" fillId="3" borderId="12" xfId="0" applyFont="1" applyFill="1" applyBorder="1" applyAlignment="1">
      <alignment wrapText="1"/>
    </xf>
    <xf numFmtId="0" fontId="10" fillId="3" borderId="0" xfId="0" applyFont="1" applyFill="1" applyAlignment="1">
      <alignment horizontal="left"/>
    </xf>
    <xf numFmtId="0" fontId="8" fillId="3" borderId="0" xfId="0" applyFont="1" applyFill="1" applyAlignment="1">
      <alignment vertical="center" wrapText="1"/>
    </xf>
    <xf numFmtId="0" fontId="8" fillId="0" borderId="0" xfId="0" quotePrefix="1" applyFont="1" applyAlignment="1">
      <alignment vertical="center" wrapText="1"/>
    </xf>
    <xf numFmtId="0" fontId="8" fillId="7" borderId="0" xfId="0" applyFont="1" applyFill="1" applyAlignment="1">
      <alignment horizontal="left"/>
    </xf>
    <xf numFmtId="0" fontId="15" fillId="0" borderId="0" xfId="0" applyFont="1" applyAlignment="1">
      <alignment vertical="center" wrapText="1"/>
    </xf>
    <xf numFmtId="164" fontId="33" fillId="3" borderId="0" xfId="0" applyNumberFormat="1" applyFont="1" applyFill="1" applyAlignment="1">
      <alignment horizontal="right"/>
    </xf>
    <xf numFmtId="2" fontId="34" fillId="3" borderId="0" xfId="0" applyNumberFormat="1" applyFont="1" applyFill="1" applyAlignment="1">
      <alignment horizontal="right"/>
    </xf>
    <xf numFmtId="3" fontId="34" fillId="3" borderId="0" xfId="0" applyNumberFormat="1" applyFont="1" applyFill="1" applyAlignment="1">
      <alignment horizontal="right"/>
    </xf>
    <xf numFmtId="2" fontId="34" fillId="3" borderId="11" xfId="0" applyNumberFormat="1" applyFont="1" applyFill="1" applyBorder="1" applyAlignment="1">
      <alignment horizontal="right"/>
    </xf>
    <xf numFmtId="0" fontId="34" fillId="3" borderId="0" xfId="0" applyFont="1" applyFill="1" applyAlignment="1">
      <alignment horizontal="right"/>
    </xf>
    <xf numFmtId="3" fontId="34" fillId="3" borderId="11" xfId="0" applyNumberFormat="1" applyFont="1" applyFill="1" applyBorder="1" applyAlignment="1">
      <alignment horizontal="right"/>
    </xf>
    <xf numFmtId="9" fontId="34" fillId="3" borderId="0" xfId="0" applyNumberFormat="1" applyFont="1" applyFill="1"/>
    <xf numFmtId="0" fontId="34" fillId="4" borderId="0" xfId="0" applyFont="1" applyFill="1"/>
    <xf numFmtId="0" fontId="2" fillId="4" borderId="12" xfId="0" quotePrefix="1" applyFont="1" applyFill="1" applyBorder="1"/>
    <xf numFmtId="0" fontId="3" fillId="3" borderId="0" xfId="0" applyFont="1" applyFill="1" applyAlignment="1">
      <alignment horizontal="center" vertical="center"/>
    </xf>
    <xf numFmtId="0" fontId="4" fillId="3" borderId="0" xfId="0" applyFont="1" applyFill="1" applyAlignment="1">
      <alignment horizontal="center" vertical="center"/>
    </xf>
    <xf numFmtId="0" fontId="9" fillId="3" borderId="0" xfId="0" applyFont="1" applyFill="1" applyAlignment="1">
      <alignment horizontal="left"/>
    </xf>
    <xf numFmtId="0" fontId="8" fillId="3" borderId="0" xfId="0" applyFont="1" applyFill="1" applyAlignment="1">
      <alignment horizontal="left" wrapText="1"/>
    </xf>
    <xf numFmtId="0" fontId="10" fillId="3" borderId="0" xfId="0" applyFont="1" applyFill="1" applyAlignment="1">
      <alignment horizontal="left" wrapText="1"/>
    </xf>
    <xf numFmtId="0" fontId="9" fillId="3" borderId="0" xfId="0" applyFont="1" applyFill="1" applyAlignment="1">
      <alignment horizontal="left" wrapText="1"/>
    </xf>
    <xf numFmtId="0" fontId="8" fillId="3" borderId="0" xfId="0" applyFont="1" applyFill="1" applyAlignment="1">
      <alignment vertical="center" wrapText="1"/>
    </xf>
    <xf numFmtId="0" fontId="7" fillId="3" borderId="0" xfId="0" applyFont="1" applyFill="1" applyAlignment="1">
      <alignment horizontal="left"/>
    </xf>
    <xf numFmtId="0" fontId="13" fillId="3" borderId="0" xfId="0" applyFont="1" applyFill="1" applyAlignment="1">
      <alignment horizontal="left"/>
    </xf>
    <xf numFmtId="0" fontId="10" fillId="3" borderId="0" xfId="0" applyFont="1" applyFill="1" applyAlignment="1">
      <alignment horizontal="left"/>
    </xf>
    <xf numFmtId="0" fontId="8" fillId="0" borderId="0" xfId="0" applyFont="1" applyAlignment="1">
      <alignment horizontal="left" vertical="top" wrapText="1"/>
    </xf>
    <xf numFmtId="0" fontId="8" fillId="0" borderId="0" xfId="0" applyFont="1" applyAlignment="1">
      <alignment horizontal="left" wrapText="1"/>
    </xf>
    <xf numFmtId="0" fontId="8" fillId="3" borderId="0" xfId="0" applyFont="1" applyFill="1" applyAlignment="1">
      <alignment horizontal="left" vertical="center" wrapText="1"/>
    </xf>
    <xf numFmtId="0" fontId="9" fillId="0" borderId="0" xfId="0" applyFont="1" applyAlignment="1">
      <alignment horizontal="left" wrapText="1"/>
    </xf>
    <xf numFmtId="0" fontId="16" fillId="0" borderId="0" xfId="0" applyFont="1" applyAlignment="1">
      <alignment horizontal="left" wrapText="1"/>
    </xf>
    <xf numFmtId="0" fontId="1" fillId="6" borderId="0" xfId="0" applyFont="1" applyFill="1" applyAlignment="1">
      <alignment horizontal="left" vertical="top" wrapText="1"/>
    </xf>
    <xf numFmtId="0" fontId="4" fillId="3" borderId="0" xfId="0" applyFont="1" applyFill="1" applyAlignment="1">
      <alignment horizontal="left" vertical="top" wrapText="1"/>
    </xf>
    <xf numFmtId="165" fontId="4" fillId="3" borderId="0" xfId="0" applyNumberFormat="1" applyFont="1" applyFill="1" applyAlignment="1">
      <alignment textRotation="90" wrapText="1"/>
    </xf>
    <xf numFmtId="0" fontId="2" fillId="3" borderId="4" xfId="0" applyFont="1" applyFill="1" applyBorder="1" applyAlignment="1">
      <alignment horizontal="center" wrapText="1"/>
    </xf>
    <xf numFmtId="0" fontId="2" fillId="3" borderId="0" xfId="0" applyFont="1" applyFill="1" applyAlignment="1">
      <alignment horizontal="center" wrapText="1"/>
    </xf>
    <xf numFmtId="0" fontId="6" fillId="5" borderId="0" xfId="0" applyFont="1" applyFill="1" applyAlignment="1">
      <alignment horizontal="left" vertical="top" wrapText="1"/>
    </xf>
    <xf numFmtId="0" fontId="1" fillId="4" borderId="0" xfId="0" applyFont="1" applyFill="1" applyAlignment="1">
      <alignment horizontal="right"/>
    </xf>
    <xf numFmtId="0" fontId="1" fillId="2" borderId="0" xfId="0" applyFont="1" applyFill="1" applyAlignment="1">
      <alignment horizontal="right"/>
    </xf>
    <xf numFmtId="9" fontId="4" fillId="3" borderId="0" xfId="0" applyNumberFormat="1" applyFont="1" applyFill="1" applyAlignment="1">
      <alignment horizontal="right"/>
    </xf>
    <xf numFmtId="0" fontId="1" fillId="4" borderId="0" xfId="0" applyFont="1" applyFill="1" applyAlignment="1"/>
    <xf numFmtId="0" fontId="17" fillId="3" borderId="0" xfId="0" applyFont="1" applyFill="1" applyAlignment="1"/>
    <xf numFmtId="0" fontId="4" fillId="3" borderId="0" xfId="0" applyFont="1" applyFill="1" applyAlignment="1"/>
  </cellXfs>
  <cellStyles count="1">
    <cellStyle name="Normal" xfId="0" builtinId="0"/>
  </cellStyles>
  <dxfs count="2">
    <dxf>
      <font>
        <b/>
        <i/>
        <condense val="0"/>
        <extend val="0"/>
      </font>
    </dxf>
    <dxf>
      <font>
        <b/>
        <i/>
        <condense val="0"/>
        <extend val="0"/>
      </font>
    </dxf>
  </dxfs>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2</xdr:row>
      <xdr:rowOff>66675</xdr:rowOff>
    </xdr:from>
    <xdr:to>
      <xdr:col>0</xdr:col>
      <xdr:colOff>1295400</xdr:colOff>
      <xdr:row>7</xdr:row>
      <xdr:rowOff>133350</xdr:rowOff>
    </xdr:to>
    <xdr:pic>
      <xdr:nvPicPr>
        <xdr:cNvPr id="2" name="Picture 1" descr="Ministry of Justic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390525"/>
          <a:ext cx="1123950" cy="876300"/>
        </a:xfrm>
        <a:prstGeom prst="rect">
          <a:avLst/>
        </a:prstGeom>
        <a:noFill/>
        <a:ln w="9525">
          <a:noFill/>
          <a:miter lim="800000"/>
          <a:headEnd/>
          <a:tailEnd/>
        </a:ln>
      </xdr:spPr>
    </xdr:pic>
    <xdr:clientData/>
  </xdr:twoCellAnchor>
  <xdr:twoCellAnchor editAs="oneCell">
    <xdr:from>
      <xdr:col>1</xdr:col>
      <xdr:colOff>1068070</xdr:colOff>
      <xdr:row>14</xdr:row>
      <xdr:rowOff>124460</xdr:rowOff>
    </xdr:from>
    <xdr:to>
      <xdr:col>1</xdr:col>
      <xdr:colOff>2603500</xdr:colOff>
      <xdr:row>24</xdr:row>
      <xdr:rowOff>16016</xdr:rowOff>
    </xdr:to>
    <xdr:pic>
      <xdr:nvPicPr>
        <xdr:cNvPr id="5" name="Graphic 4">
          <a:extLst>
            <a:ext uri="{FF2B5EF4-FFF2-40B4-BE49-F238E27FC236}">
              <a16:creationId xmlns:a16="http://schemas.microsoft.com/office/drawing/2014/main" id="{9781D55C-1A3C-083C-57AD-2332011C33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7430" y="2639060"/>
          <a:ext cx="1531620" cy="1538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1579245</xdr:colOff>
      <xdr:row>1</xdr:row>
      <xdr:rowOff>228600</xdr:rowOff>
    </xdr:from>
    <xdr:to>
      <xdr:col>0</xdr:col>
      <xdr:colOff>1579245</xdr:colOff>
      <xdr:row>1</xdr:row>
      <xdr:rowOff>228600</xdr:rowOff>
    </xdr:to>
    <xdr:sp macro="" textlink="">
      <xdr:nvSpPr>
        <xdr:cNvPr id="6" name="Text Box 5">
          <a:extLst>
            <a:ext uri="{FF2B5EF4-FFF2-40B4-BE49-F238E27FC236}">
              <a16:creationId xmlns:a16="http://schemas.microsoft.com/office/drawing/2014/main" id="{00000000-0008-0000-1A00-000006000000}"/>
            </a:ext>
          </a:extLst>
        </xdr:cNvPr>
        <xdr:cNvSpPr txBox="1">
          <a:spLocks noChangeArrowheads="1"/>
        </xdr:cNvSpPr>
      </xdr:nvSpPr>
      <xdr:spPr bwMode="auto">
        <a:xfrm>
          <a:off x="1579245" y="426720"/>
          <a:ext cx="0" cy="0"/>
        </a:xfrm>
        <a:prstGeom prst="rect">
          <a:avLst/>
        </a:prstGeom>
        <a:noFill/>
        <a:ln>
          <a:noFill/>
        </a:ln>
      </xdr:spPr>
      <xdr:txBody>
        <a:bodyPr vertOverflow="clip" wrap="square" lIns="36576" tIns="22860" rIns="0" bIns="0" anchor="t"/>
        <a:lstStyle/>
        <a:p>
          <a:pPr algn="l" rtl="0">
            <a:defRPr sz="1000"/>
          </a:pPr>
          <a:r>
            <a:rPr lang="en-GB" sz="1200" b="0" i="0" u="none" strike="noStrike" baseline="0">
              <a:solidFill>
                <a:srgbClr val="000000"/>
              </a:solidFill>
              <a:latin typeface="Arial"/>
              <a:cs typeface="Arial"/>
            </a:rPr>
            <a:t>Reoffence group</a:t>
          </a:r>
        </a:p>
      </xdr:txBody>
    </xdr:sp>
    <xdr:clientData/>
  </xdr:twoCellAnchor>
  <xdr:twoCellAnchor>
    <xdr:from>
      <xdr:col>0</xdr:col>
      <xdr:colOff>0</xdr:colOff>
      <xdr:row>3</xdr:row>
      <xdr:rowOff>0</xdr:rowOff>
    </xdr:from>
    <xdr:to>
      <xdr:col>1</xdr:col>
      <xdr:colOff>0</xdr:colOff>
      <xdr:row>4</xdr:row>
      <xdr:rowOff>0</xdr:rowOff>
    </xdr:to>
    <xdr:grpSp>
      <xdr:nvGrpSpPr>
        <xdr:cNvPr id="10" name="Group 24">
          <a:extLst>
            <a:ext uri="{FF2B5EF4-FFF2-40B4-BE49-F238E27FC236}">
              <a16:creationId xmlns:a16="http://schemas.microsoft.com/office/drawing/2014/main" id="{00000000-0008-0000-1A00-00000A000000}"/>
            </a:ext>
          </a:extLst>
        </xdr:cNvPr>
        <xdr:cNvGrpSpPr>
          <a:grpSpLocks/>
        </xdr:cNvGrpSpPr>
      </xdr:nvGrpSpPr>
      <xdr:grpSpPr bwMode="auto">
        <a:xfrm>
          <a:off x="0" y="762000"/>
          <a:ext cx="2695575" cy="685800"/>
          <a:chOff x="0" y="46"/>
          <a:chExt cx="283" cy="119"/>
        </a:xfrm>
      </xdr:grpSpPr>
      <xdr:sp macro="" textlink="">
        <xdr:nvSpPr>
          <xdr:cNvPr id="11" name="Text Box 11">
            <a:extLst>
              <a:ext uri="{FF2B5EF4-FFF2-40B4-BE49-F238E27FC236}">
                <a16:creationId xmlns:a16="http://schemas.microsoft.com/office/drawing/2014/main" id="{00000000-0008-0000-1A00-00000B000000}"/>
              </a:ext>
            </a:extLst>
          </xdr:cNvPr>
          <xdr:cNvSpPr txBox="1">
            <a:spLocks noChangeArrowheads="1"/>
          </xdr:cNvSpPr>
        </xdr:nvSpPr>
        <xdr:spPr bwMode="auto">
          <a:xfrm>
            <a:off x="0" y="56"/>
            <a:ext cx="273" cy="45"/>
          </a:xfrm>
          <a:prstGeom prst="rect">
            <a:avLst/>
          </a:prstGeom>
          <a:noFill/>
          <a:ln>
            <a:noFill/>
          </a:ln>
        </xdr:spPr>
        <xdr:txBody>
          <a:bodyPr vertOverflow="clip" wrap="square" lIns="27432" tIns="22860" rIns="0" bIns="0" anchor="ctr" upright="1"/>
          <a:lstStyle/>
          <a:p>
            <a:pPr algn="r" rtl="0">
              <a:defRPr sz="1000"/>
            </a:pPr>
            <a:r>
              <a:rPr lang="en-US" sz="1000" b="0" i="0" u="none" strike="noStrike" baseline="0">
                <a:solidFill>
                  <a:srgbClr val="000000"/>
                </a:solidFill>
                <a:latin typeface="Arial"/>
                <a:cs typeface="Arial"/>
              </a:rPr>
              <a:t>Reoffence group </a:t>
            </a:r>
          </a:p>
        </xdr:txBody>
      </xdr:sp>
      <xdr:sp macro="" textlink="">
        <xdr:nvSpPr>
          <xdr:cNvPr id="12" name="Line 12">
            <a:extLst>
              <a:ext uri="{FF2B5EF4-FFF2-40B4-BE49-F238E27FC236}">
                <a16:creationId xmlns:a16="http://schemas.microsoft.com/office/drawing/2014/main" id="{00000000-0008-0000-1A00-00000C000000}"/>
              </a:ext>
            </a:extLst>
          </xdr:cNvPr>
          <xdr:cNvSpPr>
            <a:spLocks noChangeShapeType="1"/>
          </xdr:cNvSpPr>
        </xdr:nvSpPr>
        <xdr:spPr bwMode="auto">
          <a:xfrm>
            <a:off x="0" y="46"/>
            <a:ext cx="283" cy="119"/>
          </a:xfrm>
          <a:prstGeom prst="line">
            <a:avLst/>
          </a:prstGeom>
          <a:noFill/>
          <a:ln w="9525">
            <a:solidFill>
              <a:srgbClr val="000000"/>
            </a:solidFill>
            <a:round/>
            <a:headEnd/>
            <a:tailEnd/>
          </a:ln>
        </xdr:spPr>
      </xdr:sp>
      <xdr:sp macro="" textlink="">
        <xdr:nvSpPr>
          <xdr:cNvPr id="13" name="Text Box 11">
            <a:extLst>
              <a:ext uri="{FF2B5EF4-FFF2-40B4-BE49-F238E27FC236}">
                <a16:creationId xmlns:a16="http://schemas.microsoft.com/office/drawing/2014/main" id="{00000000-0008-0000-1A00-00000D000000}"/>
              </a:ext>
            </a:extLst>
          </xdr:cNvPr>
          <xdr:cNvSpPr txBox="1">
            <a:spLocks noChangeArrowheads="1"/>
          </xdr:cNvSpPr>
        </xdr:nvSpPr>
        <xdr:spPr bwMode="auto">
          <a:xfrm>
            <a:off x="0" y="106"/>
            <a:ext cx="273" cy="47"/>
          </a:xfrm>
          <a:prstGeom prst="rect">
            <a:avLst/>
          </a:prstGeom>
          <a:noFill/>
          <a:ln>
            <a:noFill/>
          </a:ln>
        </xdr:spPr>
        <xdr:txBody>
          <a:bodyPr vertOverflow="clip" wrap="square" lIns="27432" tIns="22860" rIns="0" bIns="0" anchor="ctr" upright="1"/>
          <a:lstStyle/>
          <a:p>
            <a:pPr algn="l" rtl="0">
              <a:defRPr sz="1000"/>
            </a:pPr>
            <a:r>
              <a:rPr lang="en-GB" sz="1000" b="0" i="0" u="none" strike="noStrike" baseline="0">
                <a:solidFill>
                  <a:srgbClr val="000000"/>
                </a:solidFill>
                <a:latin typeface="Arial"/>
                <a:cs typeface="Arial"/>
              </a:rPr>
              <a:t>Index offence group</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SD@justice.gov.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collections/proven-reoffending-statistics" TargetMode="External"/><Relationship Id="rId13" Type="http://schemas.openxmlformats.org/officeDocument/2006/relationships/hyperlink" Target="https://www.gov.uk/government/collections/proven-reoffending-statistics" TargetMode="External"/><Relationship Id="rId3" Type="http://schemas.openxmlformats.org/officeDocument/2006/relationships/hyperlink" Target="http://www.gov.uk/government/collections/proven-reoffending-statistics" TargetMode="External"/><Relationship Id="rId7" Type="http://schemas.openxmlformats.org/officeDocument/2006/relationships/hyperlink" Target="https://www.gov.uk/government/collections/proven-reoffending-statistics" TargetMode="External"/><Relationship Id="rId12" Type="http://schemas.openxmlformats.org/officeDocument/2006/relationships/hyperlink" Target="https://www.gov.uk/government/statistics/proven-reoffending-statistics-january-2013-to-december-2013" TargetMode="External"/><Relationship Id="rId2" Type="http://schemas.openxmlformats.org/officeDocument/2006/relationships/hyperlink" Target="https://www.gov.uk/government/statistics/proven-reoffending-statistics-january-2013-to-december-2013" TargetMode="External"/><Relationship Id="rId1" Type="http://schemas.openxmlformats.org/officeDocument/2006/relationships/hyperlink" Target="https://www.gov.uk/government/statistics/proven-reoffending-statistics-january-2013-to-december-2013" TargetMode="External"/><Relationship Id="rId6" Type="http://schemas.openxmlformats.org/officeDocument/2006/relationships/hyperlink" Target="https://www.gov.uk/government/collections/proven-reoffending-statistics" TargetMode="External"/><Relationship Id="rId11" Type="http://schemas.openxmlformats.org/officeDocument/2006/relationships/hyperlink" Target="https://www.gov.uk/government/collections/proven-reoffending-statistics" TargetMode="External"/><Relationship Id="rId5" Type="http://schemas.openxmlformats.org/officeDocument/2006/relationships/hyperlink" Target="https://www.gov.uk/government/statistics/proven-reoffending-statistics-january-2013-to-december-2013" TargetMode="External"/><Relationship Id="rId10" Type="http://schemas.openxmlformats.org/officeDocument/2006/relationships/hyperlink" Target="mailto:reoffendingstatistics@justice.gov.uk" TargetMode="External"/><Relationship Id="rId4" Type="http://schemas.openxmlformats.org/officeDocument/2006/relationships/hyperlink" Target="mailto:statistics.enquiries@justice.gsi.gov.uk" TargetMode="External"/><Relationship Id="rId9" Type="http://schemas.openxmlformats.org/officeDocument/2006/relationships/hyperlink" Target="https://www.gov.uk/government/collections/proven-reoffending-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gov.uk/government/collections/proven-reoffending-statistics" TargetMode="External"/><Relationship Id="rId1" Type="http://schemas.openxmlformats.org/officeDocument/2006/relationships/hyperlink" Target="http://www.ons.gov.uk/ons/guide-method/method-quality/specific/crime-statistics-methodology/presentational-changes-on-police-recorded-crime-in-england-and-wal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0"/>
  <sheetViews>
    <sheetView showGridLines="0" tabSelected="1" zoomScaleNormal="100" zoomScaleSheetLayoutView="80" workbookViewId="0"/>
  </sheetViews>
  <sheetFormatPr defaultColWidth="11.42578125" defaultRowHeight="12.6"/>
  <cols>
    <col min="1" max="1" width="35.85546875" customWidth="1"/>
    <col min="2" max="2" width="52.85546875" customWidth="1"/>
    <col min="3" max="3" width="8.5703125" customWidth="1"/>
  </cols>
  <sheetData>
    <row r="1" spans="1:2">
      <c r="A1" s="130"/>
      <c r="B1" s="117"/>
    </row>
    <row r="2" spans="1:2">
      <c r="A2" s="130"/>
      <c r="B2" s="117"/>
    </row>
    <row r="3" spans="1:2">
      <c r="A3" s="130"/>
      <c r="B3" s="117"/>
    </row>
    <row r="4" spans="1:2">
      <c r="A4" s="130"/>
      <c r="B4" s="117"/>
    </row>
    <row r="5" spans="1:2">
      <c r="A5" s="130"/>
      <c r="B5" s="117"/>
    </row>
    <row r="6" spans="1:2">
      <c r="A6" s="130"/>
      <c r="B6" s="117"/>
    </row>
    <row r="7" spans="1:2">
      <c r="A7" s="130"/>
      <c r="B7" s="117"/>
    </row>
    <row r="8" spans="1:2">
      <c r="A8" s="130"/>
      <c r="B8" s="117"/>
    </row>
    <row r="9" spans="1:2">
      <c r="A9" s="130"/>
      <c r="B9" s="117"/>
    </row>
    <row r="10" spans="1:2">
      <c r="A10" s="130"/>
      <c r="B10" s="150" t="s">
        <v>0</v>
      </c>
    </row>
    <row r="11" spans="1:2" ht="12.95" customHeight="1">
      <c r="A11" s="131" t="s">
        <v>1</v>
      </c>
      <c r="B11" s="151"/>
    </row>
    <row r="12" spans="1:2" ht="12.95" customHeight="1">
      <c r="A12" s="131" t="s">
        <v>2</v>
      </c>
      <c r="B12" s="151"/>
    </row>
    <row r="13" spans="1:2">
      <c r="A13" s="130"/>
      <c r="B13" s="151"/>
    </row>
    <row r="14" spans="1:2" ht="33" customHeight="1">
      <c r="A14" s="130"/>
      <c r="B14" s="129" t="s">
        <v>3</v>
      </c>
    </row>
    <row r="15" spans="1:2" ht="12.95" customHeight="1">
      <c r="A15" s="131" t="s">
        <v>4</v>
      </c>
      <c r="B15" s="24"/>
    </row>
    <row r="16" spans="1:2" ht="12.95">
      <c r="A16" s="149" t="s">
        <v>5</v>
      </c>
      <c r="B16" s="117"/>
    </row>
    <row r="17" spans="1:2">
      <c r="A17" s="130"/>
      <c r="B17" s="117"/>
    </row>
    <row r="18" spans="1:2" ht="12.95" customHeight="1">
      <c r="A18" s="131" t="s">
        <v>6</v>
      </c>
      <c r="B18" s="117"/>
    </row>
    <row r="19" spans="1:2" ht="12.95" customHeight="1">
      <c r="A19" s="132" t="s">
        <v>7</v>
      </c>
      <c r="B19" s="117"/>
    </row>
    <row r="20" spans="1:2" ht="12.95" customHeight="1">
      <c r="A20" s="132"/>
      <c r="B20" s="117"/>
    </row>
    <row r="21" spans="1:2" ht="12.95" customHeight="1">
      <c r="A21" s="131" t="s">
        <v>8</v>
      </c>
      <c r="B21" s="117"/>
    </row>
    <row r="22" spans="1:2" ht="12.95" customHeight="1">
      <c r="A22" s="131" t="s">
        <v>9</v>
      </c>
      <c r="B22" s="117"/>
    </row>
    <row r="23" spans="1:2">
      <c r="A23" s="130"/>
      <c r="B23" s="117"/>
    </row>
    <row r="24" spans="1:2">
      <c r="A24" s="130"/>
      <c r="B24" s="117"/>
    </row>
    <row r="25" spans="1:2" ht="12.95" customHeight="1">
      <c r="A25" s="131" t="s">
        <v>10</v>
      </c>
      <c r="B25" s="117"/>
    </row>
    <row r="26" spans="1:2" ht="12.95" customHeight="1">
      <c r="A26" s="131" t="s">
        <v>11</v>
      </c>
      <c r="B26" s="117"/>
    </row>
    <row r="27" spans="1:2" ht="12.95" customHeight="1">
      <c r="A27" s="133" t="s">
        <v>12</v>
      </c>
      <c r="B27" s="117"/>
    </row>
    <row r="28" spans="1:2">
      <c r="A28" s="130"/>
      <c r="B28" s="117"/>
    </row>
    <row r="29" spans="1:2">
      <c r="A29" s="130"/>
      <c r="B29" s="117"/>
    </row>
    <row r="30" spans="1:2" ht="12.95" customHeight="1">
      <c r="A30" s="131" t="s">
        <v>13</v>
      </c>
      <c r="B30" s="117"/>
    </row>
    <row r="31" spans="1:2" ht="12.95" customHeight="1">
      <c r="A31" s="131"/>
      <c r="B31" s="117"/>
    </row>
    <row r="32" spans="1:2">
      <c r="A32" s="134" t="s">
        <v>14</v>
      </c>
      <c r="B32" s="117"/>
    </row>
    <row r="33" spans="1:2">
      <c r="A33" s="130"/>
      <c r="B33" s="117"/>
    </row>
    <row r="34" spans="1:2">
      <c r="A34" s="130"/>
      <c r="B34" s="117"/>
    </row>
    <row r="35" spans="1:2" ht="12.95" customHeight="1">
      <c r="A35" s="131" t="s">
        <v>15</v>
      </c>
      <c r="B35" s="117"/>
    </row>
    <row r="36" spans="1:2" ht="26.1" customHeight="1">
      <c r="A36" s="135" t="s">
        <v>16</v>
      </c>
      <c r="B36" s="117"/>
    </row>
    <row r="37" spans="1:2" ht="12.95" customHeight="1">
      <c r="A37" s="131" t="s">
        <v>17</v>
      </c>
      <c r="B37" s="117"/>
    </row>
    <row r="38" spans="1:2" ht="12.95" customHeight="1">
      <c r="A38" s="131" t="s">
        <v>18</v>
      </c>
      <c r="B38" s="117"/>
    </row>
    <row r="39" spans="1:2" ht="12.95" customHeight="1">
      <c r="A39" s="131" t="s">
        <v>19</v>
      </c>
      <c r="B39" s="117"/>
    </row>
    <row r="40" spans="1:2" ht="12.95" customHeight="1">
      <c r="A40" s="131" t="s">
        <v>20</v>
      </c>
      <c r="B40" s="117"/>
    </row>
  </sheetData>
  <mergeCells count="1">
    <mergeCell ref="B10:B13"/>
  </mergeCells>
  <hyperlinks>
    <hyperlink ref="A32" r:id="rId1" display="ESD@justice.gov.uk" xr:uid="{00000000-0004-0000-0000-000000000000}"/>
  </hyperlinks>
  <pageMargins left="0.75" right="0.75" top="1" bottom="1" header="0.5" footer="0.5"/>
  <pageSetup paperSize="9" scale="87"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3"/>
  <sheetViews>
    <sheetView showGridLines="0" zoomScaleNormal="100" zoomScaleSheetLayoutView="100" workbookViewId="0"/>
  </sheetViews>
  <sheetFormatPr defaultColWidth="11.42578125" defaultRowHeight="12.6"/>
  <cols>
    <col min="1" max="1" width="23.42578125" customWidth="1"/>
    <col min="2" max="2" width="108.42578125" customWidth="1"/>
  </cols>
  <sheetData>
    <row r="1" spans="1:5" ht="15.6" customHeight="1">
      <c r="A1" s="14" t="s">
        <v>21</v>
      </c>
      <c r="B1" s="117"/>
      <c r="C1" s="117"/>
      <c r="D1" s="117"/>
      <c r="E1" s="117"/>
    </row>
    <row r="2" spans="1:5" ht="12.95" customHeight="1">
      <c r="A2" s="3"/>
      <c r="B2" s="117"/>
      <c r="C2" s="117"/>
      <c r="D2" s="117"/>
      <c r="E2" s="117"/>
    </row>
    <row r="3" spans="1:5" ht="29.25" customHeight="1">
      <c r="A3" s="153" t="s">
        <v>22</v>
      </c>
      <c r="B3" s="153"/>
      <c r="C3" s="153"/>
      <c r="D3" s="153"/>
      <c r="E3" s="153"/>
    </row>
    <row r="4" spans="1:5" ht="14.25" customHeight="1">
      <c r="A4" s="153"/>
      <c r="B4" s="153"/>
      <c r="C4" s="153"/>
      <c r="D4" s="153"/>
      <c r="E4" s="153"/>
    </row>
    <row r="5" spans="1:5" ht="14.25" customHeight="1">
      <c r="A5" s="154" t="s">
        <v>23</v>
      </c>
      <c r="B5" s="154"/>
      <c r="C5" s="154"/>
      <c r="D5" s="154"/>
      <c r="E5" s="154"/>
    </row>
    <row r="6" spans="1:5" ht="14.25" customHeight="1">
      <c r="A6" s="153"/>
      <c r="B6" s="153"/>
      <c r="C6" s="153"/>
      <c r="D6" s="153"/>
      <c r="E6" s="153"/>
    </row>
    <row r="7" spans="1:5" ht="14.1" customHeight="1">
      <c r="A7" s="152" t="s">
        <v>24</v>
      </c>
      <c r="B7" s="152"/>
      <c r="C7" s="152"/>
      <c r="D7" s="152"/>
      <c r="E7" s="152"/>
    </row>
    <row r="8" spans="1:5" ht="14.1" customHeight="1">
      <c r="A8" s="152"/>
      <c r="B8" s="152"/>
      <c r="C8" s="152"/>
      <c r="D8" s="152"/>
      <c r="E8" s="152"/>
    </row>
    <row r="9" spans="1:5" ht="14.1" customHeight="1">
      <c r="A9" s="159" t="s">
        <v>25</v>
      </c>
      <c r="B9" s="159"/>
      <c r="C9" s="159"/>
      <c r="D9" s="159"/>
      <c r="E9" s="159"/>
    </row>
    <row r="10" spans="1:5" ht="14.1" customHeight="1">
      <c r="A10" s="136"/>
      <c r="B10" s="136"/>
      <c r="C10" s="136"/>
      <c r="D10" s="136"/>
      <c r="E10" s="136"/>
    </row>
    <row r="11" spans="1:5" ht="14.1" customHeight="1">
      <c r="A11" s="19" t="s">
        <v>26</v>
      </c>
      <c r="B11" s="20"/>
      <c r="C11" s="136"/>
      <c r="D11" s="136"/>
      <c r="E11" s="136"/>
    </row>
    <row r="12" spans="1:5" ht="33.6" customHeight="1">
      <c r="A12" s="160" t="s">
        <v>27</v>
      </c>
      <c r="B12" s="160"/>
      <c r="C12" s="136"/>
      <c r="D12" s="136"/>
      <c r="E12" s="136"/>
    </row>
    <row r="13" spans="1:5" ht="120.95" customHeight="1">
      <c r="A13" s="160" t="s">
        <v>28</v>
      </c>
      <c r="B13" s="160"/>
      <c r="C13" s="136"/>
      <c r="D13" s="136"/>
      <c r="E13" s="136"/>
    </row>
    <row r="14" spans="1:5" ht="84" customHeight="1">
      <c r="A14" s="160" t="s">
        <v>29</v>
      </c>
      <c r="B14" s="160"/>
      <c r="C14" s="136"/>
      <c r="D14" s="136"/>
      <c r="E14" s="136"/>
    </row>
    <row r="15" spans="1:5" ht="66" customHeight="1">
      <c r="A15" s="160" t="s">
        <v>30</v>
      </c>
      <c r="B15" s="160"/>
      <c r="C15" s="136"/>
      <c r="D15" s="136"/>
      <c r="E15" s="136"/>
    </row>
    <row r="16" spans="1:5" ht="14.1" customHeight="1">
      <c r="A16" s="8"/>
      <c r="B16" s="8"/>
      <c r="C16" s="8"/>
      <c r="D16" s="8"/>
      <c r="E16" s="118"/>
    </row>
    <row r="17" spans="1:5" ht="14.25" customHeight="1">
      <c r="A17" s="4" t="s">
        <v>31</v>
      </c>
      <c r="B17" s="118"/>
      <c r="C17" s="118"/>
      <c r="D17" s="118"/>
      <c r="E17" s="118"/>
    </row>
    <row r="18" spans="1:5" ht="14.25" customHeight="1">
      <c r="A18" s="9" t="str">
        <f>HYPERLINK("#'A1_(3_monthly)'!A1", "A1_(3_monthly)")</f>
        <v>A1_(3_monthly)</v>
      </c>
      <c r="B18" s="9" t="str">
        <f>HYPERLINK("#'A1_(3_monthly)'!A1", "Proven reoffending data, by adults and juveniles (3 monthly)")</f>
        <v>Proven reoffending data, by adults and juveniles (3 monthly)</v>
      </c>
      <c r="C18" s="118"/>
      <c r="D18" s="118"/>
      <c r="E18" s="118"/>
    </row>
    <row r="19" spans="1:5" ht="14.25" customHeight="1">
      <c r="A19" s="9" t="str">
        <f>HYPERLINK("#'A2_(3_monthly)'!A1", "A2_(3_monthly)")</f>
        <v>A2_(3_monthly)</v>
      </c>
      <c r="B19" s="9" t="str">
        <f>HYPERLINK("#'A2_(3_monthly)'!A1", "Proven reoffending data, by sex, and adults and juveniles (3 monthly)")</f>
        <v>Proven reoffending data, by sex, and adults and juveniles (3 monthly)</v>
      </c>
      <c r="C19" s="118"/>
      <c r="D19" s="118"/>
      <c r="E19" s="118"/>
    </row>
    <row r="20" spans="1:5" ht="14.25" customHeight="1">
      <c r="A20" s="9" t="str">
        <f>HYPERLINK("#'A3_(3_monthly)'!A1", "A3_(3_monthly)")</f>
        <v>A3_(3_monthly)</v>
      </c>
      <c r="B20" s="9" t="str">
        <f>HYPERLINK("#'A3_(3_monthly)'!A1", "Proven reoffending data, by age (3 monthly)")</f>
        <v>Proven reoffending data, by age (3 monthly)</v>
      </c>
      <c r="C20" s="118"/>
      <c r="D20" s="118"/>
      <c r="E20" s="118"/>
    </row>
    <row r="21" spans="1:5" ht="14.25" customHeight="1">
      <c r="A21" s="9" t="str">
        <f>HYPERLINK("#'A4a_(3_monthly)'!A1", "A4a_(3_monthly)")</f>
        <v>A4a_(3_monthly)</v>
      </c>
      <c r="B21" s="9" t="str">
        <f>HYPERLINK("#'A4a_(3_monthly)'!A1", "Adult proven reoffending data, by index offence (3 monthly)")</f>
        <v>Adult proven reoffending data, by index offence (3 monthly)</v>
      </c>
      <c r="C21" s="118"/>
      <c r="D21" s="118"/>
      <c r="E21" s="118"/>
    </row>
    <row r="22" spans="1:5" ht="14.25" customHeight="1">
      <c r="A22" s="9" t="str">
        <f>HYPERLINK("#'A4b_(3_monthly)'!A1", "A4b_(3_monthly)")</f>
        <v>A4b_(3_monthly)</v>
      </c>
      <c r="B22" s="9" t="str">
        <f>HYPERLINK("#'A4b_(3_monthly)'!A1", "Juvenile proven reoffending data, by index offence (3 monthly)")</f>
        <v>Juvenile proven reoffending data, by index offence (3 monthly)</v>
      </c>
      <c r="C22" s="118"/>
      <c r="D22" s="118"/>
      <c r="E22" s="118"/>
    </row>
    <row r="23" spans="1:5" ht="14.25" customHeight="1">
      <c r="A23" s="9" t="str">
        <f>HYPERLINK("#'A5a_(3_monthly)'!A1", "A5a_(3_monthly)")</f>
        <v>A5a_(3_monthly)</v>
      </c>
      <c r="B23" s="9" t="str">
        <f>HYPERLINK("#'A5a_(3_monthly)'!A1", "Adult proven reoffending data, by number of previous offences (3 monthly)")</f>
        <v>Adult proven reoffending data, by number of previous offences (3 monthly)</v>
      </c>
      <c r="C23" s="117"/>
      <c r="D23" s="117"/>
      <c r="E23" s="117"/>
    </row>
    <row r="24" spans="1:5" ht="14.25" customHeight="1">
      <c r="A24" s="9" t="str">
        <f>HYPERLINK("#'A5b_(3_monthly)'!A1", "A5b_(3_monthly)")</f>
        <v>A5b_(3_monthly)</v>
      </c>
      <c r="B24" s="9" t="str">
        <f>HYPERLINK("#'A5b_(3_monthly)'!A1", "Juvenile proven reoffending data, by number of previous offences (3 monthly)")</f>
        <v>Juvenile proven reoffending data, by number of previous offences (3 monthly)</v>
      </c>
      <c r="C24" s="117"/>
      <c r="D24" s="117"/>
      <c r="E24" s="117"/>
    </row>
    <row r="25" spans="1:5" ht="14.25" customHeight="1">
      <c r="A25" s="9" t="str">
        <f>HYPERLINK("#'A6a_(3_monthly)'!A1", "A6a_(3_monthly)")</f>
        <v>A6a_(3_monthly)</v>
      </c>
      <c r="B25" s="9" t="str">
        <f>HYPERLINK("#'A6a_(3_monthly)'!A1", "Adult proven reoffending data, by number of previous custodial sentences (3 monthly)")</f>
        <v>Adult proven reoffending data, by number of previous custodial sentences (3 monthly)</v>
      </c>
      <c r="C25" s="117"/>
      <c r="D25" s="117"/>
      <c r="E25" s="117"/>
    </row>
    <row r="26" spans="1:5" ht="14.25" customHeight="1">
      <c r="A26" s="9" t="str">
        <f>HYPERLINK("#'A6b_(3_monthly)'!A1", "A6b_(3_monthly)")</f>
        <v>A6b_(3_monthly)</v>
      </c>
      <c r="B26" s="9" t="str">
        <f>HYPERLINK("#'A6b_(3_monthly)'!A1", "Juvenile proven reoffending data, by number of previous custodial sentences (3 monthly)")</f>
        <v>Juvenile proven reoffending data, by number of previous custodial sentences (3 monthly)</v>
      </c>
      <c r="C26" s="117"/>
      <c r="D26" s="117"/>
      <c r="E26" s="117"/>
    </row>
    <row r="27" spans="1:5" ht="14.25" customHeight="1">
      <c r="A27" s="9" t="str">
        <f>HYPERLINK("#'A7a_(3_monthly)'!A1", "A7a_(3_monthly)")</f>
        <v>A7a_(3_monthly)</v>
      </c>
      <c r="B27" s="9" t="str">
        <f>HYPERLINK("#'A7a_(3_monthly)'!A1", "Adult proven reoffending data, by ethnicity (3 monthly)")</f>
        <v>Adult proven reoffending data, by ethnicity (3 monthly)</v>
      </c>
      <c r="C27" s="117"/>
      <c r="D27" s="117"/>
      <c r="E27" s="117"/>
    </row>
    <row r="28" spans="1:5" ht="14.25" customHeight="1">
      <c r="A28" s="9" t="str">
        <f>HYPERLINK("#'A7b_(3_monthly)'!A1", "A7b_(3_monthly)")</f>
        <v>A7b_(3_monthly)</v>
      </c>
      <c r="B28" s="9" t="str">
        <f>HYPERLINK("#'A7b_(3_monthly)'!A1", "Juvenile proven reoffending data, by ethnicity (3 monthly)")</f>
        <v>Juvenile proven reoffending data, by ethnicity (3 monthly)</v>
      </c>
      <c r="C28" s="117"/>
      <c r="D28" s="117"/>
      <c r="E28" s="117"/>
    </row>
    <row r="29" spans="1:5" ht="14.25" customHeight="1">
      <c r="A29" s="158" t="s">
        <v>32</v>
      </c>
      <c r="B29" s="158"/>
      <c r="C29" s="117"/>
      <c r="D29" s="117"/>
      <c r="E29" s="117"/>
    </row>
    <row r="30" spans="1:5" ht="14.25" customHeight="1">
      <c r="A30" s="5"/>
      <c r="B30" s="10"/>
      <c r="C30" s="117"/>
      <c r="D30" s="117"/>
      <c r="E30" s="117"/>
    </row>
    <row r="31" spans="1:5" ht="14.25" customHeight="1">
      <c r="A31" s="4" t="s">
        <v>33</v>
      </c>
      <c r="B31" s="118"/>
      <c r="C31" s="117"/>
      <c r="D31" s="117"/>
      <c r="E31" s="117"/>
    </row>
    <row r="32" spans="1:5" ht="14.25" customHeight="1">
      <c r="A32" s="9" t="str">
        <f>HYPERLINK("#'B1_(3_monthly)'!A1", "B1_(3_monthly)")</f>
        <v>B1_(3_monthly)</v>
      </c>
      <c r="B32" s="9" t="str">
        <f>HYPERLINK("#'B1_(3_monthly)'!A1", "Adult and juvenile indictable only proven reoffences (3 monthly)")</f>
        <v>Adult and juvenile indictable only proven reoffences (3 monthly)</v>
      </c>
      <c r="C32" s="117"/>
      <c r="D32" s="117"/>
      <c r="E32" s="117"/>
    </row>
    <row r="33" spans="1:8" ht="14.25" customHeight="1">
      <c r="A33" s="9" t="str">
        <f>HYPERLINK("#'B2_(3_monthly)'!A1", "B2_(3_monthly)")</f>
        <v>B2_(3_monthly)</v>
      </c>
      <c r="B33" s="9" t="str">
        <f>HYPERLINK("#'B2_(3_monthly)'!A1", "Proven reoffences committed in the one-year follow-up period, by month of offence (3 monthly)")</f>
        <v>Proven reoffences committed in the one-year follow-up period, by month of offence (3 monthly)</v>
      </c>
      <c r="C33" s="117"/>
      <c r="D33" s="117"/>
      <c r="E33" s="117"/>
      <c r="F33" s="117"/>
      <c r="G33" s="117"/>
      <c r="H33" s="117"/>
    </row>
    <row r="34" spans="1:8" ht="14.25" customHeight="1">
      <c r="A34" s="9" t="str">
        <f>HYPERLINK("#'B3_(3_monthly)'!A1", "B3_(3_monthly)")</f>
        <v>B3_(3_monthly)</v>
      </c>
      <c r="B34" s="9" t="str">
        <f>HYPERLINK("#'B3_(3_monthly)'!A1", "Proven reoffences committed in the one-year follow-up period, by reoffence group (3 monthly)")</f>
        <v>Proven reoffences committed in the one-year follow-up period, by reoffence group (3 monthly)</v>
      </c>
      <c r="C34" s="117"/>
      <c r="D34" s="117"/>
      <c r="E34" s="117"/>
      <c r="F34" s="117"/>
      <c r="G34" s="117"/>
      <c r="H34" s="117"/>
    </row>
    <row r="35" spans="1:8" ht="14.25" customHeight="1">
      <c r="A35" s="9" t="str">
        <f>HYPERLINK("#'B4_(3_monthly)'!A1", "B4_(3_monthly)")</f>
        <v>B4_(3_monthly)</v>
      </c>
      <c r="B35" s="9" t="str">
        <f>HYPERLINK("#'B4_(3_monthly)'!A1", "Proven reoffences committed in the one-year follow-up period, by index offence group and reoffence group (Jul 2023 to Sep 2023)")</f>
        <v>Proven reoffences committed in the one-year follow-up period, by index offence group and reoffence group (Jul 2023 to Sep 2023)</v>
      </c>
      <c r="C35" s="117"/>
      <c r="D35" s="117"/>
      <c r="E35" s="117"/>
      <c r="F35" s="117"/>
      <c r="G35" s="117"/>
      <c r="H35" s="117"/>
    </row>
    <row r="36" spans="1:8" ht="14.25" customHeight="1">
      <c r="A36" s="8"/>
      <c r="B36" s="8"/>
      <c r="C36" s="117"/>
      <c r="D36" s="117"/>
      <c r="E36" s="117"/>
      <c r="F36" s="117"/>
      <c r="G36" s="117"/>
      <c r="H36" s="117"/>
    </row>
    <row r="37" spans="1:8" ht="14.25" customHeight="1">
      <c r="A37" s="4" t="s">
        <v>34</v>
      </c>
      <c r="B37" s="118"/>
      <c r="C37" s="117"/>
      <c r="D37" s="117"/>
      <c r="E37" s="117"/>
      <c r="F37" s="117"/>
      <c r="G37" s="117"/>
      <c r="H37" s="117"/>
    </row>
    <row r="38" spans="1:8" ht="14.25" customHeight="1">
      <c r="A38" s="9" t="str">
        <f>HYPERLINK("#'C1a_(3_monthly)'!A1", "C1a_(3_monthly)")</f>
        <v>C1a_(3_monthly)</v>
      </c>
      <c r="B38" s="9" t="str">
        <f>HYPERLINK("#'C1a_(3_monthly)'!A1", "Adult proven reoffending data, by disposal (3 monthly)")</f>
        <v>Adult proven reoffending data, by disposal (3 monthly)</v>
      </c>
      <c r="C38" s="117"/>
      <c r="D38" s="117"/>
      <c r="E38" s="117"/>
      <c r="F38" s="117"/>
      <c r="G38" s="117"/>
      <c r="H38" s="117"/>
    </row>
    <row r="39" spans="1:8" ht="14.25" customHeight="1">
      <c r="A39" s="9" t="str">
        <f>HYPERLINK("#'C1b_(3_monthly)'!A1", "C1b_(3_monthly)")</f>
        <v>C1b_(3_monthly)</v>
      </c>
      <c r="B39" s="9" t="str">
        <f>HYPERLINK("#'C1b_(3_monthly)'!A1", "Juvenile proven reoffending data, by disposal (3 monthly)")</f>
        <v>Juvenile proven reoffending data, by disposal (3 monthly)</v>
      </c>
      <c r="C39" s="118"/>
      <c r="D39" s="118"/>
      <c r="E39" s="118"/>
      <c r="F39" s="118"/>
      <c r="G39" s="118"/>
      <c r="H39" s="118"/>
    </row>
    <row r="40" spans="1:8" ht="14.25" customHeight="1">
      <c r="A40" s="9" t="str">
        <f>HYPERLINK("#'C2a_(3_monthly)'!A1", "C2a_(3_monthly)")</f>
        <v>C2a_(3_monthly)</v>
      </c>
      <c r="B40" s="9" t="str">
        <f>HYPERLINK("#'C2a_(3_monthly)'!A1", "Adult proven reoffending data, by custodial sentence length (3 monthly)")</f>
        <v>Adult proven reoffending data, by custodial sentence length (3 monthly)</v>
      </c>
      <c r="C40" s="118"/>
      <c r="D40" s="118"/>
      <c r="E40" s="118"/>
      <c r="F40" s="118"/>
      <c r="G40" s="118"/>
      <c r="H40" s="118"/>
    </row>
    <row r="41" spans="1:8" ht="14.25" customHeight="1">
      <c r="A41" s="9" t="str">
        <f>HYPERLINK("#'C2b_(3_monthly)'!A1", "C2b_(3_monthly)")</f>
        <v>C2b_(3_monthly)</v>
      </c>
      <c r="B41" s="9" t="str">
        <f>HYPERLINK("#'C2b_(3_monthly)'!A1", "Juvenile proven reoffending data, by custodial sentence length (3 monthly)")</f>
        <v>Juvenile proven reoffending data, by custodial sentence length (3 monthly)</v>
      </c>
      <c r="C41" s="118"/>
      <c r="D41" s="118"/>
      <c r="E41" s="118"/>
      <c r="F41" s="118"/>
      <c r="G41" s="118"/>
      <c r="H41" s="118"/>
    </row>
    <row r="42" spans="1:8" ht="14.25" customHeight="1">
      <c r="A42" s="9" t="str">
        <f>HYPERLINK("#'C3_(3_monthly)'!A1", "C3_(3_monthly)")</f>
        <v>C3_(3_monthly)</v>
      </c>
      <c r="B42" s="9" t="str">
        <f>HYPERLINK("#'C3_(3_monthly)'!A1", "Adult proven reoffending data, by accommodation status on release  (3 monthly)")</f>
        <v>Adult proven reoffending data, by accommodation status on release  (3 monthly)</v>
      </c>
      <c r="C42" s="118"/>
      <c r="D42" s="118"/>
      <c r="E42" s="118"/>
      <c r="F42" s="118"/>
      <c r="G42" s="118"/>
      <c r="H42" s="118"/>
    </row>
    <row r="43" spans="1:8" ht="14.25" customHeight="1">
      <c r="A43" s="9" t="str">
        <f>HYPERLINK("#'C4_(3_monthly)'!A1", "C4_(3_monthly)")</f>
        <v>C4_(3_monthly)</v>
      </c>
      <c r="B43" s="9" t="str">
        <f>HYPERLINK("#'C4_(3_monthly)'!A1", "Adult proven reoffending data, by employment status at 6 weeks (3 monthly)")</f>
        <v>Adult proven reoffending data, by employment status at 6 weeks (3 monthly)</v>
      </c>
      <c r="C43" s="118"/>
      <c r="D43" s="118"/>
      <c r="E43" s="118"/>
      <c r="F43" s="118"/>
      <c r="G43" s="118"/>
      <c r="H43" s="118"/>
    </row>
    <row r="44" spans="1:8" ht="14.25" customHeight="1">
      <c r="A44" s="158" t="s">
        <v>35</v>
      </c>
      <c r="B44" s="158"/>
      <c r="C44" s="118"/>
      <c r="D44" s="118"/>
      <c r="E44" s="118"/>
      <c r="F44" s="118"/>
      <c r="G44" s="118"/>
      <c r="H44" s="118"/>
    </row>
    <row r="45" spans="1:8" ht="14.1" customHeight="1">
      <c r="A45" s="11"/>
      <c r="B45" s="11"/>
      <c r="C45" s="11"/>
      <c r="D45" s="11"/>
      <c r="E45" s="11"/>
      <c r="F45" s="11"/>
      <c r="G45" s="11"/>
      <c r="H45" s="11"/>
    </row>
    <row r="46" spans="1:8" ht="14.25" customHeight="1">
      <c r="A46" s="157" t="s">
        <v>36</v>
      </c>
      <c r="B46" s="158"/>
      <c r="C46" s="158"/>
      <c r="D46" s="158"/>
      <c r="E46" s="158"/>
      <c r="F46" s="158"/>
      <c r="G46" s="158"/>
      <c r="H46" s="158"/>
    </row>
    <row r="47" spans="1:8" ht="14.1" customHeight="1">
      <c r="A47" s="11"/>
      <c r="B47" s="11"/>
      <c r="C47" s="11"/>
      <c r="D47" s="11"/>
      <c r="E47" s="11"/>
      <c r="F47" s="11"/>
      <c r="G47" s="11"/>
      <c r="H47" s="11"/>
    </row>
    <row r="48" spans="1:8" ht="15.6" customHeight="1">
      <c r="A48" s="4" t="s">
        <v>37</v>
      </c>
      <c r="B48" s="11"/>
      <c r="C48" s="11"/>
      <c r="D48" s="11"/>
      <c r="E48" s="11"/>
      <c r="F48" s="11"/>
      <c r="G48" s="11"/>
      <c r="H48" s="11"/>
    </row>
    <row r="49" spans="1:8" ht="27.75" customHeight="1">
      <c r="A49" s="156" t="s">
        <v>38</v>
      </c>
      <c r="B49" s="156"/>
      <c r="C49" s="156"/>
      <c r="D49" s="156"/>
      <c r="E49" s="156"/>
      <c r="F49" s="2"/>
      <c r="G49" s="2"/>
      <c r="H49" s="2"/>
    </row>
    <row r="50" spans="1:8" ht="13.7" customHeight="1">
      <c r="A50" s="155" t="s">
        <v>39</v>
      </c>
      <c r="B50" s="155"/>
      <c r="C50" s="155"/>
      <c r="D50" s="155"/>
      <c r="E50" s="155"/>
      <c r="F50" s="15"/>
      <c r="G50" s="15"/>
      <c r="H50" s="117"/>
    </row>
    <row r="51" spans="1:8" ht="14.25" customHeight="1">
      <c r="A51" s="117"/>
      <c r="B51" s="117"/>
      <c r="C51" s="117"/>
      <c r="D51" s="117"/>
      <c r="E51" s="117"/>
      <c r="F51" s="15"/>
      <c r="G51" s="15"/>
      <c r="H51" s="117"/>
    </row>
    <row r="52" spans="1:8" ht="25.5" customHeight="1">
      <c r="A52" s="13" t="s">
        <v>40</v>
      </c>
      <c r="B52" s="117"/>
      <c r="C52" s="117"/>
      <c r="D52" s="117"/>
      <c r="E52" s="117"/>
      <c r="F52" s="117"/>
      <c r="G52" s="117"/>
      <c r="H52" s="117"/>
    </row>
    <row r="53" spans="1:8" ht="14.1" customHeight="1">
      <c r="A53" s="5" t="s">
        <v>41</v>
      </c>
      <c r="B53" s="6" t="s">
        <v>42</v>
      </c>
      <c r="C53" s="117"/>
      <c r="D53" s="117"/>
      <c r="E53" s="117"/>
      <c r="F53" s="117"/>
      <c r="G53" s="117"/>
      <c r="H53" s="117"/>
    </row>
    <row r="54" spans="1:8" ht="14.1" customHeight="1">
      <c r="A54" s="5">
        <v>0</v>
      </c>
      <c r="B54" s="6" t="s">
        <v>43</v>
      </c>
      <c r="C54" s="117"/>
      <c r="D54" s="117"/>
      <c r="E54" s="117"/>
      <c r="F54" s="117"/>
      <c r="G54" s="117"/>
      <c r="H54" s="117"/>
    </row>
    <row r="55" spans="1:8" ht="14.1" customHeight="1">
      <c r="A55" s="5" t="s">
        <v>44</v>
      </c>
      <c r="B55" s="6" t="s">
        <v>45</v>
      </c>
      <c r="C55" s="117"/>
      <c r="D55" s="117"/>
      <c r="E55" s="117"/>
      <c r="F55" s="117"/>
      <c r="G55" s="117"/>
      <c r="H55" s="117"/>
    </row>
    <row r="56" spans="1:8" ht="14.1" customHeight="1">
      <c r="A56" s="5" t="s">
        <v>46</v>
      </c>
      <c r="B56" s="6" t="s">
        <v>47</v>
      </c>
      <c r="C56" s="117"/>
      <c r="D56" s="117"/>
      <c r="E56" s="117"/>
      <c r="F56" s="117"/>
      <c r="G56" s="117"/>
      <c r="H56" s="117"/>
    </row>
    <row r="57" spans="1:8" ht="14.1" customHeight="1">
      <c r="A57" s="5" t="s">
        <v>48</v>
      </c>
      <c r="B57" s="6" t="s">
        <v>49</v>
      </c>
      <c r="C57" s="117"/>
      <c r="D57" s="117"/>
      <c r="E57" s="117"/>
      <c r="F57" s="117"/>
      <c r="G57" s="117"/>
      <c r="H57" s="117"/>
    </row>
    <row r="58" spans="1:8" ht="14.1" customHeight="1">
      <c r="A58" s="5" t="s">
        <v>50</v>
      </c>
      <c r="B58" s="6" t="s">
        <v>51</v>
      </c>
      <c r="C58" s="117"/>
      <c r="D58" s="117"/>
      <c r="E58" s="117"/>
      <c r="F58" s="117"/>
      <c r="G58" s="117"/>
      <c r="H58" s="117"/>
    </row>
    <row r="59" spans="1:8" ht="14.1" customHeight="1">
      <c r="A59" s="5" t="s">
        <v>52</v>
      </c>
      <c r="B59" s="6" t="s">
        <v>53</v>
      </c>
      <c r="C59" s="117"/>
      <c r="D59" s="117"/>
      <c r="E59" s="117"/>
      <c r="F59" s="117"/>
      <c r="G59" s="117"/>
      <c r="H59" s="117"/>
    </row>
    <row r="60" spans="1:8" ht="14.1" customHeight="1">
      <c r="A60" s="117"/>
      <c r="B60" s="117"/>
      <c r="C60" s="117"/>
      <c r="D60" s="117"/>
      <c r="E60" s="117"/>
      <c r="F60" s="117"/>
      <c r="G60" s="117"/>
      <c r="H60" s="117"/>
    </row>
    <row r="61" spans="1:8" ht="14.1" customHeight="1">
      <c r="A61" s="89" t="s">
        <v>54</v>
      </c>
      <c r="B61" s="124"/>
      <c r="C61" s="117"/>
      <c r="D61" s="117"/>
      <c r="E61" s="117"/>
      <c r="F61" s="117"/>
      <c r="G61" s="117"/>
      <c r="H61" s="117"/>
    </row>
    <row r="62" spans="1:8" ht="15.6" customHeight="1">
      <c r="A62" s="124"/>
      <c r="B62" s="124"/>
      <c r="C62" s="117"/>
      <c r="D62" s="117"/>
      <c r="E62" s="117"/>
      <c r="F62" s="117"/>
      <c r="G62" s="117"/>
      <c r="H62" s="117"/>
    </row>
    <row r="63" spans="1:8" ht="14.1" customHeight="1">
      <c r="A63" s="92" t="s">
        <v>55</v>
      </c>
      <c r="B63" s="125"/>
      <c r="C63" s="117"/>
      <c r="D63" s="117"/>
      <c r="E63" s="117"/>
      <c r="F63" s="117"/>
      <c r="G63" s="117"/>
      <c r="H63" s="117"/>
    </row>
    <row r="64" spans="1:8" ht="14.1" customHeight="1">
      <c r="A64" s="139" t="s">
        <v>56</v>
      </c>
      <c r="B64" s="124"/>
      <c r="C64" s="117"/>
      <c r="D64" s="117"/>
      <c r="E64" s="117"/>
      <c r="F64" s="117"/>
      <c r="G64" s="117"/>
      <c r="H64" s="117"/>
    </row>
    <row r="65" spans="1:2" ht="14.1" customHeight="1">
      <c r="A65" s="139" t="s">
        <v>57</v>
      </c>
      <c r="B65" s="124"/>
    </row>
    <row r="66" spans="1:2">
      <c r="A66" s="124"/>
      <c r="B66" s="124"/>
    </row>
    <row r="67" spans="1:2" ht="14.1" customHeight="1">
      <c r="A67" s="92" t="s">
        <v>58</v>
      </c>
      <c r="B67" s="124"/>
    </row>
    <row r="68" spans="1:2" ht="14.1" customHeight="1">
      <c r="A68" s="126" t="s">
        <v>59</v>
      </c>
      <c r="B68" s="124"/>
    </row>
    <row r="69" spans="1:2" ht="14.1" customHeight="1">
      <c r="A69" s="126" t="s">
        <v>60</v>
      </c>
      <c r="B69" s="124"/>
    </row>
    <row r="70" spans="1:2" ht="15.6" customHeight="1">
      <c r="A70" s="126"/>
      <c r="B70" s="124"/>
    </row>
    <row r="71" spans="1:2" ht="14.1">
      <c r="A71" s="92" t="s">
        <v>61</v>
      </c>
      <c r="B71" s="125"/>
    </row>
    <row r="72" spans="1:2" ht="14.25" customHeight="1">
      <c r="A72" s="126" t="s">
        <v>62</v>
      </c>
      <c r="B72" s="127"/>
    </row>
    <row r="73" spans="1:2" ht="14.1" customHeight="1">
      <c r="A73" s="124"/>
      <c r="B73" s="124"/>
    </row>
    <row r="74" spans="1:2" ht="14.1">
      <c r="A74" s="92" t="s">
        <v>63</v>
      </c>
      <c r="B74" s="125"/>
    </row>
    <row r="75" spans="1:2" ht="14.1" customHeight="1">
      <c r="A75" s="126" t="s">
        <v>64</v>
      </c>
      <c r="B75" s="125"/>
    </row>
    <row r="76" spans="1:2" ht="14.1" customHeight="1">
      <c r="A76" s="126"/>
      <c r="B76" s="125"/>
    </row>
    <row r="77" spans="1:2" ht="14.1" customHeight="1">
      <c r="A77" s="92" t="s">
        <v>65</v>
      </c>
      <c r="B77" s="125"/>
    </row>
    <row r="78" spans="1:2" ht="14.1" customHeight="1">
      <c r="A78" s="126" t="s">
        <v>66</v>
      </c>
      <c r="B78" s="125"/>
    </row>
    <row r="79" spans="1:2" ht="14.1" customHeight="1">
      <c r="A79" s="126"/>
      <c r="B79" s="125"/>
    </row>
    <row r="80" spans="1:2" ht="14.1" customHeight="1">
      <c r="A80" s="92" t="s">
        <v>67</v>
      </c>
      <c r="B80" s="125"/>
    </row>
    <row r="81" spans="1:2" ht="14.1">
      <c r="A81" s="126" t="s">
        <v>68</v>
      </c>
      <c r="B81" s="125"/>
    </row>
    <row r="82" spans="1:2" ht="14.1">
      <c r="A82" s="126"/>
      <c r="B82" s="125"/>
    </row>
    <row r="83" spans="1:2">
      <c r="A83" s="2" t="s">
        <v>69</v>
      </c>
      <c r="B83" s="124"/>
    </row>
  </sheetData>
  <mergeCells count="16">
    <mergeCell ref="A50:E50"/>
    <mergeCell ref="A49:E49"/>
    <mergeCell ref="A46:H46"/>
    <mergeCell ref="A44:B44"/>
    <mergeCell ref="A9:E9"/>
    <mergeCell ref="A29:B29"/>
    <mergeCell ref="A12:B12"/>
    <mergeCell ref="A14:B14"/>
    <mergeCell ref="A15:B15"/>
    <mergeCell ref="A13:B13"/>
    <mergeCell ref="A8:E8"/>
    <mergeCell ref="A3:E3"/>
    <mergeCell ref="A4:E4"/>
    <mergeCell ref="A5:E5"/>
    <mergeCell ref="A6:E6"/>
    <mergeCell ref="A7:E7"/>
  </mergeCells>
  <hyperlinks>
    <hyperlink ref="A29" r:id="rId1" display="Further information can be found in the proven re-offending overview data tool at https://www.gov.uk/government/statistics/proven-reoffending-statistics-january-2012-to-december-2012" xr:uid="{00000000-0004-0000-0100-000000000000}"/>
    <hyperlink ref="A44" r:id="rId2" display="Further information can be found in the index disposal data tool" xr:uid="{00000000-0004-0000-0100-000001000000}"/>
    <hyperlink ref="A50" r:id="rId3" xr:uid="{00000000-0004-0000-0100-000002000000}"/>
    <hyperlink ref="A9" r:id="rId4" display="mailto:statistics.enquiries@justice.gsi.gov.uk" xr:uid="{00000000-0004-0000-0100-000003000000}"/>
    <hyperlink ref="A7" r:id="rId5" display="These data tools can be found at https://www.gov.uk/government/statistics/proven-reoffending-statistics-january-2013-to-december-2013" xr:uid="{00000000-0004-0000-0100-000004000000}"/>
    <hyperlink ref="A29:B29" r:id="rId6" display="Additional breakdowns of these statistics can be found in the proven re-offending overview data tool" xr:uid="{00000000-0004-0000-0100-000006000000}"/>
    <hyperlink ref="A44:B44" r:id="rId7" display="Additional breakdowns of these statistics can be found in the index disposal data tool" xr:uid="{00000000-0004-0000-0100-000007000000}"/>
    <hyperlink ref="A7:D7" r:id="rId8" display="These data tools can be found at https://www.gov.uk/government/collections/proven-reoffending-statistics" xr:uid="{00000000-0004-0000-0100-000008000000}"/>
    <hyperlink ref="A80:D80" r:id="rId9" display="These data tools can be found at https://www.gov.uk/government/collections/proven-reoffending-statistics" xr:uid="{00000000-0004-0000-0100-00000A000000}"/>
    <hyperlink ref="A9:E9" r:id="rId10" display="If you have any feedback, questions or requests for further information about these statistics, please direct them to reoffendingstatistics@justice.gov.uk" xr:uid="{00000000-0004-0000-0100-00000B000000}"/>
    <hyperlink ref="A5:B5" location="Contents!A53" display="Details of where to find information previously published in tables is shown here." xr:uid="{00000000-0004-0000-0100-00000C000000}"/>
    <hyperlink ref="A46" r:id="rId11" display="Further information can be found in the proven reoffending data tool at https://www.gov.uk/government/collections/proven-reoffending-statistics" xr:uid="{00000000-0004-0000-0100-00000D000000}"/>
    <hyperlink ref="A46:B46" r:id="rId12" display="Information on prison/probation trusts can be found in the prison/probation trust data tool" xr:uid="{00000000-0004-0000-0100-00000E000000}"/>
    <hyperlink ref="A46:H46" r:id="rId13" display="Proven reoffending statistics by prison/youth secure accommodation/probation trusts can be found in the prison/youth secure accommodation/probation trust data tool" xr:uid="{00000000-0004-0000-0100-00000F000000}"/>
    <hyperlink ref="A5:E5" location="Contents!A54" display="Details of where to find information previously published in tables is shown here." xr:uid="{00000000-0004-0000-0100-000010000000}"/>
  </hyperlinks>
  <pageMargins left="0.74803149606299213" right="0.74803149606299213" top="0.98425196850393704" bottom="0.98425196850393704" header="0.51181102362204722" footer="0.51181102362204722"/>
  <pageSetup paperSize="9" scale="5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5"/>
  <sheetViews>
    <sheetView showGridLines="0" zoomScaleNormal="100" workbookViewId="0"/>
  </sheetViews>
  <sheetFormatPr defaultColWidth="11.42578125" defaultRowHeight="12.6"/>
  <cols>
    <col min="1" max="1" width="27.140625" customWidth="1"/>
    <col min="2" max="2" width="144.7109375" customWidth="1"/>
    <col min="6" max="6" width="40.85546875" customWidth="1"/>
  </cols>
  <sheetData>
    <row r="1" spans="1:5" ht="20.100000000000001" customHeight="1">
      <c r="A1" s="140" t="s">
        <v>70</v>
      </c>
      <c r="B1" s="140"/>
      <c r="C1" s="140"/>
      <c r="D1" s="140"/>
      <c r="E1" s="140"/>
    </row>
    <row r="2" spans="1:5" ht="15.6" customHeight="1">
      <c r="A2" s="21" t="s">
        <v>71</v>
      </c>
      <c r="B2" s="18"/>
      <c r="C2" s="18"/>
      <c r="D2" s="18"/>
      <c r="E2" s="18"/>
    </row>
    <row r="4" spans="1:5" ht="18.95" customHeight="1">
      <c r="A4" s="19" t="s">
        <v>72</v>
      </c>
      <c r="B4" s="18"/>
      <c r="C4" s="18"/>
      <c r="D4" s="18"/>
      <c r="E4" s="18"/>
    </row>
    <row r="5" spans="1:5" ht="33.6" customHeight="1">
      <c r="A5" s="162" t="s">
        <v>73</v>
      </c>
      <c r="B5" s="162"/>
      <c r="C5" s="137"/>
      <c r="D5" s="137"/>
      <c r="E5" s="137"/>
    </row>
    <row r="6" spans="1:5" ht="15.95" customHeight="1">
      <c r="A6" s="161" t="s">
        <v>74</v>
      </c>
      <c r="B6" s="161"/>
      <c r="C6" s="15"/>
      <c r="D6" s="15"/>
      <c r="E6" s="15"/>
    </row>
    <row r="7" spans="1:5" ht="20.45" customHeight="1">
      <c r="A7" s="161" t="s">
        <v>75</v>
      </c>
      <c r="B7" s="161"/>
      <c r="C7" s="18"/>
      <c r="D7" s="18"/>
      <c r="E7" s="18"/>
    </row>
    <row r="8" spans="1:5" ht="30" customHeight="1">
      <c r="A8" s="164" t="s">
        <v>76</v>
      </c>
      <c r="B8" s="164"/>
      <c r="C8" s="18"/>
      <c r="D8" s="18"/>
      <c r="E8" s="18"/>
    </row>
    <row r="9" spans="1:5" ht="43.5" customHeight="1">
      <c r="A9" s="161" t="s">
        <v>77</v>
      </c>
      <c r="B9" s="161"/>
      <c r="C9" s="18"/>
      <c r="D9" s="18"/>
      <c r="E9" s="18"/>
    </row>
    <row r="10" spans="1:5" ht="19.5" customHeight="1">
      <c r="A10" s="163" t="s">
        <v>78</v>
      </c>
      <c r="B10" s="163"/>
      <c r="C10" s="18"/>
      <c r="D10" s="18"/>
      <c r="E10" s="18"/>
    </row>
    <row r="11" spans="1:5" ht="19.5" customHeight="1">
      <c r="A11" s="161" t="s">
        <v>79</v>
      </c>
      <c r="B11" s="161"/>
      <c r="C11" s="18"/>
      <c r="D11" s="18"/>
      <c r="E11" s="18"/>
    </row>
    <row r="12" spans="1:5" ht="19.5" customHeight="1">
      <c r="A12" s="20"/>
      <c r="B12" s="20"/>
      <c r="C12" s="18"/>
      <c r="D12" s="18"/>
      <c r="E12" s="18"/>
    </row>
    <row r="13" spans="1:5" ht="19.5" customHeight="1">
      <c r="A13" s="19" t="s">
        <v>26</v>
      </c>
      <c r="B13" s="20"/>
      <c r="C13" s="18"/>
      <c r="D13" s="18"/>
      <c r="E13" s="18"/>
    </row>
    <row r="14" spans="1:5" ht="23.1" customHeight="1">
      <c r="A14" s="160" t="s">
        <v>27</v>
      </c>
      <c r="B14" s="160"/>
      <c r="C14" s="18"/>
      <c r="D14" s="18"/>
      <c r="E14" s="18"/>
    </row>
    <row r="15" spans="1:5" ht="107.45" customHeight="1">
      <c r="A15" s="160" t="s">
        <v>80</v>
      </c>
      <c r="B15" s="160"/>
      <c r="C15" s="18"/>
      <c r="D15" s="18"/>
      <c r="E15" s="18"/>
    </row>
    <row r="16" spans="1:5" ht="72.95" customHeight="1">
      <c r="A16" s="160" t="s">
        <v>81</v>
      </c>
      <c r="B16" s="160"/>
      <c r="C16" s="18"/>
      <c r="D16" s="18"/>
      <c r="E16" s="18"/>
    </row>
    <row r="17" spans="1:5" ht="72.95" customHeight="1">
      <c r="A17" s="160" t="s">
        <v>30</v>
      </c>
      <c r="B17" s="160"/>
      <c r="C17" s="18"/>
      <c r="D17" s="18"/>
      <c r="E17" s="18"/>
    </row>
    <row r="18" spans="1:5" ht="23.45" customHeight="1">
      <c r="A18" s="119" t="s">
        <v>82</v>
      </c>
      <c r="B18" s="119" t="s">
        <v>83</v>
      </c>
      <c r="C18" s="16"/>
      <c r="D18" s="16"/>
      <c r="E18" s="16"/>
    </row>
    <row r="19" spans="1:5" ht="43.5" customHeight="1">
      <c r="A19" s="21" t="s">
        <v>84</v>
      </c>
      <c r="B19" s="22" t="s">
        <v>85</v>
      </c>
      <c r="C19" s="16"/>
      <c r="D19" s="16"/>
      <c r="E19" s="16"/>
    </row>
    <row r="20" spans="1:5" ht="22.5" customHeight="1">
      <c r="A20" s="21" t="s">
        <v>86</v>
      </c>
      <c r="B20" s="22" t="s">
        <v>87</v>
      </c>
      <c r="C20" s="16"/>
      <c r="D20" s="16"/>
      <c r="E20" s="16"/>
    </row>
    <row r="21" spans="1:5" ht="27.95" customHeight="1">
      <c r="A21" s="21" t="s">
        <v>88</v>
      </c>
      <c r="B21" s="22" t="s">
        <v>89</v>
      </c>
      <c r="C21" s="17"/>
      <c r="D21" s="17"/>
      <c r="E21" s="17"/>
    </row>
    <row r="22" spans="1:5" ht="32.450000000000003" customHeight="1">
      <c r="A22" s="21" t="s">
        <v>90</v>
      </c>
      <c r="B22" s="22" t="s">
        <v>91</v>
      </c>
      <c r="C22" s="117"/>
      <c r="D22" s="117"/>
      <c r="E22" s="117"/>
    </row>
    <row r="23" spans="1:5" ht="31.5" customHeight="1">
      <c r="A23" s="21" t="s">
        <v>92</v>
      </c>
      <c r="B23" s="22" t="s">
        <v>93</v>
      </c>
      <c r="C23" s="117"/>
      <c r="D23" s="117"/>
      <c r="E23" s="117"/>
    </row>
    <row r="24" spans="1:5" ht="32.1" customHeight="1">
      <c r="A24" s="21" t="s">
        <v>94</v>
      </c>
      <c r="B24" s="22" t="s">
        <v>95</v>
      </c>
      <c r="C24" s="117"/>
      <c r="D24" s="117"/>
      <c r="E24" s="117"/>
    </row>
    <row r="25" spans="1:5" ht="30" customHeight="1">
      <c r="A25" s="21" t="s">
        <v>96</v>
      </c>
      <c r="B25" s="22" t="s">
        <v>97</v>
      </c>
      <c r="C25" s="117"/>
      <c r="D25" s="117"/>
      <c r="E25" s="117"/>
    </row>
    <row r="26" spans="1:5" ht="36.6" customHeight="1">
      <c r="A26" s="21" t="s">
        <v>98</v>
      </c>
      <c r="B26" s="22" t="s">
        <v>99</v>
      </c>
      <c r="C26" s="117"/>
      <c r="D26" s="117"/>
      <c r="E26" s="117"/>
    </row>
    <row r="27" spans="1:5" ht="48.95" customHeight="1">
      <c r="A27" s="21" t="s">
        <v>100</v>
      </c>
      <c r="B27" s="22" t="s">
        <v>101</v>
      </c>
      <c r="C27" s="117"/>
      <c r="D27" s="117"/>
      <c r="E27" s="117"/>
    </row>
    <row r="28" spans="1:5" ht="26.45" customHeight="1">
      <c r="A28" s="21" t="s">
        <v>102</v>
      </c>
      <c r="B28" s="138" t="s">
        <v>103</v>
      </c>
      <c r="C28" s="117"/>
      <c r="D28" s="117"/>
      <c r="E28" s="117"/>
    </row>
    <row r="29" spans="1:5" ht="75" customHeight="1">
      <c r="A29" s="21" t="s">
        <v>104</v>
      </c>
      <c r="B29" s="22" t="s">
        <v>105</v>
      </c>
      <c r="C29" s="117"/>
      <c r="D29" s="117"/>
      <c r="E29" s="117"/>
    </row>
    <row r="30" spans="1:5" ht="31.5" customHeight="1">
      <c r="A30" s="21" t="s">
        <v>106</v>
      </c>
      <c r="B30" s="23" t="s">
        <v>107</v>
      </c>
      <c r="C30" s="117"/>
      <c r="D30" s="117"/>
      <c r="E30" s="117"/>
    </row>
    <row r="31" spans="1:5" ht="42" customHeight="1">
      <c r="A31" s="21" t="s">
        <v>108</v>
      </c>
      <c r="B31" s="120" t="s">
        <v>109</v>
      </c>
      <c r="C31" s="117"/>
      <c r="D31" s="117"/>
      <c r="E31" s="117"/>
    </row>
    <row r="32" spans="1:5" ht="60" customHeight="1">
      <c r="A32" s="21" t="s">
        <v>110</v>
      </c>
      <c r="B32" s="120" t="s">
        <v>111</v>
      </c>
      <c r="C32" s="117"/>
      <c r="D32" s="117"/>
      <c r="E32" s="117"/>
    </row>
    <row r="33" spans="1:2" ht="74.45" customHeight="1">
      <c r="A33" s="121" t="s">
        <v>112</v>
      </c>
      <c r="B33" s="122" t="s">
        <v>113</v>
      </c>
    </row>
    <row r="34" spans="1:2" ht="90.6" customHeight="1">
      <c r="A34" s="121" t="s">
        <v>114</v>
      </c>
      <c r="B34" s="122" t="s">
        <v>115</v>
      </c>
    </row>
    <row r="35" spans="1:2" ht="69.95">
      <c r="A35" s="121" t="s">
        <v>116</v>
      </c>
      <c r="B35" s="122" t="s">
        <v>117</v>
      </c>
    </row>
  </sheetData>
  <mergeCells count="11">
    <mergeCell ref="A5:B5"/>
    <mergeCell ref="A7:B7"/>
    <mergeCell ref="A11:B11"/>
    <mergeCell ref="A10:B10"/>
    <mergeCell ref="A6:B6"/>
    <mergeCell ref="A8:B8"/>
    <mergeCell ref="A15:B15"/>
    <mergeCell ref="A14:B14"/>
    <mergeCell ref="A16:B16"/>
    <mergeCell ref="A17:B17"/>
    <mergeCell ref="A9:B9"/>
  </mergeCells>
  <phoneticPr fontId="31" type="noConversion"/>
  <hyperlinks>
    <hyperlink ref="A10" r:id="rId1" display="3. 'Presentational changes to National Statistics on police recorded crime in England and Wales' can be found here." xr:uid="{00000000-0004-0000-0200-000000000000}"/>
    <hyperlink ref="B30" r:id="rId2" xr:uid="{00000000-0004-0000-0200-000001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Q1000"/>
  <sheetViews>
    <sheetView showGridLines="0" zoomScaleNormal="100" workbookViewId="0"/>
  </sheetViews>
  <sheetFormatPr defaultColWidth="11.42578125" defaultRowHeight="12.6"/>
  <cols>
    <col min="1" max="1" width="56.5703125" customWidth="1"/>
    <col min="2" max="47" width="9.5703125" customWidth="1"/>
    <col min="48" max="48" width="37" style="172" customWidth="1"/>
    <col min="49" max="100" width="9.5703125" customWidth="1"/>
  </cols>
  <sheetData>
    <row r="1" spans="1:407"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71"/>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c r="KA1" s="117"/>
      <c r="KB1" s="117"/>
      <c r="KC1" s="117"/>
      <c r="KD1" s="117"/>
      <c r="KE1" s="117"/>
      <c r="KF1" s="117"/>
      <c r="KG1" s="117"/>
      <c r="KH1" s="117"/>
      <c r="KI1" s="117"/>
      <c r="KJ1" s="117"/>
      <c r="KK1" s="117"/>
      <c r="KL1" s="117"/>
      <c r="KM1" s="117"/>
      <c r="KN1" s="117"/>
      <c r="KO1" s="117"/>
      <c r="KP1" s="117"/>
      <c r="KQ1" s="117"/>
      <c r="KR1" s="117"/>
      <c r="KS1" s="117"/>
      <c r="KT1" s="117"/>
      <c r="KU1" s="117"/>
      <c r="KV1" s="117"/>
      <c r="KW1" s="117"/>
      <c r="KX1" s="117"/>
      <c r="KY1" s="117"/>
      <c r="KZ1" s="117"/>
      <c r="LA1" s="117"/>
      <c r="LB1" s="117"/>
      <c r="LC1" s="117"/>
      <c r="LD1" s="117"/>
      <c r="LE1" s="117"/>
      <c r="LF1" s="117"/>
      <c r="LG1" s="117"/>
      <c r="LH1" s="117"/>
      <c r="LI1" s="117"/>
      <c r="LJ1" s="117"/>
      <c r="LK1" s="117"/>
      <c r="LL1" s="117"/>
      <c r="LM1" s="117"/>
      <c r="LN1" s="117"/>
      <c r="LO1" s="117"/>
      <c r="LP1" s="117"/>
      <c r="LQ1" s="117"/>
      <c r="LR1" s="117"/>
      <c r="LS1" s="117"/>
      <c r="LT1" s="117"/>
      <c r="LU1" s="117"/>
      <c r="LV1" s="117"/>
      <c r="LW1" s="117"/>
      <c r="LX1" s="117"/>
      <c r="LY1" s="117"/>
      <c r="LZ1" s="117"/>
      <c r="MA1" s="117"/>
      <c r="MB1" s="117"/>
      <c r="MC1" s="117"/>
      <c r="MD1" s="117"/>
      <c r="ME1" s="117"/>
      <c r="MF1" s="117"/>
      <c r="MG1" s="117"/>
      <c r="MH1" s="117"/>
      <c r="MI1" s="117"/>
      <c r="MJ1" s="117"/>
      <c r="MK1" s="117"/>
      <c r="ML1" s="117"/>
      <c r="MM1" s="117"/>
      <c r="MN1" s="117"/>
      <c r="MO1" s="117"/>
      <c r="MP1" s="117"/>
      <c r="MQ1" s="117"/>
      <c r="MR1" s="117"/>
      <c r="MS1" s="117"/>
      <c r="MT1" s="117"/>
      <c r="MU1" s="117"/>
      <c r="MV1" s="117"/>
      <c r="MW1" s="117"/>
      <c r="MX1" s="117"/>
      <c r="MY1" s="117"/>
      <c r="MZ1" s="117"/>
      <c r="NA1" s="117"/>
      <c r="NB1" s="117"/>
      <c r="NC1" s="117"/>
      <c r="ND1" s="117"/>
      <c r="NE1" s="117"/>
      <c r="NF1" s="117"/>
      <c r="NG1" s="117"/>
      <c r="NH1" s="117"/>
      <c r="NI1" s="117"/>
      <c r="NJ1" s="117"/>
      <c r="NK1" s="117"/>
      <c r="NL1" s="117"/>
      <c r="NM1" s="117"/>
      <c r="NN1" s="117"/>
      <c r="NO1" s="117"/>
      <c r="NP1" s="117"/>
      <c r="NQ1" s="117"/>
      <c r="NR1" s="117"/>
      <c r="NS1" s="117"/>
      <c r="NT1" s="117"/>
      <c r="NU1" s="117"/>
      <c r="NV1" s="117"/>
      <c r="NW1" s="117"/>
      <c r="NX1" s="117"/>
      <c r="NY1" s="117"/>
      <c r="NZ1" s="117"/>
      <c r="OA1" s="117"/>
      <c r="OB1" s="117"/>
      <c r="OC1" s="117"/>
      <c r="OD1" s="117"/>
      <c r="OE1" s="117"/>
      <c r="OF1" s="117"/>
      <c r="OG1" s="117"/>
      <c r="OH1" s="117"/>
      <c r="OI1" s="117"/>
      <c r="OJ1" s="117"/>
      <c r="OK1" s="117"/>
      <c r="OL1" s="117"/>
      <c r="OM1" s="117"/>
      <c r="ON1" s="117"/>
      <c r="OO1" s="117"/>
      <c r="OP1" s="117"/>
      <c r="OQ1" s="117"/>
    </row>
    <row r="2" spans="1:407" ht="18" customHeight="1">
      <c r="A2" s="13" t="s">
        <v>119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71"/>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c r="NT2" s="117"/>
      <c r="NU2" s="117"/>
      <c r="NV2" s="117"/>
      <c r="NW2" s="117"/>
      <c r="NX2" s="117"/>
      <c r="NY2" s="117"/>
      <c r="NZ2" s="117"/>
      <c r="OA2" s="117"/>
      <c r="OB2" s="117"/>
      <c r="OC2" s="117"/>
      <c r="OD2" s="117"/>
      <c r="OE2" s="117"/>
      <c r="OF2" s="117"/>
      <c r="OG2" s="117"/>
      <c r="OH2" s="117"/>
      <c r="OI2" s="117"/>
      <c r="OJ2" s="117"/>
      <c r="OK2" s="117"/>
      <c r="OL2" s="117"/>
      <c r="OM2" s="117"/>
      <c r="ON2" s="117"/>
      <c r="OO2" s="117"/>
      <c r="OP2" s="117"/>
      <c r="OQ2" s="117"/>
    </row>
    <row r="3" spans="1:407" ht="27" customHeight="1">
      <c r="A3" s="117"/>
      <c r="B3" s="117"/>
      <c r="C3" s="117"/>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71"/>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c r="NT3" s="117"/>
      <c r="NU3" s="117"/>
      <c r="NV3" s="117"/>
      <c r="NW3" s="117"/>
      <c r="NX3" s="117"/>
      <c r="NY3" s="117"/>
      <c r="NZ3" s="117"/>
      <c r="OA3" s="117"/>
      <c r="OB3" s="117"/>
      <c r="OC3" s="117"/>
      <c r="OD3" s="117"/>
      <c r="OE3" s="117"/>
      <c r="OF3" s="117"/>
      <c r="OG3" s="117"/>
      <c r="OH3" s="117"/>
      <c r="OI3" s="117"/>
      <c r="OJ3" s="117"/>
      <c r="OK3" s="117"/>
      <c r="OL3" s="117"/>
      <c r="OM3" s="117"/>
      <c r="ON3" s="117"/>
      <c r="OO3" s="117"/>
      <c r="OP3" s="117"/>
      <c r="OQ3" s="117"/>
    </row>
    <row r="4" spans="1:407" ht="30" customHeight="1">
      <c r="A4" s="3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112" t="s">
        <v>70</v>
      </c>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row>
    <row r="5" spans="1:407" ht="15" customHeight="1">
      <c r="A5" s="40" t="s">
        <v>166</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71"/>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c r="IW5" s="117"/>
      <c r="IX5" s="117"/>
      <c r="IY5" s="117"/>
      <c r="IZ5" s="117"/>
      <c r="JA5" s="117"/>
      <c r="JB5" s="117"/>
      <c r="JC5" s="117"/>
      <c r="JD5" s="117"/>
      <c r="JE5" s="117"/>
      <c r="JF5" s="117"/>
      <c r="JG5" s="117"/>
      <c r="JH5" s="117"/>
      <c r="JI5" s="117"/>
      <c r="JJ5" s="117"/>
      <c r="JK5" s="117"/>
      <c r="JL5" s="117"/>
      <c r="JM5" s="117"/>
      <c r="JN5" s="117"/>
      <c r="JO5" s="117"/>
      <c r="JP5" s="117"/>
      <c r="JQ5" s="117"/>
      <c r="JR5" s="117"/>
      <c r="JS5" s="117"/>
      <c r="JT5" s="117"/>
      <c r="JU5" s="117"/>
      <c r="JV5" s="117"/>
      <c r="JW5" s="117"/>
      <c r="JX5" s="117"/>
      <c r="JY5" s="117"/>
      <c r="JZ5" s="117"/>
      <c r="KA5" s="117"/>
      <c r="KB5" s="117"/>
      <c r="KC5" s="117"/>
      <c r="KD5" s="117"/>
      <c r="KE5" s="117"/>
      <c r="KF5" s="117"/>
      <c r="KG5" s="117"/>
      <c r="KH5" s="117"/>
      <c r="KI5" s="117"/>
      <c r="KJ5" s="117"/>
      <c r="KK5" s="117"/>
      <c r="KL5" s="117"/>
      <c r="KM5" s="117"/>
      <c r="KN5" s="117"/>
      <c r="KO5" s="117"/>
      <c r="KP5" s="117"/>
      <c r="KQ5" s="117"/>
      <c r="KR5" s="117"/>
      <c r="KS5" s="117"/>
      <c r="KT5" s="117"/>
      <c r="KU5" s="117"/>
      <c r="KV5" s="117"/>
      <c r="KW5" s="117"/>
      <c r="KX5" s="117"/>
      <c r="KY5" s="117"/>
      <c r="KZ5" s="117"/>
      <c r="LA5" s="117"/>
      <c r="LB5" s="117"/>
      <c r="LC5" s="117"/>
      <c r="LD5" s="117"/>
      <c r="LE5" s="117"/>
      <c r="LF5" s="117"/>
      <c r="LG5" s="117"/>
      <c r="LH5" s="117"/>
      <c r="LI5" s="117"/>
      <c r="LJ5" s="117"/>
      <c r="LK5" s="117"/>
      <c r="LL5" s="117"/>
      <c r="LM5" s="117"/>
      <c r="LN5" s="117"/>
      <c r="LO5" s="117"/>
      <c r="LP5" s="117"/>
      <c r="LQ5" s="117"/>
      <c r="LR5" s="117"/>
      <c r="LS5" s="117"/>
      <c r="LT5" s="117"/>
      <c r="LU5" s="117"/>
      <c r="LV5" s="117"/>
      <c r="LW5" s="117"/>
      <c r="LX5" s="117"/>
      <c r="LY5" s="117"/>
      <c r="LZ5" s="117"/>
      <c r="MA5" s="117"/>
      <c r="MB5" s="117"/>
      <c r="MC5" s="117"/>
      <c r="MD5" s="117"/>
      <c r="ME5" s="117"/>
      <c r="MF5" s="117"/>
      <c r="MG5" s="117"/>
      <c r="MH5" s="117"/>
      <c r="MI5" s="117"/>
      <c r="MJ5" s="117"/>
      <c r="MK5" s="117"/>
      <c r="ML5" s="117"/>
      <c r="MM5" s="117"/>
      <c r="MN5" s="117"/>
      <c r="MO5" s="117"/>
      <c r="MP5" s="117"/>
      <c r="MQ5" s="117"/>
      <c r="MR5" s="117"/>
      <c r="MS5" s="117"/>
      <c r="MT5" s="117"/>
      <c r="MU5" s="117"/>
      <c r="MV5" s="117"/>
      <c r="MW5" s="117"/>
      <c r="MX5" s="117"/>
      <c r="MY5" s="117"/>
      <c r="MZ5" s="117"/>
      <c r="NA5" s="117"/>
      <c r="NB5" s="117"/>
      <c r="NC5" s="117"/>
      <c r="ND5" s="117"/>
      <c r="NE5" s="117"/>
      <c r="NF5" s="117"/>
      <c r="NG5" s="117"/>
      <c r="NH5" s="117"/>
      <c r="NI5" s="117"/>
      <c r="NJ5" s="117"/>
      <c r="NK5" s="117"/>
      <c r="NL5" s="117"/>
      <c r="NM5" s="117"/>
      <c r="NN5" s="117"/>
      <c r="NO5" s="117"/>
      <c r="NP5" s="117"/>
      <c r="NQ5" s="117"/>
      <c r="NR5" s="117"/>
      <c r="NS5" s="117"/>
      <c r="NT5" s="117"/>
      <c r="NU5" s="117"/>
      <c r="NV5" s="117"/>
      <c r="NW5" s="117"/>
      <c r="NX5" s="117"/>
      <c r="NY5" s="117"/>
      <c r="NZ5" s="117"/>
      <c r="OA5" s="117"/>
      <c r="OB5" s="117"/>
      <c r="OC5" s="117"/>
      <c r="OD5" s="117"/>
      <c r="OE5" s="117"/>
      <c r="OF5" s="117"/>
      <c r="OG5" s="117"/>
      <c r="OH5" s="117"/>
      <c r="OI5" s="117"/>
      <c r="OJ5" s="117"/>
      <c r="OK5" s="117"/>
      <c r="OL5" s="117"/>
      <c r="OM5" s="117"/>
      <c r="ON5" s="117"/>
      <c r="OO5" s="117"/>
      <c r="OP5" s="117"/>
      <c r="OQ5" s="117"/>
    </row>
    <row r="6" spans="1:407" ht="15" customHeight="1">
      <c r="A6" s="28" t="s">
        <v>167</v>
      </c>
      <c r="B6" s="33">
        <v>29.617337391341199</v>
      </c>
      <c r="C6" s="33">
        <v>29.7346483903729</v>
      </c>
      <c r="D6" s="33">
        <v>29.683988310224201</v>
      </c>
      <c r="E6" s="33">
        <v>30.111988545463799</v>
      </c>
      <c r="F6" s="33">
        <v>30.623708296427498</v>
      </c>
      <c r="G6" s="33">
        <v>30.442181776226601</v>
      </c>
      <c r="H6" s="33">
        <v>29.533156147157801</v>
      </c>
      <c r="I6" s="33">
        <v>29.422157327979601</v>
      </c>
      <c r="J6" s="33">
        <v>29.3990199808966</v>
      </c>
      <c r="K6" s="33">
        <v>29.176653791545199</v>
      </c>
      <c r="L6" s="33">
        <v>28.7733487998856</v>
      </c>
      <c r="M6" s="33">
        <v>28.206318971081298</v>
      </c>
      <c r="N6" s="33">
        <v>28.471547086655001</v>
      </c>
      <c r="O6" s="33">
        <v>28.163211927025401</v>
      </c>
      <c r="P6" s="33">
        <v>28.664230613073499</v>
      </c>
      <c r="Q6" s="33">
        <v>28.671181237824602</v>
      </c>
      <c r="R6" s="33">
        <v>28.503263599781</v>
      </c>
      <c r="S6" s="33">
        <v>28.565738854944598</v>
      </c>
      <c r="T6" s="33">
        <v>28.577234235596599</v>
      </c>
      <c r="U6" s="33">
        <v>28.391124319328799</v>
      </c>
      <c r="V6" s="33">
        <v>29.2087811793035</v>
      </c>
      <c r="W6" s="33">
        <v>28.6763760764888</v>
      </c>
      <c r="X6" s="33">
        <v>28.130697241016101</v>
      </c>
      <c r="Y6" s="33">
        <v>28.025445902490699</v>
      </c>
      <c r="Z6" s="33">
        <v>28.1801872802879</v>
      </c>
      <c r="AA6" s="33">
        <v>27.932313644625399</v>
      </c>
      <c r="AB6" s="33">
        <v>27.4833434282253</v>
      </c>
      <c r="AC6" s="33">
        <v>26.083474705752199</v>
      </c>
      <c r="AD6" s="33">
        <v>25.753409651092699</v>
      </c>
      <c r="AE6" s="33">
        <v>25.621753675499601</v>
      </c>
      <c r="AF6" s="33">
        <v>24.686341357025601</v>
      </c>
      <c r="AG6" s="33">
        <v>24.1317428480946</v>
      </c>
      <c r="AH6" s="33">
        <v>28.767916971055701</v>
      </c>
      <c r="AI6" s="33">
        <v>23.008611410118402</v>
      </c>
      <c r="AJ6" s="33">
        <v>22.741250717154301</v>
      </c>
      <c r="AK6" s="33">
        <v>23.956750292732799</v>
      </c>
      <c r="AL6" s="33">
        <v>24.439400364171501</v>
      </c>
      <c r="AM6" s="33">
        <v>25.016085283542498</v>
      </c>
      <c r="AN6" s="33">
        <v>25.062015198645501</v>
      </c>
      <c r="AO6" s="33">
        <v>25.089105272827499</v>
      </c>
      <c r="AP6" s="33">
        <v>25.432914397790899</v>
      </c>
      <c r="AQ6" s="33">
        <v>26.2170534355222</v>
      </c>
      <c r="AR6" s="33">
        <v>26.1480787253983</v>
      </c>
      <c r="AS6" s="33">
        <v>26.235132089645699</v>
      </c>
      <c r="AT6" s="33">
        <v>27.2775928464199</v>
      </c>
      <c r="AU6" s="33">
        <v>27.786081625414798</v>
      </c>
      <c r="AV6" s="33"/>
      <c r="AW6" s="33"/>
      <c r="AX6" s="33"/>
      <c r="AY6" s="33"/>
      <c r="AZ6" s="33"/>
      <c r="BA6" s="33"/>
      <c r="BB6" s="33"/>
      <c r="BC6" s="33"/>
      <c r="BD6" s="33"/>
      <c r="BE6" s="33"/>
      <c r="BF6" s="33"/>
      <c r="BG6" s="33"/>
      <c r="BH6" s="33"/>
      <c r="BI6" s="33"/>
      <c r="BJ6" s="33"/>
      <c r="BK6" s="33"/>
      <c r="BL6" s="33"/>
      <c r="BM6" s="33"/>
      <c r="BN6" s="33"/>
      <c r="BO6" s="33"/>
      <c r="BP6" s="33"/>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7"/>
      <c r="JR6" s="117"/>
      <c r="JS6" s="117"/>
      <c r="JT6" s="117"/>
      <c r="JU6" s="117"/>
      <c r="JV6" s="117"/>
      <c r="JW6" s="117"/>
      <c r="JX6" s="117"/>
      <c r="JY6" s="117"/>
      <c r="JZ6" s="117"/>
      <c r="KA6" s="117"/>
      <c r="KB6" s="117"/>
      <c r="KC6" s="117"/>
      <c r="KD6" s="117"/>
      <c r="KE6" s="117"/>
      <c r="KF6" s="117"/>
      <c r="KG6" s="117"/>
      <c r="KH6" s="117"/>
      <c r="KI6" s="117"/>
      <c r="KJ6" s="117"/>
      <c r="KK6" s="117"/>
      <c r="KL6" s="117"/>
      <c r="KM6" s="117"/>
      <c r="KN6" s="117"/>
      <c r="KO6" s="117"/>
      <c r="KP6" s="117"/>
      <c r="KQ6" s="117"/>
      <c r="KR6" s="117"/>
      <c r="KS6" s="117"/>
      <c r="KT6" s="117"/>
      <c r="KU6" s="117"/>
      <c r="KV6" s="117"/>
      <c r="KW6" s="117"/>
      <c r="KX6" s="117"/>
      <c r="KY6" s="117"/>
      <c r="KZ6" s="117"/>
      <c r="LA6" s="117"/>
      <c r="LB6" s="117"/>
      <c r="LC6" s="117"/>
      <c r="LD6" s="117"/>
      <c r="LE6" s="117"/>
      <c r="LF6" s="117"/>
      <c r="LG6" s="117"/>
      <c r="LH6" s="117"/>
      <c r="LI6" s="117"/>
      <c r="LJ6" s="117"/>
      <c r="LK6" s="117"/>
      <c r="LL6" s="117"/>
      <c r="LM6" s="117"/>
      <c r="LN6" s="117"/>
      <c r="LO6" s="117"/>
      <c r="LP6" s="117"/>
      <c r="LQ6" s="117"/>
      <c r="LR6" s="117"/>
      <c r="LS6" s="117"/>
      <c r="LT6" s="117"/>
      <c r="LU6" s="117"/>
      <c r="LV6" s="117"/>
      <c r="LW6" s="117"/>
      <c r="LX6" s="117"/>
      <c r="LY6" s="117"/>
      <c r="LZ6" s="117"/>
      <c r="MA6" s="117"/>
      <c r="MB6" s="117"/>
      <c r="MC6" s="117"/>
      <c r="MD6" s="117"/>
      <c r="ME6" s="117"/>
      <c r="MF6" s="117"/>
      <c r="MG6" s="117"/>
      <c r="MH6" s="117"/>
      <c r="MI6" s="117"/>
      <c r="MJ6" s="117"/>
      <c r="MK6" s="117"/>
      <c r="ML6" s="117"/>
      <c r="MM6" s="117"/>
      <c r="MN6" s="117"/>
      <c r="MO6" s="117"/>
      <c r="MP6" s="117"/>
      <c r="MQ6" s="117"/>
      <c r="MR6" s="117"/>
      <c r="MS6" s="117"/>
      <c r="MT6" s="117"/>
      <c r="MU6" s="117"/>
      <c r="MV6" s="117"/>
      <c r="MW6" s="117"/>
      <c r="MX6" s="117"/>
      <c r="MY6" s="117"/>
      <c r="MZ6" s="117"/>
      <c r="NA6" s="117"/>
      <c r="NB6" s="117"/>
      <c r="NC6" s="117"/>
      <c r="ND6" s="117"/>
      <c r="NE6" s="117"/>
      <c r="NF6" s="117"/>
      <c r="NG6" s="117"/>
      <c r="NH6" s="117"/>
      <c r="NI6" s="117"/>
      <c r="NJ6" s="117"/>
      <c r="NK6" s="117"/>
      <c r="NL6" s="117"/>
      <c r="NM6" s="117"/>
      <c r="NN6" s="117"/>
      <c r="NO6" s="117"/>
      <c r="NP6" s="117"/>
      <c r="NQ6" s="117"/>
      <c r="NR6" s="117"/>
      <c r="NS6" s="117"/>
      <c r="NT6" s="117"/>
      <c r="NU6" s="117"/>
      <c r="NV6" s="117"/>
      <c r="NW6" s="117"/>
      <c r="NX6" s="117"/>
      <c r="NY6" s="117"/>
      <c r="NZ6" s="117"/>
      <c r="OA6" s="117"/>
      <c r="OB6" s="117"/>
      <c r="OC6" s="117"/>
      <c r="OD6" s="117"/>
      <c r="OE6" s="117"/>
      <c r="OF6" s="117"/>
      <c r="OG6" s="117"/>
      <c r="OH6" s="117"/>
      <c r="OI6" s="117"/>
      <c r="OJ6" s="117"/>
      <c r="OK6" s="117"/>
      <c r="OL6" s="117"/>
      <c r="OM6" s="117"/>
      <c r="ON6" s="117"/>
      <c r="OO6" s="117"/>
      <c r="OP6" s="117"/>
      <c r="OQ6" s="117"/>
    </row>
    <row r="7" spans="1:407" ht="15" customHeight="1">
      <c r="A7" s="27" t="s">
        <v>168</v>
      </c>
      <c r="B7" s="30">
        <v>29.180975043083599</v>
      </c>
      <c r="C7" s="30">
        <v>29.4033604316542</v>
      </c>
      <c r="D7" s="30">
        <v>29.421851964746601</v>
      </c>
      <c r="E7" s="30">
        <v>29.4823454909404</v>
      </c>
      <c r="F7" s="30">
        <v>29.825850267207599</v>
      </c>
      <c r="G7" s="30">
        <v>29.855424539546501</v>
      </c>
      <c r="H7" s="30">
        <v>29.1456444620997</v>
      </c>
      <c r="I7" s="30">
        <v>29.005821344480701</v>
      </c>
      <c r="J7" s="30">
        <v>28.862017200875599</v>
      </c>
      <c r="K7" s="30">
        <v>28.8390591703008</v>
      </c>
      <c r="L7" s="30">
        <v>28.579040702482299</v>
      </c>
      <c r="M7" s="30">
        <v>28.104867037914602</v>
      </c>
      <c r="N7" s="30">
        <v>28.314705591957001</v>
      </c>
      <c r="O7" s="30">
        <v>28.2560424211641</v>
      </c>
      <c r="P7" s="30">
        <v>28.381284138291701</v>
      </c>
      <c r="Q7" s="30">
        <v>28.381631853459499</v>
      </c>
      <c r="R7" s="30">
        <v>28.203554430997698</v>
      </c>
      <c r="S7" s="30">
        <v>28.352338318023801</v>
      </c>
      <c r="T7" s="30">
        <v>28.421937782693799</v>
      </c>
      <c r="U7" s="30">
        <v>28.140711402255</v>
      </c>
      <c r="V7" s="30">
        <v>28.628432423631399</v>
      </c>
      <c r="W7" s="30">
        <v>28.2941674463883</v>
      </c>
      <c r="X7" s="30">
        <v>28.033084172468001</v>
      </c>
      <c r="Y7" s="30">
        <v>27.995035431177399</v>
      </c>
      <c r="Z7" s="30">
        <v>28.048275933660001</v>
      </c>
      <c r="AA7" s="30">
        <v>27.9300897776154</v>
      </c>
      <c r="AB7" s="30">
        <v>27.614671188980001</v>
      </c>
      <c r="AC7" s="30">
        <v>26.7946807926863</v>
      </c>
      <c r="AD7" s="30">
        <v>26.360068112166701</v>
      </c>
      <c r="AE7" s="30">
        <v>26.367823099159299</v>
      </c>
      <c r="AF7" s="30">
        <v>25.783257046772398</v>
      </c>
      <c r="AG7" s="30">
        <v>25.399427067454699</v>
      </c>
      <c r="AH7" s="30">
        <v>26.831377888129499</v>
      </c>
      <c r="AI7" s="30">
        <v>24.727775602786</v>
      </c>
      <c r="AJ7" s="30">
        <v>24.9569210792748</v>
      </c>
      <c r="AK7" s="30">
        <v>26.058991406549598</v>
      </c>
      <c r="AL7" s="30">
        <v>26.6496897068563</v>
      </c>
      <c r="AM7" s="30">
        <v>27.5589687952208</v>
      </c>
      <c r="AN7" s="30">
        <v>27.704607182759499</v>
      </c>
      <c r="AO7" s="30">
        <v>28.1633207338948</v>
      </c>
      <c r="AP7" s="30">
        <v>28.4570665574538</v>
      </c>
      <c r="AQ7" s="30">
        <v>29.219829308800701</v>
      </c>
      <c r="AR7" s="30">
        <v>29.192338706870402</v>
      </c>
      <c r="AS7" s="30">
        <v>29.5573525135921</v>
      </c>
      <c r="AT7" s="30">
        <v>30.0978152370818</v>
      </c>
      <c r="AU7" s="30">
        <v>30.517509259019398</v>
      </c>
      <c r="AV7" s="30"/>
      <c r="AW7" s="30"/>
      <c r="AX7" s="30"/>
      <c r="AY7" s="30"/>
      <c r="AZ7" s="30"/>
      <c r="BA7" s="30"/>
      <c r="BB7" s="30"/>
      <c r="BC7" s="30"/>
      <c r="BD7" s="30"/>
      <c r="BE7" s="30"/>
      <c r="BF7" s="30"/>
      <c r="BG7" s="30"/>
      <c r="BH7" s="30"/>
      <c r="BI7" s="30"/>
      <c r="BJ7" s="30"/>
      <c r="BK7" s="30"/>
      <c r="BL7" s="30"/>
      <c r="BM7" s="30"/>
      <c r="BN7" s="30"/>
      <c r="BO7" s="30"/>
      <c r="BP7" s="30"/>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7"/>
      <c r="NI7" s="117"/>
      <c r="NJ7" s="117"/>
      <c r="NK7" s="117"/>
      <c r="NL7" s="117"/>
      <c r="NM7" s="117"/>
      <c r="NN7" s="117"/>
      <c r="NO7" s="117"/>
      <c r="NP7" s="117"/>
      <c r="NQ7" s="117"/>
      <c r="NR7" s="117"/>
      <c r="NS7" s="117"/>
      <c r="NT7" s="117"/>
      <c r="NU7" s="117"/>
      <c r="NV7" s="117"/>
      <c r="NW7" s="117"/>
      <c r="NX7" s="117"/>
      <c r="NY7" s="117"/>
      <c r="NZ7" s="117"/>
      <c r="OA7" s="117"/>
      <c r="OB7" s="117"/>
      <c r="OC7" s="117"/>
      <c r="OD7" s="117"/>
      <c r="OE7" s="117"/>
      <c r="OF7" s="117"/>
      <c r="OG7" s="117"/>
      <c r="OH7" s="117"/>
      <c r="OI7" s="117"/>
      <c r="OJ7" s="117"/>
      <c r="OK7" s="117"/>
      <c r="OL7" s="117"/>
      <c r="OM7" s="117"/>
      <c r="ON7" s="117"/>
      <c r="OO7" s="117"/>
      <c r="OP7" s="117"/>
      <c r="OQ7" s="117"/>
    </row>
    <row r="8" spans="1:407" ht="15" customHeight="1">
      <c r="A8" s="28" t="s">
        <v>169</v>
      </c>
      <c r="B8" s="30">
        <v>33.844088337700299</v>
      </c>
      <c r="C8" s="30">
        <v>33.7390139481614</v>
      </c>
      <c r="D8" s="30">
        <v>33.669862334920403</v>
      </c>
      <c r="E8" s="30">
        <v>34.037369043966201</v>
      </c>
      <c r="F8" s="30">
        <v>34.205584018662599</v>
      </c>
      <c r="G8" s="30">
        <v>33.994483226122803</v>
      </c>
      <c r="H8" s="30">
        <v>33.795237674500797</v>
      </c>
      <c r="I8" s="30">
        <v>33.8240619729416</v>
      </c>
      <c r="J8" s="30">
        <v>33.944728769463801</v>
      </c>
      <c r="K8" s="30">
        <v>33.745320610687003</v>
      </c>
      <c r="L8" s="30">
        <v>33.602034086845997</v>
      </c>
      <c r="M8" s="30">
        <v>33.509177922609503</v>
      </c>
      <c r="N8" s="30">
        <v>33.564567484140703</v>
      </c>
      <c r="O8" s="30">
        <v>33.314895495304</v>
      </c>
      <c r="P8" s="30">
        <v>33.690672464224498</v>
      </c>
      <c r="Q8" s="30">
        <v>33.697275373807699</v>
      </c>
      <c r="R8" s="30">
        <v>33.707435158225898</v>
      </c>
      <c r="S8" s="30">
        <v>33.621126526363398</v>
      </c>
      <c r="T8" s="30">
        <v>33.563022442345499</v>
      </c>
      <c r="U8" s="30">
        <v>33.658138906516498</v>
      </c>
      <c r="V8" s="30">
        <v>33.988074745114702</v>
      </c>
      <c r="W8" s="30">
        <v>33.789934619543203</v>
      </c>
      <c r="X8" s="30">
        <v>33.505339057990803</v>
      </c>
      <c r="Y8" s="30">
        <v>33.438136460755999</v>
      </c>
      <c r="Z8" s="30">
        <v>33.539637336070498</v>
      </c>
      <c r="AA8" s="30">
        <v>33.409949856452599</v>
      </c>
      <c r="AB8" s="30">
        <v>33.276398228688002</v>
      </c>
      <c r="AC8" s="30">
        <v>32.696519902508598</v>
      </c>
      <c r="AD8" s="30">
        <v>32.801067528368698</v>
      </c>
      <c r="AE8" s="30">
        <v>32.661656565782998</v>
      </c>
      <c r="AF8" s="30">
        <v>32.310810299695902</v>
      </c>
      <c r="AG8" s="30">
        <v>32.140041770082597</v>
      </c>
      <c r="AH8" s="30">
        <v>35.344265072368898</v>
      </c>
      <c r="AI8" s="30">
        <v>31.688561796775101</v>
      </c>
      <c r="AJ8" s="30">
        <v>31.192055627322201</v>
      </c>
      <c r="AK8" s="30">
        <v>31.305484875625801</v>
      </c>
      <c r="AL8" s="30">
        <v>31.1974366467579</v>
      </c>
      <c r="AM8" s="30">
        <v>30.864842477764501</v>
      </c>
      <c r="AN8" s="30">
        <v>30.765134005328701</v>
      </c>
      <c r="AO8" s="30">
        <v>30.333510528375399</v>
      </c>
      <c r="AP8" s="30">
        <v>30.383573829779898</v>
      </c>
      <c r="AQ8" s="30">
        <v>30.404950116164201</v>
      </c>
      <c r="AR8" s="30">
        <v>30.363466007970601</v>
      </c>
      <c r="AS8" s="30">
        <v>30.085505565496302</v>
      </c>
      <c r="AT8" s="30">
        <v>30.587503598780899</v>
      </c>
      <c r="AU8" s="30">
        <v>30.676298355838199</v>
      </c>
      <c r="AV8" s="30"/>
      <c r="AW8" s="30"/>
      <c r="AX8" s="30"/>
      <c r="AY8" s="30"/>
      <c r="AZ8" s="30"/>
      <c r="BA8" s="30"/>
      <c r="BB8" s="30"/>
      <c r="BC8" s="30"/>
      <c r="BD8" s="30"/>
      <c r="BE8" s="30"/>
      <c r="BF8" s="30"/>
      <c r="BG8" s="30"/>
      <c r="BH8" s="30"/>
      <c r="BI8" s="30"/>
      <c r="BJ8" s="30"/>
      <c r="BK8" s="30"/>
      <c r="BL8" s="30"/>
      <c r="BM8" s="30"/>
      <c r="BN8" s="30"/>
      <c r="BO8" s="30"/>
      <c r="BP8" s="30"/>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7"/>
      <c r="JW8" s="117"/>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row>
    <row r="9" spans="1:407" ht="15" customHeight="1">
      <c r="A9" s="28" t="s">
        <v>170</v>
      </c>
      <c r="B9" s="29">
        <v>3.4217967669639</v>
      </c>
      <c r="C9" s="29">
        <v>3.4329955987529801</v>
      </c>
      <c r="D9" s="29">
        <v>3.4998306724721799</v>
      </c>
      <c r="E9" s="29">
        <v>3.51530810286269</v>
      </c>
      <c r="F9" s="29">
        <v>3.5797922340861401</v>
      </c>
      <c r="G9" s="29">
        <v>3.5427799886299001</v>
      </c>
      <c r="H9" s="29">
        <v>3.5748865732661899</v>
      </c>
      <c r="I9" s="29">
        <v>3.6193890970447402</v>
      </c>
      <c r="J9" s="29">
        <v>3.6542078292567002</v>
      </c>
      <c r="K9" s="29">
        <v>3.64452409607033</v>
      </c>
      <c r="L9" s="29">
        <v>3.7131023056744401</v>
      </c>
      <c r="M9" s="29">
        <v>3.7004883493790999</v>
      </c>
      <c r="N9" s="29">
        <v>3.70472071251743</v>
      </c>
      <c r="O9" s="29">
        <v>3.73923264453216</v>
      </c>
      <c r="P9" s="29">
        <v>3.8232641498525801</v>
      </c>
      <c r="Q9" s="29">
        <v>3.8727572210129999</v>
      </c>
      <c r="R9" s="29">
        <v>3.9530416221985099</v>
      </c>
      <c r="S9" s="29">
        <v>3.99198301540022</v>
      </c>
      <c r="T9" s="29">
        <v>4.0684591725369597</v>
      </c>
      <c r="U9" s="29">
        <v>4.0667304930588797</v>
      </c>
      <c r="V9" s="29">
        <v>4.0469700495296301</v>
      </c>
      <c r="W9" s="29">
        <v>4.0586835844567801</v>
      </c>
      <c r="X9" s="29">
        <v>4.0238712464895201</v>
      </c>
      <c r="Y9" s="29">
        <v>4.0192780529522896</v>
      </c>
      <c r="Z9" s="29">
        <v>4.0412879484820596</v>
      </c>
      <c r="AA9" s="29">
        <v>4.0375204535941203</v>
      </c>
      <c r="AB9" s="29">
        <v>3.97378984651712</v>
      </c>
      <c r="AC9" s="29">
        <v>3.8860386200210102</v>
      </c>
      <c r="AD9" s="29">
        <v>3.83478667744268</v>
      </c>
      <c r="AE9" s="29">
        <v>3.7443198900485299</v>
      </c>
      <c r="AF9" s="29">
        <v>3.6792523016832499</v>
      </c>
      <c r="AG9" s="29">
        <v>3.63400408282298</v>
      </c>
      <c r="AH9" s="29">
        <v>3.8304728546409801</v>
      </c>
      <c r="AI9" s="29">
        <v>3.5177033492823</v>
      </c>
      <c r="AJ9" s="29">
        <v>3.5133457793026901</v>
      </c>
      <c r="AK9" s="29">
        <v>3.5915141430948401</v>
      </c>
      <c r="AL9" s="29">
        <v>3.6128291488058801</v>
      </c>
      <c r="AM9" s="29">
        <v>3.6254475767814802</v>
      </c>
      <c r="AN9" s="29">
        <v>3.73600418957842</v>
      </c>
      <c r="AO9" s="29">
        <v>3.6974711970318301</v>
      </c>
      <c r="AP9" s="29">
        <v>3.7934550989345501</v>
      </c>
      <c r="AQ9" s="29">
        <v>3.9041507512095701</v>
      </c>
      <c r="AR9" s="29">
        <v>4.0858700590640602</v>
      </c>
      <c r="AS9" s="29">
        <v>4.1950462918774498</v>
      </c>
      <c r="AT9" s="29">
        <v>4.4265888208269502</v>
      </c>
      <c r="AU9" s="29">
        <v>4.6060357403355203</v>
      </c>
      <c r="AV9" s="29"/>
      <c r="AW9" s="29"/>
      <c r="AX9" s="29"/>
      <c r="AY9" s="29"/>
      <c r="AZ9" s="29"/>
      <c r="BA9" s="29"/>
      <c r="BB9" s="29"/>
      <c r="BC9" s="29"/>
      <c r="BD9" s="29"/>
      <c r="BE9" s="29"/>
      <c r="BF9" s="29"/>
      <c r="BG9" s="29"/>
      <c r="BH9" s="29"/>
      <c r="BI9" s="29"/>
      <c r="BJ9" s="29"/>
      <c r="BK9" s="29"/>
      <c r="BL9" s="29"/>
      <c r="BM9" s="29"/>
      <c r="BN9" s="29"/>
      <c r="BO9" s="29"/>
      <c r="BP9" s="29"/>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7"/>
      <c r="JW9" s="117"/>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7"/>
      <c r="LP9" s="117"/>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7"/>
      <c r="NI9" s="117"/>
      <c r="NJ9" s="117"/>
      <c r="NK9" s="117"/>
      <c r="NL9" s="117"/>
      <c r="NM9" s="117"/>
      <c r="NN9" s="117"/>
      <c r="NO9" s="117"/>
      <c r="NP9" s="117"/>
      <c r="NQ9" s="117"/>
      <c r="NR9" s="117"/>
      <c r="NS9" s="117"/>
      <c r="NT9" s="117"/>
      <c r="NU9" s="117"/>
      <c r="NV9" s="117"/>
      <c r="NW9" s="117"/>
      <c r="NX9" s="117"/>
      <c r="NY9" s="117"/>
      <c r="NZ9" s="117"/>
      <c r="OA9" s="117"/>
      <c r="OB9" s="117"/>
      <c r="OC9" s="117"/>
      <c r="OD9" s="117"/>
      <c r="OE9" s="117"/>
      <c r="OF9" s="117"/>
      <c r="OG9" s="117"/>
      <c r="OH9" s="117"/>
      <c r="OI9" s="117"/>
      <c r="OJ9" s="117"/>
      <c r="OK9" s="117"/>
      <c r="OL9" s="117"/>
      <c r="OM9" s="117"/>
      <c r="ON9" s="117"/>
      <c r="OO9" s="117"/>
      <c r="OP9" s="117"/>
      <c r="OQ9" s="117"/>
    </row>
    <row r="10" spans="1:407" ht="15" customHeight="1">
      <c r="A10" s="28" t="s">
        <v>171</v>
      </c>
      <c r="B10" s="34">
        <v>143517</v>
      </c>
      <c r="C10" s="34">
        <v>149761</v>
      </c>
      <c r="D10" s="34">
        <v>144683</v>
      </c>
      <c r="E10" s="34">
        <v>144901</v>
      </c>
      <c r="F10" s="34">
        <v>148522</v>
      </c>
      <c r="G10" s="34">
        <v>149562</v>
      </c>
      <c r="H10" s="34">
        <v>143403</v>
      </c>
      <c r="I10" s="34">
        <v>145865</v>
      </c>
      <c r="J10" s="34">
        <v>138341</v>
      </c>
      <c r="K10" s="34">
        <v>139301</v>
      </c>
      <c r="L10" s="34">
        <v>134470</v>
      </c>
      <c r="M10" s="34">
        <v>132607</v>
      </c>
      <c r="N10" s="34">
        <v>130195</v>
      </c>
      <c r="O10" s="34">
        <v>128839</v>
      </c>
      <c r="P10" s="34">
        <v>132262</v>
      </c>
      <c r="Q10" s="34">
        <v>131666</v>
      </c>
      <c r="R10" s="34">
        <v>129640</v>
      </c>
      <c r="S10" s="34">
        <v>125979</v>
      </c>
      <c r="T10" s="34">
        <v>123018</v>
      </c>
      <c r="U10" s="34">
        <v>127431</v>
      </c>
      <c r="V10" s="34">
        <v>121745</v>
      </c>
      <c r="W10" s="34">
        <v>117714</v>
      </c>
      <c r="X10" s="34">
        <v>111759</v>
      </c>
      <c r="Y10" s="34">
        <v>112793</v>
      </c>
      <c r="Z10" s="34">
        <v>109822</v>
      </c>
      <c r="AA10" s="34">
        <v>106102</v>
      </c>
      <c r="AB10" s="34">
        <v>100974</v>
      </c>
      <c r="AC10" s="34">
        <v>96195</v>
      </c>
      <c r="AD10" s="34">
        <v>90152</v>
      </c>
      <c r="AE10" s="34">
        <v>87179</v>
      </c>
      <c r="AF10" s="34">
        <v>79126</v>
      </c>
      <c r="AG10" s="34">
        <v>74766</v>
      </c>
      <c r="AH10" s="34">
        <v>43744</v>
      </c>
      <c r="AI10" s="34">
        <v>66168</v>
      </c>
      <c r="AJ10" s="34">
        <v>69631</v>
      </c>
      <c r="AK10" s="34">
        <v>69072</v>
      </c>
      <c r="AL10" s="34">
        <v>70797</v>
      </c>
      <c r="AM10" s="34">
        <v>71889</v>
      </c>
      <c r="AN10" s="34">
        <v>71339</v>
      </c>
      <c r="AO10" s="34">
        <v>75739</v>
      </c>
      <c r="AP10" s="34">
        <v>74769</v>
      </c>
      <c r="AQ10" s="34">
        <v>76658</v>
      </c>
      <c r="AR10" s="34">
        <v>80937</v>
      </c>
      <c r="AS10" s="34">
        <v>87903</v>
      </c>
      <c r="AT10" s="34">
        <v>92498</v>
      </c>
      <c r="AU10" s="34">
        <v>101038</v>
      </c>
      <c r="AV10" s="34"/>
      <c r="AW10" s="34"/>
      <c r="AX10" s="34"/>
      <c r="AY10" s="34"/>
      <c r="AZ10" s="34"/>
      <c r="BA10" s="34"/>
      <c r="BB10" s="34"/>
      <c r="BC10" s="34"/>
      <c r="BD10" s="34"/>
      <c r="BE10" s="34"/>
      <c r="BF10" s="34"/>
      <c r="BG10" s="34"/>
      <c r="BH10" s="34"/>
      <c r="BI10" s="34"/>
      <c r="BJ10" s="34"/>
      <c r="BK10" s="34"/>
      <c r="BL10" s="34"/>
      <c r="BM10" s="34"/>
      <c r="BN10" s="34"/>
      <c r="BO10" s="34"/>
      <c r="BP10" s="34"/>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7"/>
      <c r="NI10" s="117"/>
      <c r="NJ10" s="117"/>
      <c r="NK10" s="117"/>
      <c r="NL10" s="117"/>
      <c r="NM10" s="117"/>
      <c r="NN10" s="117"/>
      <c r="NO10" s="117"/>
      <c r="NP10" s="117"/>
      <c r="NQ10" s="117"/>
      <c r="NR10" s="117"/>
      <c r="NS10" s="117"/>
      <c r="NT10" s="117"/>
      <c r="NU10" s="117"/>
      <c r="NV10" s="117"/>
      <c r="NW10" s="117"/>
      <c r="NX10" s="117"/>
      <c r="NY10" s="117"/>
      <c r="NZ10" s="117"/>
      <c r="OA10" s="117"/>
      <c r="OB10" s="117"/>
      <c r="OC10" s="117"/>
      <c r="OD10" s="117"/>
      <c r="OE10" s="117"/>
      <c r="OF10" s="117"/>
      <c r="OG10" s="117"/>
      <c r="OH10" s="117"/>
      <c r="OI10" s="117"/>
      <c r="OJ10" s="117"/>
      <c r="OK10" s="117"/>
      <c r="OL10" s="117"/>
      <c r="OM10" s="117"/>
      <c r="ON10" s="117"/>
      <c r="OO10" s="117"/>
      <c r="OP10" s="117"/>
      <c r="OQ10" s="117"/>
    </row>
    <row r="11" spans="1:407" ht="15" customHeight="1">
      <c r="A11" s="28" t="s">
        <v>172</v>
      </c>
      <c r="B11" s="34">
        <v>41942</v>
      </c>
      <c r="C11" s="34">
        <v>43624</v>
      </c>
      <c r="D11" s="34">
        <v>41340</v>
      </c>
      <c r="E11" s="34">
        <v>41220</v>
      </c>
      <c r="F11" s="34">
        <v>41489</v>
      </c>
      <c r="G11" s="34">
        <v>42216</v>
      </c>
      <c r="H11" s="34">
        <v>40114</v>
      </c>
      <c r="I11" s="34">
        <v>40301</v>
      </c>
      <c r="J11" s="34">
        <v>37858</v>
      </c>
      <c r="K11" s="34">
        <v>38222</v>
      </c>
      <c r="L11" s="34">
        <v>36215</v>
      </c>
      <c r="M11" s="34">
        <v>35835</v>
      </c>
      <c r="N11" s="34">
        <v>35143</v>
      </c>
      <c r="O11" s="34">
        <v>34456</v>
      </c>
      <c r="P11" s="34">
        <v>34594</v>
      </c>
      <c r="Q11" s="34">
        <v>33998</v>
      </c>
      <c r="R11" s="34">
        <v>32795</v>
      </c>
      <c r="S11" s="34">
        <v>31558</v>
      </c>
      <c r="T11" s="34">
        <v>30237</v>
      </c>
      <c r="U11" s="34">
        <v>31335</v>
      </c>
      <c r="V11" s="34">
        <v>30083</v>
      </c>
      <c r="W11" s="34">
        <v>29003</v>
      </c>
      <c r="X11" s="34">
        <v>27774</v>
      </c>
      <c r="Y11" s="34">
        <v>28063</v>
      </c>
      <c r="Z11" s="34">
        <v>27175</v>
      </c>
      <c r="AA11" s="34">
        <v>26279</v>
      </c>
      <c r="AB11" s="34">
        <v>25410</v>
      </c>
      <c r="AC11" s="34">
        <v>24754</v>
      </c>
      <c r="AD11" s="34">
        <v>23509</v>
      </c>
      <c r="AE11" s="34">
        <v>23283</v>
      </c>
      <c r="AF11" s="34">
        <v>21506</v>
      </c>
      <c r="AG11" s="34">
        <v>20574</v>
      </c>
      <c r="AH11" s="34">
        <v>11420</v>
      </c>
      <c r="AI11" s="34">
        <v>18810</v>
      </c>
      <c r="AJ11" s="34">
        <v>19819</v>
      </c>
      <c r="AK11" s="34">
        <v>19232</v>
      </c>
      <c r="AL11" s="34">
        <v>19596</v>
      </c>
      <c r="AM11" s="34">
        <v>19829</v>
      </c>
      <c r="AN11" s="34">
        <v>19095</v>
      </c>
      <c r="AO11" s="34">
        <v>20484</v>
      </c>
      <c r="AP11" s="34">
        <v>19710</v>
      </c>
      <c r="AQ11" s="34">
        <v>19635</v>
      </c>
      <c r="AR11" s="34">
        <v>19809</v>
      </c>
      <c r="AS11" s="34">
        <v>20954</v>
      </c>
      <c r="AT11" s="34">
        <v>20896</v>
      </c>
      <c r="AU11" s="34">
        <v>21936</v>
      </c>
      <c r="AV11" s="34"/>
      <c r="AW11" s="34"/>
      <c r="AX11" s="34"/>
      <c r="AY11" s="34"/>
      <c r="AZ11" s="34"/>
      <c r="BA11" s="34"/>
      <c r="BB11" s="34"/>
      <c r="BC11" s="34"/>
      <c r="BD11" s="34"/>
      <c r="BE11" s="34"/>
      <c r="BF11" s="34"/>
      <c r="BG11" s="34"/>
      <c r="BH11" s="34"/>
      <c r="BI11" s="34"/>
      <c r="BJ11" s="34"/>
      <c r="BK11" s="34"/>
      <c r="BL11" s="34"/>
      <c r="BM11" s="34"/>
      <c r="BN11" s="34"/>
      <c r="BO11" s="34"/>
      <c r="BP11" s="34"/>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7"/>
      <c r="JW11" s="117"/>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7"/>
      <c r="LP11" s="117"/>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7"/>
      <c r="NI11" s="117"/>
      <c r="NJ11" s="117"/>
      <c r="NK11" s="117"/>
      <c r="NL11" s="117"/>
      <c r="NM11" s="117"/>
      <c r="NN11" s="117"/>
      <c r="NO11" s="117"/>
      <c r="NP11" s="117"/>
      <c r="NQ11" s="117"/>
      <c r="NR11" s="117"/>
      <c r="NS11" s="117"/>
      <c r="NT11" s="117"/>
      <c r="NU11" s="117"/>
      <c r="NV11" s="117"/>
      <c r="NW11" s="117"/>
      <c r="NX11" s="117"/>
      <c r="NY11" s="117"/>
      <c r="NZ11" s="117"/>
      <c r="OA11" s="117"/>
      <c r="OB11" s="117"/>
      <c r="OC11" s="117"/>
      <c r="OD11" s="117"/>
      <c r="OE11" s="117"/>
      <c r="OF11" s="117"/>
      <c r="OG11" s="117"/>
      <c r="OH11" s="117"/>
      <c r="OI11" s="117"/>
      <c r="OJ11" s="117"/>
      <c r="OK11" s="117"/>
      <c r="OL11" s="117"/>
      <c r="OM11" s="117"/>
      <c r="ON11" s="117"/>
      <c r="OO11" s="117"/>
      <c r="OP11" s="117"/>
      <c r="OQ11" s="117"/>
    </row>
    <row r="12" spans="1:407" ht="15" customHeight="1">
      <c r="A12" s="28" t="s">
        <v>173</v>
      </c>
      <c r="B12" s="34">
        <v>141613</v>
      </c>
      <c r="C12" s="34">
        <v>146711</v>
      </c>
      <c r="D12" s="34">
        <v>139267</v>
      </c>
      <c r="E12" s="34">
        <v>136889</v>
      </c>
      <c r="F12" s="34">
        <v>135480</v>
      </c>
      <c r="G12" s="34">
        <v>138676</v>
      </c>
      <c r="H12" s="34">
        <v>135827</v>
      </c>
      <c r="I12" s="34">
        <v>136975</v>
      </c>
      <c r="J12" s="34">
        <v>128773</v>
      </c>
      <c r="K12" s="34">
        <v>131002</v>
      </c>
      <c r="L12" s="34">
        <v>125863</v>
      </c>
      <c r="M12" s="34">
        <v>127046</v>
      </c>
      <c r="N12" s="34">
        <v>123432</v>
      </c>
      <c r="O12" s="34">
        <v>122344</v>
      </c>
      <c r="P12" s="34">
        <v>120687</v>
      </c>
      <c r="Q12" s="34">
        <v>118579</v>
      </c>
      <c r="R12" s="34">
        <v>115057</v>
      </c>
      <c r="S12" s="34">
        <v>110475</v>
      </c>
      <c r="T12" s="34">
        <v>105808</v>
      </c>
      <c r="U12" s="34">
        <v>110369</v>
      </c>
      <c r="V12" s="34">
        <v>102993</v>
      </c>
      <c r="W12" s="34">
        <v>101139</v>
      </c>
      <c r="X12" s="34">
        <v>98732</v>
      </c>
      <c r="Y12" s="34">
        <v>100134</v>
      </c>
      <c r="Z12" s="34">
        <v>96433</v>
      </c>
      <c r="AA12" s="34">
        <v>94081</v>
      </c>
      <c r="AB12" s="34">
        <v>92456</v>
      </c>
      <c r="AC12" s="34">
        <v>94903</v>
      </c>
      <c r="AD12" s="34">
        <v>91285</v>
      </c>
      <c r="AE12" s="34">
        <v>90872</v>
      </c>
      <c r="AF12" s="34">
        <v>87117</v>
      </c>
      <c r="AG12" s="34">
        <v>85257</v>
      </c>
      <c r="AH12" s="34">
        <v>39697</v>
      </c>
      <c r="AI12" s="34">
        <v>81752</v>
      </c>
      <c r="AJ12" s="34">
        <v>87150</v>
      </c>
      <c r="AK12" s="34">
        <v>80278</v>
      </c>
      <c r="AL12" s="34">
        <v>80182</v>
      </c>
      <c r="AM12" s="34">
        <v>79265</v>
      </c>
      <c r="AN12" s="34">
        <v>76191</v>
      </c>
      <c r="AO12" s="34">
        <v>81645</v>
      </c>
      <c r="AP12" s="34">
        <v>77498</v>
      </c>
      <c r="AQ12" s="34">
        <v>74894</v>
      </c>
      <c r="AR12" s="34">
        <v>75757</v>
      </c>
      <c r="AS12" s="34">
        <v>79870</v>
      </c>
      <c r="AT12" s="34">
        <v>76605</v>
      </c>
      <c r="AU12" s="34">
        <v>78946</v>
      </c>
      <c r="AV12" s="34"/>
      <c r="AW12" s="34"/>
      <c r="AX12" s="34"/>
      <c r="AY12" s="34"/>
      <c r="AZ12" s="34"/>
      <c r="BA12" s="34"/>
      <c r="BB12" s="34"/>
      <c r="BC12" s="34"/>
      <c r="BD12" s="34"/>
      <c r="BE12" s="34"/>
      <c r="BF12" s="34"/>
      <c r="BG12" s="34"/>
      <c r="BH12" s="34"/>
      <c r="BI12" s="34"/>
      <c r="BJ12" s="34"/>
      <c r="BK12" s="34"/>
      <c r="BL12" s="34"/>
      <c r="BM12" s="34"/>
      <c r="BN12" s="34"/>
      <c r="BO12" s="34"/>
      <c r="BP12" s="34"/>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7"/>
      <c r="JW12" s="117"/>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7"/>
      <c r="LP12" s="117"/>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7"/>
      <c r="NI12" s="117"/>
      <c r="NJ12" s="117"/>
      <c r="NK12" s="117"/>
      <c r="NL12" s="117"/>
      <c r="NM12" s="117"/>
      <c r="NN12" s="117"/>
      <c r="NO12" s="117"/>
      <c r="NP12" s="117"/>
      <c r="NQ12" s="117"/>
      <c r="NR12" s="117"/>
      <c r="NS12" s="117"/>
      <c r="NT12" s="117"/>
      <c r="NU12" s="117"/>
      <c r="NV12" s="117"/>
      <c r="NW12" s="117"/>
      <c r="NX12" s="117"/>
      <c r="NY12" s="117"/>
      <c r="NZ12" s="117"/>
      <c r="OA12" s="117"/>
      <c r="OB12" s="117"/>
      <c r="OC12" s="117"/>
      <c r="OD12" s="117"/>
      <c r="OE12" s="117"/>
      <c r="OF12" s="117"/>
      <c r="OG12" s="117"/>
      <c r="OH12" s="117"/>
      <c r="OI12" s="117"/>
      <c r="OJ12" s="117"/>
      <c r="OK12" s="117"/>
      <c r="OL12" s="117"/>
      <c r="OM12" s="117"/>
      <c r="ON12" s="117"/>
      <c r="OO12" s="117"/>
      <c r="OP12" s="117"/>
      <c r="OQ12" s="117"/>
    </row>
    <row r="13" spans="1:407" ht="15" customHeight="1">
      <c r="A13" s="28" t="s">
        <v>174</v>
      </c>
      <c r="B13" s="29">
        <v>16.255202559087099</v>
      </c>
      <c r="C13" s="29">
        <v>16.348201566344699</v>
      </c>
      <c r="D13" s="29">
        <v>16.444527418555701</v>
      </c>
      <c r="E13" s="29">
        <v>16.673779485568598</v>
      </c>
      <c r="F13" s="29">
        <v>17.0893489813995</v>
      </c>
      <c r="G13" s="29">
        <v>17.1726542444259</v>
      </c>
      <c r="H13" s="29">
        <v>17.125166572183701</v>
      </c>
      <c r="I13" s="29">
        <v>17.235794853075401</v>
      </c>
      <c r="J13" s="29">
        <v>17.5660581022419</v>
      </c>
      <c r="K13" s="29">
        <v>17.6643562693699</v>
      </c>
      <c r="L13" s="29">
        <v>17.7108840564741</v>
      </c>
      <c r="M13" s="29">
        <v>17.601435700454999</v>
      </c>
      <c r="N13" s="29">
        <v>18.065282908808101</v>
      </c>
      <c r="O13" s="29">
        <v>17.9298453540836</v>
      </c>
      <c r="P13" s="29">
        <v>18.305161284976801</v>
      </c>
      <c r="Q13" s="29">
        <v>18.420909267239601</v>
      </c>
      <c r="R13" s="29">
        <v>18.820758406702801</v>
      </c>
      <c r="S13" s="29">
        <v>19.032459832541299</v>
      </c>
      <c r="T13" s="29">
        <v>19.273703311658899</v>
      </c>
      <c r="U13" s="29">
        <v>19.432295300310798</v>
      </c>
      <c r="V13" s="29">
        <v>20.0080976377035</v>
      </c>
      <c r="W13" s="29">
        <v>20.330446217581699</v>
      </c>
      <c r="X13" s="29">
        <v>20.0847749463193</v>
      </c>
      <c r="Y13" s="29">
        <v>19.977340363912401</v>
      </c>
      <c r="Z13" s="29">
        <v>20.319060902388198</v>
      </c>
      <c r="AA13" s="29">
        <v>20.477120778903299</v>
      </c>
      <c r="AB13" s="29">
        <v>20.495738513454999</v>
      </c>
      <c r="AC13" s="29">
        <v>19.810754138436099</v>
      </c>
      <c r="AD13" s="29">
        <v>20.2825108177685</v>
      </c>
      <c r="AE13" s="29">
        <v>20.299201074038201</v>
      </c>
      <c r="AF13" s="29">
        <v>20.039957757957701</v>
      </c>
      <c r="AG13" s="29">
        <v>19.846241364345399</v>
      </c>
      <c r="AH13" s="29">
        <v>24.3156913620677</v>
      </c>
      <c r="AI13" s="29">
        <v>19.451401800567599</v>
      </c>
      <c r="AJ13" s="29">
        <v>19.2675731497418</v>
      </c>
      <c r="AK13" s="29">
        <v>19.518523132115899</v>
      </c>
      <c r="AL13" s="29">
        <v>19.516350303060499</v>
      </c>
      <c r="AM13" s="29">
        <v>19.485573708446299</v>
      </c>
      <c r="AN13" s="29">
        <v>19.6665616673885</v>
      </c>
      <c r="AO13" s="29">
        <v>19.044399534570399</v>
      </c>
      <c r="AP13" s="29">
        <v>19.405739502954901</v>
      </c>
      <c r="AQ13" s="29">
        <v>19.4385665073304</v>
      </c>
      <c r="AR13" s="29">
        <v>19.345156223187299</v>
      </c>
      <c r="AS13" s="29">
        <v>19.079879804682601</v>
      </c>
      <c r="AT13" s="29">
        <v>19.715240519548299</v>
      </c>
      <c r="AU13" s="29">
        <v>19.893800825881002</v>
      </c>
      <c r="AV13" s="29"/>
      <c r="AW13" s="29"/>
      <c r="AX13" s="29"/>
      <c r="AY13" s="29"/>
      <c r="AZ13" s="29"/>
      <c r="BA13" s="29"/>
      <c r="BB13" s="29"/>
      <c r="BC13" s="29"/>
      <c r="BD13" s="29"/>
      <c r="BE13" s="29"/>
      <c r="BF13" s="29"/>
      <c r="BG13" s="29"/>
      <c r="BH13" s="29"/>
      <c r="BI13" s="29"/>
      <c r="BJ13" s="29"/>
      <c r="BK13" s="29"/>
      <c r="BL13" s="29"/>
      <c r="BM13" s="29"/>
      <c r="BN13" s="29"/>
      <c r="BO13" s="29"/>
      <c r="BP13" s="29"/>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117"/>
      <c r="NJ13" s="117"/>
      <c r="NK13" s="117"/>
      <c r="NL13" s="117"/>
      <c r="NM13" s="117"/>
      <c r="NN13" s="117"/>
      <c r="NO13" s="117"/>
      <c r="NP13" s="117"/>
      <c r="NQ13" s="117"/>
      <c r="NR13" s="117"/>
      <c r="NS13" s="117"/>
      <c r="NT13" s="117"/>
      <c r="NU13" s="117"/>
      <c r="NV13" s="117"/>
      <c r="NW13" s="117"/>
      <c r="NX13" s="117"/>
      <c r="NY13" s="117"/>
      <c r="NZ13" s="117"/>
      <c r="OA13" s="117"/>
      <c r="OB13" s="117"/>
      <c r="OC13" s="117"/>
      <c r="OD13" s="117"/>
      <c r="OE13" s="117"/>
      <c r="OF13" s="117"/>
      <c r="OG13" s="117"/>
      <c r="OH13" s="117"/>
      <c r="OI13" s="117"/>
      <c r="OJ13" s="117"/>
      <c r="OK13" s="117"/>
      <c r="OL13" s="117"/>
      <c r="OM13" s="117"/>
      <c r="ON13" s="117"/>
      <c r="OO13" s="117"/>
      <c r="OP13" s="117"/>
      <c r="OQ13" s="117"/>
    </row>
    <row r="14" spans="1:407" ht="15" customHeight="1">
      <c r="A14" s="26"/>
      <c r="B14" s="38"/>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41"/>
      <c r="AQ14" s="41"/>
      <c r="AR14" s="4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row>
    <row r="15" spans="1:407" ht="15" customHeight="1">
      <c r="A15" s="12" t="s">
        <v>175</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c r="IW15" s="117"/>
      <c r="IX15" s="117"/>
      <c r="IY15" s="117"/>
      <c r="IZ15" s="117"/>
      <c r="JA15" s="117"/>
      <c r="JB15" s="117"/>
      <c r="JC15" s="117"/>
      <c r="JD15" s="117"/>
      <c r="JE15" s="117"/>
      <c r="JF15" s="117"/>
      <c r="JG15" s="117"/>
      <c r="JH15" s="117"/>
      <c r="JI15" s="117"/>
      <c r="JJ15" s="117"/>
      <c r="JK15" s="117"/>
      <c r="JL15" s="117"/>
      <c r="JM15" s="117"/>
      <c r="JN15" s="117"/>
      <c r="JO15" s="117"/>
      <c r="JP15" s="117"/>
      <c r="JQ15" s="117"/>
      <c r="JR15" s="117"/>
      <c r="JS15" s="117"/>
      <c r="JT15" s="117"/>
      <c r="JU15" s="117"/>
      <c r="JV15" s="117"/>
      <c r="JW15" s="117"/>
      <c r="JX15" s="117"/>
      <c r="JY15" s="117"/>
      <c r="JZ15" s="117"/>
      <c r="KA15" s="117"/>
      <c r="KB15" s="117"/>
      <c r="KC15" s="117"/>
      <c r="KD15" s="117"/>
      <c r="KE15" s="117"/>
      <c r="KF15" s="117"/>
      <c r="KG15" s="117"/>
      <c r="KH15" s="117"/>
      <c r="KI15" s="117"/>
      <c r="KJ15" s="117"/>
      <c r="KK15" s="117"/>
      <c r="KL15" s="117"/>
      <c r="KM15" s="117"/>
      <c r="KN15" s="117"/>
      <c r="KO15" s="117"/>
      <c r="KP15" s="117"/>
      <c r="KQ15" s="117"/>
      <c r="KR15" s="117"/>
      <c r="KS15" s="117"/>
      <c r="KT15" s="117"/>
      <c r="KU15" s="117"/>
      <c r="KV15" s="117"/>
      <c r="KW15" s="117"/>
      <c r="KX15" s="117"/>
      <c r="KY15" s="117"/>
      <c r="KZ15" s="117"/>
      <c r="LA15" s="117"/>
      <c r="LB15" s="117"/>
      <c r="LC15" s="117"/>
      <c r="LD15" s="117"/>
      <c r="LE15" s="117"/>
      <c r="LF15" s="117"/>
      <c r="LG15" s="117"/>
      <c r="LH15" s="117"/>
      <c r="LI15" s="117"/>
      <c r="LJ15" s="117"/>
      <c r="LK15" s="117"/>
      <c r="LL15" s="117"/>
      <c r="LM15" s="117"/>
      <c r="LN15" s="117"/>
      <c r="LO15" s="117"/>
      <c r="LP15" s="117"/>
      <c r="LQ15" s="117"/>
      <c r="LR15" s="117"/>
      <c r="LS15" s="117"/>
      <c r="LT15" s="117"/>
      <c r="LU15" s="117"/>
      <c r="LV15" s="117"/>
      <c r="LW15" s="117"/>
      <c r="LX15" s="117"/>
      <c r="LY15" s="117"/>
      <c r="LZ15" s="117"/>
      <c r="MA15" s="117"/>
      <c r="MB15" s="117"/>
      <c r="MC15" s="117"/>
      <c r="MD15" s="117"/>
      <c r="ME15" s="117"/>
      <c r="MF15" s="117"/>
      <c r="MG15" s="117"/>
      <c r="MH15" s="117"/>
      <c r="MI15" s="117"/>
      <c r="MJ15" s="117"/>
      <c r="MK15" s="117"/>
      <c r="ML15" s="117"/>
      <c r="MM15" s="117"/>
      <c r="MN15" s="117"/>
      <c r="MO15" s="117"/>
      <c r="MP15" s="117"/>
      <c r="MQ15" s="117"/>
      <c r="MR15" s="117"/>
      <c r="MS15" s="117"/>
      <c r="MT15" s="117"/>
      <c r="MU15" s="117"/>
      <c r="MV15" s="117"/>
      <c r="MW15" s="117"/>
      <c r="MX15" s="117"/>
      <c r="MY15" s="117"/>
      <c r="MZ15" s="117"/>
      <c r="NA15" s="117"/>
      <c r="NB15" s="117"/>
      <c r="NC15" s="117"/>
      <c r="ND15" s="117"/>
      <c r="NE15" s="117"/>
      <c r="NF15" s="117"/>
      <c r="NG15" s="117"/>
      <c r="NH15" s="117"/>
      <c r="NI15" s="117"/>
      <c r="NJ15" s="117"/>
      <c r="NK15" s="117"/>
      <c r="NL15" s="117"/>
      <c r="NM15" s="117"/>
      <c r="NN15" s="117"/>
      <c r="NO15" s="117"/>
      <c r="NP15" s="117"/>
      <c r="NQ15" s="117"/>
      <c r="NR15" s="117"/>
      <c r="NS15" s="117"/>
      <c r="NT15" s="117"/>
      <c r="NU15" s="117"/>
      <c r="NV15" s="117"/>
      <c r="NW15" s="117"/>
      <c r="NX15" s="117"/>
      <c r="NY15" s="117"/>
      <c r="NZ15" s="117"/>
      <c r="OA15" s="117"/>
      <c r="OB15" s="117"/>
      <c r="OC15" s="117"/>
      <c r="OD15" s="117"/>
      <c r="OE15" s="117"/>
      <c r="OF15" s="117"/>
      <c r="OG15" s="117"/>
      <c r="OH15" s="117"/>
      <c r="OI15" s="117"/>
      <c r="OJ15" s="117"/>
      <c r="OK15" s="117"/>
      <c r="OL15" s="117"/>
      <c r="OM15" s="117"/>
      <c r="ON15" s="117"/>
      <c r="OO15" s="117"/>
      <c r="OP15" s="117"/>
      <c r="OQ15" s="117"/>
    </row>
    <row r="16" spans="1:407" ht="15" customHeight="1">
      <c r="A16" s="28" t="s">
        <v>167</v>
      </c>
      <c r="B16" s="33">
        <v>40.343496052100697</v>
      </c>
      <c r="C16" s="33">
        <v>39.842665432670103</v>
      </c>
      <c r="D16" s="33">
        <v>41.174168297455999</v>
      </c>
      <c r="E16" s="33">
        <v>43.1386249301286</v>
      </c>
      <c r="F16" s="33">
        <v>42.936844454362898</v>
      </c>
      <c r="G16" s="33">
        <v>42.573529411764703</v>
      </c>
      <c r="H16" s="33">
        <v>42.633083520049396</v>
      </c>
      <c r="I16" s="33">
        <v>43.568363960171602</v>
      </c>
      <c r="J16" s="33">
        <v>42.702702702702702</v>
      </c>
      <c r="K16" s="33">
        <v>42.377789133026702</v>
      </c>
      <c r="L16" s="33">
        <v>41.976343485144803</v>
      </c>
      <c r="M16" s="33">
        <v>43.347883848927701</v>
      </c>
      <c r="N16" s="33">
        <v>42.854279414712401</v>
      </c>
      <c r="O16" s="33">
        <v>41.944194419441899</v>
      </c>
      <c r="P16" s="33">
        <v>41.7862838915471</v>
      </c>
      <c r="Q16" s="33">
        <v>42.317154998881698</v>
      </c>
      <c r="R16" s="33">
        <v>41.641994989751801</v>
      </c>
      <c r="S16" s="33">
        <v>41.741850114278797</v>
      </c>
      <c r="T16" s="33">
        <v>40.444335338161302</v>
      </c>
      <c r="U16" s="33">
        <v>39.882697947214098</v>
      </c>
      <c r="V16" s="33">
        <v>38.351904638507399</v>
      </c>
      <c r="W16" s="33">
        <v>38.109202625331697</v>
      </c>
      <c r="X16" s="33">
        <v>38.005865102639298</v>
      </c>
      <c r="Y16" s="33">
        <v>39.214221691066598</v>
      </c>
      <c r="Z16" s="33">
        <v>37.654125829908303</v>
      </c>
      <c r="AA16" s="33">
        <v>39.661942974218903</v>
      </c>
      <c r="AB16" s="33">
        <v>37.312643272791398</v>
      </c>
      <c r="AC16" s="33">
        <v>36.427690681698103</v>
      </c>
      <c r="AD16" s="33">
        <v>35.2846689273603</v>
      </c>
      <c r="AE16" s="33">
        <v>33.046889594619799</v>
      </c>
      <c r="AF16" s="33">
        <v>34.348004936240201</v>
      </c>
      <c r="AG16" s="33">
        <v>34.098831248718497</v>
      </c>
      <c r="AH16" s="33">
        <v>32.572070385623398</v>
      </c>
      <c r="AI16" s="33">
        <v>32.457238214434703</v>
      </c>
      <c r="AJ16" s="33">
        <v>29.183581416328401</v>
      </c>
      <c r="AK16" s="33">
        <v>31.066765213106699</v>
      </c>
      <c r="AL16" s="33">
        <v>31.6082802547771</v>
      </c>
      <c r="AM16" s="33">
        <v>30.3196347031963</v>
      </c>
      <c r="AN16" s="33">
        <v>32.465543644716703</v>
      </c>
      <c r="AO16" s="33">
        <v>34.197777144485599</v>
      </c>
      <c r="AP16" s="33">
        <v>33.342673017651997</v>
      </c>
      <c r="AQ16" s="33">
        <v>32.147780534877299</v>
      </c>
      <c r="AR16" s="33">
        <v>31.388101983002802</v>
      </c>
      <c r="AS16" s="33">
        <v>33.054393305439298</v>
      </c>
      <c r="AT16" s="33">
        <v>31.581936949730199</v>
      </c>
      <c r="AU16" s="141">
        <v>31.794732554982399</v>
      </c>
      <c r="AV16" s="30" t="s">
        <v>176</v>
      </c>
      <c r="AW16" s="128"/>
      <c r="AX16" s="33"/>
      <c r="AY16" s="33"/>
      <c r="AZ16" s="33"/>
      <c r="BA16" s="33"/>
      <c r="BB16" s="33"/>
      <c r="BC16" s="33"/>
      <c r="BD16" s="33"/>
      <c r="BE16" s="33"/>
      <c r="BF16" s="33"/>
      <c r="BG16" s="33"/>
      <c r="BH16" s="33"/>
      <c r="BI16" s="33"/>
      <c r="BJ16" s="33"/>
      <c r="BK16" s="33"/>
      <c r="BL16" s="33"/>
      <c r="BM16" s="33"/>
      <c r="BN16" s="33"/>
      <c r="BO16" s="33"/>
      <c r="BP16" s="33"/>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7"/>
      <c r="JH16" s="117"/>
      <c r="JI16" s="117"/>
      <c r="JJ16" s="117"/>
      <c r="JK16" s="117"/>
      <c r="JL16" s="117"/>
      <c r="JM16" s="117"/>
      <c r="JN16" s="117"/>
      <c r="JO16" s="117"/>
      <c r="JP16" s="117"/>
      <c r="JQ16" s="117"/>
      <c r="JR16" s="117"/>
      <c r="JS16" s="117"/>
      <c r="JT16" s="117"/>
      <c r="JU16" s="117"/>
      <c r="JV16" s="117"/>
      <c r="JW16" s="117"/>
      <c r="JX16" s="117"/>
      <c r="JY16" s="117"/>
      <c r="JZ16" s="117"/>
      <c r="KA16" s="117"/>
      <c r="KB16" s="117"/>
      <c r="KC16" s="117"/>
      <c r="KD16" s="117"/>
      <c r="KE16" s="117"/>
      <c r="KF16" s="117"/>
      <c r="KG16" s="117"/>
      <c r="KH16" s="117"/>
      <c r="KI16" s="117"/>
      <c r="KJ16" s="117"/>
      <c r="KK16" s="117"/>
      <c r="KL16" s="117"/>
      <c r="KM16" s="117"/>
      <c r="KN16" s="117"/>
      <c r="KO16" s="117"/>
      <c r="KP16" s="117"/>
      <c r="KQ16" s="117"/>
      <c r="KR16" s="117"/>
      <c r="KS16" s="117"/>
      <c r="KT16" s="117"/>
      <c r="KU16" s="117"/>
      <c r="KV16" s="117"/>
      <c r="KW16" s="117"/>
      <c r="KX16" s="117"/>
      <c r="KY16" s="117"/>
      <c r="KZ16" s="117"/>
      <c r="LA16" s="117"/>
      <c r="LB16" s="117"/>
      <c r="LC16" s="117"/>
      <c r="LD16" s="117"/>
      <c r="LE16" s="117"/>
      <c r="LF16" s="117"/>
      <c r="LG16" s="117"/>
      <c r="LH16" s="117"/>
      <c r="LI16" s="117"/>
      <c r="LJ16" s="117"/>
      <c r="LK16" s="117"/>
      <c r="LL16" s="117"/>
      <c r="LM16" s="117"/>
      <c r="LN16" s="117"/>
      <c r="LO16" s="117"/>
      <c r="LP16" s="117"/>
      <c r="LQ16" s="117"/>
      <c r="LR16" s="117"/>
      <c r="LS16" s="117"/>
      <c r="LT16" s="117"/>
      <c r="LU16" s="117"/>
      <c r="LV16" s="117"/>
      <c r="LW16" s="117"/>
      <c r="LX16" s="117"/>
      <c r="LY16" s="117"/>
      <c r="LZ16" s="117"/>
      <c r="MA16" s="117"/>
      <c r="MB16" s="117"/>
      <c r="MC16" s="117"/>
      <c r="MD16" s="117"/>
      <c r="ME16" s="117"/>
      <c r="MF16" s="117"/>
      <c r="MG16" s="117"/>
      <c r="MH16" s="117"/>
      <c r="MI16" s="117"/>
      <c r="MJ16" s="117"/>
      <c r="MK16" s="117"/>
      <c r="ML16" s="117"/>
      <c r="MM16" s="117"/>
      <c r="MN16" s="117"/>
      <c r="MO16" s="117"/>
      <c r="MP16" s="117"/>
      <c r="MQ16" s="117"/>
      <c r="MR16" s="117"/>
      <c r="MS16" s="117"/>
      <c r="MT16" s="117"/>
      <c r="MU16" s="117"/>
      <c r="MV16" s="117"/>
      <c r="MW16" s="117"/>
      <c r="MX16" s="117"/>
      <c r="MY16" s="117"/>
      <c r="MZ16" s="117"/>
      <c r="NA16" s="117"/>
      <c r="NB16" s="117"/>
      <c r="NC16" s="117"/>
      <c r="ND16" s="117"/>
      <c r="NE16" s="117"/>
      <c r="NF16" s="117"/>
      <c r="NG16" s="117"/>
      <c r="NH16" s="117"/>
      <c r="NI16" s="117"/>
      <c r="NJ16" s="117"/>
      <c r="NK16" s="117"/>
      <c r="NL16" s="117"/>
      <c r="NM16" s="117"/>
      <c r="NN16" s="117"/>
      <c r="NO16" s="117"/>
      <c r="NP16" s="117"/>
      <c r="NQ16" s="117"/>
      <c r="NR16" s="117"/>
      <c r="NS16" s="117"/>
      <c r="NT16" s="117"/>
      <c r="NU16" s="117"/>
      <c r="NV16" s="117"/>
      <c r="NW16" s="117"/>
      <c r="NX16" s="117"/>
      <c r="NY16" s="117"/>
      <c r="NZ16" s="117"/>
      <c r="OA16" s="117"/>
      <c r="OB16" s="117"/>
      <c r="OC16" s="117"/>
      <c r="OD16" s="117"/>
      <c r="OE16" s="117"/>
      <c r="OF16" s="117"/>
      <c r="OG16" s="117"/>
      <c r="OH16" s="117"/>
      <c r="OI16" s="117"/>
      <c r="OJ16" s="117"/>
      <c r="OK16" s="117"/>
      <c r="OL16" s="117"/>
      <c r="OM16" s="117"/>
      <c r="ON16" s="117"/>
      <c r="OO16" s="117"/>
      <c r="OP16" s="117"/>
      <c r="OQ16" s="117"/>
    </row>
    <row r="17" spans="1:68" ht="15" customHeight="1">
      <c r="A17" s="28" t="s">
        <v>170</v>
      </c>
      <c r="B17" s="29">
        <v>3.1658571428571398</v>
      </c>
      <c r="C17" s="29">
        <v>3.26001742160279</v>
      </c>
      <c r="D17" s="29">
        <v>3.2701204055766802</v>
      </c>
      <c r="E17" s="29">
        <v>3.3014253320375802</v>
      </c>
      <c r="F17" s="29">
        <v>3.3575883575883601</v>
      </c>
      <c r="G17" s="29">
        <v>3.3702936096718501</v>
      </c>
      <c r="H17" s="29">
        <v>3.46013048205872</v>
      </c>
      <c r="I17" s="29">
        <v>3.4622816796729801</v>
      </c>
      <c r="J17" s="29">
        <v>3.5452775073028202</v>
      </c>
      <c r="K17" s="29">
        <v>3.6085209003215399</v>
      </c>
      <c r="L17" s="29">
        <v>3.6631905924117998</v>
      </c>
      <c r="M17" s="29">
        <v>3.64448336252189</v>
      </c>
      <c r="N17" s="29">
        <v>3.7043966323666999</v>
      </c>
      <c r="O17" s="29">
        <v>3.70886981402003</v>
      </c>
      <c r="P17" s="29">
        <v>3.88193384223919</v>
      </c>
      <c r="Q17" s="29">
        <v>3.86310782241015</v>
      </c>
      <c r="R17" s="29">
        <v>3.8714793546622901</v>
      </c>
      <c r="S17" s="29">
        <v>3.90893371757925</v>
      </c>
      <c r="T17" s="29">
        <v>3.9763277693474999</v>
      </c>
      <c r="U17" s="29">
        <v>3.9114583333333299</v>
      </c>
      <c r="V17" s="29">
        <v>4.1293918918918902</v>
      </c>
      <c r="W17" s="29">
        <v>4.0285818981311801</v>
      </c>
      <c r="X17" s="29">
        <v>4.0057870370370399</v>
      </c>
      <c r="Y17" s="29">
        <v>4.0152380952380904</v>
      </c>
      <c r="Z17" s="29">
        <v>4.0037783375314904</v>
      </c>
      <c r="AA17" s="29">
        <v>3.8510546706844599</v>
      </c>
      <c r="AB17" s="29">
        <v>3.9163516068052902</v>
      </c>
      <c r="AC17" s="29">
        <v>3.8728239845261099</v>
      </c>
      <c r="AD17" s="29">
        <v>3.6327769347496202</v>
      </c>
      <c r="AE17" s="29">
        <v>3.8191068400226098</v>
      </c>
      <c r="AF17" s="29">
        <v>3.5383233532934102</v>
      </c>
      <c r="AG17" s="29">
        <v>3.5977149729404698</v>
      </c>
      <c r="AH17" s="29">
        <v>3.4241379310344802</v>
      </c>
      <c r="AI17" s="29">
        <v>3.3181233933162</v>
      </c>
      <c r="AJ17" s="29">
        <v>3.6692426584234901</v>
      </c>
      <c r="AK17" s="29">
        <v>3.7628865979381398</v>
      </c>
      <c r="AL17" s="29">
        <v>3.8589420654911799</v>
      </c>
      <c r="AM17" s="29">
        <v>4.1014056224899598</v>
      </c>
      <c r="AN17" s="29">
        <v>4.2603773584905698</v>
      </c>
      <c r="AO17" s="29">
        <v>4.0841666666666701</v>
      </c>
      <c r="AP17" s="29">
        <v>4.4277310924369804</v>
      </c>
      <c r="AQ17" s="29">
        <v>4.2409948542024001</v>
      </c>
      <c r="AR17" s="29">
        <v>4.1768953068592101</v>
      </c>
      <c r="AS17" s="29">
        <v>4.5198312236286897</v>
      </c>
      <c r="AT17" s="29">
        <v>4.2517985611510802</v>
      </c>
      <c r="AU17" s="142">
        <v>4.4030742954739504</v>
      </c>
      <c r="AV17" s="30" t="s">
        <v>177</v>
      </c>
      <c r="AW17" s="29"/>
      <c r="AX17" s="29"/>
      <c r="AY17" s="29"/>
      <c r="AZ17" s="29"/>
      <c r="BA17" s="29"/>
      <c r="BB17" s="29"/>
      <c r="BC17" s="29"/>
      <c r="BD17" s="29"/>
      <c r="BE17" s="29"/>
      <c r="BF17" s="29"/>
      <c r="BG17" s="29"/>
      <c r="BH17" s="29"/>
      <c r="BI17" s="29"/>
      <c r="BJ17" s="29"/>
      <c r="BK17" s="29"/>
      <c r="BL17" s="29"/>
      <c r="BM17" s="29"/>
      <c r="BN17" s="29"/>
      <c r="BO17" s="29"/>
      <c r="BP17" s="29"/>
    </row>
    <row r="18" spans="1:68" ht="15" customHeight="1">
      <c r="A18" s="28" t="s">
        <v>171</v>
      </c>
      <c r="B18" s="34">
        <v>22161</v>
      </c>
      <c r="C18" s="34">
        <v>22455</v>
      </c>
      <c r="D18" s="34">
        <v>20641</v>
      </c>
      <c r="E18" s="34">
        <v>20383</v>
      </c>
      <c r="F18" s="34">
        <v>19380</v>
      </c>
      <c r="G18" s="34">
        <v>19514</v>
      </c>
      <c r="H18" s="34">
        <v>19093</v>
      </c>
      <c r="I18" s="34">
        <v>18634</v>
      </c>
      <c r="J18" s="34">
        <v>18205</v>
      </c>
      <c r="K18" s="34">
        <v>17956</v>
      </c>
      <c r="L18" s="34">
        <v>16510</v>
      </c>
      <c r="M18" s="34">
        <v>16648</v>
      </c>
      <c r="N18" s="34">
        <v>15840</v>
      </c>
      <c r="O18" s="34">
        <v>15555</v>
      </c>
      <c r="P18" s="34">
        <v>15256</v>
      </c>
      <c r="Q18" s="34">
        <v>14618</v>
      </c>
      <c r="R18" s="34">
        <v>14158</v>
      </c>
      <c r="S18" s="34">
        <v>13564</v>
      </c>
      <c r="T18" s="34">
        <v>13102</v>
      </c>
      <c r="U18" s="34">
        <v>12767</v>
      </c>
      <c r="V18" s="34">
        <v>12223</v>
      </c>
      <c r="W18" s="34">
        <v>10994</v>
      </c>
      <c r="X18" s="34">
        <v>10383</v>
      </c>
      <c r="Y18" s="34">
        <v>10540</v>
      </c>
      <c r="Z18" s="34">
        <v>9537</v>
      </c>
      <c r="AA18" s="34">
        <v>8946</v>
      </c>
      <c r="AB18" s="34">
        <v>8287</v>
      </c>
      <c r="AC18" s="34">
        <v>8009</v>
      </c>
      <c r="AD18" s="34">
        <v>7182</v>
      </c>
      <c r="AE18" s="34">
        <v>6756</v>
      </c>
      <c r="AF18" s="34">
        <v>5909</v>
      </c>
      <c r="AG18" s="34">
        <v>5983</v>
      </c>
      <c r="AH18" s="34">
        <v>2979</v>
      </c>
      <c r="AI18" s="34">
        <v>5163</v>
      </c>
      <c r="AJ18" s="34">
        <v>4748</v>
      </c>
      <c r="AK18" s="34">
        <v>4745</v>
      </c>
      <c r="AL18" s="34">
        <v>4596</v>
      </c>
      <c r="AM18" s="34">
        <v>4085</v>
      </c>
      <c r="AN18" s="34">
        <v>4516</v>
      </c>
      <c r="AO18" s="34">
        <v>4901</v>
      </c>
      <c r="AP18" s="34">
        <v>5269</v>
      </c>
      <c r="AQ18" s="34">
        <v>4945</v>
      </c>
      <c r="AR18" s="34">
        <v>4628</v>
      </c>
      <c r="AS18" s="34">
        <v>5356</v>
      </c>
      <c r="AT18" s="34">
        <v>4728</v>
      </c>
      <c r="AU18" s="143">
        <v>5156</v>
      </c>
      <c r="AV18" s="30" t="s">
        <v>178</v>
      </c>
      <c r="AW18" s="34"/>
      <c r="AX18" s="34"/>
      <c r="AY18" s="34"/>
      <c r="AZ18" s="34"/>
      <c r="BA18" s="34"/>
      <c r="BB18" s="34"/>
      <c r="BC18" s="34"/>
      <c r="BD18" s="34"/>
      <c r="BE18" s="34"/>
      <c r="BF18" s="34"/>
      <c r="BG18" s="34"/>
      <c r="BH18" s="34"/>
      <c r="BI18" s="34"/>
      <c r="BJ18" s="34"/>
      <c r="BK18" s="34"/>
      <c r="BL18" s="34"/>
      <c r="BM18" s="34"/>
      <c r="BN18" s="34"/>
      <c r="BO18" s="34"/>
      <c r="BP18" s="34"/>
    </row>
    <row r="19" spans="1:68" ht="15" customHeight="1">
      <c r="A19" s="28" t="s">
        <v>172</v>
      </c>
      <c r="B19" s="34">
        <v>7000</v>
      </c>
      <c r="C19" s="34">
        <v>6888</v>
      </c>
      <c r="D19" s="34">
        <v>6312</v>
      </c>
      <c r="E19" s="34">
        <v>6174</v>
      </c>
      <c r="F19" s="34">
        <v>5772</v>
      </c>
      <c r="G19" s="34">
        <v>5790</v>
      </c>
      <c r="H19" s="34">
        <v>5518</v>
      </c>
      <c r="I19" s="34">
        <v>5382</v>
      </c>
      <c r="J19" s="34">
        <v>5135</v>
      </c>
      <c r="K19" s="34">
        <v>4976</v>
      </c>
      <c r="L19" s="34">
        <v>4507</v>
      </c>
      <c r="M19" s="34">
        <v>4568</v>
      </c>
      <c r="N19" s="34">
        <v>4276</v>
      </c>
      <c r="O19" s="34">
        <v>4194</v>
      </c>
      <c r="P19" s="34">
        <v>3930</v>
      </c>
      <c r="Q19" s="34">
        <v>3784</v>
      </c>
      <c r="R19" s="34">
        <v>3657</v>
      </c>
      <c r="S19" s="34">
        <v>3470</v>
      </c>
      <c r="T19" s="34">
        <v>3295</v>
      </c>
      <c r="U19" s="34">
        <v>3264</v>
      </c>
      <c r="V19" s="34">
        <v>2960</v>
      </c>
      <c r="W19" s="34">
        <v>2729</v>
      </c>
      <c r="X19" s="34">
        <v>2592</v>
      </c>
      <c r="Y19" s="34">
        <v>2625</v>
      </c>
      <c r="Z19" s="34">
        <v>2382</v>
      </c>
      <c r="AA19" s="34">
        <v>2323</v>
      </c>
      <c r="AB19" s="34">
        <v>2116</v>
      </c>
      <c r="AC19" s="34">
        <v>2068</v>
      </c>
      <c r="AD19" s="34">
        <v>1977</v>
      </c>
      <c r="AE19" s="34">
        <v>1769</v>
      </c>
      <c r="AF19" s="34">
        <v>1670</v>
      </c>
      <c r="AG19" s="34">
        <v>1663</v>
      </c>
      <c r="AH19" s="34">
        <v>870</v>
      </c>
      <c r="AI19" s="34">
        <v>1556</v>
      </c>
      <c r="AJ19" s="34">
        <v>1294</v>
      </c>
      <c r="AK19" s="34">
        <v>1261</v>
      </c>
      <c r="AL19" s="34">
        <v>1191</v>
      </c>
      <c r="AM19" s="34">
        <v>996</v>
      </c>
      <c r="AN19" s="34">
        <v>1060</v>
      </c>
      <c r="AO19" s="34">
        <v>1200</v>
      </c>
      <c r="AP19" s="34">
        <v>1190</v>
      </c>
      <c r="AQ19" s="34">
        <v>1166</v>
      </c>
      <c r="AR19" s="34">
        <v>1108</v>
      </c>
      <c r="AS19" s="34">
        <v>1185</v>
      </c>
      <c r="AT19" s="34">
        <v>1112</v>
      </c>
      <c r="AU19" s="143">
        <v>1171</v>
      </c>
      <c r="AV19" s="30" t="s">
        <v>179</v>
      </c>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173</v>
      </c>
      <c r="B20" s="34">
        <v>17351</v>
      </c>
      <c r="C20" s="34">
        <v>17288</v>
      </c>
      <c r="D20" s="34">
        <v>15330</v>
      </c>
      <c r="E20" s="34">
        <v>14312</v>
      </c>
      <c r="F20" s="34">
        <v>13443</v>
      </c>
      <c r="G20" s="34">
        <v>13600</v>
      </c>
      <c r="H20" s="34">
        <v>12943</v>
      </c>
      <c r="I20" s="34">
        <v>12353</v>
      </c>
      <c r="J20" s="34">
        <v>12025</v>
      </c>
      <c r="K20" s="34">
        <v>11742</v>
      </c>
      <c r="L20" s="34">
        <v>10737</v>
      </c>
      <c r="M20" s="34">
        <v>10538</v>
      </c>
      <c r="N20" s="34">
        <v>9978</v>
      </c>
      <c r="O20" s="34">
        <v>9999</v>
      </c>
      <c r="P20" s="34">
        <v>9405</v>
      </c>
      <c r="Q20" s="34">
        <v>8942</v>
      </c>
      <c r="R20" s="34">
        <v>8782</v>
      </c>
      <c r="S20" s="34">
        <v>8313</v>
      </c>
      <c r="T20" s="34">
        <v>8147</v>
      </c>
      <c r="U20" s="34">
        <v>8184</v>
      </c>
      <c r="V20" s="34">
        <v>7718</v>
      </c>
      <c r="W20" s="34">
        <v>7161</v>
      </c>
      <c r="X20" s="34">
        <v>6820</v>
      </c>
      <c r="Y20" s="34">
        <v>6694</v>
      </c>
      <c r="Z20" s="34">
        <v>6326</v>
      </c>
      <c r="AA20" s="34">
        <v>5857</v>
      </c>
      <c r="AB20" s="34">
        <v>5671</v>
      </c>
      <c r="AC20" s="34">
        <v>5677</v>
      </c>
      <c r="AD20" s="34">
        <v>5603</v>
      </c>
      <c r="AE20" s="34">
        <v>5353</v>
      </c>
      <c r="AF20" s="34">
        <v>4862</v>
      </c>
      <c r="AG20" s="34">
        <v>4877</v>
      </c>
      <c r="AH20" s="34">
        <v>2671</v>
      </c>
      <c r="AI20" s="34">
        <v>4794</v>
      </c>
      <c r="AJ20" s="34">
        <v>4434</v>
      </c>
      <c r="AK20" s="34">
        <v>4059</v>
      </c>
      <c r="AL20" s="34">
        <v>3768</v>
      </c>
      <c r="AM20" s="34">
        <v>3285</v>
      </c>
      <c r="AN20" s="34">
        <v>3265</v>
      </c>
      <c r="AO20" s="34">
        <v>3509</v>
      </c>
      <c r="AP20" s="34">
        <v>3569</v>
      </c>
      <c r="AQ20" s="34">
        <v>3627</v>
      </c>
      <c r="AR20" s="34">
        <v>3530</v>
      </c>
      <c r="AS20" s="34">
        <v>3585</v>
      </c>
      <c r="AT20" s="34">
        <v>3521</v>
      </c>
      <c r="AU20" s="143">
        <v>3683</v>
      </c>
      <c r="AV20" s="30" t="s">
        <v>180</v>
      </c>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28" t="s">
        <v>174</v>
      </c>
      <c r="B21" s="29">
        <v>3.5071177453749098</v>
      </c>
      <c r="C21" s="29">
        <v>3.5451180009255001</v>
      </c>
      <c r="D21" s="29">
        <v>3.5240704500978501</v>
      </c>
      <c r="E21" s="29">
        <v>3.5890860816098402</v>
      </c>
      <c r="F21" s="29">
        <v>3.6262738971955701</v>
      </c>
      <c r="G21" s="29">
        <v>3.5527205882352901</v>
      </c>
      <c r="H21" s="29">
        <v>3.5168817121223799</v>
      </c>
      <c r="I21" s="29">
        <v>3.5952400226665602</v>
      </c>
      <c r="J21" s="29">
        <v>3.5889397089397099</v>
      </c>
      <c r="K21" s="29">
        <v>3.4767501277465498</v>
      </c>
      <c r="L21" s="29">
        <v>3.5563937785228599</v>
      </c>
      <c r="M21" s="29">
        <v>3.62630480167015</v>
      </c>
      <c r="N21" s="29">
        <v>3.5497093605933099</v>
      </c>
      <c r="O21" s="29">
        <v>3.5047504750475</v>
      </c>
      <c r="P21" s="29">
        <v>3.5921318447634198</v>
      </c>
      <c r="Q21" s="29">
        <v>3.6150749273093301</v>
      </c>
      <c r="R21" s="29">
        <v>3.6741061261671599</v>
      </c>
      <c r="S21" s="29">
        <v>3.7515938890893801</v>
      </c>
      <c r="T21" s="29">
        <v>3.6797594206456399</v>
      </c>
      <c r="U21" s="29">
        <v>3.6322091886607999</v>
      </c>
      <c r="V21" s="29">
        <v>3.6387665198237902</v>
      </c>
      <c r="W21" s="29">
        <v>3.80645161290323</v>
      </c>
      <c r="X21" s="29">
        <v>3.8593841642228699</v>
      </c>
      <c r="Y21" s="29">
        <v>4.12339408425456</v>
      </c>
      <c r="Z21" s="29">
        <v>4.0882073980398399</v>
      </c>
      <c r="AA21" s="29">
        <v>4.1386375277445797</v>
      </c>
      <c r="AB21" s="29">
        <v>4.1907952742020802</v>
      </c>
      <c r="AC21" s="29">
        <v>4.1301743878809196</v>
      </c>
      <c r="AD21" s="29">
        <v>3.9439585936105699</v>
      </c>
      <c r="AE21" s="29">
        <v>3.9217261348776402</v>
      </c>
      <c r="AF21" s="29">
        <v>3.9876593994241101</v>
      </c>
      <c r="AG21" s="29">
        <v>3.8970678695919601</v>
      </c>
      <c r="AH21" s="29">
        <v>3.7439161362785498</v>
      </c>
      <c r="AI21" s="29">
        <v>3.7989153108051701</v>
      </c>
      <c r="AJ21" s="29">
        <v>3.6055480378890401</v>
      </c>
      <c r="AK21" s="29">
        <v>3.63734910076374</v>
      </c>
      <c r="AL21" s="29">
        <v>3.6135881104034002</v>
      </c>
      <c r="AM21" s="29">
        <v>3.6642313546423102</v>
      </c>
      <c r="AN21" s="29">
        <v>3.41408882082695</v>
      </c>
      <c r="AO21" s="29">
        <v>3.3334283271587299</v>
      </c>
      <c r="AP21" s="29">
        <v>3.2468478565424501</v>
      </c>
      <c r="AQ21" s="29">
        <v>3.3862696443341598</v>
      </c>
      <c r="AR21" s="29">
        <v>3.3849858356940499</v>
      </c>
      <c r="AS21" s="29">
        <v>3.2647140864714101</v>
      </c>
      <c r="AT21" s="29">
        <v>3.2720817949446199</v>
      </c>
      <c r="AU21" s="142">
        <v>3.3114308987238701</v>
      </c>
      <c r="AV21" s="30" t="s">
        <v>181</v>
      </c>
      <c r="AW21" s="29"/>
      <c r="AX21" s="29"/>
      <c r="AY21" s="29"/>
      <c r="AZ21" s="29"/>
      <c r="BA21" s="29"/>
      <c r="BB21" s="29"/>
      <c r="BC21" s="29"/>
      <c r="BD21" s="29"/>
      <c r="BE21" s="29"/>
      <c r="BF21" s="29"/>
      <c r="BG21" s="29"/>
      <c r="BH21" s="29"/>
      <c r="BI21" s="29"/>
      <c r="BJ21" s="29"/>
      <c r="BK21" s="29"/>
      <c r="BL21" s="29"/>
      <c r="BM21" s="29"/>
      <c r="BN21" s="29"/>
      <c r="BO21" s="29"/>
      <c r="BP21" s="29"/>
    </row>
    <row r="22" spans="1:68" ht="15" customHeight="1">
      <c r="A22" s="42"/>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row>
    <row r="23" spans="1:68" ht="15" customHeight="1">
      <c r="A23" s="43" t="s">
        <v>182</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row>
    <row r="24" spans="1:68" ht="15" customHeight="1">
      <c r="A24" s="28" t="s">
        <v>167</v>
      </c>
      <c r="B24" s="33">
        <v>30.788102966709399</v>
      </c>
      <c r="C24" s="33">
        <v>30.800187806023199</v>
      </c>
      <c r="D24" s="33">
        <v>30.823366559506301</v>
      </c>
      <c r="E24" s="33">
        <v>31.345030786833401</v>
      </c>
      <c r="F24" s="33">
        <v>31.735192011979301</v>
      </c>
      <c r="G24" s="33">
        <v>31.525650791983001</v>
      </c>
      <c r="H24" s="33">
        <v>30.6728507091483</v>
      </c>
      <c r="I24" s="33">
        <v>30.5923872281153</v>
      </c>
      <c r="J24" s="33">
        <v>30.535234875495401</v>
      </c>
      <c r="K24" s="33">
        <v>30.262567953819399</v>
      </c>
      <c r="L24" s="33">
        <v>29.811127379209399</v>
      </c>
      <c r="M24" s="33">
        <v>29.366060006977602</v>
      </c>
      <c r="N24" s="33">
        <v>29.547260325312902</v>
      </c>
      <c r="O24" s="33">
        <v>29.2044157983422</v>
      </c>
      <c r="P24" s="33">
        <v>29.612889339851801</v>
      </c>
      <c r="Q24" s="33">
        <v>29.628061260498299</v>
      </c>
      <c r="R24" s="33">
        <v>29.434992207624401</v>
      </c>
      <c r="S24" s="33">
        <v>29.487827053237702</v>
      </c>
      <c r="T24" s="33">
        <v>29.425650476065101</v>
      </c>
      <c r="U24" s="33">
        <v>29.184415409141899</v>
      </c>
      <c r="V24" s="33">
        <v>29.8461760800643</v>
      </c>
      <c r="W24" s="33">
        <v>29.3000923361034</v>
      </c>
      <c r="X24" s="33">
        <v>28.768758526603001</v>
      </c>
      <c r="Y24" s="33">
        <v>28.7265510914741</v>
      </c>
      <c r="Z24" s="33">
        <v>28.763417316244801</v>
      </c>
      <c r="AA24" s="33">
        <v>28.6197442414297</v>
      </c>
      <c r="AB24" s="33">
        <v>28.051402773956202</v>
      </c>
      <c r="AC24" s="33">
        <v>26.667329488964</v>
      </c>
      <c r="AD24" s="33">
        <v>26.3045991247626</v>
      </c>
      <c r="AE24" s="33">
        <v>26.0348142374643</v>
      </c>
      <c r="AF24" s="33">
        <v>25.1970558497048</v>
      </c>
      <c r="AG24" s="33">
        <v>24.6710453325049</v>
      </c>
      <c r="AH24" s="33">
        <v>29.007741691842899</v>
      </c>
      <c r="AI24" s="33">
        <v>23.5319945462529</v>
      </c>
      <c r="AJ24" s="33">
        <v>23.0531533892383</v>
      </c>
      <c r="AK24" s="33">
        <v>24.298943524194598</v>
      </c>
      <c r="AL24" s="33">
        <v>24.761167361524699</v>
      </c>
      <c r="AM24" s="33">
        <v>25.2271350696548</v>
      </c>
      <c r="AN24" s="33">
        <v>25.3662404349577</v>
      </c>
      <c r="AO24" s="33">
        <v>25.4644526387486</v>
      </c>
      <c r="AP24" s="33">
        <v>25.781143992006601</v>
      </c>
      <c r="AQ24" s="33">
        <v>26.491002406999399</v>
      </c>
      <c r="AR24" s="33">
        <v>26.381373995737</v>
      </c>
      <c r="AS24" s="33">
        <v>26.5280690192319</v>
      </c>
      <c r="AT24" s="33">
        <v>27.466739884681601</v>
      </c>
      <c r="AU24" s="141">
        <v>27.9647581357635</v>
      </c>
      <c r="AV24" s="30" t="s">
        <v>183</v>
      </c>
      <c r="AW24" s="33"/>
      <c r="AX24" s="33"/>
      <c r="AY24" s="33"/>
      <c r="AZ24" s="33"/>
      <c r="BA24" s="33"/>
      <c r="BB24" s="33"/>
      <c r="BC24" s="33"/>
      <c r="BD24" s="33"/>
      <c r="BE24" s="33"/>
      <c r="BF24" s="33"/>
      <c r="BG24" s="33"/>
      <c r="BH24" s="33"/>
      <c r="BI24" s="33"/>
      <c r="BJ24" s="33"/>
      <c r="BK24" s="33"/>
      <c r="BL24" s="33"/>
      <c r="BM24" s="33"/>
      <c r="BN24" s="33"/>
      <c r="BO24" s="33"/>
      <c r="BP24" s="33"/>
    </row>
    <row r="25" spans="1:68" ht="15" customHeight="1">
      <c r="A25" s="28" t="s">
        <v>170</v>
      </c>
      <c r="B25" s="29">
        <v>3.3851906338114501</v>
      </c>
      <c r="C25" s="29">
        <v>3.4094076655052299</v>
      </c>
      <c r="D25" s="29">
        <v>3.46940317300428</v>
      </c>
      <c r="E25" s="29">
        <v>3.4874456682280499</v>
      </c>
      <c r="F25" s="29">
        <v>3.55265440849749</v>
      </c>
      <c r="G25" s="29">
        <v>3.52197641961421</v>
      </c>
      <c r="H25" s="29">
        <v>3.5610098176718101</v>
      </c>
      <c r="I25" s="29">
        <v>3.60087997723442</v>
      </c>
      <c r="J25" s="29">
        <v>3.6411974042285999</v>
      </c>
      <c r="K25" s="29">
        <v>3.6403768692995002</v>
      </c>
      <c r="L25" s="29">
        <v>3.7075782132508199</v>
      </c>
      <c r="M25" s="29">
        <v>3.6941563745266399</v>
      </c>
      <c r="N25" s="29">
        <v>3.7046855577259699</v>
      </c>
      <c r="O25" s="29">
        <v>3.7359379042690799</v>
      </c>
      <c r="P25" s="29">
        <v>3.8292492991381999</v>
      </c>
      <c r="Q25" s="29">
        <v>3.8717907998517802</v>
      </c>
      <c r="R25" s="29">
        <v>3.9448589926478701</v>
      </c>
      <c r="S25" s="29">
        <v>3.9837558524608898</v>
      </c>
      <c r="T25" s="29">
        <v>4.0594059405940603</v>
      </c>
      <c r="U25" s="29">
        <v>4.0520824301280403</v>
      </c>
      <c r="V25" s="29">
        <v>4.05435341827316</v>
      </c>
      <c r="W25" s="29">
        <v>4.0560947938989003</v>
      </c>
      <c r="X25" s="29">
        <v>4.0223276032404698</v>
      </c>
      <c r="Y25" s="29">
        <v>4.0189324817518202</v>
      </c>
      <c r="Z25" s="29">
        <v>4.0382650471969397</v>
      </c>
      <c r="AA25" s="29">
        <v>4.0223760576183496</v>
      </c>
      <c r="AB25" s="29">
        <v>3.9693744096490602</v>
      </c>
      <c r="AC25" s="29">
        <v>3.8850197598985901</v>
      </c>
      <c r="AD25" s="29">
        <v>3.81911637761909</v>
      </c>
      <c r="AE25" s="29">
        <v>3.7496008302730299</v>
      </c>
      <c r="AF25" s="29">
        <v>3.6690973420780102</v>
      </c>
      <c r="AG25" s="29">
        <v>3.63129019202231</v>
      </c>
      <c r="AH25" s="29">
        <v>3.8017087062652601</v>
      </c>
      <c r="AI25" s="29">
        <v>3.5024550721791199</v>
      </c>
      <c r="AJ25" s="29">
        <v>3.5229005825794499</v>
      </c>
      <c r="AK25" s="29">
        <v>3.6020592397404001</v>
      </c>
      <c r="AL25" s="29">
        <v>3.6269302929715699</v>
      </c>
      <c r="AM25" s="29">
        <v>3.6482112845138102</v>
      </c>
      <c r="AN25" s="29">
        <v>3.76358223765815</v>
      </c>
      <c r="AO25" s="29">
        <v>3.7188710570005501</v>
      </c>
      <c r="AP25" s="29">
        <v>3.8295693779904298</v>
      </c>
      <c r="AQ25" s="29">
        <v>3.9230325465121898</v>
      </c>
      <c r="AR25" s="29">
        <v>4.0906917818042698</v>
      </c>
      <c r="AS25" s="29">
        <v>4.2124305524188097</v>
      </c>
      <c r="AT25" s="29">
        <v>4.4177571792075598</v>
      </c>
      <c r="AU25" s="142">
        <v>4.5957502055654098</v>
      </c>
      <c r="AV25" s="30" t="s">
        <v>184</v>
      </c>
      <c r="AW25" s="29"/>
      <c r="AX25" s="29"/>
      <c r="AY25" s="29"/>
      <c r="AZ25" s="29"/>
      <c r="BA25" s="29"/>
      <c r="BB25" s="29"/>
      <c r="BC25" s="29"/>
      <c r="BD25" s="29"/>
      <c r="BE25" s="29"/>
      <c r="BF25" s="29"/>
      <c r="BG25" s="29"/>
      <c r="BH25" s="29"/>
      <c r="BI25" s="29"/>
      <c r="BJ25" s="29"/>
      <c r="BK25" s="29"/>
      <c r="BL25" s="29"/>
      <c r="BM25" s="29"/>
      <c r="BN25" s="29"/>
      <c r="BO25" s="29"/>
      <c r="BP25" s="29"/>
    </row>
    <row r="26" spans="1:68" ht="15" customHeight="1">
      <c r="A26" s="28" t="s">
        <v>171</v>
      </c>
      <c r="B26" s="34">
        <v>165678</v>
      </c>
      <c r="C26" s="34">
        <v>172216</v>
      </c>
      <c r="D26" s="34">
        <v>165324</v>
      </c>
      <c r="E26" s="34">
        <v>165284</v>
      </c>
      <c r="F26" s="34">
        <v>167902</v>
      </c>
      <c r="G26" s="34">
        <v>169076</v>
      </c>
      <c r="H26" s="34">
        <v>162496</v>
      </c>
      <c r="I26" s="34">
        <v>164499</v>
      </c>
      <c r="J26" s="34">
        <v>156546</v>
      </c>
      <c r="K26" s="34">
        <v>157257</v>
      </c>
      <c r="L26" s="34">
        <v>150980</v>
      </c>
      <c r="M26" s="34">
        <v>149255</v>
      </c>
      <c r="N26" s="34">
        <v>146035</v>
      </c>
      <c r="O26" s="34">
        <v>144394</v>
      </c>
      <c r="P26" s="34">
        <v>147518</v>
      </c>
      <c r="Q26" s="34">
        <v>146284</v>
      </c>
      <c r="R26" s="34">
        <v>143798</v>
      </c>
      <c r="S26" s="34">
        <v>139543</v>
      </c>
      <c r="T26" s="34">
        <v>136120</v>
      </c>
      <c r="U26" s="34">
        <v>140198</v>
      </c>
      <c r="V26" s="34">
        <v>133968</v>
      </c>
      <c r="W26" s="34">
        <v>128708</v>
      </c>
      <c r="X26" s="34">
        <v>122142</v>
      </c>
      <c r="Y26" s="34">
        <v>123333</v>
      </c>
      <c r="Z26" s="34">
        <v>119359</v>
      </c>
      <c r="AA26" s="34">
        <v>115048</v>
      </c>
      <c r="AB26" s="34">
        <v>109261</v>
      </c>
      <c r="AC26" s="34">
        <v>104204</v>
      </c>
      <c r="AD26" s="34">
        <v>97334</v>
      </c>
      <c r="AE26" s="34">
        <v>93935</v>
      </c>
      <c r="AF26" s="34">
        <v>85035</v>
      </c>
      <c r="AG26" s="34">
        <v>80749</v>
      </c>
      <c r="AH26" s="34">
        <v>46723</v>
      </c>
      <c r="AI26" s="34">
        <v>71331</v>
      </c>
      <c r="AJ26" s="34">
        <v>74379</v>
      </c>
      <c r="AK26" s="34">
        <v>73817</v>
      </c>
      <c r="AL26" s="34">
        <v>75393</v>
      </c>
      <c r="AM26" s="34">
        <v>75974</v>
      </c>
      <c r="AN26" s="34">
        <v>75855</v>
      </c>
      <c r="AO26" s="34">
        <v>80640</v>
      </c>
      <c r="AP26" s="34">
        <v>80038</v>
      </c>
      <c r="AQ26" s="34">
        <v>81603</v>
      </c>
      <c r="AR26" s="34">
        <v>85565</v>
      </c>
      <c r="AS26" s="34">
        <v>93259</v>
      </c>
      <c r="AT26" s="34">
        <v>97226</v>
      </c>
      <c r="AU26" s="143">
        <v>106194</v>
      </c>
      <c r="AV26" s="30" t="s">
        <v>185</v>
      </c>
      <c r="AW26" s="34"/>
      <c r="AX26" s="34"/>
      <c r="AY26" s="34"/>
      <c r="AZ26" s="34"/>
      <c r="BA26" s="34"/>
      <c r="BB26" s="34"/>
      <c r="BC26" s="34"/>
      <c r="BD26" s="34"/>
      <c r="BE26" s="34"/>
      <c r="BF26" s="34"/>
      <c r="BG26" s="34"/>
      <c r="BH26" s="34"/>
      <c r="BI26" s="34"/>
      <c r="BJ26" s="34"/>
      <c r="BK26" s="34"/>
      <c r="BL26" s="34"/>
      <c r="BM26" s="34"/>
      <c r="BN26" s="34"/>
      <c r="BO26" s="34"/>
      <c r="BP26" s="34"/>
    </row>
    <row r="27" spans="1:68" ht="15" customHeight="1">
      <c r="A27" s="28" t="s">
        <v>172</v>
      </c>
      <c r="B27" s="34">
        <v>48942</v>
      </c>
      <c r="C27" s="34">
        <v>50512</v>
      </c>
      <c r="D27" s="34">
        <v>47652</v>
      </c>
      <c r="E27" s="34">
        <v>47394</v>
      </c>
      <c r="F27" s="34">
        <v>47261</v>
      </c>
      <c r="G27" s="34">
        <v>48006</v>
      </c>
      <c r="H27" s="34">
        <v>45632</v>
      </c>
      <c r="I27" s="34">
        <v>45683</v>
      </c>
      <c r="J27" s="34">
        <v>42993</v>
      </c>
      <c r="K27" s="34">
        <v>43198</v>
      </c>
      <c r="L27" s="34">
        <v>40722</v>
      </c>
      <c r="M27" s="34">
        <v>40403</v>
      </c>
      <c r="N27" s="34">
        <v>39419</v>
      </c>
      <c r="O27" s="34">
        <v>38650</v>
      </c>
      <c r="P27" s="34">
        <v>38524</v>
      </c>
      <c r="Q27" s="34">
        <v>37782</v>
      </c>
      <c r="R27" s="34">
        <v>36452</v>
      </c>
      <c r="S27" s="34">
        <v>35028</v>
      </c>
      <c r="T27" s="34">
        <v>33532</v>
      </c>
      <c r="U27" s="34">
        <v>34599</v>
      </c>
      <c r="V27" s="34">
        <v>33043</v>
      </c>
      <c r="W27" s="34">
        <v>31732</v>
      </c>
      <c r="X27" s="34">
        <v>30366</v>
      </c>
      <c r="Y27" s="34">
        <v>30688</v>
      </c>
      <c r="Z27" s="34">
        <v>29557</v>
      </c>
      <c r="AA27" s="34">
        <v>28602</v>
      </c>
      <c r="AB27" s="34">
        <v>27526</v>
      </c>
      <c r="AC27" s="34">
        <v>26822</v>
      </c>
      <c r="AD27" s="34">
        <v>25486</v>
      </c>
      <c r="AE27" s="34">
        <v>25052</v>
      </c>
      <c r="AF27" s="34">
        <v>23176</v>
      </c>
      <c r="AG27" s="34">
        <v>22237</v>
      </c>
      <c r="AH27" s="34">
        <v>12290</v>
      </c>
      <c r="AI27" s="34">
        <v>20366</v>
      </c>
      <c r="AJ27" s="34">
        <v>21113</v>
      </c>
      <c r="AK27" s="34">
        <v>20493</v>
      </c>
      <c r="AL27" s="34">
        <v>20787</v>
      </c>
      <c r="AM27" s="34">
        <v>20825</v>
      </c>
      <c r="AN27" s="34">
        <v>20155</v>
      </c>
      <c r="AO27" s="34">
        <v>21684</v>
      </c>
      <c r="AP27" s="34">
        <v>20900</v>
      </c>
      <c r="AQ27" s="34">
        <v>20801</v>
      </c>
      <c r="AR27" s="34">
        <v>20917</v>
      </c>
      <c r="AS27" s="34">
        <v>22139</v>
      </c>
      <c r="AT27" s="34">
        <v>22008</v>
      </c>
      <c r="AU27" s="143">
        <v>23107</v>
      </c>
      <c r="AV27" s="30" t="s">
        <v>186</v>
      </c>
      <c r="AW27" s="34"/>
      <c r="AX27" s="34"/>
      <c r="AY27" s="34"/>
      <c r="AZ27" s="34"/>
      <c r="BA27" s="34"/>
      <c r="BB27" s="34"/>
      <c r="BC27" s="34"/>
      <c r="BD27" s="34"/>
      <c r="BE27" s="34"/>
      <c r="BF27" s="34"/>
      <c r="BG27" s="34"/>
      <c r="BH27" s="34"/>
      <c r="BI27" s="34"/>
      <c r="BJ27" s="34"/>
      <c r="BK27" s="34"/>
      <c r="BL27" s="34"/>
      <c r="BM27" s="34"/>
      <c r="BN27" s="34"/>
      <c r="BO27" s="34"/>
      <c r="BP27" s="34"/>
    </row>
    <row r="28" spans="1:68" ht="15" customHeight="1">
      <c r="A28" s="28" t="s">
        <v>173</v>
      </c>
      <c r="B28" s="34">
        <v>158964</v>
      </c>
      <c r="C28" s="34">
        <v>163999</v>
      </c>
      <c r="D28" s="34">
        <v>154597</v>
      </c>
      <c r="E28" s="34">
        <v>151201</v>
      </c>
      <c r="F28" s="34">
        <v>148923</v>
      </c>
      <c r="G28" s="34">
        <v>152276</v>
      </c>
      <c r="H28" s="34">
        <v>148770</v>
      </c>
      <c r="I28" s="34">
        <v>149328</v>
      </c>
      <c r="J28" s="34">
        <v>140798</v>
      </c>
      <c r="K28" s="34">
        <v>142744</v>
      </c>
      <c r="L28" s="34">
        <v>136600</v>
      </c>
      <c r="M28" s="34">
        <v>137584</v>
      </c>
      <c r="N28" s="34">
        <v>133410</v>
      </c>
      <c r="O28" s="34">
        <v>132343</v>
      </c>
      <c r="P28" s="34">
        <v>130092</v>
      </c>
      <c r="Q28" s="34">
        <v>127521</v>
      </c>
      <c r="R28" s="34">
        <v>123839</v>
      </c>
      <c r="S28" s="34">
        <v>118788</v>
      </c>
      <c r="T28" s="34">
        <v>113955</v>
      </c>
      <c r="U28" s="34">
        <v>118553</v>
      </c>
      <c r="V28" s="34">
        <v>110711</v>
      </c>
      <c r="W28" s="34">
        <v>108300</v>
      </c>
      <c r="X28" s="34">
        <v>105552</v>
      </c>
      <c r="Y28" s="34">
        <v>106828</v>
      </c>
      <c r="Z28" s="34">
        <v>102759</v>
      </c>
      <c r="AA28" s="34">
        <v>99938</v>
      </c>
      <c r="AB28" s="34">
        <v>98127</v>
      </c>
      <c r="AC28" s="34">
        <v>100580</v>
      </c>
      <c r="AD28" s="34">
        <v>96888</v>
      </c>
      <c r="AE28" s="34">
        <v>96225</v>
      </c>
      <c r="AF28" s="34">
        <v>91979</v>
      </c>
      <c r="AG28" s="34">
        <v>90134</v>
      </c>
      <c r="AH28" s="34">
        <v>42368</v>
      </c>
      <c r="AI28" s="34">
        <v>86546</v>
      </c>
      <c r="AJ28" s="34">
        <v>91584</v>
      </c>
      <c r="AK28" s="34">
        <v>84337</v>
      </c>
      <c r="AL28" s="34">
        <v>83950</v>
      </c>
      <c r="AM28" s="34">
        <v>82550</v>
      </c>
      <c r="AN28" s="34">
        <v>79456</v>
      </c>
      <c r="AO28" s="34">
        <v>85154</v>
      </c>
      <c r="AP28" s="34">
        <v>81067</v>
      </c>
      <c r="AQ28" s="34">
        <v>78521</v>
      </c>
      <c r="AR28" s="34">
        <v>79287</v>
      </c>
      <c r="AS28" s="34">
        <v>83455</v>
      </c>
      <c r="AT28" s="34">
        <v>80126</v>
      </c>
      <c r="AU28" s="143">
        <v>82629</v>
      </c>
      <c r="AV28" s="30" t="s">
        <v>187</v>
      </c>
      <c r="AW28" s="34"/>
      <c r="AX28" s="34"/>
      <c r="AY28" s="34"/>
      <c r="AZ28" s="34"/>
      <c r="BA28" s="34"/>
      <c r="BB28" s="34"/>
      <c r="BC28" s="34"/>
      <c r="BD28" s="34"/>
      <c r="BE28" s="34"/>
      <c r="BF28" s="34"/>
      <c r="BG28" s="34"/>
      <c r="BH28" s="34"/>
      <c r="BI28" s="34"/>
      <c r="BJ28" s="34"/>
      <c r="BK28" s="34"/>
      <c r="BL28" s="34"/>
      <c r="BM28" s="34"/>
      <c r="BN28" s="34"/>
      <c r="BO28" s="34"/>
      <c r="BP28" s="34"/>
    </row>
    <row r="29" spans="1:68" ht="15" customHeight="1">
      <c r="A29" s="44" t="s">
        <v>174</v>
      </c>
      <c r="B29" s="113">
        <v>14.863742734203999</v>
      </c>
      <c r="C29" s="113">
        <v>14.9985609668352</v>
      </c>
      <c r="D29" s="113">
        <v>15.163321409859201</v>
      </c>
      <c r="E29" s="113">
        <v>15.435241830411201</v>
      </c>
      <c r="F29" s="113">
        <v>15.8740624349496</v>
      </c>
      <c r="G29" s="113">
        <v>15.956237358480699</v>
      </c>
      <c r="H29" s="113">
        <v>15.9412448746387</v>
      </c>
      <c r="I29" s="113">
        <v>16.107394460516399</v>
      </c>
      <c r="J29" s="113">
        <v>16.372327731927999</v>
      </c>
      <c r="K29" s="113">
        <v>16.497295858319799</v>
      </c>
      <c r="L29" s="113">
        <v>16.598316251830202</v>
      </c>
      <c r="M29" s="113">
        <v>16.5310355855332</v>
      </c>
      <c r="N29" s="113">
        <v>16.979634210329099</v>
      </c>
      <c r="O29" s="113">
        <v>16.839976424895902</v>
      </c>
      <c r="P29" s="113">
        <v>17.241482950527299</v>
      </c>
      <c r="Q29" s="113">
        <v>17.3826977517428</v>
      </c>
      <c r="R29" s="113">
        <v>17.746638780997898</v>
      </c>
      <c r="S29" s="113">
        <v>17.963077078492802</v>
      </c>
      <c r="T29" s="113">
        <v>18.158843403097698</v>
      </c>
      <c r="U29" s="113">
        <v>18.3415771848878</v>
      </c>
      <c r="V29" s="113">
        <v>18.8669418576293</v>
      </c>
      <c r="W29" s="113">
        <v>19.237848568790401</v>
      </c>
      <c r="X29" s="113">
        <v>19.0364085948158</v>
      </c>
      <c r="Y29" s="113">
        <v>18.9839087130715</v>
      </c>
      <c r="Z29" s="113">
        <v>19.319864926673102</v>
      </c>
      <c r="AA29" s="113">
        <v>19.519582140927401</v>
      </c>
      <c r="AB29" s="113">
        <v>19.553435853536701</v>
      </c>
      <c r="AC29" s="113">
        <v>18.9257009345794</v>
      </c>
      <c r="AD29" s="113">
        <v>19.337657914292802</v>
      </c>
      <c r="AE29" s="113">
        <v>19.388121590023399</v>
      </c>
      <c r="AF29" s="113">
        <v>19.191435001467699</v>
      </c>
      <c r="AG29" s="113">
        <v>18.983258259924099</v>
      </c>
      <c r="AH29" s="113">
        <v>23.018787764350499</v>
      </c>
      <c r="AI29" s="113">
        <v>18.5843713169875</v>
      </c>
      <c r="AJ29" s="113">
        <v>18.509302935010499</v>
      </c>
      <c r="AK29" s="113">
        <v>18.7541885530669</v>
      </c>
      <c r="AL29" s="113">
        <v>18.802572960095301</v>
      </c>
      <c r="AM29" s="113">
        <v>18.855978195033298</v>
      </c>
      <c r="AN29" s="113">
        <v>18.998716270640401</v>
      </c>
      <c r="AO29" s="113">
        <v>18.3969866359772</v>
      </c>
      <c r="AP29" s="113">
        <v>18.694339250249801</v>
      </c>
      <c r="AQ29" s="113">
        <v>18.6970874033698</v>
      </c>
      <c r="AR29" s="113">
        <v>18.6345807004931</v>
      </c>
      <c r="AS29" s="113">
        <v>18.4005032652328</v>
      </c>
      <c r="AT29" s="113">
        <v>18.992674038389499</v>
      </c>
      <c r="AU29" s="144">
        <v>19.154679349865098</v>
      </c>
      <c r="AV29" s="114" t="s">
        <v>188</v>
      </c>
      <c r="AW29" s="29"/>
      <c r="AX29" s="29"/>
      <c r="AY29" s="29"/>
      <c r="AZ29" s="29"/>
      <c r="BA29" s="29"/>
      <c r="BB29" s="29"/>
      <c r="BC29" s="29"/>
      <c r="BD29" s="29"/>
      <c r="BE29" s="29"/>
      <c r="BF29" s="29"/>
      <c r="BG29" s="29"/>
      <c r="BH29" s="29"/>
      <c r="BI29" s="29"/>
      <c r="BJ29" s="29"/>
      <c r="BK29" s="29"/>
      <c r="BL29" s="29"/>
      <c r="BM29" s="29"/>
      <c r="BN29" s="29"/>
      <c r="BO29" s="29"/>
      <c r="BP29" s="29"/>
    </row>
    <row r="30" spans="1:68" ht="15" customHeight="1">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row>
    <row r="31" spans="1:68" ht="17.100000000000001"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17"/>
      <c r="AV31" s="34"/>
      <c r="AW31" s="117"/>
      <c r="AX31" s="117"/>
      <c r="AY31" s="117"/>
      <c r="AZ31" s="117"/>
      <c r="BA31" s="117"/>
      <c r="BB31" s="117"/>
      <c r="BC31" s="117"/>
      <c r="BD31" s="117"/>
      <c r="BE31" s="117"/>
      <c r="BF31" s="117"/>
      <c r="BG31" s="117"/>
      <c r="BH31" s="117"/>
      <c r="BI31" s="117"/>
      <c r="BJ31" s="117"/>
      <c r="BK31" s="117"/>
      <c r="BL31" s="117"/>
      <c r="BM31" s="117"/>
      <c r="BN31" s="117"/>
      <c r="BO31" s="117"/>
      <c r="BP31" s="117"/>
    </row>
    <row r="32" spans="1:68" ht="37.5" customHeight="1">
      <c r="A32" s="166"/>
      <c r="B32" s="166"/>
      <c r="C32" s="166"/>
      <c r="D32" s="166"/>
      <c r="E32" s="166"/>
      <c r="F32" s="166"/>
      <c r="G32" s="166"/>
      <c r="H32" s="166"/>
      <c r="I32" s="166"/>
      <c r="J32" s="166"/>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71"/>
      <c r="AW32" s="117"/>
      <c r="AX32" s="117"/>
      <c r="AY32" s="117"/>
      <c r="AZ32" s="117"/>
      <c r="BA32" s="117"/>
      <c r="BB32" s="117"/>
      <c r="BC32" s="117"/>
      <c r="BD32" s="117"/>
      <c r="BE32" s="117"/>
      <c r="BF32" s="117"/>
      <c r="BG32" s="117"/>
      <c r="BH32" s="117"/>
      <c r="BI32" s="117"/>
      <c r="BJ32" s="117"/>
      <c r="BK32" s="117"/>
      <c r="BL32" s="117"/>
      <c r="BM32" s="117"/>
      <c r="BN32" s="117"/>
      <c r="BO32" s="117"/>
      <c r="BP32" s="117"/>
    </row>
    <row r="33" spans="1:48" ht="37.5" customHeight="1">
      <c r="A33" s="166"/>
      <c r="B33" s="166"/>
      <c r="C33" s="166"/>
      <c r="D33" s="166"/>
      <c r="E33" s="166"/>
      <c r="F33" s="166"/>
      <c r="G33" s="166"/>
      <c r="H33" s="166"/>
      <c r="I33" s="166"/>
      <c r="J33" s="166"/>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71"/>
    </row>
    <row r="34" spans="1:48" ht="37.5" customHeight="1">
      <c r="A34" s="166"/>
      <c r="B34" s="166"/>
      <c r="C34" s="166"/>
      <c r="D34" s="166"/>
      <c r="E34" s="166"/>
      <c r="F34" s="166"/>
      <c r="G34" s="166"/>
      <c r="H34" s="166"/>
      <c r="I34" s="166"/>
      <c r="J34" s="166"/>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71"/>
    </row>
    <row r="35" spans="1:48" ht="37.5" customHeight="1">
      <c r="A35" s="166"/>
      <c r="B35" s="166"/>
      <c r="C35" s="166"/>
      <c r="D35" s="166"/>
      <c r="E35" s="166"/>
      <c r="F35" s="166"/>
      <c r="G35" s="166"/>
      <c r="H35" s="166"/>
      <c r="I35" s="166"/>
      <c r="J35" s="166"/>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71"/>
    </row>
    <row r="36" spans="1:48" ht="37.5" customHeight="1">
      <c r="A36" s="166"/>
      <c r="B36" s="166"/>
      <c r="C36" s="166"/>
      <c r="D36" s="166"/>
      <c r="E36" s="166"/>
      <c r="F36" s="166"/>
      <c r="G36" s="166"/>
      <c r="H36" s="166"/>
      <c r="I36" s="166"/>
      <c r="J36" s="166"/>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71"/>
    </row>
    <row r="37" spans="1:48" ht="37.5" customHeight="1">
      <c r="A37" s="166"/>
      <c r="B37" s="166"/>
      <c r="C37" s="166"/>
      <c r="D37" s="166"/>
      <c r="E37" s="166"/>
      <c r="F37" s="166"/>
      <c r="G37" s="166"/>
      <c r="H37" s="166"/>
      <c r="I37" s="166"/>
      <c r="J37" s="166"/>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71"/>
    </row>
    <row r="38" spans="1:48" ht="37.5" customHeight="1">
      <c r="A38" s="166"/>
      <c r="B38" s="166"/>
      <c r="C38" s="166"/>
      <c r="D38" s="166"/>
      <c r="E38" s="166"/>
      <c r="F38" s="166"/>
      <c r="G38" s="166"/>
      <c r="H38" s="166"/>
      <c r="I38" s="166"/>
      <c r="J38" s="166"/>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71"/>
    </row>
    <row r="39" spans="1:48" ht="37.5" customHeight="1">
      <c r="A39" s="166"/>
      <c r="B39" s="166"/>
      <c r="C39" s="166"/>
      <c r="D39" s="166"/>
      <c r="E39" s="166"/>
      <c r="F39" s="166"/>
      <c r="G39" s="166"/>
      <c r="H39" s="166"/>
      <c r="I39" s="166"/>
      <c r="J39" s="166"/>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71"/>
    </row>
    <row r="40" spans="1:48" ht="15" customHeight="1">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71"/>
    </row>
    <row r="41" spans="1:48" ht="15" customHeight="1">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71"/>
    </row>
    <row r="42" spans="1:48" ht="15"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71"/>
    </row>
    <row r="43" spans="1:48" ht="15" customHeight="1">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71"/>
    </row>
    <row r="44" spans="1:48" ht="15" customHeight="1">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71"/>
    </row>
    <row r="45" spans="1:48" ht="15" customHeight="1">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71"/>
    </row>
    <row r="46" spans="1:48" ht="15" customHeight="1">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71"/>
    </row>
    <row r="47" spans="1:48" ht="15" customHeight="1">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71"/>
    </row>
    <row r="48" spans="1:48" ht="15" customHeight="1">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71"/>
    </row>
    <row r="49" spans="48:48" ht="15" customHeight="1">
      <c r="AV49" s="171"/>
    </row>
    <row r="50" spans="48:48" ht="15" customHeight="1">
      <c r="AV50" s="171"/>
    </row>
    <row r="51" spans="48:48" ht="15" customHeight="1">
      <c r="AV51" s="171"/>
    </row>
    <row r="52" spans="48:48" ht="15" customHeight="1">
      <c r="AV52" s="171"/>
    </row>
    <row r="53" spans="48:48" ht="15" customHeight="1">
      <c r="AV53" s="171"/>
    </row>
    <row r="54" spans="48:48" ht="15" customHeight="1">
      <c r="AV54" s="171"/>
    </row>
    <row r="55" spans="48:48" ht="15" customHeight="1">
      <c r="AV55" s="171"/>
    </row>
    <row r="56" spans="48:48" ht="15" customHeight="1">
      <c r="AV56" s="171"/>
    </row>
    <row r="57" spans="48:48" ht="15" customHeight="1">
      <c r="AV57" s="171"/>
    </row>
    <row r="58" spans="48:48" ht="15" customHeight="1">
      <c r="AV58" s="171"/>
    </row>
    <row r="59" spans="48:48" ht="15" customHeight="1">
      <c r="AV59" s="171"/>
    </row>
    <row r="60" spans="48:48" ht="15" customHeight="1">
      <c r="AV60" s="171"/>
    </row>
    <row r="61" spans="48:48" ht="15" customHeight="1">
      <c r="AV61" s="171"/>
    </row>
    <row r="62" spans="48:48" ht="15" customHeight="1">
      <c r="AV62" s="171"/>
    </row>
    <row r="63" spans="48:48" ht="15" customHeight="1">
      <c r="AV63" s="171"/>
    </row>
    <row r="64" spans="48:48" ht="15" customHeight="1">
      <c r="AV64" s="171"/>
    </row>
    <row r="65" spans="48:48" ht="15" customHeight="1">
      <c r="AV65" s="171"/>
    </row>
    <row r="66" spans="48:48" ht="15" customHeight="1">
      <c r="AV66" s="171"/>
    </row>
    <row r="67" spans="48:48" ht="15" customHeight="1">
      <c r="AV67" s="171"/>
    </row>
    <row r="68" spans="48:48" ht="15" customHeight="1">
      <c r="AV68" s="171"/>
    </row>
    <row r="69" spans="48:48" ht="15" customHeight="1">
      <c r="AV69" s="171"/>
    </row>
    <row r="70" spans="48:48" ht="15" customHeight="1">
      <c r="AV70" s="171"/>
    </row>
    <row r="71" spans="48:48" ht="15" customHeight="1">
      <c r="AV71" s="171"/>
    </row>
    <row r="72" spans="48:48" ht="15" customHeight="1">
      <c r="AV72" s="171"/>
    </row>
    <row r="73" spans="48:48" ht="15" customHeight="1">
      <c r="AV73" s="171"/>
    </row>
    <row r="74" spans="48:48" ht="15" customHeight="1">
      <c r="AV74" s="171"/>
    </row>
    <row r="75" spans="48:48" ht="15" customHeight="1">
      <c r="AV75" s="171"/>
    </row>
    <row r="76" spans="48:48" ht="15" customHeight="1">
      <c r="AV76" s="171"/>
    </row>
    <row r="77" spans="48:48" ht="15" customHeight="1">
      <c r="AV77" s="171"/>
    </row>
    <row r="78" spans="48:48" ht="15" customHeight="1">
      <c r="AV78" s="171"/>
    </row>
    <row r="79" spans="48:48" ht="15" customHeight="1">
      <c r="AV79" s="171"/>
    </row>
    <row r="80" spans="48:48" ht="15" customHeight="1">
      <c r="AV80" s="171"/>
    </row>
    <row r="81" spans="48:48" ht="15" customHeight="1">
      <c r="AV81" s="171"/>
    </row>
    <row r="82" spans="48:48" ht="15" customHeight="1">
      <c r="AV82" s="171"/>
    </row>
    <row r="83" spans="48:48" ht="15" customHeight="1">
      <c r="AV83" s="171"/>
    </row>
    <row r="84" spans="48:48" ht="15" customHeight="1">
      <c r="AV84" s="171"/>
    </row>
    <row r="85" spans="48:48" ht="15" customHeight="1">
      <c r="AV85" s="171"/>
    </row>
    <row r="86" spans="48:48" ht="15" customHeight="1">
      <c r="AV86" s="171"/>
    </row>
    <row r="87" spans="48:48" ht="15" customHeight="1">
      <c r="AV87" s="171"/>
    </row>
    <row r="88" spans="48:48" ht="15" customHeight="1">
      <c r="AV88" s="171"/>
    </row>
    <row r="89" spans="48:48" ht="15" customHeight="1">
      <c r="AV89" s="171"/>
    </row>
    <row r="90" spans="48:48" ht="15" customHeight="1">
      <c r="AV90" s="171"/>
    </row>
    <row r="91" spans="48:48" ht="15" customHeight="1">
      <c r="AV91" s="171"/>
    </row>
    <row r="92" spans="48:48" ht="15" customHeight="1">
      <c r="AV92" s="171"/>
    </row>
    <row r="93" spans="48:48" ht="15" customHeight="1">
      <c r="AV93" s="171"/>
    </row>
    <row r="94" spans="48:48" ht="15" customHeight="1">
      <c r="AV94" s="171"/>
    </row>
    <row r="95" spans="48:48" ht="15" customHeight="1">
      <c r="AV95" s="171"/>
    </row>
    <row r="96" spans="48:48" ht="15" customHeight="1">
      <c r="AV96" s="171"/>
    </row>
    <row r="97" spans="48:48" ht="15" customHeight="1">
      <c r="AV97" s="171"/>
    </row>
    <row r="98" spans="48:48" ht="15" customHeight="1">
      <c r="AV98" s="171"/>
    </row>
    <row r="99" spans="48:48" ht="15" customHeight="1">
      <c r="AV99" s="171"/>
    </row>
    <row r="100" spans="48:48" ht="15" customHeight="1">
      <c r="AV100" s="171"/>
    </row>
    <row r="101" spans="48:48" ht="15" customHeight="1">
      <c r="AV101" s="171"/>
    </row>
    <row r="102" spans="48:48" ht="15" customHeight="1">
      <c r="AV102" s="171"/>
    </row>
    <row r="103" spans="48:48" ht="15" customHeight="1">
      <c r="AV103" s="171"/>
    </row>
    <row r="104" spans="48:48" ht="15" customHeight="1">
      <c r="AV104" s="171"/>
    </row>
    <row r="105" spans="48:48" ht="15" customHeight="1">
      <c r="AV105" s="171"/>
    </row>
    <row r="106" spans="48:48" ht="15" customHeight="1">
      <c r="AV106" s="171"/>
    </row>
    <row r="107" spans="48:48" ht="15" customHeight="1">
      <c r="AV107" s="171"/>
    </row>
    <row r="108" spans="48:48" ht="15" customHeight="1">
      <c r="AV108" s="171"/>
    </row>
    <row r="109" spans="48:48" ht="15" customHeight="1">
      <c r="AV109" s="171"/>
    </row>
    <row r="110" spans="48:48" ht="15" customHeight="1">
      <c r="AV110" s="171"/>
    </row>
    <row r="111" spans="48:48" ht="15" customHeight="1">
      <c r="AV111" s="171"/>
    </row>
    <row r="112" spans="48:48" ht="15" customHeight="1">
      <c r="AV112" s="171"/>
    </row>
    <row r="113" spans="48:48" ht="15" customHeight="1">
      <c r="AV113" s="171"/>
    </row>
    <row r="114" spans="48:48" ht="15" customHeight="1">
      <c r="AV114" s="171"/>
    </row>
    <row r="115" spans="48:48" ht="15" customHeight="1">
      <c r="AV115" s="171"/>
    </row>
    <row r="116" spans="48:48" ht="15" customHeight="1">
      <c r="AV116" s="171"/>
    </row>
    <row r="117" spans="48:48" ht="15" customHeight="1">
      <c r="AV117" s="171"/>
    </row>
    <row r="118" spans="48:48" ht="15" customHeight="1">
      <c r="AV118" s="171"/>
    </row>
    <row r="119" spans="48:48" ht="15" customHeight="1">
      <c r="AV119" s="171"/>
    </row>
    <row r="120" spans="48:48" ht="15" customHeight="1">
      <c r="AV120" s="171"/>
    </row>
    <row r="121" spans="48:48" ht="15" customHeight="1">
      <c r="AV121" s="171"/>
    </row>
    <row r="122" spans="48:48" ht="15" customHeight="1">
      <c r="AV122" s="171"/>
    </row>
    <row r="123" spans="48:48" ht="15" customHeight="1">
      <c r="AV123" s="171"/>
    </row>
    <row r="124" spans="48:48" ht="15" customHeight="1">
      <c r="AV124" s="171"/>
    </row>
    <row r="125" spans="48:48" ht="15" customHeight="1">
      <c r="AV125" s="171"/>
    </row>
    <row r="126" spans="48:48" ht="15" customHeight="1">
      <c r="AV126" s="171"/>
    </row>
    <row r="127" spans="48:48" ht="15" customHeight="1">
      <c r="AV127" s="171"/>
    </row>
    <row r="128" spans="48:48" ht="15" customHeight="1">
      <c r="AV128" s="171"/>
    </row>
    <row r="129" spans="48:48" ht="15" customHeight="1">
      <c r="AV129" s="171"/>
    </row>
    <row r="130" spans="48:48" ht="15" customHeight="1">
      <c r="AV130" s="171"/>
    </row>
    <row r="131" spans="48:48" ht="15" customHeight="1">
      <c r="AV131" s="171"/>
    </row>
    <row r="132" spans="48:48" ht="15" customHeight="1">
      <c r="AV132" s="171"/>
    </row>
    <row r="133" spans="48:48" ht="15" customHeight="1">
      <c r="AV133" s="171"/>
    </row>
    <row r="134" spans="48:48" ht="15" customHeight="1">
      <c r="AV134" s="171"/>
    </row>
    <row r="135" spans="48:48" ht="15" customHeight="1">
      <c r="AV135" s="171"/>
    </row>
    <row r="136" spans="48:48" ht="15" customHeight="1">
      <c r="AV136" s="171"/>
    </row>
    <row r="137" spans="48:48" ht="15" customHeight="1">
      <c r="AV137" s="171"/>
    </row>
    <row r="138" spans="48:48" ht="15" customHeight="1">
      <c r="AV138" s="171"/>
    </row>
    <row r="139" spans="48:48" ht="15" customHeight="1">
      <c r="AV139" s="171"/>
    </row>
    <row r="140" spans="48:48" ht="15" customHeight="1">
      <c r="AV140" s="171"/>
    </row>
    <row r="141" spans="48:48" ht="15" customHeight="1">
      <c r="AV141" s="171"/>
    </row>
    <row r="142" spans="48:48" ht="15" customHeight="1">
      <c r="AV142" s="171"/>
    </row>
    <row r="143" spans="48:48" ht="15" customHeight="1">
      <c r="AV143" s="171"/>
    </row>
    <row r="144" spans="48:48" ht="15" customHeight="1">
      <c r="AV144" s="171"/>
    </row>
    <row r="145" spans="48:48" ht="15" customHeight="1">
      <c r="AV145" s="171"/>
    </row>
    <row r="146" spans="48:48" ht="15" customHeight="1">
      <c r="AV146" s="171"/>
    </row>
    <row r="147" spans="48:48" ht="15" customHeight="1">
      <c r="AV147" s="171"/>
    </row>
    <row r="148" spans="48:48" ht="15" customHeight="1">
      <c r="AV148" s="171"/>
    </row>
    <row r="149" spans="48:48" ht="15" customHeight="1">
      <c r="AV149" s="171"/>
    </row>
    <row r="150" spans="48:48" ht="15" customHeight="1">
      <c r="AV150" s="171"/>
    </row>
    <row r="151" spans="48:48" ht="15" customHeight="1">
      <c r="AV151" s="171"/>
    </row>
    <row r="152" spans="48:48" ht="15" customHeight="1">
      <c r="AV152" s="171"/>
    </row>
    <row r="153" spans="48:48" ht="15" customHeight="1">
      <c r="AV153" s="171"/>
    </row>
    <row r="154" spans="48:48" ht="15" customHeight="1">
      <c r="AV154" s="171"/>
    </row>
    <row r="155" spans="48:48" ht="15" customHeight="1">
      <c r="AV155" s="171"/>
    </row>
    <row r="156" spans="48:48" ht="15" customHeight="1">
      <c r="AV156" s="171"/>
    </row>
    <row r="157" spans="48:48" ht="15" customHeight="1">
      <c r="AV157" s="171"/>
    </row>
    <row r="158" spans="48:48" ht="15" customHeight="1">
      <c r="AV158" s="171"/>
    </row>
    <row r="159" spans="48:48" ht="15" customHeight="1">
      <c r="AV159" s="171"/>
    </row>
    <row r="160" spans="48:48" ht="15" customHeight="1">
      <c r="AV160" s="171"/>
    </row>
    <row r="161" spans="48:48" ht="15" customHeight="1">
      <c r="AV161" s="171"/>
    </row>
    <row r="162" spans="48:48" ht="15" customHeight="1">
      <c r="AV162" s="171"/>
    </row>
    <row r="163" spans="48:48" ht="15" customHeight="1">
      <c r="AV163" s="171"/>
    </row>
    <row r="164" spans="48:48" ht="15" customHeight="1">
      <c r="AV164" s="171"/>
    </row>
    <row r="165" spans="48:48" ht="15" customHeight="1">
      <c r="AV165" s="171"/>
    </row>
    <row r="166" spans="48:48" ht="15" customHeight="1">
      <c r="AV166" s="171"/>
    </row>
    <row r="167" spans="48:48" ht="15" customHeight="1">
      <c r="AV167" s="171"/>
    </row>
    <row r="168" spans="48:48" ht="15" customHeight="1">
      <c r="AV168" s="171"/>
    </row>
    <row r="169" spans="48:48" ht="15" customHeight="1">
      <c r="AV169" s="171"/>
    </row>
    <row r="170" spans="48:48" ht="15" customHeight="1">
      <c r="AV170" s="171"/>
    </row>
    <row r="171" spans="48:48" ht="15" customHeight="1">
      <c r="AV171" s="171"/>
    </row>
    <row r="172" spans="48:48" ht="15" customHeight="1">
      <c r="AV172" s="171"/>
    </row>
    <row r="173" spans="48:48" ht="15" customHeight="1">
      <c r="AV173" s="171"/>
    </row>
    <row r="174" spans="48:48" ht="15" customHeight="1">
      <c r="AV174" s="171"/>
    </row>
    <row r="175" spans="48:48" ht="15" customHeight="1">
      <c r="AV175" s="171"/>
    </row>
    <row r="176" spans="48:48" ht="15" customHeight="1">
      <c r="AV176" s="171"/>
    </row>
    <row r="177" spans="48:48" ht="15" customHeight="1">
      <c r="AV177" s="171"/>
    </row>
    <row r="178" spans="48:48" ht="15" customHeight="1">
      <c r="AV178" s="171"/>
    </row>
    <row r="179" spans="48:48" ht="15" customHeight="1">
      <c r="AV179" s="171"/>
    </row>
    <row r="180" spans="48:48" ht="15" customHeight="1">
      <c r="AV180" s="171"/>
    </row>
    <row r="181" spans="48:48" ht="15" customHeight="1">
      <c r="AV181" s="171"/>
    </row>
    <row r="182" spans="48:48" ht="15" customHeight="1">
      <c r="AV182" s="171"/>
    </row>
    <row r="183" spans="48:48" ht="15" customHeight="1">
      <c r="AV183" s="171"/>
    </row>
    <row r="184" spans="48:48" ht="15" customHeight="1">
      <c r="AV184" s="171"/>
    </row>
    <row r="185" spans="48:48" ht="15" customHeight="1">
      <c r="AV185" s="171"/>
    </row>
    <row r="186" spans="48:48" ht="15" customHeight="1">
      <c r="AV186" s="171"/>
    </row>
    <row r="187" spans="48:48" ht="15" customHeight="1">
      <c r="AV187" s="171"/>
    </row>
    <row r="188" spans="48:48" ht="15" customHeight="1">
      <c r="AV188" s="171"/>
    </row>
    <row r="189" spans="48:48" ht="15" customHeight="1">
      <c r="AV189" s="171"/>
    </row>
    <row r="190" spans="48:48" ht="15" customHeight="1">
      <c r="AV190" s="171"/>
    </row>
    <row r="191" spans="48:48" ht="15" customHeight="1">
      <c r="AV191" s="171"/>
    </row>
    <row r="192" spans="48:48" ht="15" customHeight="1">
      <c r="AV192" s="171"/>
    </row>
    <row r="193" spans="48:48" ht="15" customHeight="1">
      <c r="AV193" s="171"/>
    </row>
    <row r="194" spans="48:48" ht="15" customHeight="1">
      <c r="AV194" s="171"/>
    </row>
    <row r="195" spans="48:48" ht="15" customHeight="1">
      <c r="AV195" s="171"/>
    </row>
    <row r="196" spans="48:48" ht="15" customHeight="1">
      <c r="AV196" s="171"/>
    </row>
    <row r="197" spans="48:48" ht="15" customHeight="1">
      <c r="AV197" s="171"/>
    </row>
    <row r="198" spans="48:48" ht="15" customHeight="1">
      <c r="AV198" s="171"/>
    </row>
    <row r="199" spans="48:48" ht="15" customHeight="1">
      <c r="AV199" s="171"/>
    </row>
    <row r="200" spans="48:48" ht="15" customHeight="1">
      <c r="AV200" s="171"/>
    </row>
    <row r="201" spans="48:48" ht="15" customHeight="1">
      <c r="AV201" s="171"/>
    </row>
    <row r="202" spans="48:48" ht="15" customHeight="1">
      <c r="AV202" s="171"/>
    </row>
    <row r="203" spans="48:48" ht="15" customHeight="1">
      <c r="AV203" s="171"/>
    </row>
    <row r="204" spans="48:48" ht="15" customHeight="1">
      <c r="AV204" s="171"/>
    </row>
    <row r="205" spans="48:48" ht="15" customHeight="1">
      <c r="AV205" s="171"/>
    </row>
    <row r="206" spans="48:48" ht="15" customHeight="1">
      <c r="AV206" s="171"/>
    </row>
    <row r="207" spans="48:48" ht="15" customHeight="1">
      <c r="AV207" s="171"/>
    </row>
    <row r="208" spans="48:48" ht="15" customHeight="1">
      <c r="AV208" s="171"/>
    </row>
    <row r="209" spans="48:48" ht="15" customHeight="1">
      <c r="AV209" s="171"/>
    </row>
    <row r="210" spans="48:48" ht="15" customHeight="1">
      <c r="AV210" s="171"/>
    </row>
    <row r="211" spans="48:48" ht="15" customHeight="1">
      <c r="AV211" s="171"/>
    </row>
    <row r="212" spans="48:48" ht="15" customHeight="1">
      <c r="AV212" s="171"/>
    </row>
    <row r="213" spans="48:48" ht="15" customHeight="1">
      <c r="AV213" s="171"/>
    </row>
    <row r="214" spans="48:48" ht="15" customHeight="1">
      <c r="AV214" s="171"/>
    </row>
    <row r="215" spans="48:48" ht="15" customHeight="1">
      <c r="AV215" s="171"/>
    </row>
    <row r="216" spans="48:48" ht="15" customHeight="1">
      <c r="AV216" s="171"/>
    </row>
    <row r="217" spans="48:48" ht="15" customHeight="1">
      <c r="AV217" s="171"/>
    </row>
    <row r="218" spans="48:48" ht="15" customHeight="1">
      <c r="AV218" s="171"/>
    </row>
    <row r="219" spans="48:48" ht="15" customHeight="1">
      <c r="AV219" s="171"/>
    </row>
    <row r="220" spans="48:48" ht="15" customHeight="1">
      <c r="AV220" s="171"/>
    </row>
    <row r="221" spans="48:48" ht="15" customHeight="1">
      <c r="AV221" s="171"/>
    </row>
    <row r="222" spans="48:48" ht="15" customHeight="1">
      <c r="AV222" s="171"/>
    </row>
    <row r="223" spans="48:48" ht="15" customHeight="1">
      <c r="AV223" s="171"/>
    </row>
    <row r="224" spans="48:48" ht="15" customHeight="1">
      <c r="AV224" s="171"/>
    </row>
    <row r="225" spans="48:48" ht="15" customHeight="1">
      <c r="AV225" s="171"/>
    </row>
    <row r="226" spans="48:48" ht="15" customHeight="1">
      <c r="AV226" s="171"/>
    </row>
    <row r="227" spans="48:48" ht="15" customHeight="1">
      <c r="AV227" s="171"/>
    </row>
    <row r="228" spans="48:48" ht="15" customHeight="1">
      <c r="AV228" s="171"/>
    </row>
    <row r="229" spans="48:48" ht="15" customHeight="1">
      <c r="AV229" s="171"/>
    </row>
    <row r="230" spans="48:48" ht="15" customHeight="1">
      <c r="AV230" s="171"/>
    </row>
    <row r="231" spans="48:48" ht="15" customHeight="1">
      <c r="AV231" s="171"/>
    </row>
    <row r="232" spans="48:48" ht="15" customHeight="1">
      <c r="AV232" s="171"/>
    </row>
    <row r="233" spans="48:48" ht="15" customHeight="1">
      <c r="AV233" s="171"/>
    </row>
    <row r="234" spans="48:48" ht="15" customHeight="1">
      <c r="AV234" s="171"/>
    </row>
    <row r="235" spans="48:48" ht="15" customHeight="1">
      <c r="AV235" s="171"/>
    </row>
    <row r="236" spans="48:48" ht="15" customHeight="1">
      <c r="AV236" s="171"/>
    </row>
    <row r="237" spans="48:48" ht="15" customHeight="1">
      <c r="AV237" s="171"/>
    </row>
    <row r="238" spans="48:48" ht="15" customHeight="1">
      <c r="AV238" s="171"/>
    </row>
    <row r="239" spans="48:48" ht="15" customHeight="1">
      <c r="AV239" s="171"/>
    </row>
    <row r="240" spans="48:48" ht="15" customHeight="1">
      <c r="AV240" s="171"/>
    </row>
    <row r="241" spans="48:48" ht="15" customHeight="1">
      <c r="AV241" s="171"/>
    </row>
    <row r="242" spans="48:48" ht="15" customHeight="1">
      <c r="AV242" s="171"/>
    </row>
    <row r="243" spans="48:48" ht="15" customHeight="1">
      <c r="AV243" s="171"/>
    </row>
    <row r="244" spans="48:48" ht="15" customHeight="1">
      <c r="AV244" s="171"/>
    </row>
    <row r="245" spans="48:48" ht="15" customHeight="1">
      <c r="AV245" s="171"/>
    </row>
    <row r="246" spans="48:48" ht="15" customHeight="1">
      <c r="AV246" s="171"/>
    </row>
    <row r="247" spans="48:48" ht="15" customHeight="1">
      <c r="AV247" s="171"/>
    </row>
    <row r="248" spans="48:48" ht="15" customHeight="1">
      <c r="AV248" s="171"/>
    </row>
    <row r="249" spans="48:48" ht="15" customHeight="1">
      <c r="AV249" s="171"/>
    </row>
    <row r="250" spans="48:48" ht="15" customHeight="1">
      <c r="AV250" s="171"/>
    </row>
    <row r="251" spans="48:48" ht="15" customHeight="1">
      <c r="AV251" s="171"/>
    </row>
    <row r="252" spans="48:48" ht="15" customHeight="1">
      <c r="AV252" s="171"/>
    </row>
    <row r="253" spans="48:48" ht="15" customHeight="1">
      <c r="AV253" s="171"/>
    </row>
    <row r="254" spans="48:48" ht="15" customHeight="1">
      <c r="AV254" s="171"/>
    </row>
    <row r="255" spans="48:48" ht="15" customHeight="1">
      <c r="AV255" s="171"/>
    </row>
    <row r="256" spans="48:48" ht="15" customHeight="1">
      <c r="AV256" s="171"/>
    </row>
    <row r="257" spans="48:48" ht="15" customHeight="1">
      <c r="AV257" s="171"/>
    </row>
    <row r="258" spans="48:48" ht="15" customHeight="1">
      <c r="AV258" s="171"/>
    </row>
    <row r="259" spans="48:48" ht="15" customHeight="1">
      <c r="AV259" s="171"/>
    </row>
    <row r="260" spans="48:48" ht="15" customHeight="1">
      <c r="AV260" s="171"/>
    </row>
    <row r="261" spans="48:48" ht="15" customHeight="1">
      <c r="AV261" s="171"/>
    </row>
    <row r="262" spans="48:48" ht="15" customHeight="1">
      <c r="AV262" s="171"/>
    </row>
    <row r="263" spans="48:48" ht="15" customHeight="1">
      <c r="AV263" s="171"/>
    </row>
    <row r="264" spans="48:48" ht="15" customHeight="1">
      <c r="AV264" s="171"/>
    </row>
    <row r="265" spans="48:48" ht="15" customHeight="1">
      <c r="AV265" s="171"/>
    </row>
    <row r="266" spans="48:48" ht="15" customHeight="1">
      <c r="AV266" s="171"/>
    </row>
    <row r="267" spans="48:48" ht="15" customHeight="1">
      <c r="AV267" s="171"/>
    </row>
    <row r="268" spans="48:48" ht="15" customHeight="1">
      <c r="AV268" s="171"/>
    </row>
    <row r="269" spans="48:48" ht="15" customHeight="1">
      <c r="AV269" s="171"/>
    </row>
    <row r="270" spans="48:48" ht="15" customHeight="1">
      <c r="AV270" s="171"/>
    </row>
    <row r="271" spans="48:48" ht="15" customHeight="1">
      <c r="AV271" s="171"/>
    </row>
    <row r="272" spans="48:48" ht="15" customHeight="1">
      <c r="AV272" s="171"/>
    </row>
    <row r="273" spans="48:48" ht="15" customHeight="1">
      <c r="AV273" s="171"/>
    </row>
    <row r="274" spans="48:48" ht="15" customHeight="1">
      <c r="AV274" s="171"/>
    </row>
    <row r="275" spans="48:48" ht="15" customHeight="1">
      <c r="AV275" s="171"/>
    </row>
    <row r="276" spans="48:48" ht="15" customHeight="1">
      <c r="AV276" s="171"/>
    </row>
    <row r="277" spans="48:48" ht="15" customHeight="1">
      <c r="AV277" s="171"/>
    </row>
    <row r="278" spans="48:48" ht="15" customHeight="1">
      <c r="AV278" s="171"/>
    </row>
    <row r="279" spans="48:48" ht="15" customHeight="1">
      <c r="AV279" s="171"/>
    </row>
    <row r="280" spans="48:48" ht="15" customHeight="1">
      <c r="AV280" s="171"/>
    </row>
    <row r="281" spans="48:48" ht="15" customHeight="1">
      <c r="AV281" s="171"/>
    </row>
    <row r="282" spans="48:48" ht="15" customHeight="1">
      <c r="AV282" s="171"/>
    </row>
    <row r="283" spans="48:48" ht="15" customHeight="1">
      <c r="AV283" s="171"/>
    </row>
    <row r="284" spans="48:48" ht="15" customHeight="1">
      <c r="AV284" s="171"/>
    </row>
    <row r="285" spans="48:48" ht="15" customHeight="1">
      <c r="AV285" s="171"/>
    </row>
    <row r="286" spans="48:48" ht="15" customHeight="1">
      <c r="AV286" s="171"/>
    </row>
    <row r="287" spans="48:48" ht="15" customHeight="1">
      <c r="AV287" s="171"/>
    </row>
    <row r="288" spans="48:48" ht="15" customHeight="1">
      <c r="AV288" s="171"/>
    </row>
    <row r="289" spans="48:48" ht="15" customHeight="1">
      <c r="AV289" s="171"/>
    </row>
    <row r="290" spans="48:48" ht="15" customHeight="1">
      <c r="AV290" s="171"/>
    </row>
    <row r="291" spans="48:48" ht="15" customHeight="1">
      <c r="AV291" s="171"/>
    </row>
    <row r="292" spans="48:48" ht="15" customHeight="1">
      <c r="AV292" s="171"/>
    </row>
    <row r="293" spans="48:48" ht="15" customHeight="1">
      <c r="AV293" s="171"/>
    </row>
    <row r="294" spans="48:48" ht="15" customHeight="1">
      <c r="AV294" s="171"/>
    </row>
    <row r="295" spans="48:48" ht="15" customHeight="1">
      <c r="AV295" s="171"/>
    </row>
    <row r="296" spans="48:48" ht="15" customHeight="1">
      <c r="AV296" s="171"/>
    </row>
    <row r="297" spans="48:48" ht="15" customHeight="1">
      <c r="AV297" s="171"/>
    </row>
    <row r="298" spans="48:48" ht="15" customHeight="1">
      <c r="AV298" s="171"/>
    </row>
    <row r="299" spans="48:48" ht="15" customHeight="1">
      <c r="AV299" s="171"/>
    </row>
    <row r="300" spans="48:48" ht="15" customHeight="1">
      <c r="AV300" s="171"/>
    </row>
    <row r="301" spans="48:48" ht="15" customHeight="1">
      <c r="AV301" s="171"/>
    </row>
    <row r="302" spans="48:48" ht="15" customHeight="1">
      <c r="AV302" s="171"/>
    </row>
    <row r="303" spans="48:48" ht="15" customHeight="1">
      <c r="AV303" s="171"/>
    </row>
    <row r="304" spans="48:48" ht="15" customHeight="1">
      <c r="AV304" s="171"/>
    </row>
    <row r="305" spans="48:48" ht="15" customHeight="1">
      <c r="AV305" s="171"/>
    </row>
    <row r="306" spans="48:48" ht="15" customHeight="1">
      <c r="AV306" s="171"/>
    </row>
    <row r="307" spans="48:48" ht="15" customHeight="1">
      <c r="AV307" s="171"/>
    </row>
    <row r="308" spans="48:48" ht="15" customHeight="1">
      <c r="AV308" s="171"/>
    </row>
    <row r="309" spans="48:48" ht="15" customHeight="1">
      <c r="AV309" s="171"/>
    </row>
    <row r="310" spans="48:48" ht="15" customHeight="1">
      <c r="AV310" s="171"/>
    </row>
    <row r="311" spans="48:48" ht="15" customHeight="1">
      <c r="AV311" s="171"/>
    </row>
    <row r="312" spans="48:48" ht="15" customHeight="1">
      <c r="AV312" s="171"/>
    </row>
    <row r="313" spans="48:48" ht="15" customHeight="1">
      <c r="AV313" s="171"/>
    </row>
    <row r="314" spans="48:48" ht="15" customHeight="1">
      <c r="AV314" s="171"/>
    </row>
    <row r="315" spans="48:48" ht="15" customHeight="1">
      <c r="AV315" s="171"/>
    </row>
    <row r="316" spans="48:48" ht="15" customHeight="1">
      <c r="AV316" s="171"/>
    </row>
    <row r="317" spans="48:48" ht="15" customHeight="1">
      <c r="AV317" s="171"/>
    </row>
    <row r="318" spans="48:48" ht="15" customHeight="1">
      <c r="AV318" s="171"/>
    </row>
    <row r="319" spans="48:48" ht="15" customHeight="1">
      <c r="AV319" s="171"/>
    </row>
    <row r="320" spans="48:48" ht="15" customHeight="1">
      <c r="AV320" s="171"/>
    </row>
    <row r="321" spans="48:48" ht="15" customHeight="1">
      <c r="AV321" s="171"/>
    </row>
    <row r="322" spans="48:48" ht="15" customHeight="1">
      <c r="AV322" s="171"/>
    </row>
    <row r="323" spans="48:48" ht="15" customHeight="1">
      <c r="AV323" s="171"/>
    </row>
    <row r="324" spans="48:48" ht="15" customHeight="1">
      <c r="AV324" s="171"/>
    </row>
    <row r="325" spans="48:48" ht="15" customHeight="1">
      <c r="AV325" s="171"/>
    </row>
    <row r="326" spans="48:48" ht="15" customHeight="1">
      <c r="AV326" s="171"/>
    </row>
    <row r="327" spans="48:48" ht="15" customHeight="1">
      <c r="AV327" s="171"/>
    </row>
    <row r="328" spans="48:48" ht="15" customHeight="1">
      <c r="AV328" s="171"/>
    </row>
    <row r="329" spans="48:48" ht="15" customHeight="1">
      <c r="AV329" s="171"/>
    </row>
    <row r="330" spans="48:48" ht="15" customHeight="1">
      <c r="AV330" s="171"/>
    </row>
    <row r="331" spans="48:48" ht="15" customHeight="1">
      <c r="AV331" s="171"/>
    </row>
    <row r="332" spans="48:48" ht="15" customHeight="1">
      <c r="AV332" s="171"/>
    </row>
    <row r="333" spans="48:48" ht="15" customHeight="1">
      <c r="AV333" s="171"/>
    </row>
    <row r="334" spans="48:48" ht="15" customHeight="1">
      <c r="AV334" s="171"/>
    </row>
    <row r="335" spans="48:48" ht="15" customHeight="1">
      <c r="AV335" s="171"/>
    </row>
    <row r="336" spans="48:48" ht="15" customHeight="1">
      <c r="AV336" s="171"/>
    </row>
    <row r="337" spans="48:48" ht="15" customHeight="1">
      <c r="AV337" s="171"/>
    </row>
    <row r="338" spans="48:48" ht="15" customHeight="1">
      <c r="AV338" s="171"/>
    </row>
    <row r="339" spans="48:48" ht="15" customHeight="1">
      <c r="AV339" s="171"/>
    </row>
    <row r="340" spans="48:48" ht="15" customHeight="1">
      <c r="AV340" s="171"/>
    </row>
    <row r="341" spans="48:48" ht="15" customHeight="1">
      <c r="AV341" s="171"/>
    </row>
    <row r="342" spans="48:48" ht="15" customHeight="1">
      <c r="AV342" s="171"/>
    </row>
    <row r="343" spans="48:48" ht="15" customHeight="1">
      <c r="AV343" s="171"/>
    </row>
    <row r="344" spans="48:48" ht="15" customHeight="1">
      <c r="AV344" s="171"/>
    </row>
    <row r="345" spans="48:48" ht="15" customHeight="1">
      <c r="AV345" s="171"/>
    </row>
    <row r="346" spans="48:48" ht="15" customHeight="1">
      <c r="AV346" s="171"/>
    </row>
    <row r="347" spans="48:48" ht="15" customHeight="1">
      <c r="AV347" s="171"/>
    </row>
    <row r="348" spans="48:48" ht="15" customHeight="1">
      <c r="AV348" s="171"/>
    </row>
    <row r="349" spans="48:48" ht="15" customHeight="1">
      <c r="AV349" s="171"/>
    </row>
    <row r="350" spans="48:48" ht="15" customHeight="1">
      <c r="AV350" s="171"/>
    </row>
    <row r="351" spans="48:48" ht="15" customHeight="1">
      <c r="AV351" s="171"/>
    </row>
    <row r="352" spans="48:48" ht="15" customHeight="1">
      <c r="AV352" s="171"/>
    </row>
    <row r="353" spans="48:48" ht="15" customHeight="1">
      <c r="AV353" s="171"/>
    </row>
    <row r="354" spans="48:48" ht="15" customHeight="1">
      <c r="AV354" s="171"/>
    </row>
    <row r="355" spans="48:48" ht="15" customHeight="1">
      <c r="AV355" s="171"/>
    </row>
    <row r="356" spans="48:48" ht="15" customHeight="1">
      <c r="AV356" s="171"/>
    </row>
    <row r="357" spans="48:48" ht="15" customHeight="1">
      <c r="AV357" s="171"/>
    </row>
    <row r="358" spans="48:48" ht="15" customHeight="1">
      <c r="AV358" s="171"/>
    </row>
    <row r="359" spans="48:48" ht="15" customHeight="1">
      <c r="AV359" s="171"/>
    </row>
    <row r="360" spans="48:48" ht="15" customHeight="1">
      <c r="AV360" s="171"/>
    </row>
    <row r="361" spans="48:48" ht="15" customHeight="1">
      <c r="AV361" s="171"/>
    </row>
    <row r="362" spans="48:48" ht="15" customHeight="1">
      <c r="AV362" s="171"/>
    </row>
    <row r="363" spans="48:48" ht="15" customHeight="1">
      <c r="AV363" s="171"/>
    </row>
    <row r="364" spans="48:48" ht="15" customHeight="1">
      <c r="AV364" s="171"/>
    </row>
    <row r="365" spans="48:48" ht="15" customHeight="1">
      <c r="AV365" s="171"/>
    </row>
    <row r="366" spans="48:48" ht="15" customHeight="1">
      <c r="AV366" s="171"/>
    </row>
    <row r="367" spans="48:48" ht="15" customHeight="1">
      <c r="AV367" s="171"/>
    </row>
    <row r="368" spans="48:48" ht="15" customHeight="1">
      <c r="AV368" s="171"/>
    </row>
    <row r="369" spans="48:48" ht="15" customHeight="1">
      <c r="AV369" s="171"/>
    </row>
    <row r="370" spans="48:48" ht="15" customHeight="1">
      <c r="AV370" s="171"/>
    </row>
    <row r="371" spans="48:48" ht="15" customHeight="1">
      <c r="AV371" s="171"/>
    </row>
    <row r="372" spans="48:48" ht="15" customHeight="1">
      <c r="AV372" s="171"/>
    </row>
    <row r="373" spans="48:48" ht="15" customHeight="1">
      <c r="AV373" s="171"/>
    </row>
    <row r="374" spans="48:48" ht="15" customHeight="1">
      <c r="AV374" s="171"/>
    </row>
    <row r="375" spans="48:48" ht="15" customHeight="1">
      <c r="AV375" s="171"/>
    </row>
    <row r="376" spans="48:48" ht="15" customHeight="1">
      <c r="AV376" s="171"/>
    </row>
    <row r="377" spans="48:48" ht="15" customHeight="1">
      <c r="AV377" s="171"/>
    </row>
    <row r="378" spans="48:48" ht="15" customHeight="1">
      <c r="AV378" s="171"/>
    </row>
    <row r="379" spans="48:48" ht="15" customHeight="1">
      <c r="AV379" s="171"/>
    </row>
    <row r="380" spans="48:48" ht="15" customHeight="1">
      <c r="AV380" s="171"/>
    </row>
    <row r="381" spans="48:48" ht="15" customHeight="1">
      <c r="AV381" s="171"/>
    </row>
    <row r="382" spans="48:48" ht="15" customHeight="1">
      <c r="AV382" s="171"/>
    </row>
    <row r="383" spans="48:48" ht="15" customHeight="1">
      <c r="AV383" s="171"/>
    </row>
    <row r="384" spans="48:48" ht="15" customHeight="1">
      <c r="AV384" s="171"/>
    </row>
    <row r="385" spans="48:48" ht="15" customHeight="1">
      <c r="AV385" s="171"/>
    </row>
    <row r="386" spans="48:48" ht="15" customHeight="1">
      <c r="AV386" s="171"/>
    </row>
    <row r="387" spans="48:48" ht="15" customHeight="1">
      <c r="AV387" s="171"/>
    </row>
    <row r="388" spans="48:48" ht="15" customHeight="1">
      <c r="AV388" s="171"/>
    </row>
    <row r="389" spans="48:48" ht="15" customHeight="1">
      <c r="AV389" s="171"/>
    </row>
    <row r="390" spans="48:48" ht="15" customHeight="1">
      <c r="AV390" s="171"/>
    </row>
    <row r="391" spans="48:48" ht="15" customHeight="1">
      <c r="AV391" s="171"/>
    </row>
    <row r="392" spans="48:48" ht="15" customHeight="1">
      <c r="AV392" s="171"/>
    </row>
    <row r="393" spans="48:48" ht="15" customHeight="1">
      <c r="AV393" s="171"/>
    </row>
    <row r="394" spans="48:48" ht="15" customHeight="1">
      <c r="AV394" s="171"/>
    </row>
    <row r="395" spans="48:48" ht="15" customHeight="1">
      <c r="AV395" s="171"/>
    </row>
    <row r="396" spans="48:48" ht="15" customHeight="1">
      <c r="AV396" s="171"/>
    </row>
    <row r="397" spans="48:48" ht="15" customHeight="1">
      <c r="AV397" s="171"/>
    </row>
    <row r="398" spans="48:48" ht="15" customHeight="1">
      <c r="AV398" s="171"/>
    </row>
    <row r="399" spans="48:48" ht="15" customHeight="1">
      <c r="AV399" s="171"/>
    </row>
    <row r="400" spans="48:48" ht="15" customHeight="1">
      <c r="AV400" s="171"/>
    </row>
    <row r="401" spans="48:48" ht="15" customHeight="1">
      <c r="AV401" s="171"/>
    </row>
    <row r="402" spans="48:48" ht="15" customHeight="1">
      <c r="AV402" s="171"/>
    </row>
    <row r="403" spans="48:48" ht="15" customHeight="1">
      <c r="AV403" s="171"/>
    </row>
    <row r="404" spans="48:48" ht="15" customHeight="1">
      <c r="AV404" s="171"/>
    </row>
    <row r="405" spans="48:48" ht="15" customHeight="1">
      <c r="AV405" s="171"/>
    </row>
    <row r="406" spans="48:48" ht="15" customHeight="1">
      <c r="AV406" s="171"/>
    </row>
    <row r="407" spans="48:48" ht="15" customHeight="1">
      <c r="AV407" s="171"/>
    </row>
    <row r="408" spans="48:48" ht="15" customHeight="1">
      <c r="AV408" s="171"/>
    </row>
    <row r="409" spans="48:48" ht="15" customHeight="1">
      <c r="AV409" s="171"/>
    </row>
    <row r="410" spans="48:48" ht="15" customHeight="1">
      <c r="AV410" s="171"/>
    </row>
    <row r="411" spans="48:48" ht="15" customHeight="1">
      <c r="AV411" s="171"/>
    </row>
    <row r="412" spans="48:48" ht="15" customHeight="1">
      <c r="AV412" s="171"/>
    </row>
    <row r="413" spans="48:48" ht="15" customHeight="1">
      <c r="AV413" s="171"/>
    </row>
    <row r="414" spans="48:48" ht="15" customHeight="1">
      <c r="AV414" s="171"/>
    </row>
    <row r="415" spans="48:48" ht="15" customHeight="1">
      <c r="AV415" s="171"/>
    </row>
    <row r="416" spans="48:48" ht="15" customHeight="1">
      <c r="AV416" s="171"/>
    </row>
    <row r="417" spans="48:48" ht="15" customHeight="1">
      <c r="AV417" s="171"/>
    </row>
    <row r="418" spans="48:48" ht="15" customHeight="1">
      <c r="AV418" s="171"/>
    </row>
    <row r="419" spans="48:48" ht="15" customHeight="1">
      <c r="AV419" s="171"/>
    </row>
    <row r="420" spans="48:48" ht="15" customHeight="1">
      <c r="AV420" s="171"/>
    </row>
    <row r="421" spans="48:48" ht="15" customHeight="1">
      <c r="AV421" s="171"/>
    </row>
    <row r="422" spans="48:48" ht="15" customHeight="1">
      <c r="AV422" s="171"/>
    </row>
    <row r="423" spans="48:48" ht="15" customHeight="1">
      <c r="AV423" s="171"/>
    </row>
    <row r="424" spans="48:48" ht="15" customHeight="1">
      <c r="AV424" s="171"/>
    </row>
    <row r="425" spans="48:48" ht="15" customHeight="1">
      <c r="AV425" s="171"/>
    </row>
    <row r="426" spans="48:48" ht="15" customHeight="1">
      <c r="AV426" s="171"/>
    </row>
    <row r="427" spans="48:48" ht="15" customHeight="1">
      <c r="AV427" s="171"/>
    </row>
    <row r="428" spans="48:48" ht="15" customHeight="1">
      <c r="AV428" s="171"/>
    </row>
    <row r="429" spans="48:48" ht="15" customHeight="1">
      <c r="AV429" s="171"/>
    </row>
    <row r="430" spans="48:48" ht="15" customHeight="1">
      <c r="AV430" s="171"/>
    </row>
    <row r="431" spans="48:48" ht="15" customHeight="1">
      <c r="AV431" s="171"/>
    </row>
    <row r="432" spans="48:48" ht="15" customHeight="1">
      <c r="AV432" s="171"/>
    </row>
    <row r="433" spans="48:48" ht="15" customHeight="1">
      <c r="AV433" s="171"/>
    </row>
    <row r="434" spans="48:48" ht="15" customHeight="1">
      <c r="AV434" s="171"/>
    </row>
    <row r="435" spans="48:48" ht="15" customHeight="1">
      <c r="AV435" s="171"/>
    </row>
    <row r="436" spans="48:48" ht="15" customHeight="1">
      <c r="AV436" s="171"/>
    </row>
    <row r="437" spans="48:48" ht="15" customHeight="1">
      <c r="AV437" s="171"/>
    </row>
    <row r="438" spans="48:48" ht="15" customHeight="1">
      <c r="AV438" s="171"/>
    </row>
    <row r="439" spans="48:48" ht="15" customHeight="1">
      <c r="AV439" s="171"/>
    </row>
    <row r="440" spans="48:48" ht="15" customHeight="1">
      <c r="AV440" s="171"/>
    </row>
    <row r="441" spans="48:48" ht="15" customHeight="1">
      <c r="AV441" s="171"/>
    </row>
    <row r="442" spans="48:48" ht="15" customHeight="1">
      <c r="AV442" s="171"/>
    </row>
    <row r="443" spans="48:48" ht="15" customHeight="1">
      <c r="AV443" s="171"/>
    </row>
    <row r="444" spans="48:48" ht="15" customHeight="1">
      <c r="AV444" s="171"/>
    </row>
    <row r="445" spans="48:48" ht="15" customHeight="1">
      <c r="AV445" s="171"/>
    </row>
    <row r="446" spans="48:48" ht="15" customHeight="1">
      <c r="AV446" s="171"/>
    </row>
    <row r="447" spans="48:48" ht="15" customHeight="1">
      <c r="AV447" s="171"/>
    </row>
    <row r="448" spans="48:48" ht="15" customHeight="1">
      <c r="AV448" s="171"/>
    </row>
    <row r="449" spans="48:48" ht="15" customHeight="1">
      <c r="AV449" s="171"/>
    </row>
    <row r="450" spans="48:48" ht="15" customHeight="1">
      <c r="AV450" s="171"/>
    </row>
    <row r="451" spans="48:48" ht="15" customHeight="1">
      <c r="AV451" s="171"/>
    </row>
    <row r="452" spans="48:48" ht="15" customHeight="1">
      <c r="AV452" s="171"/>
    </row>
    <row r="453" spans="48:48" ht="15" customHeight="1">
      <c r="AV453" s="171"/>
    </row>
    <row r="454" spans="48:48" ht="15" customHeight="1">
      <c r="AV454" s="171"/>
    </row>
    <row r="455" spans="48:48" ht="15" customHeight="1">
      <c r="AV455" s="171"/>
    </row>
    <row r="456" spans="48:48" ht="15" customHeight="1">
      <c r="AV456" s="171"/>
    </row>
    <row r="457" spans="48:48" ht="15" customHeight="1">
      <c r="AV457" s="171"/>
    </row>
    <row r="458" spans="48:48" ht="15" customHeight="1">
      <c r="AV458" s="171"/>
    </row>
    <row r="459" spans="48:48" ht="15" customHeight="1">
      <c r="AV459" s="171"/>
    </row>
    <row r="460" spans="48:48" ht="15" customHeight="1">
      <c r="AV460" s="171"/>
    </row>
    <row r="461" spans="48:48" ht="15" customHeight="1">
      <c r="AV461" s="171"/>
    </row>
    <row r="462" spans="48:48" ht="15" customHeight="1">
      <c r="AV462" s="171"/>
    </row>
    <row r="463" spans="48:48" ht="15" customHeight="1">
      <c r="AV463" s="171"/>
    </row>
    <row r="464" spans="48:48" ht="15" customHeight="1">
      <c r="AV464" s="171"/>
    </row>
    <row r="465" spans="48:48" ht="15" customHeight="1">
      <c r="AV465" s="171"/>
    </row>
    <row r="466" spans="48:48" ht="15" customHeight="1">
      <c r="AV466" s="171"/>
    </row>
    <row r="467" spans="48:48" ht="15" customHeight="1">
      <c r="AV467" s="171"/>
    </row>
    <row r="468" spans="48:48" ht="15" customHeight="1">
      <c r="AV468" s="171"/>
    </row>
    <row r="469" spans="48:48" ht="15" customHeight="1">
      <c r="AV469" s="171"/>
    </row>
    <row r="470" spans="48:48" ht="15" customHeight="1">
      <c r="AV470" s="171"/>
    </row>
    <row r="471" spans="48:48" ht="15" customHeight="1">
      <c r="AV471" s="171"/>
    </row>
    <row r="472" spans="48:48" ht="15" customHeight="1">
      <c r="AV472" s="171"/>
    </row>
    <row r="473" spans="48:48" ht="15" customHeight="1">
      <c r="AV473" s="171"/>
    </row>
    <row r="474" spans="48:48" ht="15" customHeight="1">
      <c r="AV474" s="171"/>
    </row>
    <row r="475" spans="48:48" ht="15" customHeight="1">
      <c r="AV475" s="171"/>
    </row>
    <row r="476" spans="48:48" ht="15" customHeight="1">
      <c r="AV476" s="171"/>
    </row>
    <row r="477" spans="48:48" ht="15" customHeight="1">
      <c r="AV477" s="171"/>
    </row>
    <row r="478" spans="48:48" ht="15" customHeight="1">
      <c r="AV478" s="171"/>
    </row>
    <row r="479" spans="48:48" ht="15" customHeight="1">
      <c r="AV479" s="171"/>
    </row>
    <row r="480" spans="48:48" ht="15" customHeight="1">
      <c r="AV480" s="171"/>
    </row>
    <row r="481" spans="48:48" ht="15" customHeight="1">
      <c r="AV481" s="171"/>
    </row>
    <row r="482" spans="48:48" ht="15" customHeight="1">
      <c r="AV482" s="171"/>
    </row>
    <row r="483" spans="48:48" ht="15" customHeight="1">
      <c r="AV483" s="171"/>
    </row>
    <row r="484" spans="48:48" ht="15" customHeight="1">
      <c r="AV484" s="171"/>
    </row>
    <row r="485" spans="48:48" ht="15" customHeight="1">
      <c r="AV485" s="171"/>
    </row>
    <row r="486" spans="48:48" ht="15" customHeight="1">
      <c r="AV486" s="171"/>
    </row>
    <row r="487" spans="48:48" ht="15" customHeight="1">
      <c r="AV487" s="171"/>
    </row>
    <row r="488" spans="48:48" ht="15" customHeight="1">
      <c r="AV488" s="171"/>
    </row>
    <row r="489" spans="48:48" ht="15" customHeight="1">
      <c r="AV489" s="171"/>
    </row>
    <row r="490" spans="48:48" ht="15" customHeight="1">
      <c r="AV490" s="171"/>
    </row>
    <row r="491" spans="48:48" ht="15" customHeight="1">
      <c r="AV491" s="171"/>
    </row>
    <row r="492" spans="48:48" ht="15" customHeight="1">
      <c r="AV492" s="171"/>
    </row>
    <row r="493" spans="48:48" ht="15" customHeight="1">
      <c r="AV493" s="171"/>
    </row>
    <row r="494" spans="48:48" ht="15" customHeight="1">
      <c r="AV494" s="171"/>
    </row>
    <row r="495" spans="48:48" ht="15" customHeight="1">
      <c r="AV495" s="171"/>
    </row>
    <row r="496" spans="48:48" ht="15" customHeight="1">
      <c r="AV496" s="171"/>
    </row>
    <row r="497" spans="48:48" ht="15" customHeight="1">
      <c r="AV497" s="171"/>
    </row>
    <row r="498" spans="48:48" ht="15" customHeight="1">
      <c r="AV498" s="171"/>
    </row>
    <row r="499" spans="48:48" ht="15" customHeight="1">
      <c r="AV499" s="171"/>
    </row>
    <row r="500" spans="48:48" ht="15" customHeight="1">
      <c r="AV500" s="171"/>
    </row>
    <row r="501" spans="48:48" ht="15" customHeight="1">
      <c r="AV501" s="171"/>
    </row>
    <row r="502" spans="48:48" ht="15" customHeight="1">
      <c r="AV502" s="171"/>
    </row>
    <row r="503" spans="48:48" ht="15" customHeight="1">
      <c r="AV503" s="171"/>
    </row>
    <row r="504" spans="48:48" ht="15" customHeight="1">
      <c r="AV504" s="171"/>
    </row>
    <row r="505" spans="48:48" ht="15" customHeight="1">
      <c r="AV505" s="171"/>
    </row>
    <row r="506" spans="48:48" ht="15" customHeight="1">
      <c r="AV506" s="171"/>
    </row>
    <row r="507" spans="48:48" ht="15" customHeight="1">
      <c r="AV507" s="171"/>
    </row>
    <row r="508" spans="48:48" ht="15" customHeight="1">
      <c r="AV508" s="171"/>
    </row>
    <row r="509" spans="48:48" ht="15" customHeight="1">
      <c r="AV509" s="171"/>
    </row>
    <row r="510" spans="48:48" ht="15" customHeight="1">
      <c r="AV510" s="171"/>
    </row>
    <row r="511" spans="48:48" ht="15" customHeight="1">
      <c r="AV511" s="171"/>
    </row>
    <row r="512" spans="48:48" ht="15" customHeight="1">
      <c r="AV512" s="171"/>
    </row>
    <row r="513" spans="48:48" ht="15" customHeight="1">
      <c r="AV513" s="171"/>
    </row>
    <row r="514" spans="48:48" ht="15" customHeight="1">
      <c r="AV514" s="171"/>
    </row>
    <row r="515" spans="48:48" ht="15" customHeight="1">
      <c r="AV515" s="171"/>
    </row>
    <row r="516" spans="48:48" ht="15" customHeight="1">
      <c r="AV516" s="171"/>
    </row>
    <row r="517" spans="48:48" ht="15" customHeight="1">
      <c r="AV517" s="171"/>
    </row>
    <row r="518" spans="48:48" ht="15" customHeight="1">
      <c r="AV518" s="171"/>
    </row>
    <row r="519" spans="48:48" ht="15" customHeight="1">
      <c r="AV519" s="171"/>
    </row>
    <row r="520" spans="48:48" ht="15" customHeight="1">
      <c r="AV520" s="171"/>
    </row>
    <row r="521" spans="48:48" ht="15" customHeight="1">
      <c r="AV521" s="171"/>
    </row>
    <row r="522" spans="48:48" ht="15" customHeight="1">
      <c r="AV522" s="171"/>
    </row>
    <row r="523" spans="48:48" ht="15" customHeight="1">
      <c r="AV523" s="171"/>
    </row>
    <row r="524" spans="48:48" ht="15" customHeight="1">
      <c r="AV524" s="171"/>
    </row>
    <row r="525" spans="48:48" ht="15" customHeight="1">
      <c r="AV525" s="171"/>
    </row>
    <row r="526" spans="48:48" ht="15" customHeight="1">
      <c r="AV526" s="171"/>
    </row>
    <row r="527" spans="48:48" ht="15" customHeight="1">
      <c r="AV527" s="171"/>
    </row>
    <row r="528" spans="48:48" ht="15" customHeight="1">
      <c r="AV528" s="171"/>
    </row>
    <row r="529" spans="48:48" ht="15" customHeight="1">
      <c r="AV529" s="171"/>
    </row>
    <row r="530" spans="48:48" ht="15" customHeight="1">
      <c r="AV530" s="171"/>
    </row>
    <row r="531" spans="48:48" ht="15" customHeight="1">
      <c r="AV531" s="171"/>
    </row>
    <row r="532" spans="48:48" ht="15" customHeight="1">
      <c r="AV532" s="171"/>
    </row>
    <row r="533" spans="48:48" ht="15" customHeight="1">
      <c r="AV533" s="171"/>
    </row>
    <row r="534" spans="48:48" ht="15" customHeight="1">
      <c r="AV534" s="171"/>
    </row>
    <row r="535" spans="48:48" ht="15" customHeight="1">
      <c r="AV535" s="171"/>
    </row>
    <row r="536" spans="48:48" ht="15" customHeight="1">
      <c r="AV536" s="171"/>
    </row>
    <row r="537" spans="48:48" ht="15" customHeight="1">
      <c r="AV537" s="171"/>
    </row>
    <row r="538" spans="48:48" ht="15" customHeight="1">
      <c r="AV538" s="171"/>
    </row>
    <row r="539" spans="48:48" ht="15" customHeight="1">
      <c r="AV539" s="171"/>
    </row>
    <row r="540" spans="48:48" ht="15" customHeight="1">
      <c r="AV540" s="171"/>
    </row>
    <row r="541" spans="48:48" ht="15" customHeight="1">
      <c r="AV541" s="171"/>
    </row>
    <row r="542" spans="48:48" ht="15" customHeight="1">
      <c r="AV542" s="171"/>
    </row>
    <row r="543" spans="48:48" ht="15" customHeight="1">
      <c r="AV543" s="171"/>
    </row>
    <row r="544" spans="48:48" ht="15" customHeight="1">
      <c r="AV544" s="171"/>
    </row>
    <row r="545" spans="48:48" ht="15" customHeight="1">
      <c r="AV545" s="171"/>
    </row>
    <row r="546" spans="48:48" ht="15" customHeight="1">
      <c r="AV546" s="171"/>
    </row>
    <row r="547" spans="48:48" ht="15" customHeight="1">
      <c r="AV547" s="171"/>
    </row>
    <row r="548" spans="48:48" ht="15" customHeight="1">
      <c r="AV548" s="171"/>
    </row>
    <row r="549" spans="48:48" ht="15" customHeight="1">
      <c r="AV549" s="171"/>
    </row>
    <row r="550" spans="48:48" ht="15" customHeight="1">
      <c r="AV550" s="171"/>
    </row>
    <row r="551" spans="48:48" ht="15" customHeight="1">
      <c r="AV551" s="171"/>
    </row>
    <row r="552" spans="48:48" ht="15" customHeight="1">
      <c r="AV552" s="171"/>
    </row>
    <row r="553" spans="48:48" ht="15" customHeight="1">
      <c r="AV553" s="171"/>
    </row>
    <row r="554" spans="48:48" ht="15" customHeight="1">
      <c r="AV554" s="171"/>
    </row>
    <row r="555" spans="48:48" ht="15" customHeight="1">
      <c r="AV555" s="171"/>
    </row>
    <row r="556" spans="48:48" ht="15" customHeight="1">
      <c r="AV556" s="171"/>
    </row>
    <row r="557" spans="48:48" ht="15" customHeight="1">
      <c r="AV557" s="171"/>
    </row>
    <row r="558" spans="48:48" ht="15" customHeight="1">
      <c r="AV558" s="171"/>
    </row>
    <row r="559" spans="48:48" ht="15" customHeight="1">
      <c r="AV559" s="171"/>
    </row>
    <row r="560" spans="48:48" ht="15" customHeight="1">
      <c r="AV560" s="171"/>
    </row>
    <row r="561" spans="48:48" ht="15" customHeight="1">
      <c r="AV561" s="171"/>
    </row>
    <row r="562" spans="48:48" ht="15" customHeight="1">
      <c r="AV562" s="171"/>
    </row>
    <row r="563" spans="48:48" ht="15" customHeight="1">
      <c r="AV563" s="171"/>
    </row>
    <row r="564" spans="48:48" ht="15" customHeight="1">
      <c r="AV564" s="171"/>
    </row>
    <row r="565" spans="48:48" ht="15" customHeight="1">
      <c r="AV565" s="171"/>
    </row>
    <row r="566" spans="48:48" ht="15" customHeight="1">
      <c r="AV566" s="171"/>
    </row>
    <row r="567" spans="48:48" ht="15" customHeight="1">
      <c r="AV567" s="171"/>
    </row>
    <row r="568" spans="48:48" ht="15" customHeight="1">
      <c r="AV568" s="171"/>
    </row>
    <row r="569" spans="48:48" ht="15" customHeight="1">
      <c r="AV569" s="171"/>
    </row>
    <row r="570" spans="48:48" ht="15" customHeight="1">
      <c r="AV570" s="171"/>
    </row>
    <row r="571" spans="48:48" ht="15" customHeight="1">
      <c r="AV571" s="171"/>
    </row>
    <row r="572" spans="48:48" ht="15" customHeight="1">
      <c r="AV572" s="171"/>
    </row>
    <row r="573" spans="48:48" ht="15" customHeight="1">
      <c r="AV573" s="171"/>
    </row>
    <row r="574" spans="48:48" ht="15" customHeight="1">
      <c r="AV574" s="171"/>
    </row>
    <row r="575" spans="48:48" ht="15" customHeight="1">
      <c r="AV575" s="171"/>
    </row>
    <row r="576" spans="48:48" ht="15" customHeight="1">
      <c r="AV576" s="171"/>
    </row>
    <row r="577" spans="48:48" ht="15" customHeight="1">
      <c r="AV577" s="171"/>
    </row>
    <row r="578" spans="48:48" ht="15" customHeight="1">
      <c r="AV578" s="171"/>
    </row>
    <row r="579" spans="48:48" ht="15" customHeight="1">
      <c r="AV579" s="171"/>
    </row>
    <row r="580" spans="48:48" ht="15" customHeight="1">
      <c r="AV580" s="171"/>
    </row>
    <row r="581" spans="48:48" ht="15" customHeight="1">
      <c r="AV581" s="171"/>
    </row>
    <row r="582" spans="48:48" ht="15" customHeight="1">
      <c r="AV582" s="171"/>
    </row>
    <row r="583" spans="48:48" ht="15" customHeight="1">
      <c r="AV583" s="171"/>
    </row>
    <row r="584" spans="48:48" ht="15" customHeight="1">
      <c r="AV584" s="171"/>
    </row>
    <row r="585" spans="48:48" ht="15" customHeight="1">
      <c r="AV585" s="171"/>
    </row>
    <row r="586" spans="48:48" ht="15" customHeight="1">
      <c r="AV586" s="171"/>
    </row>
    <row r="587" spans="48:48" ht="15" customHeight="1">
      <c r="AV587" s="171"/>
    </row>
    <row r="588" spans="48:48" ht="15" customHeight="1">
      <c r="AV588" s="171"/>
    </row>
    <row r="589" spans="48:48" ht="15" customHeight="1">
      <c r="AV589" s="171"/>
    </row>
    <row r="590" spans="48:48" ht="15" customHeight="1">
      <c r="AV590" s="171"/>
    </row>
    <row r="591" spans="48:48" ht="15" customHeight="1">
      <c r="AV591" s="171"/>
    </row>
    <row r="592" spans="48:48" ht="15" customHeight="1">
      <c r="AV592" s="171"/>
    </row>
    <row r="593" spans="48:48" ht="15" customHeight="1">
      <c r="AV593" s="171"/>
    </row>
    <row r="594" spans="48:48" ht="15" customHeight="1">
      <c r="AV594" s="171"/>
    </row>
    <row r="595" spans="48:48" ht="15" customHeight="1">
      <c r="AV595" s="171"/>
    </row>
    <row r="596" spans="48:48" ht="15" customHeight="1">
      <c r="AV596" s="171"/>
    </row>
    <row r="597" spans="48:48" ht="15" customHeight="1">
      <c r="AV597" s="171"/>
    </row>
    <row r="598" spans="48:48" ht="15" customHeight="1">
      <c r="AV598" s="171"/>
    </row>
    <row r="599" spans="48:48" ht="15" customHeight="1">
      <c r="AV599" s="171"/>
    </row>
    <row r="600" spans="48:48" ht="15" customHeight="1">
      <c r="AV600" s="171"/>
    </row>
    <row r="601" spans="48:48" ht="15" customHeight="1">
      <c r="AV601" s="171"/>
    </row>
    <row r="602" spans="48:48" ht="15" customHeight="1">
      <c r="AV602" s="171"/>
    </row>
    <row r="603" spans="48:48" ht="15" customHeight="1">
      <c r="AV603" s="171"/>
    </row>
    <row r="604" spans="48:48" ht="15" customHeight="1">
      <c r="AV604" s="171"/>
    </row>
    <row r="605" spans="48:48" ht="15" customHeight="1">
      <c r="AV605" s="171"/>
    </row>
    <row r="606" spans="48:48" ht="15" customHeight="1">
      <c r="AV606" s="171"/>
    </row>
    <row r="607" spans="48:48" ht="15" customHeight="1">
      <c r="AV607" s="171"/>
    </row>
    <row r="608" spans="48:48" ht="15" customHeight="1">
      <c r="AV608" s="171"/>
    </row>
    <row r="609" spans="48:48" ht="15" customHeight="1">
      <c r="AV609" s="171"/>
    </row>
    <row r="610" spans="48:48" ht="15" customHeight="1">
      <c r="AV610" s="171"/>
    </row>
    <row r="611" spans="48:48" ht="15" customHeight="1">
      <c r="AV611" s="171"/>
    </row>
    <row r="612" spans="48:48" ht="15" customHeight="1">
      <c r="AV612" s="171"/>
    </row>
    <row r="613" spans="48:48" ht="15" customHeight="1">
      <c r="AV613" s="171"/>
    </row>
    <row r="614" spans="48:48" ht="15" customHeight="1">
      <c r="AV614" s="171"/>
    </row>
    <row r="615" spans="48:48" ht="15" customHeight="1">
      <c r="AV615" s="171"/>
    </row>
    <row r="616" spans="48:48" ht="15" customHeight="1">
      <c r="AV616" s="171"/>
    </row>
    <row r="617" spans="48:48" ht="15" customHeight="1">
      <c r="AV617" s="171"/>
    </row>
    <row r="618" spans="48:48" ht="15" customHeight="1">
      <c r="AV618" s="171"/>
    </row>
    <row r="619" spans="48:48" ht="15" customHeight="1">
      <c r="AV619" s="171"/>
    </row>
    <row r="620" spans="48:48" ht="15" customHeight="1">
      <c r="AV620" s="171"/>
    </row>
    <row r="621" spans="48:48" ht="15" customHeight="1">
      <c r="AV621" s="171"/>
    </row>
    <row r="622" spans="48:48" ht="15" customHeight="1">
      <c r="AV622" s="171"/>
    </row>
    <row r="623" spans="48:48" ht="15" customHeight="1">
      <c r="AV623" s="171"/>
    </row>
    <row r="624" spans="48:48" ht="15" customHeight="1">
      <c r="AV624" s="171"/>
    </row>
    <row r="625" spans="48:48" ht="15" customHeight="1">
      <c r="AV625" s="171"/>
    </row>
    <row r="626" spans="48:48" ht="15" customHeight="1">
      <c r="AV626" s="171"/>
    </row>
    <row r="627" spans="48:48" ht="15" customHeight="1">
      <c r="AV627" s="171"/>
    </row>
    <row r="628" spans="48:48" ht="15" customHeight="1">
      <c r="AV628" s="171"/>
    </row>
    <row r="629" spans="48:48" ht="15" customHeight="1">
      <c r="AV629" s="171"/>
    </row>
    <row r="630" spans="48:48" ht="15" customHeight="1">
      <c r="AV630" s="171"/>
    </row>
    <row r="631" spans="48:48" ht="15" customHeight="1">
      <c r="AV631" s="171"/>
    </row>
    <row r="632" spans="48:48" ht="15" customHeight="1">
      <c r="AV632" s="171"/>
    </row>
    <row r="633" spans="48:48" ht="15" customHeight="1">
      <c r="AV633" s="171"/>
    </row>
    <row r="634" spans="48:48" ht="15" customHeight="1">
      <c r="AV634" s="171"/>
    </row>
    <row r="635" spans="48:48" ht="15" customHeight="1">
      <c r="AV635" s="171"/>
    </row>
    <row r="636" spans="48:48" ht="15" customHeight="1">
      <c r="AV636" s="171"/>
    </row>
    <row r="637" spans="48:48" ht="15" customHeight="1">
      <c r="AV637" s="171"/>
    </row>
    <row r="638" spans="48:48" ht="15" customHeight="1">
      <c r="AV638" s="171"/>
    </row>
    <row r="639" spans="48:48" ht="15" customHeight="1">
      <c r="AV639" s="171"/>
    </row>
    <row r="640" spans="48:48" ht="15" customHeight="1">
      <c r="AV640" s="171"/>
    </row>
    <row r="641" spans="48:48" ht="15" customHeight="1">
      <c r="AV641" s="171"/>
    </row>
    <row r="642" spans="48:48" ht="15" customHeight="1">
      <c r="AV642" s="171"/>
    </row>
    <row r="643" spans="48:48" ht="15" customHeight="1">
      <c r="AV643" s="171"/>
    </row>
    <row r="644" spans="48:48" ht="15" customHeight="1">
      <c r="AV644" s="171"/>
    </row>
    <row r="645" spans="48:48" ht="15" customHeight="1">
      <c r="AV645" s="171"/>
    </row>
    <row r="646" spans="48:48" ht="15" customHeight="1">
      <c r="AV646" s="171"/>
    </row>
    <row r="647" spans="48:48" ht="15" customHeight="1">
      <c r="AV647" s="171"/>
    </row>
    <row r="648" spans="48:48" ht="15" customHeight="1">
      <c r="AV648" s="171"/>
    </row>
    <row r="649" spans="48:48" ht="15" customHeight="1">
      <c r="AV649" s="171"/>
    </row>
    <row r="650" spans="48:48" ht="15" customHeight="1">
      <c r="AV650" s="171"/>
    </row>
    <row r="651" spans="48:48" ht="15" customHeight="1">
      <c r="AV651" s="171"/>
    </row>
    <row r="652" spans="48:48" ht="15" customHeight="1">
      <c r="AV652" s="171"/>
    </row>
    <row r="653" spans="48:48" ht="15" customHeight="1">
      <c r="AV653" s="171"/>
    </row>
    <row r="654" spans="48:48" ht="15" customHeight="1">
      <c r="AV654" s="171"/>
    </row>
    <row r="655" spans="48:48" ht="15" customHeight="1">
      <c r="AV655" s="171"/>
    </row>
    <row r="656" spans="48:48" ht="15" customHeight="1">
      <c r="AV656" s="171"/>
    </row>
    <row r="657" spans="48:48" ht="15" customHeight="1">
      <c r="AV657" s="171"/>
    </row>
    <row r="658" spans="48:48" ht="15" customHeight="1">
      <c r="AV658" s="171"/>
    </row>
    <row r="659" spans="48:48" ht="15" customHeight="1">
      <c r="AV659" s="171"/>
    </row>
    <row r="660" spans="48:48" ht="15" customHeight="1">
      <c r="AV660" s="171"/>
    </row>
    <row r="661" spans="48:48" ht="15" customHeight="1">
      <c r="AV661" s="171"/>
    </row>
    <row r="662" spans="48:48" ht="15" customHeight="1">
      <c r="AV662" s="171"/>
    </row>
    <row r="663" spans="48:48" ht="15" customHeight="1">
      <c r="AV663" s="171"/>
    </row>
    <row r="664" spans="48:48" ht="15" customHeight="1">
      <c r="AV664" s="171"/>
    </row>
    <row r="665" spans="48:48" ht="15" customHeight="1">
      <c r="AV665" s="171"/>
    </row>
    <row r="666" spans="48:48" ht="15" customHeight="1">
      <c r="AV666" s="171"/>
    </row>
    <row r="667" spans="48:48" ht="15" customHeight="1">
      <c r="AV667" s="171"/>
    </row>
    <row r="668" spans="48:48" ht="15" customHeight="1">
      <c r="AV668" s="171"/>
    </row>
    <row r="669" spans="48:48" ht="15" customHeight="1">
      <c r="AV669" s="171"/>
    </row>
    <row r="670" spans="48:48" ht="15" customHeight="1">
      <c r="AV670" s="171"/>
    </row>
    <row r="671" spans="48:48" ht="15" customHeight="1">
      <c r="AV671" s="171"/>
    </row>
    <row r="672" spans="48:48" ht="15" customHeight="1">
      <c r="AV672" s="171"/>
    </row>
    <row r="673" spans="48:48" ht="15" customHeight="1">
      <c r="AV673" s="171"/>
    </row>
    <row r="674" spans="48:48" ht="15" customHeight="1">
      <c r="AV674" s="171"/>
    </row>
    <row r="675" spans="48:48" ht="15" customHeight="1">
      <c r="AV675" s="171"/>
    </row>
    <row r="676" spans="48:48" ht="15" customHeight="1">
      <c r="AV676" s="171"/>
    </row>
    <row r="677" spans="48:48" ht="15" customHeight="1">
      <c r="AV677" s="171"/>
    </row>
    <row r="678" spans="48:48" ht="15" customHeight="1">
      <c r="AV678" s="171"/>
    </row>
    <row r="679" spans="48:48" ht="15" customHeight="1">
      <c r="AV679" s="171"/>
    </row>
    <row r="680" spans="48:48" ht="15" customHeight="1">
      <c r="AV680" s="171"/>
    </row>
    <row r="681" spans="48:48" ht="15" customHeight="1">
      <c r="AV681" s="171"/>
    </row>
    <row r="682" spans="48:48" ht="15" customHeight="1">
      <c r="AV682" s="171"/>
    </row>
    <row r="683" spans="48:48" ht="15" customHeight="1">
      <c r="AV683" s="171"/>
    </row>
    <row r="684" spans="48:48" ht="15" customHeight="1">
      <c r="AV684" s="171"/>
    </row>
    <row r="685" spans="48:48" ht="15" customHeight="1">
      <c r="AV685" s="171"/>
    </row>
    <row r="686" spans="48:48" ht="15" customHeight="1">
      <c r="AV686" s="171"/>
    </row>
    <row r="687" spans="48:48" ht="15" customHeight="1">
      <c r="AV687" s="171"/>
    </row>
    <row r="688" spans="48:48" ht="15" customHeight="1">
      <c r="AV688" s="171"/>
    </row>
    <row r="689" spans="48:48" ht="15" customHeight="1">
      <c r="AV689" s="171"/>
    </row>
    <row r="690" spans="48:48" ht="15" customHeight="1">
      <c r="AV690" s="171"/>
    </row>
    <row r="691" spans="48:48" ht="15" customHeight="1">
      <c r="AV691" s="171"/>
    </row>
    <row r="692" spans="48:48" ht="15" customHeight="1">
      <c r="AV692" s="171"/>
    </row>
    <row r="693" spans="48:48" ht="15" customHeight="1">
      <c r="AV693" s="171"/>
    </row>
    <row r="694" spans="48:48" ht="15" customHeight="1">
      <c r="AV694" s="171"/>
    </row>
    <row r="695" spans="48:48" ht="15" customHeight="1">
      <c r="AV695" s="171"/>
    </row>
    <row r="696" spans="48:48" ht="15" customHeight="1">
      <c r="AV696" s="171"/>
    </row>
    <row r="697" spans="48:48" ht="15" customHeight="1">
      <c r="AV697" s="171"/>
    </row>
    <row r="698" spans="48:48" ht="15" customHeight="1">
      <c r="AV698" s="171"/>
    </row>
    <row r="699" spans="48:48" ht="15" customHeight="1">
      <c r="AV699" s="171"/>
    </row>
    <row r="700" spans="48:48" ht="15" customHeight="1">
      <c r="AV700" s="171"/>
    </row>
    <row r="701" spans="48:48" ht="15" customHeight="1">
      <c r="AV701" s="171"/>
    </row>
    <row r="702" spans="48:48" ht="15" customHeight="1">
      <c r="AV702" s="171"/>
    </row>
    <row r="703" spans="48:48" ht="15" customHeight="1">
      <c r="AV703" s="171"/>
    </row>
    <row r="704" spans="48:48" ht="15" customHeight="1">
      <c r="AV704" s="171"/>
    </row>
    <row r="705" spans="48:48" ht="15" customHeight="1">
      <c r="AV705" s="171"/>
    </row>
    <row r="706" spans="48:48" ht="15" customHeight="1">
      <c r="AV706" s="171"/>
    </row>
    <row r="707" spans="48:48" ht="15" customHeight="1">
      <c r="AV707" s="171"/>
    </row>
    <row r="708" spans="48:48" ht="15" customHeight="1">
      <c r="AV708" s="171"/>
    </row>
    <row r="709" spans="48:48" ht="15" customHeight="1">
      <c r="AV709" s="171"/>
    </row>
    <row r="710" spans="48:48" ht="15" customHeight="1">
      <c r="AV710" s="171"/>
    </row>
    <row r="711" spans="48:48" ht="15" customHeight="1">
      <c r="AV711" s="171"/>
    </row>
    <row r="712" spans="48:48" ht="15" customHeight="1">
      <c r="AV712" s="171"/>
    </row>
    <row r="713" spans="48:48" ht="15" customHeight="1">
      <c r="AV713" s="171"/>
    </row>
    <row r="714" spans="48:48" ht="15" customHeight="1">
      <c r="AV714" s="171"/>
    </row>
    <row r="715" spans="48:48" ht="15" customHeight="1">
      <c r="AV715" s="171"/>
    </row>
    <row r="716" spans="48:48" ht="15" customHeight="1">
      <c r="AV716" s="171"/>
    </row>
    <row r="717" spans="48:48" ht="15" customHeight="1">
      <c r="AV717" s="171"/>
    </row>
    <row r="718" spans="48:48" ht="15" customHeight="1">
      <c r="AV718" s="171"/>
    </row>
    <row r="719" spans="48:48" ht="15" customHeight="1">
      <c r="AV719" s="171"/>
    </row>
    <row r="720" spans="48:48" ht="15" customHeight="1">
      <c r="AV720" s="171"/>
    </row>
    <row r="721" spans="48:48" ht="15" customHeight="1">
      <c r="AV721" s="171"/>
    </row>
    <row r="722" spans="48:48" ht="15" customHeight="1">
      <c r="AV722" s="171"/>
    </row>
    <row r="723" spans="48:48" ht="15" customHeight="1">
      <c r="AV723" s="171"/>
    </row>
    <row r="724" spans="48:48" ht="15" customHeight="1">
      <c r="AV724" s="171"/>
    </row>
    <row r="725" spans="48:48" ht="15" customHeight="1">
      <c r="AV725" s="171"/>
    </row>
    <row r="726" spans="48:48" ht="15" customHeight="1">
      <c r="AV726" s="171"/>
    </row>
    <row r="727" spans="48:48" ht="15" customHeight="1">
      <c r="AV727" s="171"/>
    </row>
    <row r="728" spans="48:48" ht="15" customHeight="1">
      <c r="AV728" s="171"/>
    </row>
    <row r="729" spans="48:48" ht="15" customHeight="1">
      <c r="AV729" s="171"/>
    </row>
    <row r="730" spans="48:48" ht="15" customHeight="1">
      <c r="AV730" s="171"/>
    </row>
    <row r="731" spans="48:48" ht="15" customHeight="1">
      <c r="AV731" s="171"/>
    </row>
    <row r="732" spans="48:48" ht="15" customHeight="1">
      <c r="AV732" s="171"/>
    </row>
    <row r="733" spans="48:48" ht="15" customHeight="1">
      <c r="AV733" s="171"/>
    </row>
    <row r="734" spans="48:48" ht="15" customHeight="1">
      <c r="AV734" s="171"/>
    </row>
    <row r="735" spans="48:48" ht="15" customHeight="1">
      <c r="AV735" s="171"/>
    </row>
    <row r="736" spans="48:48" ht="15" customHeight="1">
      <c r="AV736" s="171"/>
    </row>
    <row r="737" spans="48:48" ht="15" customHeight="1">
      <c r="AV737" s="171"/>
    </row>
    <row r="738" spans="48:48" ht="15" customHeight="1">
      <c r="AV738" s="171"/>
    </row>
    <row r="739" spans="48:48" ht="15" customHeight="1">
      <c r="AV739" s="171"/>
    </row>
    <row r="740" spans="48:48" ht="15" customHeight="1">
      <c r="AV740" s="171"/>
    </row>
    <row r="741" spans="48:48" ht="15" customHeight="1">
      <c r="AV741" s="171"/>
    </row>
    <row r="742" spans="48:48" ht="15" customHeight="1">
      <c r="AV742" s="171"/>
    </row>
    <row r="743" spans="48:48" ht="15" customHeight="1">
      <c r="AV743" s="171"/>
    </row>
    <row r="744" spans="48:48" ht="15" customHeight="1">
      <c r="AV744" s="171"/>
    </row>
    <row r="745" spans="48:48" ht="15" customHeight="1">
      <c r="AV745" s="171"/>
    </row>
    <row r="746" spans="48:48" ht="15" customHeight="1">
      <c r="AV746" s="171"/>
    </row>
    <row r="747" spans="48:48" ht="15" customHeight="1">
      <c r="AV747" s="171"/>
    </row>
    <row r="748" spans="48:48" ht="15" customHeight="1">
      <c r="AV748" s="171"/>
    </row>
    <row r="749" spans="48:48" ht="15" customHeight="1">
      <c r="AV749" s="171"/>
    </row>
    <row r="750" spans="48:48" ht="15" customHeight="1">
      <c r="AV750" s="171"/>
    </row>
    <row r="751" spans="48:48" ht="15" customHeight="1">
      <c r="AV751" s="171"/>
    </row>
    <row r="752" spans="48:48" ht="15" customHeight="1">
      <c r="AV752" s="171"/>
    </row>
    <row r="753" spans="48:48" ht="15" customHeight="1">
      <c r="AV753" s="171"/>
    </row>
    <row r="754" spans="48:48" ht="15" customHeight="1">
      <c r="AV754" s="171"/>
    </row>
    <row r="755" spans="48:48" ht="15" customHeight="1">
      <c r="AV755" s="171"/>
    </row>
    <row r="756" spans="48:48" ht="15" customHeight="1">
      <c r="AV756" s="171"/>
    </row>
    <row r="757" spans="48:48" ht="15" customHeight="1">
      <c r="AV757" s="171"/>
    </row>
    <row r="758" spans="48:48" ht="15" customHeight="1">
      <c r="AV758" s="171"/>
    </row>
    <row r="759" spans="48:48" ht="15" customHeight="1">
      <c r="AV759" s="171"/>
    </row>
    <row r="760" spans="48:48" ht="15" customHeight="1">
      <c r="AV760" s="171"/>
    </row>
    <row r="761" spans="48:48" ht="15" customHeight="1">
      <c r="AV761" s="171"/>
    </row>
    <row r="762" spans="48:48" ht="15" customHeight="1">
      <c r="AV762" s="171"/>
    </row>
    <row r="763" spans="48:48" ht="15" customHeight="1">
      <c r="AV763" s="171"/>
    </row>
    <row r="764" spans="48:48" ht="15" customHeight="1">
      <c r="AV764" s="171"/>
    </row>
    <row r="765" spans="48:48" ht="15" customHeight="1">
      <c r="AV765" s="171"/>
    </row>
    <row r="766" spans="48:48" ht="15" customHeight="1">
      <c r="AV766" s="171"/>
    </row>
    <row r="767" spans="48:48" ht="15" customHeight="1">
      <c r="AV767" s="171"/>
    </row>
    <row r="768" spans="48:48" ht="15" customHeight="1">
      <c r="AV768" s="171"/>
    </row>
    <row r="769" spans="48:48" ht="15" customHeight="1">
      <c r="AV769" s="171"/>
    </row>
    <row r="770" spans="48:48" ht="15" customHeight="1">
      <c r="AV770" s="171"/>
    </row>
    <row r="771" spans="48:48" ht="15" customHeight="1">
      <c r="AV771" s="171"/>
    </row>
    <row r="772" spans="48:48" ht="15" customHeight="1">
      <c r="AV772" s="171"/>
    </row>
    <row r="773" spans="48:48" ht="15" customHeight="1">
      <c r="AV773" s="171"/>
    </row>
    <row r="774" spans="48:48" ht="15" customHeight="1">
      <c r="AV774" s="171"/>
    </row>
    <row r="775" spans="48:48" ht="15" customHeight="1">
      <c r="AV775" s="171"/>
    </row>
    <row r="776" spans="48:48" ht="15" customHeight="1">
      <c r="AV776" s="171"/>
    </row>
    <row r="777" spans="48:48" ht="15" customHeight="1">
      <c r="AV777" s="171"/>
    </row>
    <row r="778" spans="48:48" ht="15" customHeight="1">
      <c r="AV778" s="171"/>
    </row>
    <row r="779" spans="48:48" ht="15" customHeight="1">
      <c r="AV779" s="171"/>
    </row>
    <row r="780" spans="48:48" ht="15" customHeight="1">
      <c r="AV780" s="171"/>
    </row>
    <row r="781" spans="48:48" ht="15" customHeight="1">
      <c r="AV781" s="171"/>
    </row>
    <row r="782" spans="48:48" ht="15" customHeight="1">
      <c r="AV782" s="171"/>
    </row>
    <row r="783" spans="48:48" ht="15" customHeight="1">
      <c r="AV783" s="171"/>
    </row>
    <row r="784" spans="48:48" ht="15" customHeight="1">
      <c r="AV784" s="171"/>
    </row>
    <row r="785" spans="48:48" ht="15" customHeight="1">
      <c r="AV785" s="171"/>
    </row>
    <row r="786" spans="48:48" ht="15" customHeight="1">
      <c r="AV786" s="171"/>
    </row>
    <row r="787" spans="48:48" ht="15" customHeight="1">
      <c r="AV787" s="171"/>
    </row>
    <row r="788" spans="48:48" ht="15" customHeight="1">
      <c r="AV788" s="171"/>
    </row>
    <row r="789" spans="48:48" ht="15" customHeight="1">
      <c r="AV789" s="171"/>
    </row>
    <row r="790" spans="48:48" ht="15" customHeight="1">
      <c r="AV790" s="171"/>
    </row>
    <row r="791" spans="48:48" ht="15" customHeight="1">
      <c r="AV791" s="171"/>
    </row>
    <row r="792" spans="48:48" ht="15" customHeight="1">
      <c r="AV792" s="171"/>
    </row>
    <row r="793" spans="48:48" ht="15" customHeight="1">
      <c r="AV793" s="171"/>
    </row>
    <row r="794" spans="48:48" ht="15" customHeight="1">
      <c r="AV794" s="171"/>
    </row>
    <row r="795" spans="48:48" ht="15" customHeight="1">
      <c r="AV795" s="171"/>
    </row>
    <row r="796" spans="48:48" ht="15" customHeight="1">
      <c r="AV796" s="171"/>
    </row>
    <row r="797" spans="48:48" ht="15" customHeight="1">
      <c r="AV797" s="171"/>
    </row>
    <row r="798" spans="48:48" ht="15" customHeight="1">
      <c r="AV798" s="171"/>
    </row>
    <row r="799" spans="48:48" ht="15" customHeight="1">
      <c r="AV799" s="171"/>
    </row>
    <row r="800" spans="48:48" ht="15" customHeight="1">
      <c r="AV800" s="171"/>
    </row>
    <row r="801" spans="48:48" ht="15" customHeight="1">
      <c r="AV801" s="171"/>
    </row>
    <row r="802" spans="48:48" ht="15" customHeight="1">
      <c r="AV802" s="171"/>
    </row>
    <row r="803" spans="48:48" ht="15" customHeight="1">
      <c r="AV803" s="171"/>
    </row>
    <row r="804" spans="48:48" ht="15" customHeight="1">
      <c r="AV804" s="171"/>
    </row>
    <row r="805" spans="48:48" ht="15" customHeight="1">
      <c r="AV805" s="171"/>
    </row>
    <row r="806" spans="48:48" ht="15" customHeight="1">
      <c r="AV806" s="171"/>
    </row>
    <row r="807" spans="48:48" ht="15" customHeight="1">
      <c r="AV807" s="171"/>
    </row>
    <row r="808" spans="48:48" ht="15" customHeight="1">
      <c r="AV808" s="171"/>
    </row>
    <row r="809" spans="48:48" ht="15" customHeight="1">
      <c r="AV809" s="171"/>
    </row>
    <row r="810" spans="48:48" ht="15" customHeight="1">
      <c r="AV810" s="171"/>
    </row>
    <row r="811" spans="48:48" ht="15" customHeight="1">
      <c r="AV811" s="171"/>
    </row>
    <row r="812" spans="48:48" ht="15" customHeight="1">
      <c r="AV812" s="171"/>
    </row>
    <row r="813" spans="48:48" ht="15" customHeight="1">
      <c r="AV813" s="171"/>
    </row>
    <row r="814" spans="48:48" ht="15" customHeight="1">
      <c r="AV814" s="171"/>
    </row>
    <row r="815" spans="48:48" ht="15" customHeight="1">
      <c r="AV815" s="171"/>
    </row>
    <row r="816" spans="48:48" ht="15" customHeight="1">
      <c r="AV816" s="171"/>
    </row>
    <row r="817" spans="48:48" ht="15" customHeight="1">
      <c r="AV817" s="171"/>
    </row>
    <row r="818" spans="48:48" ht="15" customHeight="1">
      <c r="AV818" s="171"/>
    </row>
    <row r="819" spans="48:48" ht="15" customHeight="1">
      <c r="AV819" s="171"/>
    </row>
    <row r="820" spans="48:48" ht="15" customHeight="1">
      <c r="AV820" s="171"/>
    </row>
    <row r="821" spans="48:48" ht="15" customHeight="1">
      <c r="AV821" s="171"/>
    </row>
    <row r="822" spans="48:48" ht="15" customHeight="1">
      <c r="AV822" s="171"/>
    </row>
    <row r="823" spans="48:48" ht="15" customHeight="1">
      <c r="AV823" s="171"/>
    </row>
    <row r="824" spans="48:48" ht="15" customHeight="1">
      <c r="AV824" s="171"/>
    </row>
    <row r="825" spans="48:48" ht="15" customHeight="1">
      <c r="AV825" s="171"/>
    </row>
    <row r="826" spans="48:48" ht="15" customHeight="1">
      <c r="AV826" s="171"/>
    </row>
    <row r="827" spans="48:48" ht="15" customHeight="1">
      <c r="AV827" s="171"/>
    </row>
    <row r="828" spans="48:48" ht="15" customHeight="1">
      <c r="AV828" s="171"/>
    </row>
    <row r="829" spans="48:48" ht="15" customHeight="1">
      <c r="AV829" s="171"/>
    </row>
    <row r="830" spans="48:48" ht="15" customHeight="1">
      <c r="AV830" s="171"/>
    </row>
    <row r="831" spans="48:48" ht="15" customHeight="1">
      <c r="AV831" s="171"/>
    </row>
    <row r="832" spans="48:48" ht="15" customHeight="1">
      <c r="AV832" s="171"/>
    </row>
    <row r="833" spans="48:48" ht="15" customHeight="1">
      <c r="AV833" s="171"/>
    </row>
    <row r="834" spans="48:48" ht="15" customHeight="1">
      <c r="AV834" s="171"/>
    </row>
    <row r="835" spans="48:48" ht="15" customHeight="1">
      <c r="AV835" s="171"/>
    </row>
    <row r="836" spans="48:48" ht="15" customHeight="1">
      <c r="AV836" s="171"/>
    </row>
    <row r="837" spans="48:48" ht="15" customHeight="1">
      <c r="AV837" s="171"/>
    </row>
    <row r="838" spans="48:48" ht="15" customHeight="1">
      <c r="AV838" s="171"/>
    </row>
    <row r="839" spans="48:48" ht="15" customHeight="1">
      <c r="AV839" s="171"/>
    </row>
    <row r="840" spans="48:48" ht="15" customHeight="1">
      <c r="AV840" s="171"/>
    </row>
    <row r="841" spans="48:48" ht="15" customHeight="1">
      <c r="AV841" s="171"/>
    </row>
    <row r="842" spans="48:48" ht="15" customHeight="1">
      <c r="AV842" s="171"/>
    </row>
    <row r="843" spans="48:48" ht="15" customHeight="1">
      <c r="AV843" s="171"/>
    </row>
    <row r="844" spans="48:48" ht="15" customHeight="1">
      <c r="AV844" s="171"/>
    </row>
    <row r="845" spans="48:48" ht="15" customHeight="1">
      <c r="AV845" s="171"/>
    </row>
    <row r="846" spans="48:48" ht="15" customHeight="1">
      <c r="AV846" s="171"/>
    </row>
    <row r="847" spans="48:48" ht="15" customHeight="1">
      <c r="AV847" s="171"/>
    </row>
    <row r="848" spans="48:48" ht="15" customHeight="1">
      <c r="AV848" s="171"/>
    </row>
    <row r="849" spans="48:48" ht="15" customHeight="1">
      <c r="AV849" s="171"/>
    </row>
    <row r="850" spans="48:48" ht="15" customHeight="1">
      <c r="AV850" s="171"/>
    </row>
    <row r="851" spans="48:48" ht="15" customHeight="1">
      <c r="AV851" s="171"/>
    </row>
    <row r="852" spans="48:48" ht="15" customHeight="1">
      <c r="AV852" s="171"/>
    </row>
    <row r="853" spans="48:48" ht="15" customHeight="1">
      <c r="AV853" s="171"/>
    </row>
    <row r="854" spans="48:48" ht="15" customHeight="1">
      <c r="AV854" s="171"/>
    </row>
    <row r="855" spans="48:48" ht="15" customHeight="1">
      <c r="AV855" s="171"/>
    </row>
    <row r="856" spans="48:48" ht="15" customHeight="1">
      <c r="AV856" s="171"/>
    </row>
    <row r="857" spans="48:48" ht="15" customHeight="1">
      <c r="AV857" s="171"/>
    </row>
    <row r="858" spans="48:48" ht="15" customHeight="1">
      <c r="AV858" s="171"/>
    </row>
    <row r="859" spans="48:48" ht="15" customHeight="1">
      <c r="AV859" s="171"/>
    </row>
    <row r="860" spans="48:48" ht="15" customHeight="1">
      <c r="AV860" s="171"/>
    </row>
    <row r="861" spans="48:48" ht="15" customHeight="1">
      <c r="AV861" s="171"/>
    </row>
    <row r="862" spans="48:48" ht="15" customHeight="1">
      <c r="AV862" s="171"/>
    </row>
    <row r="863" spans="48:48" ht="15" customHeight="1">
      <c r="AV863" s="171"/>
    </row>
    <row r="864" spans="48:48" ht="15" customHeight="1">
      <c r="AV864" s="171"/>
    </row>
    <row r="865" spans="48:48" ht="15" customHeight="1">
      <c r="AV865" s="171"/>
    </row>
    <row r="866" spans="48:48" ht="15" customHeight="1">
      <c r="AV866" s="171"/>
    </row>
    <row r="867" spans="48:48" ht="15" customHeight="1">
      <c r="AV867" s="171"/>
    </row>
    <row r="868" spans="48:48" ht="15" customHeight="1">
      <c r="AV868" s="171"/>
    </row>
    <row r="869" spans="48:48" ht="15" customHeight="1">
      <c r="AV869" s="171"/>
    </row>
    <row r="870" spans="48:48" ht="15" customHeight="1">
      <c r="AV870" s="171"/>
    </row>
    <row r="871" spans="48:48" ht="15" customHeight="1">
      <c r="AV871" s="171"/>
    </row>
    <row r="872" spans="48:48" ht="15" customHeight="1">
      <c r="AV872" s="171"/>
    </row>
    <row r="873" spans="48:48" ht="15" customHeight="1">
      <c r="AV873" s="171"/>
    </row>
    <row r="874" spans="48:48" ht="15" customHeight="1">
      <c r="AV874" s="171"/>
    </row>
    <row r="875" spans="48:48" ht="15" customHeight="1">
      <c r="AV875" s="171"/>
    </row>
    <row r="876" spans="48:48" ht="15" customHeight="1">
      <c r="AV876" s="171"/>
    </row>
    <row r="877" spans="48:48" ht="15" customHeight="1">
      <c r="AV877" s="171"/>
    </row>
    <row r="878" spans="48:48" ht="15" customHeight="1">
      <c r="AV878" s="171"/>
    </row>
    <row r="879" spans="48:48" ht="15" customHeight="1">
      <c r="AV879" s="171"/>
    </row>
    <row r="880" spans="48:48" ht="15" customHeight="1">
      <c r="AV880" s="171"/>
    </row>
    <row r="881" spans="48:48" ht="15" customHeight="1">
      <c r="AV881" s="171"/>
    </row>
    <row r="882" spans="48:48" ht="15" customHeight="1">
      <c r="AV882" s="171"/>
    </row>
    <row r="883" spans="48:48" ht="15" customHeight="1">
      <c r="AV883" s="171"/>
    </row>
    <row r="884" spans="48:48" ht="15" customHeight="1">
      <c r="AV884" s="171"/>
    </row>
    <row r="885" spans="48:48" ht="15" customHeight="1">
      <c r="AV885" s="171"/>
    </row>
    <row r="886" spans="48:48" ht="15" customHeight="1">
      <c r="AV886" s="171"/>
    </row>
    <row r="887" spans="48:48" ht="15" customHeight="1">
      <c r="AV887" s="171"/>
    </row>
    <row r="888" spans="48:48" ht="15" customHeight="1">
      <c r="AV888" s="171"/>
    </row>
    <row r="889" spans="48:48" ht="15" customHeight="1">
      <c r="AV889" s="171"/>
    </row>
    <row r="890" spans="48:48" ht="15" customHeight="1">
      <c r="AV890" s="171"/>
    </row>
    <row r="891" spans="48:48" ht="15" customHeight="1">
      <c r="AV891" s="171"/>
    </row>
    <row r="892" spans="48:48" ht="15" customHeight="1">
      <c r="AV892" s="171"/>
    </row>
    <row r="893" spans="48:48" ht="15" customHeight="1">
      <c r="AV893" s="171"/>
    </row>
    <row r="894" spans="48:48" ht="15" customHeight="1">
      <c r="AV894" s="171"/>
    </row>
    <row r="895" spans="48:48" ht="15" customHeight="1">
      <c r="AV895" s="171"/>
    </row>
    <row r="896" spans="48:48" ht="15" customHeight="1">
      <c r="AV896" s="171"/>
    </row>
    <row r="897" spans="48:48" ht="15" customHeight="1">
      <c r="AV897" s="171"/>
    </row>
    <row r="898" spans="48:48" ht="15" customHeight="1">
      <c r="AV898" s="171"/>
    </row>
    <row r="899" spans="48:48" ht="15" customHeight="1">
      <c r="AV899" s="171"/>
    </row>
    <row r="900" spans="48:48" ht="15" customHeight="1">
      <c r="AV900" s="171"/>
    </row>
    <row r="901" spans="48:48" ht="15" customHeight="1">
      <c r="AV901" s="171"/>
    </row>
    <row r="902" spans="48:48" ht="15" customHeight="1">
      <c r="AV902" s="171"/>
    </row>
    <row r="903" spans="48:48" ht="15" customHeight="1">
      <c r="AV903" s="171"/>
    </row>
    <row r="904" spans="48:48" ht="15" customHeight="1">
      <c r="AV904" s="171"/>
    </row>
    <row r="905" spans="48:48" ht="15" customHeight="1">
      <c r="AV905" s="171"/>
    </row>
    <row r="906" spans="48:48" ht="15" customHeight="1">
      <c r="AV906" s="171"/>
    </row>
    <row r="907" spans="48:48" ht="15" customHeight="1">
      <c r="AV907" s="171"/>
    </row>
    <row r="908" spans="48:48" ht="15" customHeight="1">
      <c r="AV908" s="171"/>
    </row>
    <row r="909" spans="48:48" ht="15" customHeight="1">
      <c r="AV909" s="171"/>
    </row>
    <row r="910" spans="48:48" ht="15" customHeight="1">
      <c r="AV910" s="171"/>
    </row>
    <row r="911" spans="48:48" ht="15" customHeight="1">
      <c r="AV911" s="171"/>
    </row>
    <row r="912" spans="48:48" ht="15" customHeight="1">
      <c r="AV912" s="171"/>
    </row>
    <row r="913" spans="48:48" ht="15" customHeight="1">
      <c r="AV913" s="171"/>
    </row>
    <row r="914" spans="48:48" ht="15" customHeight="1">
      <c r="AV914" s="171"/>
    </row>
    <row r="915" spans="48:48" ht="15" customHeight="1">
      <c r="AV915" s="171"/>
    </row>
    <row r="916" spans="48:48" ht="15" customHeight="1">
      <c r="AV916" s="171"/>
    </row>
    <row r="917" spans="48:48" ht="15" customHeight="1">
      <c r="AV917" s="171"/>
    </row>
    <row r="918" spans="48:48" ht="15" customHeight="1">
      <c r="AV918" s="171"/>
    </row>
    <row r="919" spans="48:48" ht="15" customHeight="1">
      <c r="AV919" s="171"/>
    </row>
    <row r="920" spans="48:48" ht="15" customHeight="1">
      <c r="AV920" s="171"/>
    </row>
    <row r="921" spans="48:48" ht="15" customHeight="1">
      <c r="AV921" s="171"/>
    </row>
    <row r="922" spans="48:48" ht="15" customHeight="1">
      <c r="AV922" s="171"/>
    </row>
    <row r="923" spans="48:48" ht="15" customHeight="1">
      <c r="AV923" s="171"/>
    </row>
    <row r="924" spans="48:48" ht="15" customHeight="1">
      <c r="AV924" s="171"/>
    </row>
    <row r="925" spans="48:48" ht="15" customHeight="1">
      <c r="AV925" s="171"/>
    </row>
    <row r="926" spans="48:48" ht="15" customHeight="1">
      <c r="AV926" s="171"/>
    </row>
    <row r="927" spans="48:48" ht="15" customHeight="1">
      <c r="AV927" s="171"/>
    </row>
    <row r="928" spans="48:48" ht="15" customHeight="1">
      <c r="AV928" s="171"/>
    </row>
    <row r="929" spans="48:48" ht="15" customHeight="1">
      <c r="AV929" s="171"/>
    </row>
    <row r="930" spans="48:48" ht="15" customHeight="1">
      <c r="AV930" s="171"/>
    </row>
    <row r="931" spans="48:48" ht="15" customHeight="1">
      <c r="AV931" s="171"/>
    </row>
    <row r="932" spans="48:48" ht="15" customHeight="1">
      <c r="AV932" s="171"/>
    </row>
    <row r="933" spans="48:48" ht="15" customHeight="1">
      <c r="AV933" s="171"/>
    </row>
    <row r="934" spans="48:48" ht="15" customHeight="1">
      <c r="AV934" s="171"/>
    </row>
    <row r="935" spans="48:48" ht="15" customHeight="1">
      <c r="AV935" s="171"/>
    </row>
    <row r="936" spans="48:48" ht="15" customHeight="1">
      <c r="AV936" s="171"/>
    </row>
    <row r="937" spans="48:48" ht="15" customHeight="1">
      <c r="AV937" s="171"/>
    </row>
    <row r="938" spans="48:48" ht="15" customHeight="1">
      <c r="AV938" s="171"/>
    </row>
    <row r="939" spans="48:48" ht="15" customHeight="1">
      <c r="AV939" s="171"/>
    </row>
    <row r="940" spans="48:48" ht="15" customHeight="1">
      <c r="AV940" s="171"/>
    </row>
    <row r="941" spans="48:48" ht="15" customHeight="1">
      <c r="AV941" s="171"/>
    </row>
    <row r="942" spans="48:48" ht="15" customHeight="1">
      <c r="AV942" s="171"/>
    </row>
    <row r="943" spans="48:48" ht="15" customHeight="1">
      <c r="AV943" s="171"/>
    </row>
    <row r="944" spans="48:48" ht="15" customHeight="1">
      <c r="AV944" s="171"/>
    </row>
    <row r="945" spans="48:48" ht="15" customHeight="1">
      <c r="AV945" s="171"/>
    </row>
    <row r="946" spans="48:48" ht="15" customHeight="1">
      <c r="AV946" s="171"/>
    </row>
    <row r="947" spans="48:48" ht="15" customHeight="1">
      <c r="AV947" s="171"/>
    </row>
    <row r="948" spans="48:48" ht="15" customHeight="1">
      <c r="AV948" s="171"/>
    </row>
    <row r="949" spans="48:48" ht="15" customHeight="1">
      <c r="AV949" s="171"/>
    </row>
    <row r="950" spans="48:48" ht="15" customHeight="1">
      <c r="AV950" s="171"/>
    </row>
    <row r="951" spans="48:48" ht="15" customHeight="1">
      <c r="AV951" s="171"/>
    </row>
    <row r="952" spans="48:48" ht="15" customHeight="1">
      <c r="AV952" s="171"/>
    </row>
    <row r="953" spans="48:48" ht="15" customHeight="1">
      <c r="AV953" s="171"/>
    </row>
    <row r="954" spans="48:48" ht="15" customHeight="1">
      <c r="AV954" s="171"/>
    </row>
    <row r="955" spans="48:48" ht="15" customHeight="1">
      <c r="AV955" s="171"/>
    </row>
    <row r="956" spans="48:48" ht="15" customHeight="1">
      <c r="AV956" s="171"/>
    </row>
    <row r="957" spans="48:48" ht="15" customHeight="1">
      <c r="AV957" s="171"/>
    </row>
    <row r="958" spans="48:48" ht="15" customHeight="1">
      <c r="AV958" s="171"/>
    </row>
    <row r="959" spans="48:48" ht="15" customHeight="1">
      <c r="AV959" s="171"/>
    </row>
    <row r="960" spans="48:48" ht="15" customHeight="1">
      <c r="AV960" s="171"/>
    </row>
    <row r="961" spans="48:48" ht="15" customHeight="1">
      <c r="AV961" s="171"/>
    </row>
    <row r="962" spans="48:48" ht="15" customHeight="1">
      <c r="AV962" s="171"/>
    </row>
    <row r="963" spans="48:48" ht="15" customHeight="1">
      <c r="AV963" s="171"/>
    </row>
    <row r="964" spans="48:48" ht="15" customHeight="1">
      <c r="AV964" s="171"/>
    </row>
    <row r="965" spans="48:48" ht="15" customHeight="1">
      <c r="AV965" s="171"/>
    </row>
    <row r="966" spans="48:48" ht="15" customHeight="1">
      <c r="AV966" s="171"/>
    </row>
    <row r="967" spans="48:48" ht="15" customHeight="1">
      <c r="AV967" s="171"/>
    </row>
    <row r="968" spans="48:48" ht="15" customHeight="1">
      <c r="AV968" s="171"/>
    </row>
    <row r="969" spans="48:48" ht="15" customHeight="1">
      <c r="AV969" s="171"/>
    </row>
    <row r="970" spans="48:48" ht="15" customHeight="1">
      <c r="AV970" s="171"/>
    </row>
    <row r="971" spans="48:48" ht="15" customHeight="1">
      <c r="AV971" s="171"/>
    </row>
    <row r="972" spans="48:48" ht="15" customHeight="1">
      <c r="AV972" s="171"/>
    </row>
    <row r="973" spans="48:48" ht="15" customHeight="1">
      <c r="AV973" s="171"/>
    </row>
    <row r="974" spans="48:48" ht="15" customHeight="1">
      <c r="AV974" s="171"/>
    </row>
    <row r="975" spans="48:48" ht="15" customHeight="1">
      <c r="AV975" s="171"/>
    </row>
    <row r="976" spans="48:48" ht="15" customHeight="1">
      <c r="AV976" s="171"/>
    </row>
    <row r="977" spans="48:48" ht="15" customHeight="1">
      <c r="AV977" s="171"/>
    </row>
    <row r="978" spans="48:48" ht="15" customHeight="1">
      <c r="AV978" s="171"/>
    </row>
    <row r="979" spans="48:48" ht="15" customHeight="1">
      <c r="AV979" s="171"/>
    </row>
    <row r="980" spans="48:48" ht="15" customHeight="1">
      <c r="AV980" s="171"/>
    </row>
    <row r="981" spans="48:48" ht="15" customHeight="1">
      <c r="AV981" s="171"/>
    </row>
    <row r="982" spans="48:48" ht="15" customHeight="1">
      <c r="AV982" s="171"/>
    </row>
    <row r="983" spans="48:48" ht="15" customHeight="1">
      <c r="AV983" s="171"/>
    </row>
    <row r="984" spans="48:48" ht="15" customHeight="1">
      <c r="AV984" s="171"/>
    </row>
    <row r="985" spans="48:48" ht="15" customHeight="1">
      <c r="AV985" s="171"/>
    </row>
    <row r="986" spans="48:48" ht="15" customHeight="1">
      <c r="AV986" s="171"/>
    </row>
    <row r="987" spans="48:48" ht="15" customHeight="1">
      <c r="AV987" s="171"/>
    </row>
    <row r="988" spans="48:48" ht="15" customHeight="1">
      <c r="AV988" s="171"/>
    </row>
    <row r="989" spans="48:48" ht="15" customHeight="1">
      <c r="AV989" s="171"/>
    </row>
    <row r="990" spans="48:48" ht="15" customHeight="1">
      <c r="AV990" s="171"/>
    </row>
    <row r="991" spans="48:48" ht="15" customHeight="1">
      <c r="AV991" s="171"/>
    </row>
    <row r="992" spans="48:48" ht="15" customHeight="1">
      <c r="AV992" s="171"/>
    </row>
    <row r="993" spans="48:48" ht="15" customHeight="1">
      <c r="AV993" s="171"/>
    </row>
    <row r="994" spans="48:48" ht="15" customHeight="1">
      <c r="AV994" s="171"/>
    </row>
    <row r="995" spans="48:48" ht="15" customHeight="1">
      <c r="AV995" s="171"/>
    </row>
    <row r="996" spans="48:48" ht="15" customHeight="1">
      <c r="AV996" s="171"/>
    </row>
    <row r="997" spans="48:48" ht="15" customHeight="1">
      <c r="AV997" s="171"/>
    </row>
    <row r="998" spans="48:48" ht="15" customHeight="1">
      <c r="AV998" s="171"/>
    </row>
    <row r="999" spans="48:48" ht="15" customHeight="1">
      <c r="AV999" s="171"/>
    </row>
    <row r="1000" spans="48:48" ht="15" customHeight="1">
      <c r="AV1000" s="171"/>
    </row>
  </sheetData>
  <mergeCells count="10">
    <mergeCell ref="P3:AU3"/>
    <mergeCell ref="A31:AT31"/>
    <mergeCell ref="A37:J37"/>
    <mergeCell ref="A38:J38"/>
    <mergeCell ref="A39:J39"/>
    <mergeCell ref="A32:J32"/>
    <mergeCell ref="A33:J33"/>
    <mergeCell ref="A34:J34"/>
    <mergeCell ref="A35:J35"/>
    <mergeCell ref="A36:J36"/>
  </mergeCells>
  <hyperlinks>
    <hyperlink ref="A1" location="Contents!A1" display="Return to contents page"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1000"/>
  <sheetViews>
    <sheetView showGridLines="0" zoomScaleNormal="100" workbookViewId="0"/>
  </sheetViews>
  <sheetFormatPr defaultColWidth="11.42578125" defaultRowHeight="12.6"/>
  <cols>
    <col min="1" max="1" width="56.5703125" customWidth="1"/>
    <col min="2" max="47" width="9.5703125" customWidth="1"/>
    <col min="48" max="48" width="36.28515625" style="172" customWidth="1"/>
    <col min="49" max="100" width="9.5703125" customWidth="1"/>
  </cols>
  <sheetData>
    <row r="1" spans="1:71"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71"/>
      <c r="AW1" s="117"/>
      <c r="AX1" s="117"/>
      <c r="AY1" s="117"/>
      <c r="AZ1" s="117"/>
      <c r="BA1" s="117"/>
      <c r="BB1" s="117"/>
      <c r="BC1" s="117"/>
      <c r="BD1" s="117"/>
      <c r="BE1" s="117"/>
      <c r="BF1" s="117"/>
      <c r="BG1" s="117"/>
      <c r="BH1" s="117"/>
      <c r="BI1" s="117"/>
      <c r="BJ1" s="117"/>
      <c r="BK1" s="117"/>
      <c r="BL1" s="117"/>
      <c r="BM1" s="117"/>
      <c r="BN1" s="117"/>
      <c r="BO1" s="117"/>
      <c r="BP1" s="117"/>
      <c r="BQ1" s="117"/>
      <c r="BR1" s="117"/>
      <c r="BS1" s="117"/>
    </row>
    <row r="2" spans="1:71" ht="18" customHeight="1">
      <c r="A2" s="13" t="s">
        <v>189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71"/>
      <c r="AW2" s="117"/>
      <c r="AX2" s="117"/>
      <c r="AY2" s="117"/>
      <c r="AZ2" s="117"/>
      <c r="BA2" s="117"/>
      <c r="BB2" s="117"/>
      <c r="BC2" s="117"/>
      <c r="BD2" s="117"/>
      <c r="BE2" s="117"/>
      <c r="BF2" s="117"/>
      <c r="BG2" s="117"/>
      <c r="BH2" s="117"/>
      <c r="BI2" s="117"/>
      <c r="BJ2" s="117"/>
      <c r="BK2" s="117"/>
      <c r="BL2" s="117"/>
      <c r="BM2" s="117"/>
      <c r="BN2" s="117"/>
      <c r="BO2" s="117"/>
      <c r="BP2" s="117"/>
      <c r="BQ2" s="117"/>
      <c r="BR2" s="117"/>
      <c r="BS2" s="117"/>
    </row>
    <row r="3" spans="1:71" ht="27" customHeight="1">
      <c r="A3" s="24"/>
      <c r="B3" s="117"/>
      <c r="C3" s="117"/>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71"/>
      <c r="AW3" s="117"/>
      <c r="AX3" s="117"/>
      <c r="AY3" s="117"/>
      <c r="AZ3" s="117"/>
      <c r="BA3" s="117"/>
      <c r="BB3" s="117"/>
      <c r="BC3" s="117"/>
      <c r="BD3" s="117"/>
      <c r="BE3" s="117"/>
      <c r="BF3" s="117"/>
      <c r="BG3" s="117"/>
      <c r="BH3" s="117"/>
      <c r="BI3" s="117"/>
      <c r="BJ3" s="117"/>
      <c r="BK3" s="117"/>
      <c r="BL3" s="117"/>
      <c r="BM3" s="117"/>
      <c r="BN3" s="117"/>
      <c r="BO3" s="117"/>
      <c r="BP3" s="117"/>
      <c r="BQ3" s="117"/>
      <c r="BR3" s="117"/>
      <c r="BS3" s="117"/>
    </row>
    <row r="4" spans="1:71"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112" t="s">
        <v>70</v>
      </c>
      <c r="AW4" s="36"/>
      <c r="AX4" s="36"/>
      <c r="AY4" s="36"/>
      <c r="AZ4" s="36"/>
      <c r="BA4" s="36"/>
      <c r="BB4" s="36"/>
      <c r="BC4" s="36"/>
      <c r="BD4" s="36"/>
      <c r="BE4" s="36"/>
      <c r="BF4" s="36"/>
      <c r="BG4" s="36"/>
      <c r="BH4" s="36"/>
      <c r="BI4" s="36"/>
      <c r="BJ4" s="36"/>
      <c r="BK4" s="36"/>
      <c r="BL4" s="36"/>
      <c r="BM4" s="36"/>
      <c r="BN4" s="36"/>
      <c r="BO4" s="36"/>
      <c r="BP4" s="36"/>
      <c r="BQ4" s="36"/>
      <c r="BR4" s="36"/>
      <c r="BS4" s="36"/>
    </row>
    <row r="5" spans="1:71" ht="15" customHeight="1">
      <c r="A5" s="40" t="s">
        <v>166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71"/>
      <c r="AW5" s="117"/>
      <c r="AX5" s="117"/>
      <c r="AY5" s="117"/>
      <c r="AZ5" s="117"/>
      <c r="BA5" s="117"/>
      <c r="BB5" s="117"/>
      <c r="BC5" s="117"/>
      <c r="BD5" s="117"/>
      <c r="BE5" s="117"/>
      <c r="BF5" s="117"/>
      <c r="BG5" s="117"/>
      <c r="BH5" s="117"/>
      <c r="BI5" s="117"/>
      <c r="BJ5" s="117"/>
      <c r="BK5" s="117"/>
      <c r="BL5" s="117"/>
      <c r="BM5" s="117"/>
      <c r="BN5" s="117"/>
      <c r="BO5" s="117"/>
      <c r="BP5" s="117"/>
      <c r="BQ5" s="117"/>
      <c r="BR5" s="117"/>
      <c r="BS5" s="117"/>
    </row>
    <row r="6" spans="1:71" ht="15" customHeight="1">
      <c r="A6" s="50" t="s">
        <v>190</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117"/>
      <c r="AU6" s="45"/>
      <c r="AV6" s="171"/>
      <c r="AW6" s="117"/>
      <c r="AX6" s="117"/>
      <c r="AY6" s="117"/>
      <c r="AZ6" s="117"/>
      <c r="BA6" s="117"/>
      <c r="BB6" s="117"/>
      <c r="BC6" s="117"/>
      <c r="BD6" s="117"/>
      <c r="BE6" s="117"/>
      <c r="BF6" s="117"/>
      <c r="BG6" s="117"/>
      <c r="BH6" s="117"/>
      <c r="BI6" s="117"/>
      <c r="BJ6" s="117"/>
      <c r="BK6" s="117"/>
      <c r="BL6" s="117"/>
      <c r="BM6" s="117"/>
      <c r="BN6" s="117"/>
      <c r="BO6" s="117"/>
      <c r="BP6" s="117"/>
      <c r="BQ6" s="117"/>
      <c r="BR6" s="117"/>
      <c r="BS6" s="117"/>
    </row>
    <row r="7" spans="1:71" ht="15" customHeight="1">
      <c r="A7" s="46" t="s">
        <v>167</v>
      </c>
      <c r="B7" s="33">
        <v>31.292028744029501</v>
      </c>
      <c r="C7" s="33">
        <v>31.460534699179998</v>
      </c>
      <c r="D7" s="33">
        <v>31.324914290673998</v>
      </c>
      <c r="E7" s="33">
        <v>31.664008318719802</v>
      </c>
      <c r="F7" s="33">
        <v>32.183116232464897</v>
      </c>
      <c r="G7" s="33">
        <v>31.988490319411198</v>
      </c>
      <c r="H7" s="33">
        <v>30.958314352831898</v>
      </c>
      <c r="I7" s="33">
        <v>30.9811589050835</v>
      </c>
      <c r="J7" s="33">
        <v>30.881655570098101</v>
      </c>
      <c r="K7" s="33">
        <v>30.7758395278473</v>
      </c>
      <c r="L7" s="33">
        <v>30.073434458300401</v>
      </c>
      <c r="M7" s="33">
        <v>29.574894917844901</v>
      </c>
      <c r="N7" s="33">
        <v>29.8560299773198</v>
      </c>
      <c r="O7" s="33">
        <v>29.371573846031598</v>
      </c>
      <c r="P7" s="33">
        <v>29.892981682632598</v>
      </c>
      <c r="Q7" s="33">
        <v>29.806919154393398</v>
      </c>
      <c r="R7" s="33">
        <v>29.672904561263401</v>
      </c>
      <c r="S7" s="33">
        <v>29.797272150097399</v>
      </c>
      <c r="T7" s="33">
        <v>29.7098972220323</v>
      </c>
      <c r="U7" s="33">
        <v>29.4309706585715</v>
      </c>
      <c r="V7" s="33">
        <v>30.1961972224811</v>
      </c>
      <c r="W7" s="33">
        <v>29.728376816085198</v>
      </c>
      <c r="X7" s="33">
        <v>29.184486603063199</v>
      </c>
      <c r="Y7" s="33">
        <v>29.078873205655601</v>
      </c>
      <c r="Z7" s="33">
        <v>29.1458538347513</v>
      </c>
      <c r="AA7" s="33">
        <v>28.884347659492899</v>
      </c>
      <c r="AB7" s="33">
        <v>28.5254371503122</v>
      </c>
      <c r="AC7" s="33">
        <v>26.982985861490501</v>
      </c>
      <c r="AD7" s="33">
        <v>26.752259924014101</v>
      </c>
      <c r="AE7" s="33">
        <v>26.607990061980502</v>
      </c>
      <c r="AF7" s="33">
        <v>25.709603228161001</v>
      </c>
      <c r="AG7" s="33">
        <v>25.121828264157301</v>
      </c>
      <c r="AH7" s="33">
        <v>29.700854700854698</v>
      </c>
      <c r="AI7" s="33">
        <v>23.853808105059201</v>
      </c>
      <c r="AJ7" s="33">
        <v>23.5765936295671</v>
      </c>
      <c r="AK7" s="33">
        <v>24.8246182868596</v>
      </c>
      <c r="AL7" s="33">
        <v>25.271260454444501</v>
      </c>
      <c r="AM7" s="33">
        <v>25.9327718565998</v>
      </c>
      <c r="AN7" s="33">
        <v>25.8070017674967</v>
      </c>
      <c r="AO7" s="33">
        <v>26.015836481811199</v>
      </c>
      <c r="AP7" s="33">
        <v>26.3048463537685</v>
      </c>
      <c r="AQ7" s="33">
        <v>26.987368221103601</v>
      </c>
      <c r="AR7" s="33">
        <v>26.916282341905699</v>
      </c>
      <c r="AS7" s="33">
        <v>26.9757482937564</v>
      </c>
      <c r="AT7" s="33">
        <v>27.939354518986601</v>
      </c>
      <c r="AU7" s="33">
        <v>28.492430423352399</v>
      </c>
      <c r="AV7" s="33"/>
      <c r="AW7" s="33"/>
      <c r="AX7" s="33"/>
      <c r="AY7" s="33"/>
      <c r="AZ7" s="33"/>
      <c r="BA7" s="33"/>
      <c r="BB7" s="33"/>
      <c r="BC7" s="33"/>
      <c r="BD7" s="33"/>
      <c r="BE7" s="33"/>
      <c r="BF7" s="33"/>
      <c r="BG7" s="33"/>
      <c r="BH7" s="33"/>
      <c r="BI7" s="33"/>
      <c r="BJ7" s="33"/>
      <c r="BK7" s="33"/>
      <c r="BL7" s="33"/>
      <c r="BM7" s="33"/>
      <c r="BN7" s="33"/>
      <c r="BO7" s="33"/>
      <c r="BP7" s="33"/>
      <c r="BQ7" s="117"/>
      <c r="BR7" s="117"/>
      <c r="BS7" s="117"/>
    </row>
    <row r="8" spans="1:71" ht="15" customHeight="1">
      <c r="A8" s="48" t="s">
        <v>168</v>
      </c>
      <c r="B8" s="30">
        <v>30.930202057662498</v>
      </c>
      <c r="C8" s="30">
        <v>31.1115356844643</v>
      </c>
      <c r="D8" s="30">
        <v>31.208329122790602</v>
      </c>
      <c r="E8" s="30">
        <v>31.1279433447652</v>
      </c>
      <c r="F8" s="30">
        <v>31.412948731023199</v>
      </c>
      <c r="G8" s="30">
        <v>31.449431941120501</v>
      </c>
      <c r="H8" s="30">
        <v>30.755931355358499</v>
      </c>
      <c r="I8" s="30">
        <v>30.703104576158101</v>
      </c>
      <c r="J8" s="30">
        <v>30.4531999975231</v>
      </c>
      <c r="K8" s="30">
        <v>30.512011812765</v>
      </c>
      <c r="L8" s="30">
        <v>30.1266745659902</v>
      </c>
      <c r="M8" s="30">
        <v>29.768288374496699</v>
      </c>
      <c r="N8" s="30">
        <v>29.9587949105102</v>
      </c>
      <c r="O8" s="30">
        <v>29.756211666189099</v>
      </c>
      <c r="P8" s="30">
        <v>30.012013354838501</v>
      </c>
      <c r="Q8" s="30">
        <v>29.969507592020701</v>
      </c>
      <c r="R8" s="30">
        <v>29.805315713668602</v>
      </c>
      <c r="S8" s="30">
        <v>29.9647004888959</v>
      </c>
      <c r="T8" s="30">
        <v>30.092033041831801</v>
      </c>
      <c r="U8" s="30">
        <v>29.727422302280399</v>
      </c>
      <c r="V8" s="30">
        <v>30.254636107026201</v>
      </c>
      <c r="W8" s="30">
        <v>29.8968017401764</v>
      </c>
      <c r="X8" s="30">
        <v>29.723043693920399</v>
      </c>
      <c r="Y8" s="30">
        <v>29.637068463386999</v>
      </c>
      <c r="Z8" s="30">
        <v>29.6001399633357</v>
      </c>
      <c r="AA8" s="30">
        <v>29.504744327582902</v>
      </c>
      <c r="AB8" s="30">
        <v>29.340546792629699</v>
      </c>
      <c r="AC8" s="30">
        <v>28.406605068036701</v>
      </c>
      <c r="AD8" s="30">
        <v>28.0621066935683</v>
      </c>
      <c r="AE8" s="30">
        <v>28.0428201648905</v>
      </c>
      <c r="AF8" s="30">
        <v>27.4415584607592</v>
      </c>
      <c r="AG8" s="30">
        <v>27.125905936872002</v>
      </c>
      <c r="AH8" s="30">
        <v>28.505845264769501</v>
      </c>
      <c r="AI8" s="30">
        <v>26.307505035476002</v>
      </c>
      <c r="AJ8" s="30">
        <v>26.561462022707602</v>
      </c>
      <c r="AK8" s="30">
        <v>27.7522297933331</v>
      </c>
      <c r="AL8" s="30">
        <v>28.254083463551201</v>
      </c>
      <c r="AM8" s="30">
        <v>29.2840969046784</v>
      </c>
      <c r="AN8" s="30">
        <v>29.3025170923177</v>
      </c>
      <c r="AO8" s="30">
        <v>29.888012649601102</v>
      </c>
      <c r="AP8" s="30">
        <v>30.127630473985601</v>
      </c>
      <c r="AQ8" s="30">
        <v>30.826788036793499</v>
      </c>
      <c r="AR8" s="30">
        <v>30.8235371900779</v>
      </c>
      <c r="AS8" s="30">
        <v>31.169929336515199</v>
      </c>
      <c r="AT8" s="30">
        <v>31.633197452800498</v>
      </c>
      <c r="AU8" s="30">
        <v>32.139087861533</v>
      </c>
      <c r="AV8" s="30"/>
      <c r="AW8" s="30"/>
      <c r="AX8" s="30"/>
      <c r="AY8" s="30"/>
      <c r="AZ8" s="30"/>
      <c r="BA8" s="30"/>
      <c r="BB8" s="30"/>
      <c r="BC8" s="30"/>
      <c r="BD8" s="30"/>
      <c r="BE8" s="30"/>
      <c r="BF8" s="30"/>
      <c r="BG8" s="30"/>
      <c r="BH8" s="30"/>
      <c r="BI8" s="30"/>
      <c r="BJ8" s="30"/>
      <c r="BK8" s="30"/>
      <c r="BL8" s="30"/>
      <c r="BM8" s="30"/>
      <c r="BN8" s="30"/>
      <c r="BO8" s="30"/>
      <c r="BP8" s="30"/>
      <c r="BQ8" s="117"/>
      <c r="BR8" s="117"/>
      <c r="BS8" s="117"/>
    </row>
    <row r="9" spans="1:71" ht="15" customHeight="1">
      <c r="A9" s="46" t="s">
        <v>169</v>
      </c>
      <c r="B9" s="30">
        <v>36.038540420441002</v>
      </c>
      <c r="C9" s="30">
        <v>36.025712748789701</v>
      </c>
      <c r="D9" s="30">
        <v>35.793298901957399</v>
      </c>
      <c r="E9" s="30">
        <v>36.212778708028601</v>
      </c>
      <c r="F9" s="30">
        <v>36.446881235515697</v>
      </c>
      <c r="G9" s="30">
        <v>36.215772112364697</v>
      </c>
      <c r="H9" s="30">
        <v>35.879096731547399</v>
      </c>
      <c r="I9" s="30">
        <v>35.954768062999399</v>
      </c>
      <c r="J9" s="30">
        <v>36.105169306649003</v>
      </c>
      <c r="K9" s="30">
        <v>35.940541449156299</v>
      </c>
      <c r="L9" s="30">
        <v>35.623473626384197</v>
      </c>
      <c r="M9" s="30">
        <v>35.483320277422202</v>
      </c>
      <c r="N9" s="30">
        <v>35.573948800883599</v>
      </c>
      <c r="O9" s="30">
        <v>35.292075913916598</v>
      </c>
      <c r="P9" s="30">
        <v>35.5576820618681</v>
      </c>
      <c r="Q9" s="30">
        <v>35.5141252964467</v>
      </c>
      <c r="R9" s="30">
        <v>35.544302581668802</v>
      </c>
      <c r="S9" s="30">
        <v>35.509285395275498</v>
      </c>
      <c r="T9" s="30">
        <v>35.294577914274498</v>
      </c>
      <c r="U9" s="30">
        <v>35.380262090365001</v>
      </c>
      <c r="V9" s="30">
        <v>35.618274849529001</v>
      </c>
      <c r="W9" s="30">
        <v>35.508288809982801</v>
      </c>
      <c r="X9" s="30">
        <v>35.138156643216902</v>
      </c>
      <c r="Y9" s="30">
        <v>35.118518476342601</v>
      </c>
      <c r="Z9" s="30">
        <v>35.2224276054896</v>
      </c>
      <c r="AA9" s="30">
        <v>35.056317065983997</v>
      </c>
      <c r="AB9" s="30">
        <v>34.861604091756497</v>
      </c>
      <c r="AC9" s="30">
        <v>34.2530945275278</v>
      </c>
      <c r="AD9" s="30">
        <v>34.3668669645199</v>
      </c>
      <c r="AE9" s="30">
        <v>34.241883631164001</v>
      </c>
      <c r="AF9" s="30">
        <v>33.944758501475803</v>
      </c>
      <c r="AG9" s="30">
        <v>33.672636061359299</v>
      </c>
      <c r="AH9" s="30">
        <v>36.8717231701592</v>
      </c>
      <c r="AI9" s="30">
        <v>33.223016803657103</v>
      </c>
      <c r="AJ9" s="30">
        <v>32.691845340933497</v>
      </c>
      <c r="AK9" s="30">
        <v>32.749102227600503</v>
      </c>
      <c r="AL9" s="30">
        <v>32.693890724967403</v>
      </c>
      <c r="AM9" s="30">
        <v>32.325388685995399</v>
      </c>
      <c r="AN9" s="30">
        <v>32.181198409253</v>
      </c>
      <c r="AO9" s="30">
        <v>31.8045375662841</v>
      </c>
      <c r="AP9" s="30">
        <v>31.853929613856899</v>
      </c>
      <c r="AQ9" s="30">
        <v>31.837293918384098</v>
      </c>
      <c r="AR9" s="30">
        <v>31.769458885901798</v>
      </c>
      <c r="AS9" s="30">
        <v>31.4825326913152</v>
      </c>
      <c r="AT9" s="30">
        <v>31.982870800259999</v>
      </c>
      <c r="AU9" s="30">
        <v>32.030056295893402</v>
      </c>
      <c r="AV9" s="30"/>
      <c r="AW9" s="30"/>
      <c r="AX9" s="30"/>
      <c r="AY9" s="30"/>
      <c r="AZ9" s="30"/>
      <c r="BA9" s="30"/>
      <c r="BB9" s="30"/>
      <c r="BC9" s="30"/>
      <c r="BD9" s="30"/>
      <c r="BE9" s="30"/>
      <c r="BF9" s="30"/>
      <c r="BG9" s="30"/>
      <c r="BH9" s="30"/>
      <c r="BI9" s="30"/>
      <c r="BJ9" s="30"/>
      <c r="BK9" s="30"/>
      <c r="BL9" s="30"/>
      <c r="BM9" s="30"/>
      <c r="BN9" s="30"/>
      <c r="BO9" s="30"/>
      <c r="BP9" s="30"/>
      <c r="BQ9" s="117"/>
      <c r="BR9" s="117"/>
      <c r="BS9" s="117"/>
    </row>
    <row r="10" spans="1:71" ht="15" customHeight="1">
      <c r="A10" s="46" t="s">
        <v>170</v>
      </c>
      <c r="B10" s="29">
        <v>3.4234613074108502</v>
      </c>
      <c r="C10" s="29">
        <v>3.4296046921438199</v>
      </c>
      <c r="D10" s="29">
        <v>3.48945720539747</v>
      </c>
      <c r="E10" s="29">
        <v>3.5132750751419302</v>
      </c>
      <c r="F10" s="29">
        <v>3.5701220359714201</v>
      </c>
      <c r="G10" s="29">
        <v>3.5353499341816601</v>
      </c>
      <c r="H10" s="29">
        <v>3.5659261396422401</v>
      </c>
      <c r="I10" s="29">
        <v>3.5923981640849099</v>
      </c>
      <c r="J10" s="29">
        <v>3.6384017689874399</v>
      </c>
      <c r="K10" s="29">
        <v>3.6331472266051699</v>
      </c>
      <c r="L10" s="29">
        <v>3.69095686726912</v>
      </c>
      <c r="M10" s="29">
        <v>3.6757324202978099</v>
      </c>
      <c r="N10" s="29">
        <v>3.6833900320375199</v>
      </c>
      <c r="O10" s="29">
        <v>3.7153435217744102</v>
      </c>
      <c r="P10" s="29">
        <v>3.80008045052293</v>
      </c>
      <c r="Q10" s="29">
        <v>3.85473792043708</v>
      </c>
      <c r="R10" s="29">
        <v>3.9162181303116101</v>
      </c>
      <c r="S10" s="29">
        <v>3.9573123691267802</v>
      </c>
      <c r="T10" s="29">
        <v>4.0181023241543299</v>
      </c>
      <c r="U10" s="29">
        <v>4.0235604036806203</v>
      </c>
      <c r="V10" s="29">
        <v>3.9951770969982201</v>
      </c>
      <c r="W10" s="29">
        <v>4.0171190313915703</v>
      </c>
      <c r="X10" s="29">
        <v>3.9761606546426198</v>
      </c>
      <c r="Y10" s="29">
        <v>3.9749670075882499</v>
      </c>
      <c r="Z10" s="29">
        <v>3.9977348491323998</v>
      </c>
      <c r="AA10" s="29">
        <v>3.99208489940305</v>
      </c>
      <c r="AB10" s="29">
        <v>3.9315099663238402</v>
      </c>
      <c r="AC10" s="29">
        <v>3.83841263905768</v>
      </c>
      <c r="AD10" s="29">
        <v>3.8005876591576899</v>
      </c>
      <c r="AE10" s="29">
        <v>3.6935531936028601</v>
      </c>
      <c r="AF10" s="29">
        <v>3.6557210199271499</v>
      </c>
      <c r="AG10" s="29">
        <v>3.5934225195094802</v>
      </c>
      <c r="AH10" s="29">
        <v>3.7679116980388301</v>
      </c>
      <c r="AI10" s="29">
        <v>3.4563148002182702</v>
      </c>
      <c r="AJ10" s="29">
        <v>3.4824120603015101</v>
      </c>
      <c r="AK10" s="29">
        <v>3.56435526003325</v>
      </c>
      <c r="AL10" s="29">
        <v>3.6115862230553</v>
      </c>
      <c r="AM10" s="29">
        <v>3.63028108294534</v>
      </c>
      <c r="AN10" s="29">
        <v>3.7178131571042399</v>
      </c>
      <c r="AO10" s="29">
        <v>3.6648675717783199</v>
      </c>
      <c r="AP10" s="29">
        <v>3.74613506916192</v>
      </c>
      <c r="AQ10" s="29">
        <v>3.8588773535104699</v>
      </c>
      <c r="AR10" s="29">
        <v>4.04135447522797</v>
      </c>
      <c r="AS10" s="29">
        <v>4.1290375923272</v>
      </c>
      <c r="AT10" s="29">
        <v>4.3479297156476902</v>
      </c>
      <c r="AU10" s="29">
        <v>4.5387103616502298</v>
      </c>
      <c r="AV10" s="29"/>
      <c r="AW10" s="29"/>
      <c r="AX10" s="29"/>
      <c r="AY10" s="29"/>
      <c r="AZ10" s="29"/>
      <c r="BA10" s="29"/>
      <c r="BB10" s="29"/>
      <c r="BC10" s="29"/>
      <c r="BD10" s="29"/>
      <c r="BE10" s="29"/>
      <c r="BF10" s="29"/>
      <c r="BG10" s="29"/>
      <c r="BH10" s="29"/>
      <c r="BI10" s="29"/>
      <c r="BJ10" s="29"/>
      <c r="BK10" s="29"/>
      <c r="BL10" s="29"/>
      <c r="BM10" s="29"/>
      <c r="BN10" s="29"/>
      <c r="BO10" s="29"/>
      <c r="BP10" s="29"/>
      <c r="BQ10" s="117"/>
      <c r="BR10" s="117"/>
      <c r="BS10" s="117"/>
    </row>
    <row r="11" spans="1:71" ht="15" customHeight="1">
      <c r="A11" s="46" t="s">
        <v>171</v>
      </c>
      <c r="B11" s="34">
        <v>125374</v>
      </c>
      <c r="C11" s="34">
        <v>130397</v>
      </c>
      <c r="D11" s="34">
        <v>125938</v>
      </c>
      <c r="E11" s="34">
        <v>126239</v>
      </c>
      <c r="F11" s="34">
        <v>128428</v>
      </c>
      <c r="G11" s="34">
        <v>128913</v>
      </c>
      <c r="H11" s="34">
        <v>123595</v>
      </c>
      <c r="I11" s="34">
        <v>125231</v>
      </c>
      <c r="J11" s="34">
        <v>118470</v>
      </c>
      <c r="K11" s="34">
        <v>119734</v>
      </c>
      <c r="L11" s="34">
        <v>115180</v>
      </c>
      <c r="M11" s="34">
        <v>113797</v>
      </c>
      <c r="N11" s="34">
        <v>111522</v>
      </c>
      <c r="O11" s="34">
        <v>109885</v>
      </c>
      <c r="P11" s="34">
        <v>113364</v>
      </c>
      <c r="Q11" s="34">
        <v>112886</v>
      </c>
      <c r="R11" s="34">
        <v>110594</v>
      </c>
      <c r="S11" s="34">
        <v>107722</v>
      </c>
      <c r="T11" s="34">
        <v>104768</v>
      </c>
      <c r="U11" s="34">
        <v>108443</v>
      </c>
      <c r="V11" s="34">
        <v>103547</v>
      </c>
      <c r="W11" s="34">
        <v>100199</v>
      </c>
      <c r="X11" s="34">
        <v>95237</v>
      </c>
      <c r="Y11" s="34">
        <v>96385</v>
      </c>
      <c r="Z11" s="34">
        <v>93539</v>
      </c>
      <c r="AA11" s="34">
        <v>90281</v>
      </c>
      <c r="AB11" s="34">
        <v>86391</v>
      </c>
      <c r="AC11" s="34">
        <v>82119</v>
      </c>
      <c r="AD11" s="34">
        <v>77608</v>
      </c>
      <c r="AE11" s="34">
        <v>74366</v>
      </c>
      <c r="AF11" s="34">
        <v>68245</v>
      </c>
      <c r="AG11" s="34">
        <v>64466</v>
      </c>
      <c r="AH11" s="34">
        <v>38233</v>
      </c>
      <c r="AI11" s="34">
        <v>57005</v>
      </c>
      <c r="AJ11" s="34">
        <v>60291</v>
      </c>
      <c r="AK11" s="34">
        <v>60038</v>
      </c>
      <c r="AL11" s="34">
        <v>61657</v>
      </c>
      <c r="AM11" s="34">
        <v>63156</v>
      </c>
      <c r="AN11" s="34">
        <v>61883</v>
      </c>
      <c r="AO11" s="34">
        <v>65865</v>
      </c>
      <c r="AP11" s="34">
        <v>64456</v>
      </c>
      <c r="AQ11" s="34">
        <v>65790</v>
      </c>
      <c r="AR11" s="34">
        <v>69580</v>
      </c>
      <c r="AS11" s="34">
        <v>74909</v>
      </c>
      <c r="AT11" s="34">
        <v>78441</v>
      </c>
      <c r="AU11" s="34">
        <v>85591</v>
      </c>
      <c r="AV11" s="34"/>
      <c r="AW11" s="34"/>
      <c r="AX11" s="34"/>
      <c r="AY11" s="34"/>
      <c r="AZ11" s="34"/>
      <c r="BA11" s="34"/>
      <c r="BB11" s="34"/>
      <c r="BC11" s="34"/>
      <c r="BD11" s="34"/>
      <c r="BE11" s="34"/>
      <c r="BF11" s="34"/>
      <c r="BG11" s="34"/>
      <c r="BH11" s="34"/>
      <c r="BI11" s="34"/>
      <c r="BJ11" s="34"/>
      <c r="BK11" s="34"/>
      <c r="BL11" s="34"/>
      <c r="BM11" s="34"/>
      <c r="BN11" s="34"/>
      <c r="BO11" s="34"/>
      <c r="BP11" s="34"/>
      <c r="BQ11" s="117"/>
      <c r="BR11" s="117"/>
      <c r="BS11" s="117"/>
    </row>
    <row r="12" spans="1:71" ht="15" customHeight="1">
      <c r="A12" s="46" t="s">
        <v>172</v>
      </c>
      <c r="B12" s="34">
        <v>36622</v>
      </c>
      <c r="C12" s="34">
        <v>38021</v>
      </c>
      <c r="D12" s="34">
        <v>36091</v>
      </c>
      <c r="E12" s="34">
        <v>35932</v>
      </c>
      <c r="F12" s="34">
        <v>35973</v>
      </c>
      <c r="G12" s="34">
        <v>36464</v>
      </c>
      <c r="H12" s="34">
        <v>34660</v>
      </c>
      <c r="I12" s="34">
        <v>34860</v>
      </c>
      <c r="J12" s="34">
        <v>32561</v>
      </c>
      <c r="K12" s="34">
        <v>32956</v>
      </c>
      <c r="L12" s="34">
        <v>31206</v>
      </c>
      <c r="M12" s="34">
        <v>30959</v>
      </c>
      <c r="N12" s="34">
        <v>30277</v>
      </c>
      <c r="O12" s="34">
        <v>29576</v>
      </c>
      <c r="P12" s="34">
        <v>29832</v>
      </c>
      <c r="Q12" s="34">
        <v>29285</v>
      </c>
      <c r="R12" s="34">
        <v>28240</v>
      </c>
      <c r="S12" s="34">
        <v>27221</v>
      </c>
      <c r="T12" s="34">
        <v>26074</v>
      </c>
      <c r="U12" s="34">
        <v>26952</v>
      </c>
      <c r="V12" s="34">
        <v>25918</v>
      </c>
      <c r="W12" s="34">
        <v>24943</v>
      </c>
      <c r="X12" s="34">
        <v>23952</v>
      </c>
      <c r="Y12" s="34">
        <v>24248</v>
      </c>
      <c r="Z12" s="34">
        <v>23398</v>
      </c>
      <c r="AA12" s="34">
        <v>22615</v>
      </c>
      <c r="AB12" s="34">
        <v>21974</v>
      </c>
      <c r="AC12" s="34">
        <v>21394</v>
      </c>
      <c r="AD12" s="34">
        <v>20420</v>
      </c>
      <c r="AE12" s="34">
        <v>20134</v>
      </c>
      <c r="AF12" s="34">
        <v>18668</v>
      </c>
      <c r="AG12" s="34">
        <v>17940</v>
      </c>
      <c r="AH12" s="34">
        <v>10147</v>
      </c>
      <c r="AI12" s="34">
        <v>16493</v>
      </c>
      <c r="AJ12" s="34">
        <v>17313</v>
      </c>
      <c r="AK12" s="34">
        <v>16844</v>
      </c>
      <c r="AL12" s="34">
        <v>17072</v>
      </c>
      <c r="AM12" s="34">
        <v>17397</v>
      </c>
      <c r="AN12" s="34">
        <v>16645</v>
      </c>
      <c r="AO12" s="34">
        <v>17972</v>
      </c>
      <c r="AP12" s="34">
        <v>17206</v>
      </c>
      <c r="AQ12" s="34">
        <v>17049</v>
      </c>
      <c r="AR12" s="34">
        <v>17217</v>
      </c>
      <c r="AS12" s="34">
        <v>18142</v>
      </c>
      <c r="AT12" s="34">
        <v>18041</v>
      </c>
      <c r="AU12" s="34">
        <v>18858</v>
      </c>
      <c r="AV12" s="34"/>
      <c r="AW12" s="34"/>
      <c r="AX12" s="34"/>
      <c r="AY12" s="34"/>
      <c r="AZ12" s="34"/>
      <c r="BA12" s="34"/>
      <c r="BB12" s="34"/>
      <c r="BC12" s="34"/>
      <c r="BD12" s="34"/>
      <c r="BE12" s="34"/>
      <c r="BF12" s="34"/>
      <c r="BG12" s="34"/>
      <c r="BH12" s="34"/>
      <c r="BI12" s="34"/>
      <c r="BJ12" s="34"/>
      <c r="BK12" s="34"/>
      <c r="BL12" s="34"/>
      <c r="BM12" s="34"/>
      <c r="BN12" s="34"/>
      <c r="BO12" s="34"/>
      <c r="BP12" s="34"/>
      <c r="BQ12" s="117"/>
      <c r="BR12" s="117"/>
      <c r="BS12" s="117"/>
    </row>
    <row r="13" spans="1:71" ht="15" customHeight="1">
      <c r="A13" s="46" t="s">
        <v>173</v>
      </c>
      <c r="B13" s="34">
        <v>117033</v>
      </c>
      <c r="C13" s="34">
        <v>120853</v>
      </c>
      <c r="D13" s="34">
        <v>115215</v>
      </c>
      <c r="E13" s="34">
        <v>113479</v>
      </c>
      <c r="F13" s="34">
        <v>111776</v>
      </c>
      <c r="G13" s="34">
        <v>113991</v>
      </c>
      <c r="H13" s="34">
        <v>111957</v>
      </c>
      <c r="I13" s="34">
        <v>112520</v>
      </c>
      <c r="J13" s="34">
        <v>105438</v>
      </c>
      <c r="K13" s="34">
        <v>107084</v>
      </c>
      <c r="L13" s="34">
        <v>103766</v>
      </c>
      <c r="M13" s="34">
        <v>104680</v>
      </c>
      <c r="N13" s="34">
        <v>101410</v>
      </c>
      <c r="O13" s="34">
        <v>100696</v>
      </c>
      <c r="P13" s="34">
        <v>99796</v>
      </c>
      <c r="Q13" s="34">
        <v>98249</v>
      </c>
      <c r="R13" s="34">
        <v>95171</v>
      </c>
      <c r="S13" s="34">
        <v>91354</v>
      </c>
      <c r="T13" s="34">
        <v>87762</v>
      </c>
      <c r="U13" s="34">
        <v>91577</v>
      </c>
      <c r="V13" s="34">
        <v>85832</v>
      </c>
      <c r="W13" s="34">
        <v>83903</v>
      </c>
      <c r="X13" s="34">
        <v>82071</v>
      </c>
      <c r="Y13" s="34">
        <v>83387</v>
      </c>
      <c r="Z13" s="34">
        <v>80279</v>
      </c>
      <c r="AA13" s="34">
        <v>78295</v>
      </c>
      <c r="AB13" s="34">
        <v>77033</v>
      </c>
      <c r="AC13" s="34">
        <v>79287</v>
      </c>
      <c r="AD13" s="34">
        <v>76330</v>
      </c>
      <c r="AE13" s="34">
        <v>75669</v>
      </c>
      <c r="AF13" s="34">
        <v>72611</v>
      </c>
      <c r="AG13" s="34">
        <v>71412</v>
      </c>
      <c r="AH13" s="34">
        <v>34164</v>
      </c>
      <c r="AI13" s="34">
        <v>69142</v>
      </c>
      <c r="AJ13" s="34">
        <v>73433</v>
      </c>
      <c r="AK13" s="34">
        <v>67852</v>
      </c>
      <c r="AL13" s="34">
        <v>67555</v>
      </c>
      <c r="AM13" s="34">
        <v>67085</v>
      </c>
      <c r="AN13" s="34">
        <v>64498</v>
      </c>
      <c r="AO13" s="34">
        <v>69081</v>
      </c>
      <c r="AP13" s="34">
        <v>65410</v>
      </c>
      <c r="AQ13" s="34">
        <v>63174</v>
      </c>
      <c r="AR13" s="34">
        <v>63965</v>
      </c>
      <c r="AS13" s="34">
        <v>67253</v>
      </c>
      <c r="AT13" s="34">
        <v>64572</v>
      </c>
      <c r="AU13" s="34">
        <v>66186</v>
      </c>
      <c r="AV13" s="34"/>
      <c r="AW13" s="34"/>
      <c r="AX13" s="34"/>
      <c r="AY13" s="34"/>
      <c r="AZ13" s="34"/>
      <c r="BA13" s="34"/>
      <c r="BB13" s="34"/>
      <c r="BC13" s="34"/>
      <c r="BD13" s="34"/>
      <c r="BE13" s="34"/>
      <c r="BF13" s="34"/>
      <c r="BG13" s="34"/>
      <c r="BH13" s="34"/>
      <c r="BI13" s="34"/>
      <c r="BJ13" s="34"/>
      <c r="BK13" s="34"/>
      <c r="BL13" s="34"/>
      <c r="BM13" s="34"/>
      <c r="BN13" s="34"/>
      <c r="BO13" s="34"/>
      <c r="BP13" s="34"/>
      <c r="BQ13" s="117"/>
      <c r="BR13" s="117"/>
      <c r="BS13" s="117"/>
    </row>
    <row r="14" spans="1:71" ht="15" customHeight="1">
      <c r="A14" s="28"/>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117"/>
      <c r="BR14" s="117"/>
      <c r="BS14" s="117"/>
    </row>
    <row r="15" spans="1:71" ht="15" customHeight="1">
      <c r="A15" s="50" t="s">
        <v>191</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117"/>
      <c r="BR15" s="117"/>
      <c r="BS15" s="117"/>
    </row>
    <row r="16" spans="1:71" ht="15" customHeight="1">
      <c r="A16" s="46" t="s">
        <v>167</v>
      </c>
      <c r="B16" s="33">
        <v>21.643612693246499</v>
      </c>
      <c r="C16" s="33">
        <v>21.668342485884398</v>
      </c>
      <c r="D16" s="33">
        <v>21.823548977215999</v>
      </c>
      <c r="E16" s="33">
        <v>22.588637334472399</v>
      </c>
      <c r="F16" s="33">
        <v>23.270334120823499</v>
      </c>
      <c r="G16" s="33">
        <v>23.301600162041701</v>
      </c>
      <c r="H16" s="33">
        <v>22.8487641390867</v>
      </c>
      <c r="I16" s="33">
        <v>22.2490288284604</v>
      </c>
      <c r="J16" s="33">
        <v>22.699807156631699</v>
      </c>
      <c r="K16" s="33">
        <v>22.016891044401699</v>
      </c>
      <c r="L16" s="33">
        <v>22.6682355070824</v>
      </c>
      <c r="M16" s="33">
        <v>21.8009478672986</v>
      </c>
      <c r="N16" s="33">
        <v>22.096085732449399</v>
      </c>
      <c r="O16" s="33">
        <v>22.5424981522543</v>
      </c>
      <c r="P16" s="33">
        <v>22.794504810684</v>
      </c>
      <c r="Q16" s="33">
        <v>23.1824889326119</v>
      </c>
      <c r="R16" s="33">
        <v>22.9055617016997</v>
      </c>
      <c r="S16" s="33">
        <v>22.6818681031327</v>
      </c>
      <c r="T16" s="33">
        <v>23.068824116147599</v>
      </c>
      <c r="U16" s="33">
        <v>23.323754789272002</v>
      </c>
      <c r="V16" s="33">
        <v>24.2701474273061</v>
      </c>
      <c r="W16" s="33">
        <v>23.555349268971899</v>
      </c>
      <c r="X16" s="33">
        <v>22.939799531840801</v>
      </c>
      <c r="Y16" s="33">
        <v>22.780199438705399</v>
      </c>
      <c r="Z16" s="33">
        <v>23.381205893277201</v>
      </c>
      <c r="AA16" s="33">
        <v>23.210439630051901</v>
      </c>
      <c r="AB16" s="33">
        <v>22.278415353692498</v>
      </c>
      <c r="AC16" s="33">
        <v>21.516393442622899</v>
      </c>
      <c r="AD16" s="33">
        <v>20.655299231026401</v>
      </c>
      <c r="AE16" s="33">
        <v>20.713017167664301</v>
      </c>
      <c r="AF16" s="33">
        <v>19.5643182131532</v>
      </c>
      <c r="AG16" s="33">
        <v>19.0249187432286</v>
      </c>
      <c r="AH16" s="33">
        <v>23.007410084944901</v>
      </c>
      <c r="AI16" s="33">
        <v>18.3743061062649</v>
      </c>
      <c r="AJ16" s="33">
        <v>18.2693008675366</v>
      </c>
      <c r="AK16" s="33">
        <v>19.2177691936263</v>
      </c>
      <c r="AL16" s="33">
        <v>19.988912647501401</v>
      </c>
      <c r="AM16" s="33">
        <v>19.967159277504098</v>
      </c>
      <c r="AN16" s="33">
        <v>20.952706747626799</v>
      </c>
      <c r="AO16" s="33">
        <v>19.993632601082499</v>
      </c>
      <c r="AP16" s="33">
        <v>20.714758438120501</v>
      </c>
      <c r="AQ16" s="33">
        <v>22.064846416382299</v>
      </c>
      <c r="AR16" s="33">
        <v>21.981004070556299</v>
      </c>
      <c r="AS16" s="33">
        <v>22.287390029325501</v>
      </c>
      <c r="AT16" s="33">
        <v>23.7264190143771</v>
      </c>
      <c r="AU16" s="33">
        <v>24.122257053291499</v>
      </c>
      <c r="AV16" s="33"/>
      <c r="AW16" s="33"/>
      <c r="AX16" s="33"/>
      <c r="AY16" s="33"/>
      <c r="AZ16" s="33"/>
      <c r="BA16" s="33"/>
      <c r="BB16" s="33"/>
      <c r="BC16" s="33"/>
      <c r="BD16" s="33"/>
      <c r="BE16" s="33"/>
      <c r="BF16" s="33"/>
      <c r="BG16" s="33"/>
      <c r="BH16" s="33"/>
      <c r="BI16" s="33"/>
      <c r="BJ16" s="33"/>
      <c r="BK16" s="33"/>
      <c r="BL16" s="33"/>
      <c r="BM16" s="33"/>
      <c r="BN16" s="33"/>
      <c r="BO16" s="33"/>
      <c r="BP16" s="33"/>
      <c r="BQ16" s="117"/>
      <c r="BR16" s="117"/>
      <c r="BS16" s="117"/>
    </row>
    <row r="17" spans="1:68" ht="15" customHeight="1">
      <c r="A17" s="48" t="s">
        <v>168</v>
      </c>
      <c r="B17" s="30">
        <v>21.0758516015952</v>
      </c>
      <c r="C17" s="30">
        <v>21.444073140772399</v>
      </c>
      <c r="D17" s="30">
        <v>21.153186852077699</v>
      </c>
      <c r="E17" s="30">
        <v>21.9225763795849</v>
      </c>
      <c r="F17" s="30">
        <v>22.460225214724399</v>
      </c>
      <c r="G17" s="30">
        <v>22.391465140044399</v>
      </c>
      <c r="H17" s="30">
        <v>21.6540059939055</v>
      </c>
      <c r="I17" s="30">
        <v>21.054075258029201</v>
      </c>
      <c r="J17" s="30">
        <v>21.3422216707114</v>
      </c>
      <c r="K17" s="30">
        <v>20.926248840897198</v>
      </c>
      <c r="L17" s="30">
        <v>21.384593789842</v>
      </c>
      <c r="M17" s="30">
        <v>20.3572515958551</v>
      </c>
      <c r="N17" s="30">
        <v>20.6108851516911</v>
      </c>
      <c r="O17" s="30">
        <v>21.251110597392199</v>
      </c>
      <c r="P17" s="30">
        <v>20.848729960121201</v>
      </c>
      <c r="Q17" s="30">
        <v>21.091405518432499</v>
      </c>
      <c r="R17" s="30">
        <v>20.8151217052052</v>
      </c>
      <c r="S17" s="30">
        <v>20.907819944638401</v>
      </c>
      <c r="T17" s="30">
        <v>20.752830117096401</v>
      </c>
      <c r="U17" s="30">
        <v>20.883911996489601</v>
      </c>
      <c r="V17" s="30">
        <v>21.261699451405601</v>
      </c>
      <c r="W17" s="30">
        <v>20.956240007376302</v>
      </c>
      <c r="X17" s="30">
        <v>20.303674864538699</v>
      </c>
      <c r="Y17" s="30">
        <v>20.535116380946</v>
      </c>
      <c r="Z17" s="30">
        <v>21.030432976970602</v>
      </c>
      <c r="AA17" s="30">
        <v>20.792161246711</v>
      </c>
      <c r="AB17" s="30">
        <v>19.745679717698899</v>
      </c>
      <c r="AC17" s="30">
        <v>19.549119637756998</v>
      </c>
      <c r="AD17" s="30">
        <v>18.672099916984202</v>
      </c>
      <c r="AE17" s="30">
        <v>18.742593465163399</v>
      </c>
      <c r="AF17" s="30">
        <v>18.258434116151001</v>
      </c>
      <c r="AG17" s="30">
        <v>17.616003268735302</v>
      </c>
      <c r="AH17" s="30">
        <v>19.920632118926601</v>
      </c>
      <c r="AI17" s="30">
        <v>17.925389217896399</v>
      </c>
      <c r="AJ17" s="30">
        <v>17.9323259586406</v>
      </c>
      <c r="AK17" s="30">
        <v>18.621198166255301</v>
      </c>
      <c r="AL17" s="30">
        <v>19.623631897342701</v>
      </c>
      <c r="AM17" s="30">
        <v>19.9727741714863</v>
      </c>
      <c r="AN17" s="30">
        <v>20.824574233185199</v>
      </c>
      <c r="AO17" s="30">
        <v>20.574373440958301</v>
      </c>
      <c r="AP17" s="30">
        <v>21.113563992581899</v>
      </c>
      <c r="AQ17" s="30">
        <v>22.206681925455499</v>
      </c>
      <c r="AR17" s="30">
        <v>22.070323885495799</v>
      </c>
      <c r="AS17" s="30">
        <v>22.474586527049102</v>
      </c>
      <c r="AT17" s="30">
        <v>23.4528560552817</v>
      </c>
      <c r="AU17" s="30">
        <v>23.2939498290472</v>
      </c>
      <c r="AV17" s="30"/>
      <c r="AW17" s="30"/>
      <c r="AX17" s="30"/>
      <c r="AY17" s="30"/>
      <c r="AZ17" s="30"/>
      <c r="BA17" s="30"/>
      <c r="BB17" s="30"/>
      <c r="BC17" s="30"/>
      <c r="BD17" s="30"/>
      <c r="BE17" s="30"/>
      <c r="BF17" s="30"/>
      <c r="BG17" s="30"/>
      <c r="BH17" s="30"/>
      <c r="BI17" s="30"/>
      <c r="BJ17" s="30"/>
      <c r="BK17" s="30"/>
      <c r="BL17" s="30"/>
      <c r="BM17" s="30"/>
      <c r="BN17" s="30"/>
      <c r="BO17" s="30"/>
      <c r="BP17" s="30"/>
    </row>
    <row r="18" spans="1:68" ht="15" customHeight="1">
      <c r="A18" s="46" t="s">
        <v>169</v>
      </c>
      <c r="B18" s="30">
        <v>23.393822488096699</v>
      </c>
      <c r="C18" s="30">
        <v>23.050330741557399</v>
      </c>
      <c r="D18" s="30">
        <v>23.496423521583601</v>
      </c>
      <c r="E18" s="30">
        <v>23.492122351332899</v>
      </c>
      <c r="F18" s="30">
        <v>23.6361703025444</v>
      </c>
      <c r="G18" s="30">
        <v>23.736196418442599</v>
      </c>
      <c r="H18" s="30">
        <v>24.020819541626501</v>
      </c>
      <c r="I18" s="30">
        <v>24.021014966876599</v>
      </c>
      <c r="J18" s="30">
        <v>24.183646882365501</v>
      </c>
      <c r="K18" s="30">
        <v>23.916703599949798</v>
      </c>
      <c r="L18" s="30">
        <v>24.109703113685701</v>
      </c>
      <c r="M18" s="30">
        <v>24.269757667888801</v>
      </c>
      <c r="N18" s="30">
        <v>24.3112619772036</v>
      </c>
      <c r="O18" s="30">
        <v>24.117448951307399</v>
      </c>
      <c r="P18" s="30">
        <v>24.7718362470081</v>
      </c>
      <c r="Q18" s="30">
        <v>24.917144810624698</v>
      </c>
      <c r="R18" s="30">
        <v>24.9165013929398</v>
      </c>
      <c r="S18" s="30">
        <v>24.6001095549396</v>
      </c>
      <c r="T18" s="30">
        <v>25.142055395496602</v>
      </c>
      <c r="U18" s="30">
        <v>25.2659041892278</v>
      </c>
      <c r="V18" s="30">
        <v>25.834509372345799</v>
      </c>
      <c r="W18" s="30">
        <v>25.425170658041001</v>
      </c>
      <c r="X18" s="30">
        <v>25.462186063747399</v>
      </c>
      <c r="Y18" s="30">
        <v>25.071144454204699</v>
      </c>
      <c r="Z18" s="30">
        <v>25.1768343127519</v>
      </c>
      <c r="AA18" s="30">
        <v>25.244339779786301</v>
      </c>
      <c r="AB18" s="30">
        <v>25.358797032439</v>
      </c>
      <c r="AC18" s="30">
        <v>24.793335201311301</v>
      </c>
      <c r="AD18" s="30">
        <v>24.8092607104875</v>
      </c>
      <c r="AE18" s="30">
        <v>24.796485098946199</v>
      </c>
      <c r="AF18" s="30">
        <v>24.1319454934475</v>
      </c>
      <c r="AG18" s="30">
        <v>24.234976870938599</v>
      </c>
      <c r="AH18" s="30">
        <v>25.9128393624636</v>
      </c>
      <c r="AI18" s="30">
        <v>23.274978284813798</v>
      </c>
      <c r="AJ18" s="30">
        <v>23.163036305341301</v>
      </c>
      <c r="AK18" s="30">
        <v>23.4226324238163</v>
      </c>
      <c r="AL18" s="30">
        <v>23.191342146604001</v>
      </c>
      <c r="AM18" s="30">
        <v>22.820446502463099</v>
      </c>
      <c r="AN18" s="30">
        <v>22.9541939108869</v>
      </c>
      <c r="AO18" s="30">
        <v>22.245320556569499</v>
      </c>
      <c r="AP18" s="30">
        <v>22.4272558419839</v>
      </c>
      <c r="AQ18" s="30">
        <v>22.684225887372001</v>
      </c>
      <c r="AR18" s="30">
        <v>22.7367415815059</v>
      </c>
      <c r="AS18" s="30">
        <v>22.6388648987217</v>
      </c>
      <c r="AT18" s="30">
        <v>23.099624355540701</v>
      </c>
      <c r="AU18" s="30">
        <v>23.654368620689699</v>
      </c>
      <c r="AV18" s="30"/>
      <c r="AW18" s="30"/>
      <c r="AX18" s="30"/>
      <c r="AY18" s="30"/>
      <c r="AZ18" s="30"/>
      <c r="BA18" s="30"/>
      <c r="BB18" s="30"/>
      <c r="BC18" s="30"/>
      <c r="BD18" s="30"/>
      <c r="BE18" s="30"/>
      <c r="BF18" s="30"/>
      <c r="BG18" s="30"/>
      <c r="BH18" s="30"/>
      <c r="BI18" s="30"/>
      <c r="BJ18" s="30"/>
      <c r="BK18" s="30"/>
      <c r="BL18" s="30"/>
      <c r="BM18" s="30"/>
      <c r="BN18" s="30"/>
      <c r="BO18" s="30"/>
      <c r="BP18" s="30"/>
    </row>
    <row r="19" spans="1:68" ht="15" customHeight="1">
      <c r="A19" s="46" t="s">
        <v>170</v>
      </c>
      <c r="B19" s="29">
        <v>3.4103383458646599</v>
      </c>
      <c r="C19" s="29">
        <v>3.4560057112261302</v>
      </c>
      <c r="D19" s="29">
        <v>3.5711564107449001</v>
      </c>
      <c r="E19" s="29">
        <v>3.52912254160363</v>
      </c>
      <c r="F19" s="29">
        <v>3.6428571428571401</v>
      </c>
      <c r="G19" s="29">
        <v>3.5898817802503502</v>
      </c>
      <c r="H19" s="29">
        <v>3.6318298496516301</v>
      </c>
      <c r="I19" s="29">
        <v>3.7923175886785501</v>
      </c>
      <c r="J19" s="29">
        <v>3.7513686992637298</v>
      </c>
      <c r="K19" s="29">
        <v>3.7157235093049801</v>
      </c>
      <c r="L19" s="29">
        <v>3.8510680774605701</v>
      </c>
      <c r="M19" s="29">
        <v>3.8576702214930298</v>
      </c>
      <c r="N19" s="29">
        <v>3.8374434854089601</v>
      </c>
      <c r="O19" s="29">
        <v>3.8840163934426202</v>
      </c>
      <c r="P19" s="29">
        <v>3.9685006299874002</v>
      </c>
      <c r="Q19" s="29">
        <v>3.9847231063017201</v>
      </c>
      <c r="R19" s="29">
        <v>4.1813391877058201</v>
      </c>
      <c r="S19" s="29">
        <v>4.2095918837906403</v>
      </c>
      <c r="T19" s="29">
        <v>4.3838577948594804</v>
      </c>
      <c r="U19" s="29">
        <v>4.3321925621720299</v>
      </c>
      <c r="V19" s="29">
        <v>4.3692677070828303</v>
      </c>
      <c r="W19" s="29">
        <v>4.3140394088669902</v>
      </c>
      <c r="X19" s="29">
        <v>4.3228676085818902</v>
      </c>
      <c r="Y19" s="29">
        <v>4.3009174311926603</v>
      </c>
      <c r="Z19" s="29">
        <v>4.31109346041832</v>
      </c>
      <c r="AA19" s="29">
        <v>4.3179585152838396</v>
      </c>
      <c r="AB19" s="29">
        <v>4.2441792782304999</v>
      </c>
      <c r="AC19" s="29">
        <v>4.1892857142857096</v>
      </c>
      <c r="AD19" s="29">
        <v>4.0608611201035902</v>
      </c>
      <c r="AE19" s="29">
        <v>4.06891076532232</v>
      </c>
      <c r="AF19" s="29">
        <v>3.83403805496829</v>
      </c>
      <c r="AG19" s="29">
        <v>3.9104024297646198</v>
      </c>
      <c r="AH19" s="29">
        <v>4.3291437549096603</v>
      </c>
      <c r="AI19" s="29">
        <v>3.9546827794561898</v>
      </c>
      <c r="AJ19" s="29">
        <v>3.7270550678371901</v>
      </c>
      <c r="AK19" s="29">
        <v>3.78308207705193</v>
      </c>
      <c r="AL19" s="29">
        <v>3.62123613312203</v>
      </c>
      <c r="AM19" s="29">
        <v>3.5908717105263199</v>
      </c>
      <c r="AN19" s="29">
        <v>3.85959183673469</v>
      </c>
      <c r="AO19" s="29">
        <v>3.9307324840764299</v>
      </c>
      <c r="AP19" s="29">
        <v>4.11861022364217</v>
      </c>
      <c r="AQ19" s="29">
        <v>4.2026295436968297</v>
      </c>
      <c r="AR19" s="29">
        <v>4.3815586419753103</v>
      </c>
      <c r="AS19" s="29">
        <v>4.6209103840682797</v>
      </c>
      <c r="AT19" s="29">
        <v>4.9236427320490401</v>
      </c>
      <c r="AU19" s="29">
        <v>5.0185185185185199</v>
      </c>
      <c r="AV19" s="29"/>
      <c r="AW19" s="29"/>
      <c r="AX19" s="29"/>
      <c r="AY19" s="29"/>
      <c r="AZ19" s="29"/>
      <c r="BA19" s="29"/>
      <c r="BB19" s="29"/>
      <c r="BC19" s="29"/>
      <c r="BD19" s="29"/>
      <c r="BE19" s="29"/>
      <c r="BF19" s="29"/>
      <c r="BG19" s="29"/>
      <c r="BH19" s="29"/>
      <c r="BI19" s="29"/>
      <c r="BJ19" s="29"/>
      <c r="BK19" s="29"/>
      <c r="BL19" s="29"/>
      <c r="BM19" s="29"/>
      <c r="BN19" s="29"/>
      <c r="BO19" s="29"/>
      <c r="BP19" s="29"/>
    </row>
    <row r="20" spans="1:68" ht="15" customHeight="1">
      <c r="A20" s="46" t="s">
        <v>171</v>
      </c>
      <c r="B20" s="34">
        <v>18143</v>
      </c>
      <c r="C20" s="34">
        <v>19364</v>
      </c>
      <c r="D20" s="34">
        <v>18745</v>
      </c>
      <c r="E20" s="34">
        <v>18662</v>
      </c>
      <c r="F20" s="34">
        <v>20094</v>
      </c>
      <c r="G20" s="34">
        <v>20649</v>
      </c>
      <c r="H20" s="34">
        <v>19808</v>
      </c>
      <c r="I20" s="34">
        <v>20634</v>
      </c>
      <c r="J20" s="34">
        <v>19871</v>
      </c>
      <c r="K20" s="34">
        <v>19567</v>
      </c>
      <c r="L20" s="34">
        <v>19290</v>
      </c>
      <c r="M20" s="34">
        <v>18810</v>
      </c>
      <c r="N20" s="34">
        <v>18673</v>
      </c>
      <c r="O20" s="34">
        <v>18954</v>
      </c>
      <c r="P20" s="34">
        <v>18898</v>
      </c>
      <c r="Q20" s="34">
        <v>18780</v>
      </c>
      <c r="R20" s="34">
        <v>19046</v>
      </c>
      <c r="S20" s="34">
        <v>18257</v>
      </c>
      <c r="T20" s="34">
        <v>18250</v>
      </c>
      <c r="U20" s="34">
        <v>18988</v>
      </c>
      <c r="V20" s="34">
        <v>18198</v>
      </c>
      <c r="W20" s="34">
        <v>17515</v>
      </c>
      <c r="X20" s="34">
        <v>16522</v>
      </c>
      <c r="Y20" s="34">
        <v>16408</v>
      </c>
      <c r="Z20" s="34">
        <v>16283</v>
      </c>
      <c r="AA20" s="34">
        <v>15821</v>
      </c>
      <c r="AB20" s="34">
        <v>14583</v>
      </c>
      <c r="AC20" s="34">
        <v>14076</v>
      </c>
      <c r="AD20" s="34">
        <v>12544</v>
      </c>
      <c r="AE20" s="34">
        <v>12813</v>
      </c>
      <c r="AF20" s="34">
        <v>10881</v>
      </c>
      <c r="AG20" s="34">
        <v>10300</v>
      </c>
      <c r="AH20" s="34">
        <v>5511</v>
      </c>
      <c r="AI20" s="34">
        <v>9163</v>
      </c>
      <c r="AJ20" s="34">
        <v>9340</v>
      </c>
      <c r="AK20" s="34">
        <v>9034</v>
      </c>
      <c r="AL20" s="34">
        <v>9140</v>
      </c>
      <c r="AM20" s="34">
        <v>8733</v>
      </c>
      <c r="AN20" s="34">
        <v>9456</v>
      </c>
      <c r="AO20" s="34">
        <v>9874</v>
      </c>
      <c r="AP20" s="34">
        <v>10313</v>
      </c>
      <c r="AQ20" s="34">
        <v>10868</v>
      </c>
      <c r="AR20" s="34">
        <v>11357</v>
      </c>
      <c r="AS20" s="34">
        <v>12994</v>
      </c>
      <c r="AT20" s="34">
        <v>14057</v>
      </c>
      <c r="AU20" s="34">
        <v>15447</v>
      </c>
      <c r="AV20" s="34"/>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46" t="s">
        <v>172</v>
      </c>
      <c r="B21" s="34">
        <v>5320</v>
      </c>
      <c r="C21" s="34">
        <v>5603</v>
      </c>
      <c r="D21" s="34">
        <v>5249</v>
      </c>
      <c r="E21" s="34">
        <v>5288</v>
      </c>
      <c r="F21" s="34">
        <v>5516</v>
      </c>
      <c r="G21" s="34">
        <v>5752</v>
      </c>
      <c r="H21" s="34">
        <v>5454</v>
      </c>
      <c r="I21" s="34">
        <v>5441</v>
      </c>
      <c r="J21" s="34">
        <v>5297</v>
      </c>
      <c r="K21" s="34">
        <v>5266</v>
      </c>
      <c r="L21" s="34">
        <v>5009</v>
      </c>
      <c r="M21" s="34">
        <v>4876</v>
      </c>
      <c r="N21" s="34">
        <v>4866</v>
      </c>
      <c r="O21" s="34">
        <v>4880</v>
      </c>
      <c r="P21" s="34">
        <v>4762</v>
      </c>
      <c r="Q21" s="34">
        <v>4713</v>
      </c>
      <c r="R21" s="34">
        <v>4555</v>
      </c>
      <c r="S21" s="34">
        <v>4337</v>
      </c>
      <c r="T21" s="34">
        <v>4163</v>
      </c>
      <c r="U21" s="34">
        <v>4383</v>
      </c>
      <c r="V21" s="34">
        <v>4165</v>
      </c>
      <c r="W21" s="34">
        <v>4060</v>
      </c>
      <c r="X21" s="34">
        <v>3822</v>
      </c>
      <c r="Y21" s="34">
        <v>3815</v>
      </c>
      <c r="Z21" s="34">
        <v>3777</v>
      </c>
      <c r="AA21" s="34">
        <v>3664</v>
      </c>
      <c r="AB21" s="34">
        <v>3436</v>
      </c>
      <c r="AC21" s="34">
        <v>3360</v>
      </c>
      <c r="AD21" s="34">
        <v>3089</v>
      </c>
      <c r="AE21" s="34">
        <v>3149</v>
      </c>
      <c r="AF21" s="34">
        <v>2838</v>
      </c>
      <c r="AG21" s="34">
        <v>2634</v>
      </c>
      <c r="AH21" s="34">
        <v>1273</v>
      </c>
      <c r="AI21" s="34">
        <v>2317</v>
      </c>
      <c r="AJ21" s="34">
        <v>2506</v>
      </c>
      <c r="AK21" s="34">
        <v>2388</v>
      </c>
      <c r="AL21" s="34">
        <v>2524</v>
      </c>
      <c r="AM21" s="34">
        <v>2432</v>
      </c>
      <c r="AN21" s="34">
        <v>2450</v>
      </c>
      <c r="AO21" s="34">
        <v>2512</v>
      </c>
      <c r="AP21" s="34">
        <v>2504</v>
      </c>
      <c r="AQ21" s="34">
        <v>2586</v>
      </c>
      <c r="AR21" s="34">
        <v>2592</v>
      </c>
      <c r="AS21" s="34">
        <v>2812</v>
      </c>
      <c r="AT21" s="34">
        <v>2855</v>
      </c>
      <c r="AU21" s="34">
        <v>3078</v>
      </c>
      <c r="AV21" s="34"/>
      <c r="AW21" s="34"/>
      <c r="AX21" s="34"/>
      <c r="AY21" s="34"/>
      <c r="AZ21" s="34"/>
      <c r="BA21" s="34"/>
      <c r="BB21" s="34"/>
      <c r="BC21" s="34"/>
      <c r="BD21" s="34"/>
      <c r="BE21" s="34"/>
      <c r="BF21" s="34"/>
      <c r="BG21" s="34"/>
      <c r="BH21" s="34"/>
      <c r="BI21" s="34"/>
      <c r="BJ21" s="34"/>
      <c r="BK21" s="34"/>
      <c r="BL21" s="34"/>
      <c r="BM21" s="34"/>
      <c r="BN21" s="34"/>
      <c r="BO21" s="34"/>
      <c r="BP21" s="34"/>
    </row>
    <row r="22" spans="1:68" ht="15" customHeight="1">
      <c r="A22" s="46" t="s">
        <v>173</v>
      </c>
      <c r="B22" s="34">
        <v>24580</v>
      </c>
      <c r="C22" s="34">
        <v>25858</v>
      </c>
      <c r="D22" s="34">
        <v>24052</v>
      </c>
      <c r="E22" s="34">
        <v>23410</v>
      </c>
      <c r="F22" s="34">
        <v>23704</v>
      </c>
      <c r="G22" s="34">
        <v>24685</v>
      </c>
      <c r="H22" s="34">
        <v>23870</v>
      </c>
      <c r="I22" s="34">
        <v>24455</v>
      </c>
      <c r="J22" s="34">
        <v>23335</v>
      </c>
      <c r="K22" s="34">
        <v>23918</v>
      </c>
      <c r="L22" s="34">
        <v>22097</v>
      </c>
      <c r="M22" s="34">
        <v>22366</v>
      </c>
      <c r="N22" s="34">
        <v>22022</v>
      </c>
      <c r="O22" s="34">
        <v>21648</v>
      </c>
      <c r="P22" s="34">
        <v>20891</v>
      </c>
      <c r="Q22" s="34">
        <v>20330</v>
      </c>
      <c r="R22" s="34">
        <v>19886</v>
      </c>
      <c r="S22" s="34">
        <v>19121</v>
      </c>
      <c r="T22" s="34">
        <v>18046</v>
      </c>
      <c r="U22" s="34">
        <v>18792</v>
      </c>
      <c r="V22" s="34">
        <v>17161</v>
      </c>
      <c r="W22" s="34">
        <v>17236</v>
      </c>
      <c r="X22" s="34">
        <v>16661</v>
      </c>
      <c r="Y22" s="34">
        <v>16747</v>
      </c>
      <c r="Z22" s="34">
        <v>16154</v>
      </c>
      <c r="AA22" s="34">
        <v>15786</v>
      </c>
      <c r="AB22" s="34">
        <v>15423</v>
      </c>
      <c r="AC22" s="34">
        <v>15616</v>
      </c>
      <c r="AD22" s="34">
        <v>14955</v>
      </c>
      <c r="AE22" s="34">
        <v>15203</v>
      </c>
      <c r="AF22" s="34">
        <v>14506</v>
      </c>
      <c r="AG22" s="34">
        <v>13845</v>
      </c>
      <c r="AH22" s="34">
        <v>5533</v>
      </c>
      <c r="AI22" s="34">
        <v>12610</v>
      </c>
      <c r="AJ22" s="34">
        <v>13717</v>
      </c>
      <c r="AK22" s="34">
        <v>12426</v>
      </c>
      <c r="AL22" s="34">
        <v>12627</v>
      </c>
      <c r="AM22" s="34">
        <v>12180</v>
      </c>
      <c r="AN22" s="34">
        <v>11693</v>
      </c>
      <c r="AO22" s="34">
        <v>12564</v>
      </c>
      <c r="AP22" s="34">
        <v>12088</v>
      </c>
      <c r="AQ22" s="34">
        <v>11720</v>
      </c>
      <c r="AR22" s="34">
        <v>11792</v>
      </c>
      <c r="AS22" s="34">
        <v>12617</v>
      </c>
      <c r="AT22" s="34">
        <v>12033</v>
      </c>
      <c r="AU22" s="34">
        <v>12760</v>
      </c>
      <c r="AV22" s="34"/>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28"/>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50" t="s">
        <v>192</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46" t="s">
        <v>167</v>
      </c>
      <c r="B25" s="33">
        <v>29.617337391341199</v>
      </c>
      <c r="C25" s="33">
        <v>29.7346483903729</v>
      </c>
      <c r="D25" s="33">
        <v>29.683988310224201</v>
      </c>
      <c r="E25" s="33">
        <v>30.111988545463799</v>
      </c>
      <c r="F25" s="33">
        <v>30.623708296427498</v>
      </c>
      <c r="G25" s="33">
        <v>30.442181776226601</v>
      </c>
      <c r="H25" s="33">
        <v>29.533156147157801</v>
      </c>
      <c r="I25" s="33">
        <v>29.422157327979601</v>
      </c>
      <c r="J25" s="33">
        <v>29.3990199808966</v>
      </c>
      <c r="K25" s="33">
        <v>29.176653791545199</v>
      </c>
      <c r="L25" s="33">
        <v>28.7733487998856</v>
      </c>
      <c r="M25" s="33">
        <v>28.206318971081298</v>
      </c>
      <c r="N25" s="33">
        <v>28.471547086655001</v>
      </c>
      <c r="O25" s="33">
        <v>28.163211927025401</v>
      </c>
      <c r="P25" s="33">
        <v>28.664230613073499</v>
      </c>
      <c r="Q25" s="33">
        <v>28.671181237824602</v>
      </c>
      <c r="R25" s="33">
        <v>28.503263599781</v>
      </c>
      <c r="S25" s="33">
        <v>28.565738854944598</v>
      </c>
      <c r="T25" s="33">
        <v>28.577234235596599</v>
      </c>
      <c r="U25" s="33">
        <v>28.391124319328799</v>
      </c>
      <c r="V25" s="33">
        <v>29.2087811793035</v>
      </c>
      <c r="W25" s="33">
        <v>28.6763760764888</v>
      </c>
      <c r="X25" s="33">
        <v>28.130697241016101</v>
      </c>
      <c r="Y25" s="33">
        <v>28.025445902490699</v>
      </c>
      <c r="Z25" s="33">
        <v>28.1801872802879</v>
      </c>
      <c r="AA25" s="33">
        <v>27.932313644625399</v>
      </c>
      <c r="AB25" s="33">
        <v>27.4833434282253</v>
      </c>
      <c r="AC25" s="33">
        <v>26.083474705752199</v>
      </c>
      <c r="AD25" s="33">
        <v>25.753409651092699</v>
      </c>
      <c r="AE25" s="33">
        <v>25.621753675499601</v>
      </c>
      <c r="AF25" s="33">
        <v>24.686341357025601</v>
      </c>
      <c r="AG25" s="33">
        <v>24.1317428480946</v>
      </c>
      <c r="AH25" s="33">
        <v>28.767916971055701</v>
      </c>
      <c r="AI25" s="33">
        <v>23.008611410118402</v>
      </c>
      <c r="AJ25" s="33">
        <v>22.741250717154301</v>
      </c>
      <c r="AK25" s="33">
        <v>23.956750292732799</v>
      </c>
      <c r="AL25" s="33">
        <v>24.439400364171501</v>
      </c>
      <c r="AM25" s="33">
        <v>25.016085283542498</v>
      </c>
      <c r="AN25" s="33">
        <v>25.062015198645501</v>
      </c>
      <c r="AO25" s="33">
        <v>25.089105272827499</v>
      </c>
      <c r="AP25" s="33">
        <v>25.432914397790899</v>
      </c>
      <c r="AQ25" s="33">
        <v>26.2170534355222</v>
      </c>
      <c r="AR25" s="33">
        <v>26.1480787253983</v>
      </c>
      <c r="AS25" s="33">
        <v>26.235132089645699</v>
      </c>
      <c r="AT25" s="33">
        <v>27.2775928464199</v>
      </c>
      <c r="AU25" s="33">
        <v>27.786081625414798</v>
      </c>
      <c r="AV25" s="33"/>
      <c r="AW25" s="33"/>
      <c r="AX25" s="33"/>
      <c r="AY25" s="33"/>
      <c r="AZ25" s="33"/>
      <c r="BA25" s="33"/>
      <c r="BB25" s="33"/>
      <c r="BC25" s="33"/>
      <c r="BD25" s="33"/>
      <c r="BE25" s="33"/>
      <c r="BF25" s="33"/>
      <c r="BG25" s="33"/>
      <c r="BH25" s="33"/>
      <c r="BI25" s="33"/>
      <c r="BJ25" s="33"/>
      <c r="BK25" s="33"/>
      <c r="BL25" s="33"/>
      <c r="BM25" s="33"/>
      <c r="BN25" s="33"/>
      <c r="BO25" s="33"/>
      <c r="BP25" s="33"/>
    </row>
    <row r="26" spans="1:68" ht="15" customHeight="1">
      <c r="A26" s="48" t="s">
        <v>168</v>
      </c>
      <c r="B26" s="30">
        <v>29.180975043083599</v>
      </c>
      <c r="C26" s="30">
        <v>29.4033604316542</v>
      </c>
      <c r="D26" s="30">
        <v>29.421851964746601</v>
      </c>
      <c r="E26" s="30">
        <v>29.4823454909404</v>
      </c>
      <c r="F26" s="30">
        <v>29.825850267207599</v>
      </c>
      <c r="G26" s="30">
        <v>29.855424539546501</v>
      </c>
      <c r="H26" s="30">
        <v>29.1456444620997</v>
      </c>
      <c r="I26" s="30">
        <v>29.005821344480701</v>
      </c>
      <c r="J26" s="30">
        <v>28.862017200875599</v>
      </c>
      <c r="K26" s="30">
        <v>28.8390591703008</v>
      </c>
      <c r="L26" s="30">
        <v>28.579040702482299</v>
      </c>
      <c r="M26" s="30">
        <v>28.104867037914602</v>
      </c>
      <c r="N26" s="30">
        <v>28.314705591957001</v>
      </c>
      <c r="O26" s="30">
        <v>28.2560424211641</v>
      </c>
      <c r="P26" s="30">
        <v>28.381284138291701</v>
      </c>
      <c r="Q26" s="30">
        <v>28.381631853459499</v>
      </c>
      <c r="R26" s="30">
        <v>28.203554430997698</v>
      </c>
      <c r="S26" s="30">
        <v>28.352338318023801</v>
      </c>
      <c r="T26" s="30">
        <v>28.421937782693799</v>
      </c>
      <c r="U26" s="30">
        <v>28.140711402255</v>
      </c>
      <c r="V26" s="30">
        <v>28.628432423631399</v>
      </c>
      <c r="W26" s="30">
        <v>28.2941674463883</v>
      </c>
      <c r="X26" s="30">
        <v>28.033084172468001</v>
      </c>
      <c r="Y26" s="30">
        <v>27.995035431177399</v>
      </c>
      <c r="Z26" s="30">
        <v>28.048275933660001</v>
      </c>
      <c r="AA26" s="30">
        <v>27.9300897776154</v>
      </c>
      <c r="AB26" s="30">
        <v>27.614671188980001</v>
      </c>
      <c r="AC26" s="30">
        <v>26.7946807926863</v>
      </c>
      <c r="AD26" s="30">
        <v>26.360068112166701</v>
      </c>
      <c r="AE26" s="30">
        <v>26.367823099159299</v>
      </c>
      <c r="AF26" s="30">
        <v>25.783257046772398</v>
      </c>
      <c r="AG26" s="30">
        <v>25.399427067454699</v>
      </c>
      <c r="AH26" s="30">
        <v>26.831377888129499</v>
      </c>
      <c r="AI26" s="30">
        <v>24.727775602786</v>
      </c>
      <c r="AJ26" s="30">
        <v>24.9569210792748</v>
      </c>
      <c r="AK26" s="30">
        <v>26.058991406549598</v>
      </c>
      <c r="AL26" s="30">
        <v>26.6496897068563</v>
      </c>
      <c r="AM26" s="30">
        <v>27.5589687952208</v>
      </c>
      <c r="AN26" s="30">
        <v>27.704607182759499</v>
      </c>
      <c r="AO26" s="30">
        <v>28.1633207338948</v>
      </c>
      <c r="AP26" s="30">
        <v>28.4570665574538</v>
      </c>
      <c r="AQ26" s="30">
        <v>29.219829308800701</v>
      </c>
      <c r="AR26" s="30">
        <v>29.192338706870402</v>
      </c>
      <c r="AS26" s="30">
        <v>29.5573525135921</v>
      </c>
      <c r="AT26" s="30">
        <v>30.0978152370818</v>
      </c>
      <c r="AU26" s="30">
        <v>30.517509259019398</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46" t="s">
        <v>169</v>
      </c>
      <c r="B27" s="30">
        <v>33.844088337700299</v>
      </c>
      <c r="C27" s="30">
        <v>33.7390139481614</v>
      </c>
      <c r="D27" s="30">
        <v>33.669862334920403</v>
      </c>
      <c r="E27" s="30">
        <v>34.037369043966201</v>
      </c>
      <c r="F27" s="30">
        <v>34.205584018662599</v>
      </c>
      <c r="G27" s="30">
        <v>33.994483226122803</v>
      </c>
      <c r="H27" s="30">
        <v>33.795237674500797</v>
      </c>
      <c r="I27" s="30">
        <v>33.8240619729416</v>
      </c>
      <c r="J27" s="30">
        <v>33.944728769463801</v>
      </c>
      <c r="K27" s="30">
        <v>33.745320610687003</v>
      </c>
      <c r="L27" s="30">
        <v>33.602034086845997</v>
      </c>
      <c r="M27" s="30">
        <v>33.509177922609503</v>
      </c>
      <c r="N27" s="30">
        <v>33.564567484140703</v>
      </c>
      <c r="O27" s="30">
        <v>33.314895495304</v>
      </c>
      <c r="P27" s="30">
        <v>33.690672464224498</v>
      </c>
      <c r="Q27" s="30">
        <v>33.697275373807699</v>
      </c>
      <c r="R27" s="30">
        <v>33.707435158225898</v>
      </c>
      <c r="S27" s="30">
        <v>33.621126526363398</v>
      </c>
      <c r="T27" s="30">
        <v>33.563022442345499</v>
      </c>
      <c r="U27" s="30">
        <v>33.658138906516498</v>
      </c>
      <c r="V27" s="30">
        <v>33.988074745114702</v>
      </c>
      <c r="W27" s="30">
        <v>33.789934619543203</v>
      </c>
      <c r="X27" s="30">
        <v>33.505339057990803</v>
      </c>
      <c r="Y27" s="30">
        <v>33.438136460755999</v>
      </c>
      <c r="Z27" s="30">
        <v>33.539637336070498</v>
      </c>
      <c r="AA27" s="30">
        <v>33.409949856452599</v>
      </c>
      <c r="AB27" s="30">
        <v>33.276398228688002</v>
      </c>
      <c r="AC27" s="30">
        <v>32.696519902508598</v>
      </c>
      <c r="AD27" s="30">
        <v>32.801067528368698</v>
      </c>
      <c r="AE27" s="30">
        <v>32.661656565782998</v>
      </c>
      <c r="AF27" s="30">
        <v>32.310810299695902</v>
      </c>
      <c r="AG27" s="30">
        <v>32.140041770082597</v>
      </c>
      <c r="AH27" s="30">
        <v>35.344265072368898</v>
      </c>
      <c r="AI27" s="30">
        <v>31.688561796775101</v>
      </c>
      <c r="AJ27" s="30">
        <v>31.192055627322201</v>
      </c>
      <c r="AK27" s="30">
        <v>31.305484875625801</v>
      </c>
      <c r="AL27" s="30">
        <v>31.1974366467579</v>
      </c>
      <c r="AM27" s="30">
        <v>30.864842477764501</v>
      </c>
      <c r="AN27" s="30">
        <v>30.765134005328701</v>
      </c>
      <c r="AO27" s="30">
        <v>30.333510528375399</v>
      </c>
      <c r="AP27" s="30">
        <v>30.383573829779898</v>
      </c>
      <c r="AQ27" s="30">
        <v>30.404950116164201</v>
      </c>
      <c r="AR27" s="30">
        <v>30.363466007970601</v>
      </c>
      <c r="AS27" s="30">
        <v>30.085505565496302</v>
      </c>
      <c r="AT27" s="30">
        <v>30.587503598780899</v>
      </c>
      <c r="AU27" s="30">
        <v>30.676298355838199</v>
      </c>
      <c r="AV27" s="30"/>
      <c r="AW27" s="30"/>
      <c r="AX27" s="30"/>
      <c r="AY27" s="30"/>
      <c r="AZ27" s="30"/>
      <c r="BA27" s="30"/>
      <c r="BB27" s="30"/>
      <c r="BC27" s="30"/>
      <c r="BD27" s="30"/>
      <c r="BE27" s="30"/>
      <c r="BF27" s="30"/>
      <c r="BG27" s="30"/>
      <c r="BH27" s="30"/>
      <c r="BI27" s="30"/>
      <c r="BJ27" s="30"/>
      <c r="BK27" s="30"/>
      <c r="BL27" s="30"/>
      <c r="BM27" s="30"/>
      <c r="BN27" s="30"/>
      <c r="BO27" s="30"/>
      <c r="BP27" s="30"/>
    </row>
    <row r="28" spans="1:68" ht="15" customHeight="1">
      <c r="A28" s="46" t="s">
        <v>170</v>
      </c>
      <c r="B28" s="29">
        <v>3.4217967669639</v>
      </c>
      <c r="C28" s="29">
        <v>3.4329955987529801</v>
      </c>
      <c r="D28" s="29">
        <v>3.4998306724721799</v>
      </c>
      <c r="E28" s="29">
        <v>3.51530810286269</v>
      </c>
      <c r="F28" s="29">
        <v>3.5797922340861401</v>
      </c>
      <c r="G28" s="29">
        <v>3.5427799886299001</v>
      </c>
      <c r="H28" s="29">
        <v>3.5748865732661899</v>
      </c>
      <c r="I28" s="29">
        <v>3.6193890970447402</v>
      </c>
      <c r="J28" s="29">
        <v>3.6542078292567002</v>
      </c>
      <c r="K28" s="29">
        <v>3.64452409607033</v>
      </c>
      <c r="L28" s="29">
        <v>3.7131023056744401</v>
      </c>
      <c r="M28" s="29">
        <v>3.7004883493790999</v>
      </c>
      <c r="N28" s="29">
        <v>3.70472071251743</v>
      </c>
      <c r="O28" s="29">
        <v>3.73923264453216</v>
      </c>
      <c r="P28" s="29">
        <v>3.8232641498525801</v>
      </c>
      <c r="Q28" s="29">
        <v>3.8727572210129999</v>
      </c>
      <c r="R28" s="29">
        <v>3.9530416221985099</v>
      </c>
      <c r="S28" s="29">
        <v>3.99198301540022</v>
      </c>
      <c r="T28" s="29">
        <v>4.0684591725369597</v>
      </c>
      <c r="U28" s="29">
        <v>4.0667304930588797</v>
      </c>
      <c r="V28" s="29">
        <v>4.0469700495296301</v>
      </c>
      <c r="W28" s="29">
        <v>4.0586835844567801</v>
      </c>
      <c r="X28" s="29">
        <v>4.0238712464895201</v>
      </c>
      <c r="Y28" s="29">
        <v>4.0192780529522896</v>
      </c>
      <c r="Z28" s="29">
        <v>4.0412879484820596</v>
      </c>
      <c r="AA28" s="29">
        <v>4.0375204535941203</v>
      </c>
      <c r="AB28" s="29">
        <v>3.97378984651712</v>
      </c>
      <c r="AC28" s="29">
        <v>3.8860386200210102</v>
      </c>
      <c r="AD28" s="29">
        <v>3.83478667744268</v>
      </c>
      <c r="AE28" s="29">
        <v>3.7443198900485299</v>
      </c>
      <c r="AF28" s="29">
        <v>3.6792523016832499</v>
      </c>
      <c r="AG28" s="29">
        <v>3.63400408282298</v>
      </c>
      <c r="AH28" s="29">
        <v>3.8304728546409801</v>
      </c>
      <c r="AI28" s="29">
        <v>3.5177033492823</v>
      </c>
      <c r="AJ28" s="29">
        <v>3.5133457793026901</v>
      </c>
      <c r="AK28" s="29">
        <v>3.5915141430948401</v>
      </c>
      <c r="AL28" s="29">
        <v>3.6128291488058801</v>
      </c>
      <c r="AM28" s="29">
        <v>3.6254475767814802</v>
      </c>
      <c r="AN28" s="29">
        <v>3.73600418957842</v>
      </c>
      <c r="AO28" s="29">
        <v>3.6974711970318301</v>
      </c>
      <c r="AP28" s="29">
        <v>3.7934550989345501</v>
      </c>
      <c r="AQ28" s="29">
        <v>3.9041507512095701</v>
      </c>
      <c r="AR28" s="29">
        <v>4.0858700590640602</v>
      </c>
      <c r="AS28" s="29">
        <v>4.1950462918774498</v>
      </c>
      <c r="AT28" s="29">
        <v>4.4265888208269502</v>
      </c>
      <c r="AU28" s="29">
        <v>4.6060357403355203</v>
      </c>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46" t="s">
        <v>171</v>
      </c>
      <c r="B29" s="34">
        <v>143517</v>
      </c>
      <c r="C29" s="34">
        <v>149761</v>
      </c>
      <c r="D29" s="34">
        <v>144683</v>
      </c>
      <c r="E29" s="34">
        <v>144901</v>
      </c>
      <c r="F29" s="34">
        <v>148522</v>
      </c>
      <c r="G29" s="34">
        <v>149562</v>
      </c>
      <c r="H29" s="34">
        <v>143403</v>
      </c>
      <c r="I29" s="34">
        <v>145865</v>
      </c>
      <c r="J29" s="34">
        <v>138341</v>
      </c>
      <c r="K29" s="34">
        <v>139301</v>
      </c>
      <c r="L29" s="34">
        <v>134470</v>
      </c>
      <c r="M29" s="34">
        <v>132607</v>
      </c>
      <c r="N29" s="34">
        <v>130195</v>
      </c>
      <c r="O29" s="34">
        <v>128839</v>
      </c>
      <c r="P29" s="34">
        <v>132262</v>
      </c>
      <c r="Q29" s="34">
        <v>131666</v>
      </c>
      <c r="R29" s="34">
        <v>129640</v>
      </c>
      <c r="S29" s="34">
        <v>125979</v>
      </c>
      <c r="T29" s="34">
        <v>123018</v>
      </c>
      <c r="U29" s="34">
        <v>127431</v>
      </c>
      <c r="V29" s="34">
        <v>121745</v>
      </c>
      <c r="W29" s="34">
        <v>117714</v>
      </c>
      <c r="X29" s="34">
        <v>111759</v>
      </c>
      <c r="Y29" s="34">
        <v>112793</v>
      </c>
      <c r="Z29" s="34">
        <v>109822</v>
      </c>
      <c r="AA29" s="34">
        <v>106102</v>
      </c>
      <c r="AB29" s="34">
        <v>100974</v>
      </c>
      <c r="AC29" s="34">
        <v>96195</v>
      </c>
      <c r="AD29" s="34">
        <v>90152</v>
      </c>
      <c r="AE29" s="34">
        <v>87179</v>
      </c>
      <c r="AF29" s="34">
        <v>79126</v>
      </c>
      <c r="AG29" s="34">
        <v>74766</v>
      </c>
      <c r="AH29" s="34">
        <v>43744</v>
      </c>
      <c r="AI29" s="34">
        <v>66168</v>
      </c>
      <c r="AJ29" s="34">
        <v>69631</v>
      </c>
      <c r="AK29" s="34">
        <v>69072</v>
      </c>
      <c r="AL29" s="34">
        <v>70797</v>
      </c>
      <c r="AM29" s="34">
        <v>71889</v>
      </c>
      <c r="AN29" s="34">
        <v>71339</v>
      </c>
      <c r="AO29" s="34">
        <v>75739</v>
      </c>
      <c r="AP29" s="34">
        <v>74769</v>
      </c>
      <c r="AQ29" s="34">
        <v>76658</v>
      </c>
      <c r="AR29" s="34">
        <v>80937</v>
      </c>
      <c r="AS29" s="34">
        <v>87903</v>
      </c>
      <c r="AT29" s="34">
        <v>92498</v>
      </c>
      <c r="AU29" s="34">
        <v>101038</v>
      </c>
      <c r="AV29" s="34"/>
      <c r="AW29" s="34"/>
      <c r="AX29" s="34"/>
      <c r="AY29" s="34"/>
      <c r="AZ29" s="34"/>
      <c r="BA29" s="32"/>
      <c r="BB29" s="32"/>
      <c r="BC29" s="32"/>
      <c r="BD29" s="32"/>
      <c r="BE29" s="32"/>
      <c r="BF29" s="32"/>
      <c r="BG29" s="32"/>
      <c r="BH29" s="32"/>
      <c r="BI29" s="32"/>
      <c r="BJ29" s="32"/>
      <c r="BK29" s="32"/>
      <c r="BL29" s="32"/>
      <c r="BM29" s="32"/>
      <c r="BN29" s="32"/>
      <c r="BO29" s="32"/>
      <c r="BP29" s="32"/>
    </row>
    <row r="30" spans="1:68" ht="15" customHeight="1">
      <c r="A30" s="46" t="s">
        <v>172</v>
      </c>
      <c r="B30" s="34">
        <v>41942</v>
      </c>
      <c r="C30" s="34">
        <v>43624</v>
      </c>
      <c r="D30" s="34">
        <v>41340</v>
      </c>
      <c r="E30" s="34">
        <v>41220</v>
      </c>
      <c r="F30" s="34">
        <v>41489</v>
      </c>
      <c r="G30" s="34">
        <v>42216</v>
      </c>
      <c r="H30" s="34">
        <v>40114</v>
      </c>
      <c r="I30" s="34">
        <v>40301</v>
      </c>
      <c r="J30" s="34">
        <v>37858</v>
      </c>
      <c r="K30" s="34">
        <v>38222</v>
      </c>
      <c r="L30" s="34">
        <v>36215</v>
      </c>
      <c r="M30" s="34">
        <v>35835</v>
      </c>
      <c r="N30" s="34">
        <v>35143</v>
      </c>
      <c r="O30" s="34">
        <v>34456</v>
      </c>
      <c r="P30" s="34">
        <v>34594</v>
      </c>
      <c r="Q30" s="34">
        <v>33998</v>
      </c>
      <c r="R30" s="34">
        <v>32795</v>
      </c>
      <c r="S30" s="34">
        <v>31558</v>
      </c>
      <c r="T30" s="34">
        <v>30237</v>
      </c>
      <c r="U30" s="34">
        <v>31335</v>
      </c>
      <c r="V30" s="34">
        <v>30083</v>
      </c>
      <c r="W30" s="34">
        <v>29003</v>
      </c>
      <c r="X30" s="34">
        <v>27774</v>
      </c>
      <c r="Y30" s="34">
        <v>28063</v>
      </c>
      <c r="Z30" s="34">
        <v>27175</v>
      </c>
      <c r="AA30" s="34">
        <v>26279</v>
      </c>
      <c r="AB30" s="34">
        <v>25410</v>
      </c>
      <c r="AC30" s="34">
        <v>24754</v>
      </c>
      <c r="AD30" s="34">
        <v>23509</v>
      </c>
      <c r="AE30" s="34">
        <v>23283</v>
      </c>
      <c r="AF30" s="34">
        <v>21506</v>
      </c>
      <c r="AG30" s="34">
        <v>20574</v>
      </c>
      <c r="AH30" s="34">
        <v>11420</v>
      </c>
      <c r="AI30" s="34">
        <v>18810</v>
      </c>
      <c r="AJ30" s="34">
        <v>19819</v>
      </c>
      <c r="AK30" s="34">
        <v>19232</v>
      </c>
      <c r="AL30" s="34">
        <v>19596</v>
      </c>
      <c r="AM30" s="34">
        <v>19829</v>
      </c>
      <c r="AN30" s="34">
        <v>19095</v>
      </c>
      <c r="AO30" s="34">
        <v>20484</v>
      </c>
      <c r="AP30" s="34">
        <v>19710</v>
      </c>
      <c r="AQ30" s="34">
        <v>19635</v>
      </c>
      <c r="AR30" s="34">
        <v>19809</v>
      </c>
      <c r="AS30" s="34">
        <v>20954</v>
      </c>
      <c r="AT30" s="34">
        <v>20896</v>
      </c>
      <c r="AU30" s="34">
        <v>21936</v>
      </c>
      <c r="AV30" s="34"/>
      <c r="AW30" s="34"/>
      <c r="AX30" s="34"/>
      <c r="AY30" s="34"/>
      <c r="AZ30" s="34"/>
      <c r="BA30" s="32"/>
      <c r="BB30" s="32"/>
      <c r="BC30" s="32"/>
      <c r="BD30" s="32"/>
      <c r="BE30" s="32"/>
      <c r="BF30" s="32"/>
      <c r="BG30" s="32"/>
      <c r="BH30" s="32"/>
      <c r="BI30" s="32"/>
      <c r="BJ30" s="32"/>
      <c r="BK30" s="32"/>
      <c r="BL30" s="32"/>
      <c r="BM30" s="32"/>
      <c r="BN30" s="32"/>
      <c r="BO30" s="32"/>
      <c r="BP30" s="32"/>
    </row>
    <row r="31" spans="1:68" ht="15" customHeight="1">
      <c r="A31" s="46" t="s">
        <v>173</v>
      </c>
      <c r="B31" s="34">
        <v>141613</v>
      </c>
      <c r="C31" s="34">
        <v>146711</v>
      </c>
      <c r="D31" s="34">
        <v>139267</v>
      </c>
      <c r="E31" s="34">
        <v>136889</v>
      </c>
      <c r="F31" s="34">
        <v>135480</v>
      </c>
      <c r="G31" s="34">
        <v>138676</v>
      </c>
      <c r="H31" s="34">
        <v>135827</v>
      </c>
      <c r="I31" s="34">
        <v>136975</v>
      </c>
      <c r="J31" s="34">
        <v>128773</v>
      </c>
      <c r="K31" s="34">
        <v>131002</v>
      </c>
      <c r="L31" s="34">
        <v>125863</v>
      </c>
      <c r="M31" s="34">
        <v>127046</v>
      </c>
      <c r="N31" s="34">
        <v>123432</v>
      </c>
      <c r="O31" s="34">
        <v>122344</v>
      </c>
      <c r="P31" s="34">
        <v>120687</v>
      </c>
      <c r="Q31" s="34">
        <v>118579</v>
      </c>
      <c r="R31" s="34">
        <v>115057</v>
      </c>
      <c r="S31" s="34">
        <v>110475</v>
      </c>
      <c r="T31" s="34">
        <v>105808</v>
      </c>
      <c r="U31" s="34">
        <v>110369</v>
      </c>
      <c r="V31" s="34">
        <v>102993</v>
      </c>
      <c r="W31" s="34">
        <v>101139</v>
      </c>
      <c r="X31" s="34">
        <v>98732</v>
      </c>
      <c r="Y31" s="34">
        <v>100134</v>
      </c>
      <c r="Z31" s="34">
        <v>96433</v>
      </c>
      <c r="AA31" s="34">
        <v>94081</v>
      </c>
      <c r="AB31" s="34">
        <v>92456</v>
      </c>
      <c r="AC31" s="34">
        <v>94903</v>
      </c>
      <c r="AD31" s="34">
        <v>91285</v>
      </c>
      <c r="AE31" s="34">
        <v>90872</v>
      </c>
      <c r="AF31" s="34">
        <v>87117</v>
      </c>
      <c r="AG31" s="34">
        <v>85257</v>
      </c>
      <c r="AH31" s="34">
        <v>39697</v>
      </c>
      <c r="AI31" s="34">
        <v>81752</v>
      </c>
      <c r="AJ31" s="34">
        <v>87150</v>
      </c>
      <c r="AK31" s="34">
        <v>80278</v>
      </c>
      <c r="AL31" s="34">
        <v>80182</v>
      </c>
      <c r="AM31" s="34">
        <v>79265</v>
      </c>
      <c r="AN31" s="34">
        <v>76191</v>
      </c>
      <c r="AO31" s="34">
        <v>81645</v>
      </c>
      <c r="AP31" s="34">
        <v>77498</v>
      </c>
      <c r="AQ31" s="34">
        <v>74894</v>
      </c>
      <c r="AR31" s="34">
        <v>75757</v>
      </c>
      <c r="AS31" s="34">
        <v>79870</v>
      </c>
      <c r="AT31" s="34">
        <v>76605</v>
      </c>
      <c r="AU31" s="34">
        <v>78946</v>
      </c>
      <c r="AV31" s="34"/>
      <c r="AW31" s="34"/>
      <c r="AX31" s="34"/>
      <c r="AY31" s="34"/>
      <c r="AZ31" s="34"/>
      <c r="BA31" s="32"/>
      <c r="BB31" s="32"/>
      <c r="BC31" s="32"/>
      <c r="BD31" s="32"/>
      <c r="BE31" s="32"/>
      <c r="BF31" s="32"/>
      <c r="BG31" s="32"/>
      <c r="BH31" s="32"/>
      <c r="BI31" s="32"/>
      <c r="BJ31" s="32"/>
      <c r="BK31" s="32"/>
      <c r="BL31" s="32"/>
      <c r="BM31" s="32"/>
      <c r="BN31" s="32"/>
      <c r="BO31" s="32"/>
      <c r="BP31" s="32"/>
    </row>
    <row r="32" spans="1:68" ht="15" customHeight="1">
      <c r="A32" s="42"/>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row>
    <row r="33" spans="1:68" ht="15" customHeight="1">
      <c r="A33" s="12" t="s">
        <v>175</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ht="15" customHeight="1">
      <c r="A34" s="50" t="s">
        <v>190</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row>
    <row r="35" spans="1:68" ht="15" customHeight="1">
      <c r="A35" s="46" t="s">
        <v>167</v>
      </c>
      <c r="B35" s="33">
        <v>43.082918380601903</v>
      </c>
      <c r="C35" s="33">
        <v>42.595123354671699</v>
      </c>
      <c r="D35" s="33">
        <v>44.057690758198397</v>
      </c>
      <c r="E35" s="33">
        <v>45.73885848319</v>
      </c>
      <c r="F35" s="33">
        <v>45.3591160220994</v>
      </c>
      <c r="G35" s="33">
        <v>45.2656520550442</v>
      </c>
      <c r="H35" s="33">
        <v>45.136966688937697</v>
      </c>
      <c r="I35" s="33">
        <v>45.936117936117903</v>
      </c>
      <c r="J35" s="33">
        <v>45.531697341513301</v>
      </c>
      <c r="K35" s="33">
        <v>45.105405969526203</v>
      </c>
      <c r="L35" s="33">
        <v>44.230338337441196</v>
      </c>
      <c r="M35" s="33">
        <v>45.417867435158499</v>
      </c>
      <c r="N35" s="33">
        <v>45.1925435369144</v>
      </c>
      <c r="O35" s="33">
        <v>44.661617395553399</v>
      </c>
      <c r="P35" s="33">
        <v>44.127884491427103</v>
      </c>
      <c r="Q35" s="33">
        <v>44.7368421052632</v>
      </c>
      <c r="R35" s="33">
        <v>44.206360038214797</v>
      </c>
      <c r="S35" s="33">
        <v>44.169456980637598</v>
      </c>
      <c r="T35" s="33">
        <v>42.913965822038897</v>
      </c>
      <c r="U35" s="33">
        <v>42.2073188511445</v>
      </c>
      <c r="V35" s="33">
        <v>40.522674865488099</v>
      </c>
      <c r="W35" s="33">
        <v>40.336835084208801</v>
      </c>
      <c r="X35" s="33">
        <v>39.909059111577498</v>
      </c>
      <c r="Y35" s="33">
        <v>41.310136694478999</v>
      </c>
      <c r="Z35" s="33">
        <v>39.699812382739204</v>
      </c>
      <c r="AA35" s="33">
        <v>41.0601427115189</v>
      </c>
      <c r="AB35" s="33">
        <v>39.081419624217098</v>
      </c>
      <c r="AC35" s="33">
        <v>38.362959900785398</v>
      </c>
      <c r="AD35" s="33">
        <v>37.083421778815499</v>
      </c>
      <c r="AE35" s="33">
        <v>34.972436604189603</v>
      </c>
      <c r="AF35" s="33">
        <v>35.968092820884699</v>
      </c>
      <c r="AG35" s="33">
        <v>35.213634181468997</v>
      </c>
      <c r="AH35" s="33">
        <v>34.042553191489397</v>
      </c>
      <c r="AI35" s="33">
        <v>33.848715509039003</v>
      </c>
      <c r="AJ35" s="33">
        <v>30.7853403141361</v>
      </c>
      <c r="AK35" s="33">
        <v>32.524271844660198</v>
      </c>
      <c r="AL35" s="33">
        <v>32.915647921760403</v>
      </c>
      <c r="AM35" s="33">
        <v>31.942496493688601</v>
      </c>
      <c r="AN35" s="33">
        <v>33.680805176132303</v>
      </c>
      <c r="AO35" s="33">
        <v>35.534173855341699</v>
      </c>
      <c r="AP35" s="33">
        <v>34.730344379467198</v>
      </c>
      <c r="AQ35" s="33">
        <v>33.034283883370698</v>
      </c>
      <c r="AR35" s="33">
        <v>33.299999999999997</v>
      </c>
      <c r="AS35" s="33">
        <v>34.807878592186</v>
      </c>
      <c r="AT35" s="33">
        <v>32.683410442828801</v>
      </c>
      <c r="AU35" s="141">
        <v>33.322559793148002</v>
      </c>
      <c r="AV35" s="30" t="s">
        <v>193</v>
      </c>
      <c r="AW35" s="33"/>
      <c r="AX35" s="33"/>
      <c r="AY35" s="33"/>
      <c r="AZ35" s="33"/>
      <c r="BA35" s="33"/>
      <c r="BB35" s="33"/>
      <c r="BC35" s="33"/>
      <c r="BD35" s="33"/>
      <c r="BE35" s="33"/>
      <c r="BF35" s="33"/>
      <c r="BG35" s="33"/>
      <c r="BH35" s="33"/>
      <c r="BI35" s="33"/>
      <c r="BJ35" s="33"/>
      <c r="BK35" s="33"/>
      <c r="BL35" s="33"/>
      <c r="BM35" s="33"/>
      <c r="BN35" s="33"/>
      <c r="BO35" s="33"/>
      <c r="BP35" s="33"/>
    </row>
    <row r="36" spans="1:68" ht="15" customHeight="1">
      <c r="A36" s="46" t="s">
        <v>170</v>
      </c>
      <c r="B36" s="29">
        <v>3.2264656616415399</v>
      </c>
      <c r="C36" s="29">
        <v>3.31138129010469</v>
      </c>
      <c r="D36" s="29">
        <v>3.2884052670080499</v>
      </c>
      <c r="E36" s="29">
        <v>3.34150047483381</v>
      </c>
      <c r="F36" s="29">
        <v>3.38997157937475</v>
      </c>
      <c r="G36" s="29">
        <v>3.41534125226495</v>
      </c>
      <c r="H36" s="29">
        <v>3.5144850919856201</v>
      </c>
      <c r="I36" s="29">
        <v>3.4976465554129201</v>
      </c>
      <c r="J36" s="29">
        <v>3.5650123512238898</v>
      </c>
      <c r="K36" s="29">
        <v>3.6494678389634401</v>
      </c>
      <c r="L36" s="29">
        <v>3.7039007092198601</v>
      </c>
      <c r="M36" s="29">
        <v>3.6913705583756302</v>
      </c>
      <c r="N36" s="29">
        <v>3.7560379918588902</v>
      </c>
      <c r="O36" s="29">
        <v>3.7322210065645498</v>
      </c>
      <c r="P36" s="29">
        <v>3.9360210341805399</v>
      </c>
      <c r="Q36" s="29">
        <v>3.9281382656155199</v>
      </c>
      <c r="R36" s="29">
        <v>3.9354739117011399</v>
      </c>
      <c r="S36" s="29">
        <v>3.9100197758734301</v>
      </c>
      <c r="T36" s="29">
        <v>4.0247167868177103</v>
      </c>
      <c r="U36" s="29">
        <v>3.9706390328152001</v>
      </c>
      <c r="V36" s="29">
        <v>4.1361911987860402</v>
      </c>
      <c r="W36" s="29">
        <v>4.02356345597354</v>
      </c>
      <c r="X36" s="29">
        <v>3.9881682734443502</v>
      </c>
      <c r="Y36" s="29">
        <v>4.0446927374301698</v>
      </c>
      <c r="Z36" s="29">
        <v>4.0534026465028399</v>
      </c>
      <c r="AA36" s="29">
        <v>3.8857994041707999</v>
      </c>
      <c r="AB36" s="29">
        <v>3.9353632478632501</v>
      </c>
      <c r="AC36" s="29">
        <v>3.8690732758620698</v>
      </c>
      <c r="AD36" s="29">
        <v>3.5437893531768698</v>
      </c>
      <c r="AE36" s="29">
        <v>3.7528373266078199</v>
      </c>
      <c r="AF36" s="29">
        <v>3.5080645161290298</v>
      </c>
      <c r="AG36" s="29">
        <v>3.4451261077027899</v>
      </c>
      <c r="AH36" s="29">
        <v>3.328125</v>
      </c>
      <c r="AI36" s="29">
        <v>3.2621222768798299</v>
      </c>
      <c r="AJ36" s="29">
        <v>3.5459183673469399</v>
      </c>
      <c r="AK36" s="29">
        <v>3.67954345917471</v>
      </c>
      <c r="AL36" s="29">
        <v>3.72423398328691</v>
      </c>
      <c r="AM36" s="29">
        <v>4.0603732162458801</v>
      </c>
      <c r="AN36" s="29">
        <v>4.1440768409818602</v>
      </c>
      <c r="AO36" s="29">
        <v>4.0606909430438796</v>
      </c>
      <c r="AP36" s="29">
        <v>4.3947614593077597</v>
      </c>
      <c r="AQ36" s="29">
        <v>4.1367604267701301</v>
      </c>
      <c r="AR36" s="29">
        <v>4.1031031031031002</v>
      </c>
      <c r="AS36" s="29">
        <v>4.3404452690167004</v>
      </c>
      <c r="AT36" s="29">
        <v>4.1911021233569299</v>
      </c>
      <c r="AU36" s="142">
        <v>4.2822502424830304</v>
      </c>
      <c r="AV36" s="30" t="s">
        <v>194</v>
      </c>
      <c r="AW36" s="29"/>
      <c r="AX36" s="29"/>
      <c r="AY36" s="29"/>
      <c r="AZ36" s="29"/>
      <c r="BA36" s="29"/>
      <c r="BB36" s="29"/>
      <c r="BC36" s="29"/>
      <c r="BD36" s="29"/>
      <c r="BE36" s="29"/>
      <c r="BF36" s="29"/>
      <c r="BG36" s="29"/>
      <c r="BH36" s="29"/>
      <c r="BI36" s="29"/>
      <c r="BJ36" s="29"/>
      <c r="BK36" s="29"/>
      <c r="BL36" s="29"/>
      <c r="BM36" s="29"/>
      <c r="BN36" s="29"/>
      <c r="BO36" s="29"/>
      <c r="BP36" s="29"/>
    </row>
    <row r="37" spans="1:68" ht="15" customHeight="1">
      <c r="A37" s="46" t="s">
        <v>171</v>
      </c>
      <c r="B37" s="34">
        <v>19262</v>
      </c>
      <c r="C37" s="34">
        <v>19610</v>
      </c>
      <c r="D37" s="34">
        <v>17981</v>
      </c>
      <c r="E37" s="34">
        <v>17593</v>
      </c>
      <c r="F37" s="34">
        <v>16699</v>
      </c>
      <c r="G37" s="34">
        <v>16964</v>
      </c>
      <c r="H37" s="34">
        <v>16620</v>
      </c>
      <c r="I37" s="34">
        <v>16348</v>
      </c>
      <c r="J37" s="34">
        <v>15875</v>
      </c>
      <c r="K37" s="34">
        <v>15773</v>
      </c>
      <c r="L37" s="34">
        <v>14623</v>
      </c>
      <c r="M37" s="34">
        <v>14544</v>
      </c>
      <c r="N37" s="34">
        <v>13841</v>
      </c>
      <c r="O37" s="34">
        <v>13645</v>
      </c>
      <c r="P37" s="34">
        <v>13473</v>
      </c>
      <c r="Q37" s="34">
        <v>12955</v>
      </c>
      <c r="R37" s="34">
        <v>12747</v>
      </c>
      <c r="S37" s="34">
        <v>11863</v>
      </c>
      <c r="T37" s="34">
        <v>11724</v>
      </c>
      <c r="U37" s="34">
        <v>11495</v>
      </c>
      <c r="V37" s="34">
        <v>10903</v>
      </c>
      <c r="W37" s="34">
        <v>9733</v>
      </c>
      <c r="X37" s="34">
        <v>9101</v>
      </c>
      <c r="Y37" s="34">
        <v>9412</v>
      </c>
      <c r="Z37" s="34">
        <v>8577</v>
      </c>
      <c r="AA37" s="34">
        <v>7826</v>
      </c>
      <c r="AB37" s="34">
        <v>7367</v>
      </c>
      <c r="AC37" s="34">
        <v>7181</v>
      </c>
      <c r="AD37" s="34">
        <v>6191</v>
      </c>
      <c r="AE37" s="34">
        <v>5952</v>
      </c>
      <c r="AF37" s="34">
        <v>5220</v>
      </c>
      <c r="AG37" s="34">
        <v>5054</v>
      </c>
      <c r="AH37" s="34">
        <v>2556</v>
      </c>
      <c r="AI37" s="34">
        <v>4642</v>
      </c>
      <c r="AJ37" s="34">
        <v>4170</v>
      </c>
      <c r="AK37" s="34">
        <v>4191</v>
      </c>
      <c r="AL37" s="34">
        <v>4011</v>
      </c>
      <c r="AM37" s="34">
        <v>3699</v>
      </c>
      <c r="AN37" s="34">
        <v>3883</v>
      </c>
      <c r="AO37" s="34">
        <v>4349</v>
      </c>
      <c r="AP37" s="34">
        <v>4698</v>
      </c>
      <c r="AQ37" s="34">
        <v>4265</v>
      </c>
      <c r="AR37" s="34">
        <v>4099</v>
      </c>
      <c r="AS37" s="34">
        <v>4679</v>
      </c>
      <c r="AT37" s="34">
        <v>4145</v>
      </c>
      <c r="AU37" s="143">
        <v>4415</v>
      </c>
      <c r="AV37" s="30" t="s">
        <v>195</v>
      </c>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46" t="s">
        <v>172</v>
      </c>
      <c r="B38" s="34">
        <v>5970</v>
      </c>
      <c r="C38" s="34">
        <v>5922</v>
      </c>
      <c r="D38" s="34">
        <v>5468</v>
      </c>
      <c r="E38" s="34">
        <v>5265</v>
      </c>
      <c r="F38" s="34">
        <v>4926</v>
      </c>
      <c r="G38" s="34">
        <v>4967</v>
      </c>
      <c r="H38" s="34">
        <v>4729</v>
      </c>
      <c r="I38" s="34">
        <v>4674</v>
      </c>
      <c r="J38" s="34">
        <v>4453</v>
      </c>
      <c r="K38" s="34">
        <v>4322</v>
      </c>
      <c r="L38" s="34">
        <v>3948</v>
      </c>
      <c r="M38" s="34">
        <v>3940</v>
      </c>
      <c r="N38" s="34">
        <v>3685</v>
      </c>
      <c r="O38" s="34">
        <v>3656</v>
      </c>
      <c r="P38" s="34">
        <v>3423</v>
      </c>
      <c r="Q38" s="34">
        <v>3298</v>
      </c>
      <c r="R38" s="34">
        <v>3239</v>
      </c>
      <c r="S38" s="34">
        <v>3034</v>
      </c>
      <c r="T38" s="34">
        <v>2913</v>
      </c>
      <c r="U38" s="34">
        <v>2895</v>
      </c>
      <c r="V38" s="34">
        <v>2636</v>
      </c>
      <c r="W38" s="34">
        <v>2419</v>
      </c>
      <c r="X38" s="34">
        <v>2282</v>
      </c>
      <c r="Y38" s="34">
        <v>2327</v>
      </c>
      <c r="Z38" s="34">
        <v>2116</v>
      </c>
      <c r="AA38" s="34">
        <v>2014</v>
      </c>
      <c r="AB38" s="34">
        <v>1872</v>
      </c>
      <c r="AC38" s="34">
        <v>1856</v>
      </c>
      <c r="AD38" s="34">
        <v>1747</v>
      </c>
      <c r="AE38" s="34">
        <v>1586</v>
      </c>
      <c r="AF38" s="34">
        <v>1488</v>
      </c>
      <c r="AG38" s="34">
        <v>1467</v>
      </c>
      <c r="AH38" s="34">
        <v>768</v>
      </c>
      <c r="AI38" s="34">
        <v>1423</v>
      </c>
      <c r="AJ38" s="34">
        <v>1176</v>
      </c>
      <c r="AK38" s="34">
        <v>1139</v>
      </c>
      <c r="AL38" s="34">
        <v>1077</v>
      </c>
      <c r="AM38" s="34">
        <v>911</v>
      </c>
      <c r="AN38" s="34">
        <v>937</v>
      </c>
      <c r="AO38" s="34">
        <v>1071</v>
      </c>
      <c r="AP38" s="34">
        <v>1069</v>
      </c>
      <c r="AQ38" s="34">
        <v>1031</v>
      </c>
      <c r="AR38" s="34">
        <v>999</v>
      </c>
      <c r="AS38" s="34">
        <v>1078</v>
      </c>
      <c r="AT38" s="34">
        <v>989</v>
      </c>
      <c r="AU38" s="143">
        <v>1031</v>
      </c>
      <c r="AV38" s="30" t="s">
        <v>196</v>
      </c>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46" t="s">
        <v>173</v>
      </c>
      <c r="B39" s="34">
        <v>13857</v>
      </c>
      <c r="C39" s="34">
        <v>13903</v>
      </c>
      <c r="D39" s="34">
        <v>12411</v>
      </c>
      <c r="E39" s="34">
        <v>11511</v>
      </c>
      <c r="F39" s="34">
        <v>10860</v>
      </c>
      <c r="G39" s="34">
        <v>10973</v>
      </c>
      <c r="H39" s="34">
        <v>10477</v>
      </c>
      <c r="I39" s="34">
        <v>10175</v>
      </c>
      <c r="J39" s="34">
        <v>9780</v>
      </c>
      <c r="K39" s="34">
        <v>9582</v>
      </c>
      <c r="L39" s="34">
        <v>8926</v>
      </c>
      <c r="M39" s="34">
        <v>8675</v>
      </c>
      <c r="N39" s="34">
        <v>8154</v>
      </c>
      <c r="O39" s="34">
        <v>8186</v>
      </c>
      <c r="P39" s="34">
        <v>7757</v>
      </c>
      <c r="Q39" s="34">
        <v>7372</v>
      </c>
      <c r="R39" s="34">
        <v>7327</v>
      </c>
      <c r="S39" s="34">
        <v>6869</v>
      </c>
      <c r="T39" s="34">
        <v>6788</v>
      </c>
      <c r="U39" s="34">
        <v>6859</v>
      </c>
      <c r="V39" s="34">
        <v>6505</v>
      </c>
      <c r="W39" s="34">
        <v>5997</v>
      </c>
      <c r="X39" s="34">
        <v>5718</v>
      </c>
      <c r="Y39" s="34">
        <v>5633</v>
      </c>
      <c r="Z39" s="34">
        <v>5330</v>
      </c>
      <c r="AA39" s="34">
        <v>4905</v>
      </c>
      <c r="AB39" s="34">
        <v>4790</v>
      </c>
      <c r="AC39" s="34">
        <v>4838</v>
      </c>
      <c r="AD39" s="34">
        <v>4711</v>
      </c>
      <c r="AE39" s="34">
        <v>4535</v>
      </c>
      <c r="AF39" s="34">
        <v>4137</v>
      </c>
      <c r="AG39" s="34">
        <v>4166</v>
      </c>
      <c r="AH39" s="34">
        <v>2256</v>
      </c>
      <c r="AI39" s="34">
        <v>4204</v>
      </c>
      <c r="AJ39" s="34">
        <v>3820</v>
      </c>
      <c r="AK39" s="34">
        <v>3502</v>
      </c>
      <c r="AL39" s="34">
        <v>3272</v>
      </c>
      <c r="AM39" s="34">
        <v>2852</v>
      </c>
      <c r="AN39" s="34">
        <v>2782</v>
      </c>
      <c r="AO39" s="34">
        <v>3014</v>
      </c>
      <c r="AP39" s="34">
        <v>3078</v>
      </c>
      <c r="AQ39" s="34">
        <v>3121</v>
      </c>
      <c r="AR39" s="34">
        <v>3000</v>
      </c>
      <c r="AS39" s="34">
        <v>3097</v>
      </c>
      <c r="AT39" s="34">
        <v>3026</v>
      </c>
      <c r="AU39" s="143">
        <v>3094</v>
      </c>
      <c r="AV39" s="30" t="s">
        <v>197</v>
      </c>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28"/>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145"/>
      <c r="AV40" s="31"/>
      <c r="AW40" s="31"/>
      <c r="AX40" s="31"/>
      <c r="AY40" s="31"/>
      <c r="AZ40" s="31"/>
      <c r="BA40" s="31"/>
      <c r="BB40" s="31"/>
      <c r="BC40" s="31"/>
      <c r="BD40" s="31"/>
      <c r="BE40" s="31"/>
      <c r="BF40" s="31"/>
      <c r="BG40" s="31"/>
      <c r="BH40" s="31"/>
      <c r="BI40" s="31"/>
      <c r="BJ40" s="31"/>
      <c r="BK40" s="31"/>
      <c r="BL40" s="31"/>
      <c r="BM40" s="31"/>
      <c r="BN40" s="31"/>
      <c r="BO40" s="31"/>
      <c r="BP40" s="31"/>
    </row>
    <row r="41" spans="1:68" ht="15" customHeight="1">
      <c r="A41" s="50" t="s">
        <v>191</v>
      </c>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142"/>
      <c r="AV41" s="29"/>
      <c r="AW41" s="29"/>
      <c r="AX41" s="29"/>
      <c r="AY41" s="29"/>
      <c r="AZ41" s="29"/>
      <c r="BA41" s="29"/>
      <c r="BB41" s="29"/>
      <c r="BC41" s="29"/>
      <c r="BD41" s="29"/>
      <c r="BE41" s="29"/>
      <c r="BF41" s="29"/>
      <c r="BG41" s="29"/>
      <c r="BH41" s="29"/>
      <c r="BI41" s="29"/>
      <c r="BJ41" s="29"/>
      <c r="BK41" s="29"/>
      <c r="BL41" s="29"/>
      <c r="BM41" s="29"/>
      <c r="BN41" s="29"/>
      <c r="BO41" s="29"/>
      <c r="BP41" s="29"/>
    </row>
    <row r="42" spans="1:68" ht="15" customHeight="1">
      <c r="A42" s="46" t="s">
        <v>167</v>
      </c>
      <c r="B42" s="33">
        <v>29.4791070406411</v>
      </c>
      <c r="C42" s="33">
        <v>28.537666174298401</v>
      </c>
      <c r="D42" s="33">
        <v>28.914011647824601</v>
      </c>
      <c r="E42" s="33">
        <v>32.452695465905002</v>
      </c>
      <c r="F42" s="33">
        <v>32.7526132404181</v>
      </c>
      <c r="G42" s="33">
        <v>31.328511610201801</v>
      </c>
      <c r="H42" s="33">
        <v>31.995133819951299</v>
      </c>
      <c r="I42" s="33">
        <v>32.506887052341597</v>
      </c>
      <c r="J42" s="33">
        <v>30.378619153674801</v>
      </c>
      <c r="K42" s="33">
        <v>30.2777777777778</v>
      </c>
      <c r="L42" s="33">
        <v>30.866924351187201</v>
      </c>
      <c r="M42" s="33">
        <v>33.709071390230797</v>
      </c>
      <c r="N42" s="33">
        <v>32.401315789473699</v>
      </c>
      <c r="O42" s="33">
        <v>29.674572531715398</v>
      </c>
      <c r="P42" s="33">
        <v>30.7645631067961</v>
      </c>
      <c r="Q42" s="33">
        <v>30.955414012738899</v>
      </c>
      <c r="R42" s="33">
        <v>28.728522336769799</v>
      </c>
      <c r="S42" s="33">
        <v>30.1939058171745</v>
      </c>
      <c r="T42" s="33">
        <v>28.1089036055923</v>
      </c>
      <c r="U42" s="33">
        <v>27.849056603773601</v>
      </c>
      <c r="V42" s="33">
        <v>26.710634789777401</v>
      </c>
      <c r="W42" s="33">
        <v>26.632302405498301</v>
      </c>
      <c r="X42" s="33">
        <v>28.130671506352101</v>
      </c>
      <c r="Y42" s="33">
        <v>28.086710650329898</v>
      </c>
      <c r="Z42" s="33">
        <v>26.7068273092369</v>
      </c>
      <c r="AA42" s="33">
        <v>32.4579831932773</v>
      </c>
      <c r="AB42" s="33">
        <v>27.6958002270148</v>
      </c>
      <c r="AC42" s="33">
        <v>25.268176400476801</v>
      </c>
      <c r="AD42" s="33">
        <v>25.784753363228699</v>
      </c>
      <c r="AE42" s="33">
        <v>22.371638141809299</v>
      </c>
      <c r="AF42" s="33">
        <v>25.1034482758621</v>
      </c>
      <c r="AG42" s="33">
        <v>27.566807313642801</v>
      </c>
      <c r="AH42" s="33">
        <v>24.578313253011999</v>
      </c>
      <c r="AI42" s="33">
        <v>22.542372881355899</v>
      </c>
      <c r="AJ42" s="33">
        <v>19.218241042345301</v>
      </c>
      <c r="AK42" s="33">
        <v>21.903052064632</v>
      </c>
      <c r="AL42" s="33">
        <v>22.9838709677419</v>
      </c>
      <c r="AM42" s="33">
        <v>19.6304849884527</v>
      </c>
      <c r="AN42" s="33">
        <v>25.4658385093168</v>
      </c>
      <c r="AO42" s="33">
        <v>26.060606060606101</v>
      </c>
      <c r="AP42" s="33">
        <v>24.643584521384899</v>
      </c>
      <c r="AQ42" s="33">
        <v>26.679841897233199</v>
      </c>
      <c r="AR42" s="33">
        <v>20.5660377358491</v>
      </c>
      <c r="AS42" s="33">
        <v>21.926229508196698</v>
      </c>
      <c r="AT42" s="33">
        <v>24.848484848484802</v>
      </c>
      <c r="AU42" s="141">
        <v>23.7691001697793</v>
      </c>
      <c r="AV42" s="30" t="s">
        <v>198</v>
      </c>
      <c r="AW42" s="33"/>
      <c r="AX42" s="33"/>
      <c r="AY42" s="33"/>
      <c r="AZ42" s="33"/>
      <c r="BA42" s="33"/>
      <c r="BB42" s="33"/>
      <c r="BC42" s="33"/>
      <c r="BD42" s="33"/>
      <c r="BE42" s="33"/>
      <c r="BF42" s="33"/>
      <c r="BG42" s="33"/>
      <c r="BH42" s="33"/>
      <c r="BI42" s="33"/>
      <c r="BJ42" s="33"/>
      <c r="BK42" s="33"/>
      <c r="BL42" s="33"/>
      <c r="BM42" s="33"/>
      <c r="BN42" s="33"/>
      <c r="BO42" s="33"/>
      <c r="BP42" s="33"/>
    </row>
    <row r="43" spans="1:68" ht="15" customHeight="1">
      <c r="A43" s="46" t="s">
        <v>170</v>
      </c>
      <c r="B43" s="29">
        <v>2.8145631067961201</v>
      </c>
      <c r="C43" s="29">
        <v>2.9451345755693601</v>
      </c>
      <c r="D43" s="29">
        <v>3.1516587677725099</v>
      </c>
      <c r="E43" s="29">
        <v>3.0693069306930698</v>
      </c>
      <c r="F43" s="29">
        <v>3.1690307328605201</v>
      </c>
      <c r="G43" s="29">
        <v>3.09842041312272</v>
      </c>
      <c r="H43" s="29">
        <v>3.1343472750316899</v>
      </c>
      <c r="I43" s="29">
        <v>3.2288135593220302</v>
      </c>
      <c r="J43" s="29">
        <v>3.4164222873900298</v>
      </c>
      <c r="K43" s="29">
        <v>3.3379204892966401</v>
      </c>
      <c r="L43" s="29">
        <v>3.3756708407871199</v>
      </c>
      <c r="M43" s="29">
        <v>3.3503184713375802</v>
      </c>
      <c r="N43" s="29">
        <v>3.3824027072758001</v>
      </c>
      <c r="O43" s="29">
        <v>3.5501858736059502</v>
      </c>
      <c r="P43" s="29">
        <v>3.5167652859960601</v>
      </c>
      <c r="Q43" s="29">
        <v>3.4218106995884798</v>
      </c>
      <c r="R43" s="29">
        <v>3.3755980861244002</v>
      </c>
      <c r="S43" s="29">
        <v>3.9013761467889898</v>
      </c>
      <c r="T43" s="29">
        <v>3.6073298429319398</v>
      </c>
      <c r="U43" s="29">
        <v>3.44715447154472</v>
      </c>
      <c r="V43" s="29">
        <v>4.07407407407407</v>
      </c>
      <c r="W43" s="29">
        <v>4.0677419354838698</v>
      </c>
      <c r="X43" s="29">
        <v>4.1354838709677404</v>
      </c>
      <c r="Y43" s="29">
        <v>3.7852348993288598</v>
      </c>
      <c r="Z43" s="29">
        <v>3.6090225563909799</v>
      </c>
      <c r="AA43" s="29">
        <v>3.6245954692556599</v>
      </c>
      <c r="AB43" s="29">
        <v>3.77049180327869</v>
      </c>
      <c r="AC43" s="29">
        <v>3.9056603773584899</v>
      </c>
      <c r="AD43" s="29">
        <v>4.3086956521739097</v>
      </c>
      <c r="AE43" s="29">
        <v>4.3934426229508201</v>
      </c>
      <c r="AF43" s="29">
        <v>3.78571428571429</v>
      </c>
      <c r="AG43" s="29">
        <v>4.7397959183673501</v>
      </c>
      <c r="AH43" s="29">
        <v>4.1470588235294104</v>
      </c>
      <c r="AI43" s="29">
        <v>3.9172932330827099</v>
      </c>
      <c r="AJ43" s="29">
        <v>4.8983050847457603</v>
      </c>
      <c r="AK43" s="29">
        <v>4.5409836065573801</v>
      </c>
      <c r="AL43" s="29">
        <v>5.1315789473684204</v>
      </c>
      <c r="AM43" s="29">
        <v>4.5411764705882396</v>
      </c>
      <c r="AN43" s="29">
        <v>5.1463414634146298</v>
      </c>
      <c r="AO43" s="29">
        <v>4.2790697674418601</v>
      </c>
      <c r="AP43" s="29">
        <v>4.7190082644628104</v>
      </c>
      <c r="AQ43" s="29">
        <v>5.0370370370370399</v>
      </c>
      <c r="AR43" s="29">
        <v>4.8532110091743101</v>
      </c>
      <c r="AS43" s="29">
        <v>6.3271028037383203</v>
      </c>
      <c r="AT43" s="29">
        <v>4.7398373983739797</v>
      </c>
      <c r="AU43" s="142">
        <v>5.29285714285714</v>
      </c>
      <c r="AV43" s="30" t="s">
        <v>199</v>
      </c>
      <c r="AW43" s="29"/>
      <c r="AX43" s="29"/>
      <c r="AY43" s="29"/>
      <c r="AZ43" s="29"/>
      <c r="BA43" s="29"/>
      <c r="BB43" s="29"/>
      <c r="BC43" s="29"/>
      <c r="BD43" s="29"/>
      <c r="BE43" s="29"/>
      <c r="BF43" s="29"/>
      <c r="BG43" s="29"/>
      <c r="BH43" s="29"/>
      <c r="BI43" s="29"/>
      <c r="BJ43" s="29"/>
      <c r="BK43" s="29"/>
      <c r="BL43" s="29"/>
      <c r="BM43" s="29"/>
      <c r="BN43" s="29"/>
      <c r="BO43" s="29"/>
      <c r="BP43" s="29"/>
    </row>
    <row r="44" spans="1:68" ht="15" customHeight="1">
      <c r="A44" s="46" t="s">
        <v>171</v>
      </c>
      <c r="B44" s="34">
        <v>2899</v>
      </c>
      <c r="C44" s="34">
        <v>2845</v>
      </c>
      <c r="D44" s="34">
        <v>2660</v>
      </c>
      <c r="E44" s="34">
        <v>2790</v>
      </c>
      <c r="F44" s="34">
        <v>2681</v>
      </c>
      <c r="G44" s="34">
        <v>2550</v>
      </c>
      <c r="H44" s="34">
        <v>2473</v>
      </c>
      <c r="I44" s="34">
        <v>2286</v>
      </c>
      <c r="J44" s="34">
        <v>2330</v>
      </c>
      <c r="K44" s="34">
        <v>2183</v>
      </c>
      <c r="L44" s="34">
        <v>1887</v>
      </c>
      <c r="M44" s="34">
        <v>2104</v>
      </c>
      <c r="N44" s="34">
        <v>1999</v>
      </c>
      <c r="O44" s="34">
        <v>1910</v>
      </c>
      <c r="P44" s="34">
        <v>1783</v>
      </c>
      <c r="Q44" s="34">
        <v>1663</v>
      </c>
      <c r="R44" s="34">
        <v>1411</v>
      </c>
      <c r="S44" s="34">
        <v>1701</v>
      </c>
      <c r="T44" s="34">
        <v>1378</v>
      </c>
      <c r="U44" s="34">
        <v>1272</v>
      </c>
      <c r="V44" s="34">
        <v>1320</v>
      </c>
      <c r="W44" s="34">
        <v>1261</v>
      </c>
      <c r="X44" s="34">
        <v>1282</v>
      </c>
      <c r="Y44" s="34">
        <v>1128</v>
      </c>
      <c r="Z44" s="34">
        <v>960</v>
      </c>
      <c r="AA44" s="34">
        <v>1120</v>
      </c>
      <c r="AB44" s="34">
        <v>920</v>
      </c>
      <c r="AC44" s="34">
        <v>828</v>
      </c>
      <c r="AD44" s="34">
        <v>991</v>
      </c>
      <c r="AE44" s="34">
        <v>804</v>
      </c>
      <c r="AF44" s="34">
        <v>689</v>
      </c>
      <c r="AG44" s="34">
        <v>929</v>
      </c>
      <c r="AH44" s="34">
        <v>423</v>
      </c>
      <c r="AI44" s="34">
        <v>521</v>
      </c>
      <c r="AJ44" s="34">
        <v>578</v>
      </c>
      <c r="AK44" s="34">
        <v>554</v>
      </c>
      <c r="AL44" s="34">
        <v>585</v>
      </c>
      <c r="AM44" s="34">
        <v>386</v>
      </c>
      <c r="AN44" s="34">
        <v>633</v>
      </c>
      <c r="AO44" s="34">
        <v>552</v>
      </c>
      <c r="AP44" s="34">
        <v>571</v>
      </c>
      <c r="AQ44" s="34">
        <v>680</v>
      </c>
      <c r="AR44" s="34">
        <v>529</v>
      </c>
      <c r="AS44" s="34">
        <v>677</v>
      </c>
      <c r="AT44" s="34">
        <v>583</v>
      </c>
      <c r="AU44" s="143">
        <v>741</v>
      </c>
      <c r="AV44" s="30" t="s">
        <v>200</v>
      </c>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46" t="s">
        <v>172</v>
      </c>
      <c r="B45" s="34">
        <v>1030</v>
      </c>
      <c r="C45" s="34">
        <v>966</v>
      </c>
      <c r="D45" s="34">
        <v>844</v>
      </c>
      <c r="E45" s="34">
        <v>909</v>
      </c>
      <c r="F45" s="34">
        <v>846</v>
      </c>
      <c r="G45" s="34">
        <v>823</v>
      </c>
      <c r="H45" s="34">
        <v>789</v>
      </c>
      <c r="I45" s="34">
        <v>708</v>
      </c>
      <c r="J45" s="34">
        <v>682</v>
      </c>
      <c r="K45" s="34">
        <v>654</v>
      </c>
      <c r="L45" s="34">
        <v>559</v>
      </c>
      <c r="M45" s="34">
        <v>628</v>
      </c>
      <c r="N45" s="34">
        <v>591</v>
      </c>
      <c r="O45" s="34">
        <v>538</v>
      </c>
      <c r="P45" s="34">
        <v>507</v>
      </c>
      <c r="Q45" s="34">
        <v>486</v>
      </c>
      <c r="R45" s="34">
        <v>418</v>
      </c>
      <c r="S45" s="34">
        <v>436</v>
      </c>
      <c r="T45" s="34">
        <v>382</v>
      </c>
      <c r="U45" s="34">
        <v>369</v>
      </c>
      <c r="V45" s="34">
        <v>324</v>
      </c>
      <c r="W45" s="34">
        <v>310</v>
      </c>
      <c r="X45" s="34">
        <v>310</v>
      </c>
      <c r="Y45" s="34">
        <v>298</v>
      </c>
      <c r="Z45" s="34">
        <v>266</v>
      </c>
      <c r="AA45" s="34">
        <v>309</v>
      </c>
      <c r="AB45" s="34">
        <v>244</v>
      </c>
      <c r="AC45" s="34">
        <v>212</v>
      </c>
      <c r="AD45" s="34">
        <v>230</v>
      </c>
      <c r="AE45" s="34">
        <v>183</v>
      </c>
      <c r="AF45" s="34">
        <v>182</v>
      </c>
      <c r="AG45" s="34">
        <v>196</v>
      </c>
      <c r="AH45" s="34">
        <v>102</v>
      </c>
      <c r="AI45" s="34">
        <v>133</v>
      </c>
      <c r="AJ45" s="34">
        <v>118</v>
      </c>
      <c r="AK45" s="34">
        <v>122</v>
      </c>
      <c r="AL45" s="34">
        <v>114</v>
      </c>
      <c r="AM45" s="34">
        <v>85</v>
      </c>
      <c r="AN45" s="34">
        <v>123</v>
      </c>
      <c r="AO45" s="34">
        <v>129</v>
      </c>
      <c r="AP45" s="34">
        <v>121</v>
      </c>
      <c r="AQ45" s="34">
        <v>135</v>
      </c>
      <c r="AR45" s="34">
        <v>109</v>
      </c>
      <c r="AS45" s="34">
        <v>107</v>
      </c>
      <c r="AT45" s="34">
        <v>123</v>
      </c>
      <c r="AU45" s="143">
        <v>140</v>
      </c>
      <c r="AV45" s="30" t="s">
        <v>201</v>
      </c>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46" t="s">
        <v>173</v>
      </c>
      <c r="B46" s="34">
        <v>3494</v>
      </c>
      <c r="C46" s="34">
        <v>3385</v>
      </c>
      <c r="D46" s="34">
        <v>2919</v>
      </c>
      <c r="E46" s="34">
        <v>2801</v>
      </c>
      <c r="F46" s="34">
        <v>2583</v>
      </c>
      <c r="G46" s="34">
        <v>2627</v>
      </c>
      <c r="H46" s="34">
        <v>2466</v>
      </c>
      <c r="I46" s="34">
        <v>2178</v>
      </c>
      <c r="J46" s="34">
        <v>2245</v>
      </c>
      <c r="K46" s="34">
        <v>2160</v>
      </c>
      <c r="L46" s="34">
        <v>1811</v>
      </c>
      <c r="M46" s="34">
        <v>1863</v>
      </c>
      <c r="N46" s="34">
        <v>1824</v>
      </c>
      <c r="O46" s="34">
        <v>1813</v>
      </c>
      <c r="P46" s="34">
        <v>1648</v>
      </c>
      <c r="Q46" s="34">
        <v>1570</v>
      </c>
      <c r="R46" s="34">
        <v>1455</v>
      </c>
      <c r="S46" s="34">
        <v>1444</v>
      </c>
      <c r="T46" s="34">
        <v>1359</v>
      </c>
      <c r="U46" s="34">
        <v>1325</v>
      </c>
      <c r="V46" s="34">
        <v>1213</v>
      </c>
      <c r="W46" s="34">
        <v>1164</v>
      </c>
      <c r="X46" s="34">
        <v>1102</v>
      </c>
      <c r="Y46" s="34">
        <v>1061</v>
      </c>
      <c r="Z46" s="34">
        <v>996</v>
      </c>
      <c r="AA46" s="34">
        <v>952</v>
      </c>
      <c r="AB46" s="34">
        <v>881</v>
      </c>
      <c r="AC46" s="34">
        <v>839</v>
      </c>
      <c r="AD46" s="34">
        <v>892</v>
      </c>
      <c r="AE46" s="34">
        <v>818</v>
      </c>
      <c r="AF46" s="34">
        <v>725</v>
      </c>
      <c r="AG46" s="34">
        <v>711</v>
      </c>
      <c r="AH46" s="34">
        <v>415</v>
      </c>
      <c r="AI46" s="34">
        <v>590</v>
      </c>
      <c r="AJ46" s="34">
        <v>614</v>
      </c>
      <c r="AK46" s="34">
        <v>557</v>
      </c>
      <c r="AL46" s="34">
        <v>496</v>
      </c>
      <c r="AM46" s="34">
        <v>433</v>
      </c>
      <c r="AN46" s="34">
        <v>483</v>
      </c>
      <c r="AO46" s="34">
        <v>495</v>
      </c>
      <c r="AP46" s="34">
        <v>491</v>
      </c>
      <c r="AQ46" s="34">
        <v>506</v>
      </c>
      <c r="AR46" s="34">
        <v>530</v>
      </c>
      <c r="AS46" s="34">
        <v>488</v>
      </c>
      <c r="AT46" s="34">
        <v>495</v>
      </c>
      <c r="AU46" s="143">
        <v>589</v>
      </c>
      <c r="AV46" s="30" t="s">
        <v>202</v>
      </c>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28"/>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143"/>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50" t="s">
        <v>192</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143"/>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46" t="s">
        <v>167</v>
      </c>
      <c r="B49" s="33">
        <v>40.343496052100697</v>
      </c>
      <c r="C49" s="33">
        <v>39.842665432670103</v>
      </c>
      <c r="D49" s="33">
        <v>41.174168297455999</v>
      </c>
      <c r="E49" s="33">
        <v>43.1386249301286</v>
      </c>
      <c r="F49" s="33">
        <v>42.936844454362898</v>
      </c>
      <c r="G49" s="33">
        <v>42.573529411764703</v>
      </c>
      <c r="H49" s="33">
        <v>42.633083520049396</v>
      </c>
      <c r="I49" s="33">
        <v>43.568363960171602</v>
      </c>
      <c r="J49" s="33">
        <v>42.702702702702702</v>
      </c>
      <c r="K49" s="33">
        <v>42.377789133026702</v>
      </c>
      <c r="L49" s="33">
        <v>41.976343485144803</v>
      </c>
      <c r="M49" s="33">
        <v>43.347883848927701</v>
      </c>
      <c r="N49" s="33">
        <v>42.854279414712401</v>
      </c>
      <c r="O49" s="33">
        <v>41.944194419441899</v>
      </c>
      <c r="P49" s="33">
        <v>41.7862838915471</v>
      </c>
      <c r="Q49" s="33">
        <v>42.317154998881698</v>
      </c>
      <c r="R49" s="33">
        <v>41.641994989751801</v>
      </c>
      <c r="S49" s="33">
        <v>41.741850114278797</v>
      </c>
      <c r="T49" s="33">
        <v>40.444335338161302</v>
      </c>
      <c r="U49" s="33">
        <v>39.882697947214098</v>
      </c>
      <c r="V49" s="33">
        <v>38.351904638507399</v>
      </c>
      <c r="W49" s="33">
        <v>38.109202625331697</v>
      </c>
      <c r="X49" s="33">
        <v>38.005865102639298</v>
      </c>
      <c r="Y49" s="33">
        <v>39.214221691066598</v>
      </c>
      <c r="Z49" s="33">
        <v>37.654125829908303</v>
      </c>
      <c r="AA49" s="33">
        <v>39.661942974218903</v>
      </c>
      <c r="AB49" s="33">
        <v>37.312643272791398</v>
      </c>
      <c r="AC49" s="33">
        <v>36.427690681698103</v>
      </c>
      <c r="AD49" s="33">
        <v>35.2846689273603</v>
      </c>
      <c r="AE49" s="33">
        <v>33.046889594619799</v>
      </c>
      <c r="AF49" s="33">
        <v>34.348004936240201</v>
      </c>
      <c r="AG49" s="33">
        <v>34.098831248718497</v>
      </c>
      <c r="AH49" s="33">
        <v>32.572070385623398</v>
      </c>
      <c r="AI49" s="33">
        <v>32.457238214434703</v>
      </c>
      <c r="AJ49" s="33">
        <v>29.183581416328401</v>
      </c>
      <c r="AK49" s="33">
        <v>31.066765213106699</v>
      </c>
      <c r="AL49" s="33">
        <v>31.6082802547771</v>
      </c>
      <c r="AM49" s="33">
        <v>30.3196347031963</v>
      </c>
      <c r="AN49" s="33">
        <v>32.465543644716703</v>
      </c>
      <c r="AO49" s="33">
        <v>34.197777144485599</v>
      </c>
      <c r="AP49" s="33">
        <v>33.342673017651997</v>
      </c>
      <c r="AQ49" s="33">
        <v>32.147780534877299</v>
      </c>
      <c r="AR49" s="33">
        <v>31.388101983002802</v>
      </c>
      <c r="AS49" s="33">
        <v>33.054393305439298</v>
      </c>
      <c r="AT49" s="33">
        <v>31.581936949730199</v>
      </c>
      <c r="AU49" s="141">
        <v>31.794732554982399</v>
      </c>
      <c r="AV49" s="30" t="s">
        <v>203</v>
      </c>
      <c r="AW49" s="33"/>
      <c r="AX49" s="33"/>
      <c r="AY49" s="33"/>
      <c r="AZ49" s="33"/>
      <c r="BA49" s="33"/>
      <c r="BB49" s="33"/>
      <c r="BC49" s="33"/>
      <c r="BD49" s="33"/>
      <c r="BE49" s="33"/>
      <c r="BF49" s="33"/>
      <c r="BG49" s="33"/>
      <c r="BH49" s="33"/>
      <c r="BI49" s="33"/>
      <c r="BJ49" s="33"/>
      <c r="BK49" s="33"/>
      <c r="BL49" s="33"/>
      <c r="BM49" s="33"/>
      <c r="BN49" s="33"/>
      <c r="BO49" s="33"/>
      <c r="BP49" s="33"/>
    </row>
    <row r="50" spans="1:68" ht="15" customHeight="1">
      <c r="A50" s="46" t="s">
        <v>170</v>
      </c>
      <c r="B50" s="29">
        <v>3.1658571428571398</v>
      </c>
      <c r="C50" s="29">
        <v>3.26001742160279</v>
      </c>
      <c r="D50" s="29">
        <v>3.2701204055766802</v>
      </c>
      <c r="E50" s="29">
        <v>3.3014253320375802</v>
      </c>
      <c r="F50" s="29">
        <v>3.3575883575883601</v>
      </c>
      <c r="G50" s="29">
        <v>3.3702936096718501</v>
      </c>
      <c r="H50" s="29">
        <v>3.46013048205872</v>
      </c>
      <c r="I50" s="29">
        <v>3.4622816796729801</v>
      </c>
      <c r="J50" s="29">
        <v>3.5452775073028202</v>
      </c>
      <c r="K50" s="29">
        <v>3.6085209003215399</v>
      </c>
      <c r="L50" s="29">
        <v>3.6631905924117998</v>
      </c>
      <c r="M50" s="29">
        <v>3.64448336252189</v>
      </c>
      <c r="N50" s="29">
        <v>3.7043966323666999</v>
      </c>
      <c r="O50" s="29">
        <v>3.70886981402003</v>
      </c>
      <c r="P50" s="29">
        <v>3.88193384223919</v>
      </c>
      <c r="Q50" s="29">
        <v>3.86310782241015</v>
      </c>
      <c r="R50" s="29">
        <v>3.8714793546622901</v>
      </c>
      <c r="S50" s="29">
        <v>3.90893371757925</v>
      </c>
      <c r="T50" s="29">
        <v>3.9763277693474999</v>
      </c>
      <c r="U50" s="29">
        <v>3.9114583333333299</v>
      </c>
      <c r="V50" s="29">
        <v>4.1293918918918902</v>
      </c>
      <c r="W50" s="29">
        <v>4.0285818981311801</v>
      </c>
      <c r="X50" s="29">
        <v>4.0057870370370399</v>
      </c>
      <c r="Y50" s="29">
        <v>4.0152380952380904</v>
      </c>
      <c r="Z50" s="29">
        <v>4.0037783375314904</v>
      </c>
      <c r="AA50" s="29">
        <v>3.8510546706844599</v>
      </c>
      <c r="AB50" s="29">
        <v>3.9163516068052902</v>
      </c>
      <c r="AC50" s="29">
        <v>3.8728239845261099</v>
      </c>
      <c r="AD50" s="29">
        <v>3.6327769347496202</v>
      </c>
      <c r="AE50" s="29">
        <v>3.8191068400226098</v>
      </c>
      <c r="AF50" s="29">
        <v>3.5383233532934102</v>
      </c>
      <c r="AG50" s="29">
        <v>3.5977149729404698</v>
      </c>
      <c r="AH50" s="29">
        <v>3.4241379310344802</v>
      </c>
      <c r="AI50" s="29">
        <v>3.3181233933162</v>
      </c>
      <c r="AJ50" s="29">
        <v>3.6692426584234901</v>
      </c>
      <c r="AK50" s="29">
        <v>3.7628865979381398</v>
      </c>
      <c r="AL50" s="29">
        <v>3.8589420654911799</v>
      </c>
      <c r="AM50" s="29">
        <v>4.1014056224899598</v>
      </c>
      <c r="AN50" s="29">
        <v>4.2603773584905698</v>
      </c>
      <c r="AO50" s="29">
        <v>4.0841666666666701</v>
      </c>
      <c r="AP50" s="29">
        <v>4.4277310924369804</v>
      </c>
      <c r="AQ50" s="29">
        <v>4.2409948542024001</v>
      </c>
      <c r="AR50" s="29">
        <v>4.1768953068592101</v>
      </c>
      <c r="AS50" s="29">
        <v>4.5198312236286897</v>
      </c>
      <c r="AT50" s="29">
        <v>4.2517985611510802</v>
      </c>
      <c r="AU50" s="142">
        <v>4.4030742954739504</v>
      </c>
      <c r="AV50" s="30" t="s">
        <v>204</v>
      </c>
      <c r="AW50" s="29"/>
      <c r="AX50" s="29"/>
      <c r="AY50" s="29"/>
      <c r="AZ50" s="29"/>
      <c r="BA50" s="29"/>
      <c r="BB50" s="29"/>
      <c r="BC50" s="29"/>
      <c r="BD50" s="29"/>
      <c r="BE50" s="29"/>
      <c r="BF50" s="29"/>
      <c r="BG50" s="29"/>
      <c r="BH50" s="29"/>
      <c r="BI50" s="29"/>
      <c r="BJ50" s="29"/>
      <c r="BK50" s="29"/>
      <c r="BL50" s="29"/>
      <c r="BM50" s="29"/>
      <c r="BN50" s="29"/>
      <c r="BO50" s="29"/>
      <c r="BP50" s="29"/>
    </row>
    <row r="51" spans="1:68" ht="15" customHeight="1">
      <c r="A51" s="46" t="s">
        <v>171</v>
      </c>
      <c r="B51" s="34">
        <v>22161</v>
      </c>
      <c r="C51" s="34">
        <v>22455</v>
      </c>
      <c r="D51" s="34">
        <v>20641</v>
      </c>
      <c r="E51" s="34">
        <v>20383</v>
      </c>
      <c r="F51" s="34">
        <v>19380</v>
      </c>
      <c r="G51" s="34">
        <v>19514</v>
      </c>
      <c r="H51" s="34">
        <v>19093</v>
      </c>
      <c r="I51" s="34">
        <v>18634</v>
      </c>
      <c r="J51" s="34">
        <v>18205</v>
      </c>
      <c r="K51" s="34">
        <v>17956</v>
      </c>
      <c r="L51" s="34">
        <v>16510</v>
      </c>
      <c r="M51" s="34">
        <v>16648</v>
      </c>
      <c r="N51" s="34">
        <v>15840</v>
      </c>
      <c r="O51" s="34">
        <v>15555</v>
      </c>
      <c r="P51" s="34">
        <v>15256</v>
      </c>
      <c r="Q51" s="34">
        <v>14618</v>
      </c>
      <c r="R51" s="34">
        <v>14158</v>
      </c>
      <c r="S51" s="34">
        <v>13564</v>
      </c>
      <c r="T51" s="34">
        <v>13102</v>
      </c>
      <c r="U51" s="34">
        <v>12767</v>
      </c>
      <c r="V51" s="34">
        <v>12223</v>
      </c>
      <c r="W51" s="34">
        <v>10994</v>
      </c>
      <c r="X51" s="34">
        <v>10383</v>
      </c>
      <c r="Y51" s="34">
        <v>10540</v>
      </c>
      <c r="Z51" s="34">
        <v>9537</v>
      </c>
      <c r="AA51" s="34">
        <v>8946</v>
      </c>
      <c r="AB51" s="34">
        <v>8287</v>
      </c>
      <c r="AC51" s="34">
        <v>8009</v>
      </c>
      <c r="AD51" s="34">
        <v>7182</v>
      </c>
      <c r="AE51" s="34">
        <v>6756</v>
      </c>
      <c r="AF51" s="34">
        <v>5909</v>
      </c>
      <c r="AG51" s="34">
        <v>5983</v>
      </c>
      <c r="AH51" s="34">
        <v>2979</v>
      </c>
      <c r="AI51" s="34">
        <v>5163</v>
      </c>
      <c r="AJ51" s="34">
        <v>4748</v>
      </c>
      <c r="AK51" s="34">
        <v>4745</v>
      </c>
      <c r="AL51" s="34">
        <v>4596</v>
      </c>
      <c r="AM51" s="34">
        <v>4085</v>
      </c>
      <c r="AN51" s="34">
        <v>4516</v>
      </c>
      <c r="AO51" s="34">
        <v>4901</v>
      </c>
      <c r="AP51" s="34">
        <v>5269</v>
      </c>
      <c r="AQ51" s="34">
        <v>4945</v>
      </c>
      <c r="AR51" s="34">
        <v>4628</v>
      </c>
      <c r="AS51" s="34">
        <v>5356</v>
      </c>
      <c r="AT51" s="34">
        <v>4728</v>
      </c>
      <c r="AU51" s="143">
        <v>5156</v>
      </c>
      <c r="AV51" s="30" t="s">
        <v>205</v>
      </c>
      <c r="AW51" s="34"/>
      <c r="AX51" s="34"/>
      <c r="AY51" s="34"/>
      <c r="AZ51" s="34"/>
      <c r="BA51" s="34"/>
      <c r="BB51" s="34"/>
      <c r="BC51" s="34"/>
      <c r="BD51" s="34"/>
      <c r="BE51" s="34"/>
      <c r="BF51" s="34"/>
      <c r="BG51" s="34"/>
      <c r="BH51" s="34"/>
      <c r="BI51" s="34"/>
      <c r="BJ51" s="34"/>
      <c r="BK51" s="34"/>
      <c r="BL51" s="34"/>
      <c r="BM51" s="34"/>
      <c r="BN51" s="34"/>
      <c r="BO51" s="34"/>
      <c r="BP51" s="34"/>
    </row>
    <row r="52" spans="1:68" ht="15" customHeight="1">
      <c r="A52" s="46" t="s">
        <v>172</v>
      </c>
      <c r="B52" s="34">
        <v>7000</v>
      </c>
      <c r="C52" s="34">
        <v>6888</v>
      </c>
      <c r="D52" s="34">
        <v>6312</v>
      </c>
      <c r="E52" s="34">
        <v>6174</v>
      </c>
      <c r="F52" s="34">
        <v>5772</v>
      </c>
      <c r="G52" s="34">
        <v>5790</v>
      </c>
      <c r="H52" s="34">
        <v>5518</v>
      </c>
      <c r="I52" s="34">
        <v>5382</v>
      </c>
      <c r="J52" s="34">
        <v>5135</v>
      </c>
      <c r="K52" s="34">
        <v>4976</v>
      </c>
      <c r="L52" s="34">
        <v>4507</v>
      </c>
      <c r="M52" s="34">
        <v>4568</v>
      </c>
      <c r="N52" s="34">
        <v>4276</v>
      </c>
      <c r="O52" s="34">
        <v>4194</v>
      </c>
      <c r="P52" s="34">
        <v>3930</v>
      </c>
      <c r="Q52" s="34">
        <v>3784</v>
      </c>
      <c r="R52" s="34">
        <v>3657</v>
      </c>
      <c r="S52" s="34">
        <v>3470</v>
      </c>
      <c r="T52" s="34">
        <v>3295</v>
      </c>
      <c r="U52" s="34">
        <v>3264</v>
      </c>
      <c r="V52" s="34">
        <v>2960</v>
      </c>
      <c r="W52" s="34">
        <v>2729</v>
      </c>
      <c r="X52" s="34">
        <v>2592</v>
      </c>
      <c r="Y52" s="34">
        <v>2625</v>
      </c>
      <c r="Z52" s="34">
        <v>2382</v>
      </c>
      <c r="AA52" s="34">
        <v>2323</v>
      </c>
      <c r="AB52" s="34">
        <v>2116</v>
      </c>
      <c r="AC52" s="34">
        <v>2068</v>
      </c>
      <c r="AD52" s="34">
        <v>1977</v>
      </c>
      <c r="AE52" s="34">
        <v>1769</v>
      </c>
      <c r="AF52" s="34">
        <v>1670</v>
      </c>
      <c r="AG52" s="34">
        <v>1663</v>
      </c>
      <c r="AH52" s="34">
        <v>870</v>
      </c>
      <c r="AI52" s="34">
        <v>1556</v>
      </c>
      <c r="AJ52" s="34">
        <v>1294</v>
      </c>
      <c r="AK52" s="34">
        <v>1261</v>
      </c>
      <c r="AL52" s="34">
        <v>1191</v>
      </c>
      <c r="AM52" s="34">
        <v>996</v>
      </c>
      <c r="AN52" s="34">
        <v>1060</v>
      </c>
      <c r="AO52" s="34">
        <v>1200</v>
      </c>
      <c r="AP52" s="34">
        <v>1190</v>
      </c>
      <c r="AQ52" s="34">
        <v>1166</v>
      </c>
      <c r="AR52" s="34">
        <v>1108</v>
      </c>
      <c r="AS52" s="34">
        <v>1185</v>
      </c>
      <c r="AT52" s="34">
        <v>1112</v>
      </c>
      <c r="AU52" s="143">
        <v>1171</v>
      </c>
      <c r="AV52" s="30" t="s">
        <v>206</v>
      </c>
      <c r="AW52" s="34"/>
      <c r="AX52" s="34"/>
      <c r="AY52" s="34"/>
      <c r="AZ52" s="34"/>
      <c r="BA52" s="34"/>
      <c r="BB52" s="34"/>
      <c r="BC52" s="34"/>
      <c r="BD52" s="34"/>
      <c r="BE52" s="34"/>
      <c r="BF52" s="34"/>
      <c r="BG52" s="34"/>
      <c r="BH52" s="34"/>
      <c r="BI52" s="34"/>
      <c r="BJ52" s="34"/>
      <c r="BK52" s="34"/>
      <c r="BL52" s="34"/>
      <c r="BM52" s="34"/>
      <c r="BN52" s="34"/>
      <c r="BO52" s="34"/>
      <c r="BP52" s="34"/>
    </row>
    <row r="53" spans="1:68" ht="15" customHeight="1">
      <c r="A53" s="46" t="s">
        <v>173</v>
      </c>
      <c r="B53" s="34">
        <v>17351</v>
      </c>
      <c r="C53" s="34">
        <v>17288</v>
      </c>
      <c r="D53" s="34">
        <v>15330</v>
      </c>
      <c r="E53" s="34">
        <v>14312</v>
      </c>
      <c r="F53" s="34">
        <v>13443</v>
      </c>
      <c r="G53" s="34">
        <v>13600</v>
      </c>
      <c r="H53" s="34">
        <v>12943</v>
      </c>
      <c r="I53" s="34">
        <v>12353</v>
      </c>
      <c r="J53" s="34">
        <v>12025</v>
      </c>
      <c r="K53" s="34">
        <v>11742</v>
      </c>
      <c r="L53" s="34">
        <v>10737</v>
      </c>
      <c r="M53" s="34">
        <v>10538</v>
      </c>
      <c r="N53" s="34">
        <v>9978</v>
      </c>
      <c r="O53" s="34">
        <v>9999</v>
      </c>
      <c r="P53" s="34">
        <v>9405</v>
      </c>
      <c r="Q53" s="34">
        <v>8942</v>
      </c>
      <c r="R53" s="34">
        <v>8782</v>
      </c>
      <c r="S53" s="34">
        <v>8313</v>
      </c>
      <c r="T53" s="34">
        <v>8147</v>
      </c>
      <c r="U53" s="34">
        <v>8184</v>
      </c>
      <c r="V53" s="34">
        <v>7718</v>
      </c>
      <c r="W53" s="34">
        <v>7161</v>
      </c>
      <c r="X53" s="34">
        <v>6820</v>
      </c>
      <c r="Y53" s="34">
        <v>6694</v>
      </c>
      <c r="Z53" s="34">
        <v>6326</v>
      </c>
      <c r="AA53" s="34">
        <v>5857</v>
      </c>
      <c r="AB53" s="34">
        <v>5671</v>
      </c>
      <c r="AC53" s="34">
        <v>5677</v>
      </c>
      <c r="AD53" s="34">
        <v>5603</v>
      </c>
      <c r="AE53" s="34">
        <v>5353</v>
      </c>
      <c r="AF53" s="34">
        <v>4862</v>
      </c>
      <c r="AG53" s="34">
        <v>4877</v>
      </c>
      <c r="AH53" s="34">
        <v>2671</v>
      </c>
      <c r="AI53" s="34">
        <v>4794</v>
      </c>
      <c r="AJ53" s="34">
        <v>4434</v>
      </c>
      <c r="AK53" s="34">
        <v>4059</v>
      </c>
      <c r="AL53" s="34">
        <v>3768</v>
      </c>
      <c r="AM53" s="34">
        <v>3285</v>
      </c>
      <c r="AN53" s="34">
        <v>3265</v>
      </c>
      <c r="AO53" s="34">
        <v>3509</v>
      </c>
      <c r="AP53" s="34">
        <v>3569</v>
      </c>
      <c r="AQ53" s="34">
        <v>3627</v>
      </c>
      <c r="AR53" s="34">
        <v>3530</v>
      </c>
      <c r="AS53" s="34">
        <v>3585</v>
      </c>
      <c r="AT53" s="34">
        <v>3521</v>
      </c>
      <c r="AU53" s="143">
        <v>3683</v>
      </c>
      <c r="AV53" s="30" t="s">
        <v>207</v>
      </c>
      <c r="AW53" s="34"/>
      <c r="AX53" s="34"/>
      <c r="AY53" s="34"/>
      <c r="AZ53" s="34"/>
      <c r="BA53" s="34"/>
      <c r="BB53" s="34"/>
      <c r="BC53" s="34"/>
      <c r="BD53" s="34"/>
      <c r="BE53" s="34"/>
      <c r="BF53" s="34"/>
      <c r="BG53" s="34"/>
      <c r="BH53" s="34"/>
      <c r="BI53" s="34"/>
      <c r="BJ53" s="34"/>
      <c r="BK53" s="34"/>
      <c r="BL53" s="34"/>
      <c r="BM53" s="34"/>
      <c r="BN53" s="34"/>
      <c r="BO53" s="34"/>
      <c r="BP53" s="34"/>
    </row>
    <row r="54" spans="1:68" ht="15" customHeight="1">
      <c r="A54" s="42"/>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143"/>
      <c r="AV54" s="34"/>
      <c r="AW54" s="34"/>
      <c r="AX54" s="34"/>
      <c r="AY54" s="34"/>
      <c r="AZ54" s="34"/>
      <c r="BA54" s="34"/>
      <c r="BB54" s="34"/>
      <c r="BC54" s="34"/>
      <c r="BD54" s="34"/>
      <c r="BE54" s="34"/>
      <c r="BF54" s="34"/>
      <c r="BG54" s="34"/>
      <c r="BH54" s="34"/>
      <c r="BI54" s="34"/>
      <c r="BJ54" s="34"/>
      <c r="BK54" s="34"/>
      <c r="BL54" s="34"/>
      <c r="BM54" s="34"/>
      <c r="BN54" s="34"/>
      <c r="BO54" s="34"/>
      <c r="BP54" s="34"/>
    </row>
    <row r="55" spans="1:68" ht="15" customHeight="1">
      <c r="A55" s="12" t="s">
        <v>182</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145"/>
      <c r="AV55" s="31"/>
      <c r="AW55" s="31"/>
      <c r="AX55" s="31"/>
      <c r="AY55" s="31"/>
      <c r="AZ55" s="31"/>
      <c r="BA55" s="31"/>
      <c r="BB55" s="31"/>
      <c r="BC55" s="31"/>
      <c r="BD55" s="31"/>
      <c r="BE55" s="31"/>
      <c r="BF55" s="31"/>
      <c r="BG55" s="31"/>
      <c r="BH55" s="31"/>
      <c r="BI55" s="31"/>
      <c r="BJ55" s="31"/>
      <c r="BK55" s="31"/>
      <c r="BL55" s="31"/>
      <c r="BM55" s="31"/>
      <c r="BN55" s="31"/>
      <c r="BO55" s="31"/>
      <c r="BP55" s="31"/>
    </row>
    <row r="56" spans="1:68" ht="15" customHeight="1">
      <c r="A56" s="50" t="s">
        <v>190</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145"/>
      <c r="AV56" s="31"/>
      <c r="AW56" s="31"/>
      <c r="AX56" s="31"/>
      <c r="AY56" s="31"/>
      <c r="AZ56" s="31"/>
      <c r="BA56" s="31"/>
      <c r="BB56" s="31"/>
      <c r="BC56" s="31"/>
      <c r="BD56" s="31"/>
      <c r="BE56" s="31"/>
      <c r="BF56" s="31"/>
      <c r="BG56" s="31"/>
      <c r="BH56" s="31"/>
      <c r="BI56" s="31"/>
      <c r="BJ56" s="31"/>
      <c r="BK56" s="31"/>
      <c r="BL56" s="31"/>
      <c r="BM56" s="31"/>
      <c r="BN56" s="31"/>
      <c r="BO56" s="31"/>
      <c r="BP56" s="31"/>
    </row>
    <row r="57" spans="1:68" ht="15" customHeight="1">
      <c r="A57" s="46" t="s">
        <v>167</v>
      </c>
      <c r="B57" s="33">
        <v>32.540301016120402</v>
      </c>
      <c r="C57" s="33">
        <v>32.6093086764226</v>
      </c>
      <c r="D57" s="33">
        <v>32.563114099007997</v>
      </c>
      <c r="E57" s="33">
        <v>32.960236818945504</v>
      </c>
      <c r="F57" s="33">
        <v>33.349913565347897</v>
      </c>
      <c r="G57" s="33">
        <v>33.154348452354299</v>
      </c>
      <c r="H57" s="33">
        <v>32.171618994723701</v>
      </c>
      <c r="I57" s="33">
        <v>32.221361913688398</v>
      </c>
      <c r="J57" s="33">
        <v>32.125188772587599</v>
      </c>
      <c r="K57" s="33">
        <v>31.952754015737199</v>
      </c>
      <c r="L57" s="33">
        <v>31.194760941326798</v>
      </c>
      <c r="M57" s="33">
        <v>30.787349477305799</v>
      </c>
      <c r="N57" s="33">
        <v>30.997407907706901</v>
      </c>
      <c r="O57" s="33">
        <v>30.521114601127799</v>
      </c>
      <c r="P57" s="33">
        <v>30.919639619536401</v>
      </c>
      <c r="Q57" s="33">
        <v>30.848978896242201</v>
      </c>
      <c r="R57" s="33">
        <v>30.711818767195499</v>
      </c>
      <c r="S57" s="33">
        <v>30.802357899880899</v>
      </c>
      <c r="T57" s="33">
        <v>30.657852987837099</v>
      </c>
      <c r="U57" s="33">
        <v>30.321223942460101</v>
      </c>
      <c r="V57" s="33">
        <v>30.923681731050401</v>
      </c>
      <c r="W57" s="33">
        <v>30.4360400444939</v>
      </c>
      <c r="X57" s="33">
        <v>29.883014956315701</v>
      </c>
      <c r="Y57" s="33">
        <v>29.852842057964502</v>
      </c>
      <c r="Z57" s="33">
        <v>29.802941279538398</v>
      </c>
      <c r="AA57" s="33">
        <v>29.602163461538499</v>
      </c>
      <c r="AB57" s="33">
        <v>29.143394888967599</v>
      </c>
      <c r="AC57" s="33">
        <v>27.637444279346202</v>
      </c>
      <c r="AD57" s="33">
        <v>27.352821411384401</v>
      </c>
      <c r="AE57" s="33">
        <v>27.080943593835698</v>
      </c>
      <c r="AF57" s="33">
        <v>26.262573617553599</v>
      </c>
      <c r="AG57" s="33">
        <v>25.6781073857472</v>
      </c>
      <c r="AH57" s="33">
        <v>29.969796814936799</v>
      </c>
      <c r="AI57" s="33">
        <v>24.426689935374799</v>
      </c>
      <c r="AJ57" s="33">
        <v>23.933051143644899</v>
      </c>
      <c r="AK57" s="33">
        <v>25.202511421924498</v>
      </c>
      <c r="AL57" s="33">
        <v>25.624408770666601</v>
      </c>
      <c r="AM57" s="33">
        <v>26.1778457754837</v>
      </c>
      <c r="AN57" s="33">
        <v>26.132580261593301</v>
      </c>
      <c r="AO57" s="33">
        <v>26.413759622720001</v>
      </c>
      <c r="AP57" s="33">
        <v>26.683506599696301</v>
      </c>
      <c r="AQ57" s="33">
        <v>27.272041632099</v>
      </c>
      <c r="AR57" s="33">
        <v>27.202269842454999</v>
      </c>
      <c r="AS57" s="33">
        <v>27.320540156361101</v>
      </c>
      <c r="AT57" s="33">
        <v>28.1517204651025</v>
      </c>
      <c r="AU57" s="141">
        <v>28.708140877598201</v>
      </c>
      <c r="AV57" s="30" t="s">
        <v>208</v>
      </c>
      <c r="AW57" s="33"/>
      <c r="AX57" s="33"/>
      <c r="AY57" s="33"/>
      <c r="AZ57" s="33"/>
      <c r="BA57" s="33"/>
      <c r="BB57" s="33"/>
      <c r="BC57" s="33"/>
      <c r="BD57" s="33"/>
      <c r="BE57" s="33"/>
      <c r="BF57" s="33"/>
      <c r="BG57" s="33"/>
      <c r="BH57" s="33"/>
      <c r="BI57" s="33"/>
      <c r="BJ57" s="33"/>
      <c r="BK57" s="33"/>
      <c r="BL57" s="33"/>
      <c r="BM57" s="33"/>
      <c r="BN57" s="33"/>
      <c r="BO57" s="33"/>
      <c r="BP57" s="33"/>
    </row>
    <row r="58" spans="1:68" ht="15" customHeight="1">
      <c r="A58" s="46" t="s">
        <v>170</v>
      </c>
      <c r="B58" s="29">
        <v>3.3958489857250198</v>
      </c>
      <c r="C58" s="29">
        <v>3.4136722572423399</v>
      </c>
      <c r="D58" s="29">
        <v>3.46300440337833</v>
      </c>
      <c r="E58" s="29">
        <v>3.4913221836541499</v>
      </c>
      <c r="F58" s="29">
        <v>3.54842416685005</v>
      </c>
      <c r="G58" s="29">
        <v>3.5209625642634701</v>
      </c>
      <c r="H58" s="29">
        <v>3.55975018406154</v>
      </c>
      <c r="I58" s="29">
        <v>3.5811959326149601</v>
      </c>
      <c r="J58" s="29">
        <v>3.6295725941535601</v>
      </c>
      <c r="K58" s="29">
        <v>3.6350394334459999</v>
      </c>
      <c r="L58" s="29">
        <v>3.6924105364965598</v>
      </c>
      <c r="M58" s="29">
        <v>3.6774979225765798</v>
      </c>
      <c r="N58" s="29">
        <v>3.6912725987868802</v>
      </c>
      <c r="O58" s="29">
        <v>3.7172002888781899</v>
      </c>
      <c r="P58" s="29">
        <v>3.81407307171854</v>
      </c>
      <c r="Q58" s="29">
        <v>3.8621673879016698</v>
      </c>
      <c r="R58" s="29">
        <v>3.9181994345436602</v>
      </c>
      <c r="S58" s="29">
        <v>3.9525698231697199</v>
      </c>
      <c r="T58" s="29">
        <v>4.0187670334977703</v>
      </c>
      <c r="U58" s="29">
        <v>4.0184273126277299</v>
      </c>
      <c r="V58" s="29">
        <v>4.0081949989493602</v>
      </c>
      <c r="W58" s="29">
        <v>4.01768876544112</v>
      </c>
      <c r="X58" s="29">
        <v>3.9772051536174402</v>
      </c>
      <c r="Y58" s="29">
        <v>3.9810724365004702</v>
      </c>
      <c r="Z58" s="29">
        <v>4.0023516500744698</v>
      </c>
      <c r="AA58" s="29">
        <v>3.98339356043688</v>
      </c>
      <c r="AB58" s="29">
        <v>3.9318124633062199</v>
      </c>
      <c r="AC58" s="29">
        <v>3.8408602150537599</v>
      </c>
      <c r="AD58" s="29">
        <v>3.78034916768169</v>
      </c>
      <c r="AE58" s="29">
        <v>3.6978821362799299</v>
      </c>
      <c r="AF58" s="29">
        <v>3.6448204008731899</v>
      </c>
      <c r="AG58" s="29">
        <v>3.5822126036997002</v>
      </c>
      <c r="AH58" s="29">
        <v>3.73696747595053</v>
      </c>
      <c r="AI58" s="29">
        <v>3.4408908238446099</v>
      </c>
      <c r="AJ58" s="29">
        <v>3.4864514035372398</v>
      </c>
      <c r="AK58" s="29">
        <v>3.5716510037257398</v>
      </c>
      <c r="AL58" s="29">
        <v>3.6182709791173102</v>
      </c>
      <c r="AM58" s="29">
        <v>3.65168232466681</v>
      </c>
      <c r="AN58" s="29">
        <v>3.7405300875895802</v>
      </c>
      <c r="AO58" s="29">
        <v>3.6871291288137402</v>
      </c>
      <c r="AP58" s="29">
        <v>3.7840766073871399</v>
      </c>
      <c r="AQ58" s="29">
        <v>3.87472345132743</v>
      </c>
      <c r="AR58" s="29">
        <v>4.0447408871321899</v>
      </c>
      <c r="AS58" s="29">
        <v>4.1408949011446401</v>
      </c>
      <c r="AT58" s="29">
        <v>4.3397792958486603</v>
      </c>
      <c r="AU58" s="142">
        <v>4.52541605912816</v>
      </c>
      <c r="AV58" s="30" t="s">
        <v>209</v>
      </c>
      <c r="AW58" s="29"/>
      <c r="AX58" s="29"/>
      <c r="AY58" s="29"/>
      <c r="AZ58" s="29"/>
      <c r="BA58" s="29"/>
      <c r="BB58" s="29"/>
      <c r="BC58" s="29"/>
      <c r="BD58" s="29"/>
      <c r="BE58" s="29"/>
      <c r="BF58" s="29"/>
      <c r="BG58" s="29"/>
      <c r="BH58" s="29"/>
      <c r="BI58" s="29"/>
      <c r="BJ58" s="29"/>
      <c r="BK58" s="29"/>
      <c r="BL58" s="29"/>
      <c r="BM58" s="29"/>
      <c r="BN58" s="29"/>
      <c r="BO58" s="29"/>
      <c r="BP58" s="29"/>
    </row>
    <row r="59" spans="1:68" ht="15" customHeight="1">
      <c r="A59" s="46" t="s">
        <v>171</v>
      </c>
      <c r="B59" s="34">
        <v>144636</v>
      </c>
      <c r="C59" s="34">
        <v>150007</v>
      </c>
      <c r="D59" s="34">
        <v>143919</v>
      </c>
      <c r="E59" s="34">
        <v>143832</v>
      </c>
      <c r="F59" s="34">
        <v>145127</v>
      </c>
      <c r="G59" s="34">
        <v>145877</v>
      </c>
      <c r="H59" s="34">
        <v>140215</v>
      </c>
      <c r="I59" s="34">
        <v>141579</v>
      </c>
      <c r="J59" s="34">
        <v>134345</v>
      </c>
      <c r="K59" s="34">
        <v>135507</v>
      </c>
      <c r="L59" s="34">
        <v>129803</v>
      </c>
      <c r="M59" s="34">
        <v>128341</v>
      </c>
      <c r="N59" s="34">
        <v>125363</v>
      </c>
      <c r="O59" s="34">
        <v>123530</v>
      </c>
      <c r="P59" s="34">
        <v>126837</v>
      </c>
      <c r="Q59" s="34">
        <v>125841</v>
      </c>
      <c r="R59" s="34">
        <v>123341</v>
      </c>
      <c r="S59" s="34">
        <v>119585</v>
      </c>
      <c r="T59" s="34">
        <v>116492</v>
      </c>
      <c r="U59" s="34">
        <v>119938</v>
      </c>
      <c r="V59" s="34">
        <v>114450</v>
      </c>
      <c r="W59" s="34">
        <v>109932</v>
      </c>
      <c r="X59" s="34">
        <v>104338</v>
      </c>
      <c r="Y59" s="34">
        <v>105797</v>
      </c>
      <c r="Z59" s="34">
        <v>102116</v>
      </c>
      <c r="AA59" s="34">
        <v>98107</v>
      </c>
      <c r="AB59" s="34">
        <v>93758</v>
      </c>
      <c r="AC59" s="34">
        <v>89300</v>
      </c>
      <c r="AD59" s="34">
        <v>83799</v>
      </c>
      <c r="AE59" s="34">
        <v>80318</v>
      </c>
      <c r="AF59" s="34">
        <v>73465</v>
      </c>
      <c r="AG59" s="34">
        <v>69520</v>
      </c>
      <c r="AH59" s="34">
        <v>40789</v>
      </c>
      <c r="AI59" s="34">
        <v>61647</v>
      </c>
      <c r="AJ59" s="34">
        <v>64461</v>
      </c>
      <c r="AK59" s="34">
        <v>64229</v>
      </c>
      <c r="AL59" s="34">
        <v>65668</v>
      </c>
      <c r="AM59" s="34">
        <v>66855</v>
      </c>
      <c r="AN59" s="34">
        <v>65766</v>
      </c>
      <c r="AO59" s="34">
        <v>70214</v>
      </c>
      <c r="AP59" s="34">
        <v>69154</v>
      </c>
      <c r="AQ59" s="34">
        <v>70055</v>
      </c>
      <c r="AR59" s="34">
        <v>73679</v>
      </c>
      <c r="AS59" s="34">
        <v>79588</v>
      </c>
      <c r="AT59" s="34">
        <v>82586</v>
      </c>
      <c r="AU59" s="143">
        <v>90006</v>
      </c>
      <c r="AV59" s="30" t="s">
        <v>210</v>
      </c>
      <c r="AW59" s="34"/>
      <c r="AX59" s="34"/>
      <c r="AY59" s="34"/>
      <c r="AZ59" s="34"/>
      <c r="BA59" s="34"/>
      <c r="BB59" s="34"/>
      <c r="BC59" s="34"/>
      <c r="BD59" s="34"/>
      <c r="BE59" s="34"/>
      <c r="BF59" s="34"/>
      <c r="BG59" s="34"/>
      <c r="BH59" s="34"/>
      <c r="BI59" s="34"/>
      <c r="BJ59" s="34"/>
      <c r="BK59" s="34"/>
      <c r="BL59" s="34"/>
      <c r="BM59" s="34"/>
      <c r="BN59" s="34"/>
      <c r="BO59" s="34"/>
      <c r="BP59" s="34"/>
    </row>
    <row r="60" spans="1:68" ht="15" customHeight="1">
      <c r="A60" s="46" t="s">
        <v>172</v>
      </c>
      <c r="B60" s="34">
        <v>42592</v>
      </c>
      <c r="C60" s="34">
        <v>43943</v>
      </c>
      <c r="D60" s="34">
        <v>41559</v>
      </c>
      <c r="E60" s="34">
        <v>41197</v>
      </c>
      <c r="F60" s="34">
        <v>40899</v>
      </c>
      <c r="G60" s="34">
        <v>41431</v>
      </c>
      <c r="H60" s="34">
        <v>39389</v>
      </c>
      <c r="I60" s="34">
        <v>39534</v>
      </c>
      <c r="J60" s="34">
        <v>37014</v>
      </c>
      <c r="K60" s="34">
        <v>37278</v>
      </c>
      <c r="L60" s="34">
        <v>35154</v>
      </c>
      <c r="M60" s="34">
        <v>34899</v>
      </c>
      <c r="N60" s="34">
        <v>33962</v>
      </c>
      <c r="O60" s="34">
        <v>33232</v>
      </c>
      <c r="P60" s="34">
        <v>33255</v>
      </c>
      <c r="Q60" s="34">
        <v>32583</v>
      </c>
      <c r="R60" s="34">
        <v>31479</v>
      </c>
      <c r="S60" s="34">
        <v>30255</v>
      </c>
      <c r="T60" s="34">
        <v>28987</v>
      </c>
      <c r="U60" s="34">
        <v>29847</v>
      </c>
      <c r="V60" s="34">
        <v>28554</v>
      </c>
      <c r="W60" s="34">
        <v>27362</v>
      </c>
      <c r="X60" s="34">
        <v>26234</v>
      </c>
      <c r="Y60" s="34">
        <v>26575</v>
      </c>
      <c r="Z60" s="34">
        <v>25514</v>
      </c>
      <c r="AA60" s="34">
        <v>24629</v>
      </c>
      <c r="AB60" s="34">
        <v>23846</v>
      </c>
      <c r="AC60" s="34">
        <v>23250</v>
      </c>
      <c r="AD60" s="34">
        <v>22167</v>
      </c>
      <c r="AE60" s="34">
        <v>21720</v>
      </c>
      <c r="AF60" s="34">
        <v>20156</v>
      </c>
      <c r="AG60" s="34">
        <v>19407</v>
      </c>
      <c r="AH60" s="34">
        <v>10915</v>
      </c>
      <c r="AI60" s="34">
        <v>17916</v>
      </c>
      <c r="AJ60" s="34">
        <v>18489</v>
      </c>
      <c r="AK60" s="34">
        <v>17983</v>
      </c>
      <c r="AL60" s="34">
        <v>18149</v>
      </c>
      <c r="AM60" s="34">
        <v>18308</v>
      </c>
      <c r="AN60" s="34">
        <v>17582</v>
      </c>
      <c r="AO60" s="34">
        <v>19043</v>
      </c>
      <c r="AP60" s="34">
        <v>18275</v>
      </c>
      <c r="AQ60" s="34">
        <v>18080</v>
      </c>
      <c r="AR60" s="34">
        <v>18216</v>
      </c>
      <c r="AS60" s="34">
        <v>19220</v>
      </c>
      <c r="AT60" s="34">
        <v>19030</v>
      </c>
      <c r="AU60" s="143">
        <v>19889</v>
      </c>
      <c r="AV60" s="30" t="s">
        <v>211</v>
      </c>
      <c r="AW60" s="34"/>
      <c r="AX60" s="34"/>
      <c r="AY60" s="34"/>
      <c r="AZ60" s="34"/>
      <c r="BA60" s="34"/>
      <c r="BB60" s="34"/>
      <c r="BC60" s="34"/>
      <c r="BD60" s="34"/>
      <c r="BE60" s="34"/>
      <c r="BF60" s="34"/>
      <c r="BG60" s="34"/>
      <c r="BH60" s="34"/>
      <c r="BI60" s="34"/>
      <c r="BJ60" s="34"/>
      <c r="BK60" s="34"/>
      <c r="BL60" s="34"/>
      <c r="BM60" s="34"/>
      <c r="BN60" s="34"/>
      <c r="BO60" s="34"/>
      <c r="BP60" s="34"/>
    </row>
    <row r="61" spans="1:68" ht="15" customHeight="1">
      <c r="A61" s="46" t="s">
        <v>173</v>
      </c>
      <c r="B61" s="34">
        <v>130890</v>
      </c>
      <c r="C61" s="34">
        <v>134756</v>
      </c>
      <c r="D61" s="34">
        <v>127626</v>
      </c>
      <c r="E61" s="34">
        <v>124990</v>
      </c>
      <c r="F61" s="34">
        <v>122636</v>
      </c>
      <c r="G61" s="34">
        <v>124964</v>
      </c>
      <c r="H61" s="34">
        <v>122434</v>
      </c>
      <c r="I61" s="34">
        <v>122695</v>
      </c>
      <c r="J61" s="34">
        <v>115218</v>
      </c>
      <c r="K61" s="34">
        <v>116666</v>
      </c>
      <c r="L61" s="34">
        <v>112692</v>
      </c>
      <c r="M61" s="34">
        <v>113355</v>
      </c>
      <c r="N61" s="34">
        <v>109564</v>
      </c>
      <c r="O61" s="34">
        <v>108882</v>
      </c>
      <c r="P61" s="34">
        <v>107553</v>
      </c>
      <c r="Q61" s="34">
        <v>105621</v>
      </c>
      <c r="R61" s="34">
        <v>102498</v>
      </c>
      <c r="S61" s="34">
        <v>98223</v>
      </c>
      <c r="T61" s="34">
        <v>94550</v>
      </c>
      <c r="U61" s="34">
        <v>98436</v>
      </c>
      <c r="V61" s="34">
        <v>92337</v>
      </c>
      <c r="W61" s="34">
        <v>89900</v>
      </c>
      <c r="X61" s="34">
        <v>87789</v>
      </c>
      <c r="Y61" s="34">
        <v>89020</v>
      </c>
      <c r="Z61" s="34">
        <v>85609</v>
      </c>
      <c r="AA61" s="34">
        <v>83200</v>
      </c>
      <c r="AB61" s="34">
        <v>81823</v>
      </c>
      <c r="AC61" s="34">
        <v>84125</v>
      </c>
      <c r="AD61" s="34">
        <v>81041</v>
      </c>
      <c r="AE61" s="34">
        <v>80204</v>
      </c>
      <c r="AF61" s="34">
        <v>76748</v>
      </c>
      <c r="AG61" s="34">
        <v>75578</v>
      </c>
      <c r="AH61" s="34">
        <v>36420</v>
      </c>
      <c r="AI61" s="34">
        <v>73346</v>
      </c>
      <c r="AJ61" s="34">
        <v>77253</v>
      </c>
      <c r="AK61" s="34">
        <v>71354</v>
      </c>
      <c r="AL61" s="34">
        <v>70827</v>
      </c>
      <c r="AM61" s="34">
        <v>69937</v>
      </c>
      <c r="AN61" s="34">
        <v>67280</v>
      </c>
      <c r="AO61" s="34">
        <v>72095</v>
      </c>
      <c r="AP61" s="34">
        <v>68488</v>
      </c>
      <c r="AQ61" s="34">
        <v>66295</v>
      </c>
      <c r="AR61" s="34">
        <v>66965</v>
      </c>
      <c r="AS61" s="34">
        <v>70350</v>
      </c>
      <c r="AT61" s="34">
        <v>67598</v>
      </c>
      <c r="AU61" s="143">
        <v>69280</v>
      </c>
      <c r="AV61" s="30" t="s">
        <v>212</v>
      </c>
      <c r="AW61" s="34"/>
      <c r="AX61" s="34"/>
      <c r="AY61" s="34"/>
      <c r="AZ61" s="34"/>
      <c r="BA61" s="34"/>
      <c r="BB61" s="34"/>
      <c r="BC61" s="34"/>
      <c r="BD61" s="34"/>
      <c r="BE61" s="34"/>
      <c r="BF61" s="34"/>
      <c r="BG61" s="34"/>
      <c r="BH61" s="34"/>
      <c r="BI61" s="34"/>
      <c r="BJ61" s="34"/>
      <c r="BK61" s="34"/>
      <c r="BL61" s="34"/>
      <c r="BM61" s="34"/>
      <c r="BN61" s="34"/>
      <c r="BO61" s="34"/>
      <c r="BP61" s="34"/>
    </row>
    <row r="62" spans="1:68" ht="15" customHeight="1">
      <c r="A62" s="28"/>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145"/>
      <c r="AV62" s="31"/>
      <c r="AW62" s="31"/>
      <c r="AX62" s="31"/>
      <c r="AY62" s="31"/>
      <c r="AZ62" s="31"/>
      <c r="BA62" s="31"/>
      <c r="BB62" s="31"/>
      <c r="BC62" s="31"/>
      <c r="BD62" s="31"/>
      <c r="BE62" s="31"/>
      <c r="BF62" s="31"/>
      <c r="BG62" s="31"/>
      <c r="BH62" s="31"/>
      <c r="BI62" s="31"/>
      <c r="BJ62" s="31"/>
      <c r="BK62" s="31"/>
      <c r="BL62" s="31"/>
      <c r="BM62" s="31"/>
      <c r="BN62" s="31"/>
      <c r="BO62" s="31"/>
      <c r="BP62" s="31"/>
    </row>
    <row r="63" spans="1:68" ht="15" customHeight="1">
      <c r="A63" s="50" t="s">
        <v>191</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145"/>
      <c r="AV63" s="31"/>
      <c r="AW63" s="31"/>
      <c r="AX63" s="31"/>
      <c r="AY63" s="31"/>
      <c r="AZ63" s="31"/>
      <c r="BA63" s="31"/>
      <c r="BB63" s="31"/>
      <c r="BC63" s="31"/>
      <c r="BD63" s="31"/>
      <c r="BE63" s="31"/>
      <c r="BF63" s="31"/>
      <c r="BG63" s="31"/>
      <c r="BH63" s="31"/>
      <c r="BI63" s="31"/>
      <c r="BJ63" s="31"/>
      <c r="BK63" s="31"/>
      <c r="BL63" s="31"/>
      <c r="BM63" s="31"/>
      <c r="BN63" s="31"/>
      <c r="BO63" s="31"/>
      <c r="BP63" s="31"/>
    </row>
    <row r="64" spans="1:68" ht="15" customHeight="1">
      <c r="A64" s="46" t="s">
        <v>167</v>
      </c>
      <c r="B64" s="33">
        <v>22.618793189427901</v>
      </c>
      <c r="C64" s="33">
        <v>22.463495537393602</v>
      </c>
      <c r="D64" s="33">
        <v>22.5909309999629</v>
      </c>
      <c r="E64" s="33">
        <v>23.642745412231498</v>
      </c>
      <c r="F64" s="33">
        <v>24.202077072317099</v>
      </c>
      <c r="G64" s="33">
        <v>24.073667252489699</v>
      </c>
      <c r="H64" s="33">
        <v>23.705194410692599</v>
      </c>
      <c r="I64" s="33">
        <v>23.087898471820701</v>
      </c>
      <c r="J64" s="33">
        <v>23.373729476153201</v>
      </c>
      <c r="K64" s="33">
        <v>22.701127387069601</v>
      </c>
      <c r="L64" s="33">
        <v>23.289275556299099</v>
      </c>
      <c r="M64" s="33">
        <v>22.716579305790599</v>
      </c>
      <c r="N64" s="33">
        <v>22.884341189297999</v>
      </c>
      <c r="O64" s="33">
        <v>23.0936447721751</v>
      </c>
      <c r="P64" s="33">
        <v>23.377257198633501</v>
      </c>
      <c r="Q64" s="33">
        <v>23.7397260273973</v>
      </c>
      <c r="R64" s="33">
        <v>23.302563141371099</v>
      </c>
      <c r="S64" s="33">
        <v>23.209336250911701</v>
      </c>
      <c r="T64" s="33">
        <v>23.421798505539801</v>
      </c>
      <c r="U64" s="33">
        <v>23.621812397474802</v>
      </c>
      <c r="V64" s="33">
        <v>24.431261565255301</v>
      </c>
      <c r="W64" s="33">
        <v>23.75</v>
      </c>
      <c r="X64" s="33">
        <v>23.261836401508798</v>
      </c>
      <c r="Y64" s="33">
        <v>23.096361185983799</v>
      </c>
      <c r="Z64" s="33">
        <v>23.574344023323601</v>
      </c>
      <c r="AA64" s="33">
        <v>23.736408173019498</v>
      </c>
      <c r="AB64" s="33">
        <v>22.5711481844946</v>
      </c>
      <c r="AC64" s="33">
        <v>21.707687632938299</v>
      </c>
      <c r="AD64" s="33">
        <v>20.944027260680301</v>
      </c>
      <c r="AE64" s="33">
        <v>20.7977030147931</v>
      </c>
      <c r="AF64" s="33">
        <v>19.827982404307001</v>
      </c>
      <c r="AG64" s="33">
        <v>19.4421544380324</v>
      </c>
      <c r="AH64" s="33">
        <v>23.117014122394099</v>
      </c>
      <c r="AI64" s="33">
        <v>18.560606060606101</v>
      </c>
      <c r="AJ64" s="33">
        <v>18.309957434931299</v>
      </c>
      <c r="AK64" s="33">
        <v>19.332973888931701</v>
      </c>
      <c r="AL64" s="33">
        <v>20.102110797835898</v>
      </c>
      <c r="AM64" s="33">
        <v>19.9556013636724</v>
      </c>
      <c r="AN64" s="33">
        <v>21.131734559789699</v>
      </c>
      <c r="AO64" s="33">
        <v>20.2236005819741</v>
      </c>
      <c r="AP64" s="33">
        <v>20.868113522537602</v>
      </c>
      <c r="AQ64" s="33">
        <v>22.255848192376899</v>
      </c>
      <c r="AR64" s="33">
        <v>21.920142833955499</v>
      </c>
      <c r="AS64" s="33">
        <v>22.273941243800099</v>
      </c>
      <c r="AT64" s="33">
        <v>23.770753512132799</v>
      </c>
      <c r="AU64" s="141">
        <v>24.106674657277701</v>
      </c>
      <c r="AV64" s="30" t="s">
        <v>213</v>
      </c>
      <c r="AW64" s="33"/>
      <c r="AX64" s="33"/>
      <c r="AY64" s="33"/>
      <c r="AZ64" s="33"/>
      <c r="BA64" s="33"/>
      <c r="BB64" s="33"/>
      <c r="BC64" s="33"/>
      <c r="BD64" s="33"/>
      <c r="BE64" s="33"/>
      <c r="BF64" s="33"/>
      <c r="BG64" s="33"/>
      <c r="BH64" s="33"/>
      <c r="BI64" s="33"/>
      <c r="BJ64" s="33"/>
      <c r="BK64" s="33"/>
      <c r="BL64" s="33"/>
      <c r="BM64" s="33"/>
      <c r="BN64" s="33"/>
      <c r="BO64" s="33"/>
      <c r="BP64" s="33"/>
    </row>
    <row r="65" spans="1:68" ht="15" customHeight="1">
      <c r="A65" s="46" t="s">
        <v>170</v>
      </c>
      <c r="B65" s="29">
        <v>3.31370078740157</v>
      </c>
      <c r="C65" s="29">
        <v>3.3808798903942798</v>
      </c>
      <c r="D65" s="29">
        <v>3.51304775972427</v>
      </c>
      <c r="E65" s="29">
        <v>3.4616750040342099</v>
      </c>
      <c r="F65" s="29">
        <v>3.57984910405533</v>
      </c>
      <c r="G65" s="29">
        <v>3.5283650190114102</v>
      </c>
      <c r="H65" s="29">
        <v>3.5689572320999501</v>
      </c>
      <c r="I65" s="29">
        <v>3.7274353553423301</v>
      </c>
      <c r="J65" s="29">
        <v>3.71316273624352</v>
      </c>
      <c r="K65" s="29">
        <v>3.67398648648649</v>
      </c>
      <c r="L65" s="29">
        <v>3.8033405172413799</v>
      </c>
      <c r="M65" s="29">
        <v>3.7997819767441898</v>
      </c>
      <c r="N65" s="29">
        <v>3.7881619937694699</v>
      </c>
      <c r="O65" s="29">
        <v>3.8508674787744601</v>
      </c>
      <c r="P65" s="29">
        <v>3.9250332131334198</v>
      </c>
      <c r="Q65" s="29">
        <v>3.9321023273706501</v>
      </c>
      <c r="R65" s="29">
        <v>4.1136135129700397</v>
      </c>
      <c r="S65" s="29">
        <v>4.1814372512046898</v>
      </c>
      <c r="T65" s="29">
        <v>4.3185918591859203</v>
      </c>
      <c r="U65" s="29">
        <v>4.2634680134680103</v>
      </c>
      <c r="V65" s="29">
        <v>4.3479616841167301</v>
      </c>
      <c r="W65" s="29">
        <v>4.2965675057208204</v>
      </c>
      <c r="X65" s="29">
        <v>4.3088092933204303</v>
      </c>
      <c r="Y65" s="29">
        <v>4.2635545830294204</v>
      </c>
      <c r="Z65" s="29">
        <v>4.2649023002720696</v>
      </c>
      <c r="AA65" s="29">
        <v>4.2640322174679097</v>
      </c>
      <c r="AB65" s="29">
        <v>4.2127717391304396</v>
      </c>
      <c r="AC65" s="29">
        <v>4.17245240761478</v>
      </c>
      <c r="AD65" s="29">
        <v>4.0780355528773704</v>
      </c>
      <c r="AE65" s="29">
        <v>4.08673469387755</v>
      </c>
      <c r="AF65" s="29">
        <v>3.8311258278145699</v>
      </c>
      <c r="AG65" s="29">
        <v>3.9678445229681998</v>
      </c>
      <c r="AH65" s="29">
        <v>4.3156363636363597</v>
      </c>
      <c r="AI65" s="29">
        <v>3.9526530612244901</v>
      </c>
      <c r="AJ65" s="29">
        <v>3.7797256097560998</v>
      </c>
      <c r="AK65" s="29">
        <v>3.8199203187250999</v>
      </c>
      <c r="AL65" s="29">
        <v>3.68650492797574</v>
      </c>
      <c r="AM65" s="29">
        <v>3.6229638458482301</v>
      </c>
      <c r="AN65" s="29">
        <v>3.9211037699183802</v>
      </c>
      <c r="AO65" s="29">
        <v>3.94774706550549</v>
      </c>
      <c r="AP65" s="29">
        <v>4.1462857142857104</v>
      </c>
      <c r="AQ65" s="29">
        <v>4.24402793090775</v>
      </c>
      <c r="AR65" s="29">
        <v>4.40059237319511</v>
      </c>
      <c r="AS65" s="29">
        <v>4.6834532374100704</v>
      </c>
      <c r="AT65" s="29">
        <v>4.9160510409670897</v>
      </c>
      <c r="AU65" s="142">
        <v>5.0304536979490404</v>
      </c>
      <c r="AV65" s="30" t="s">
        <v>214</v>
      </c>
      <c r="AW65" s="29"/>
      <c r="AX65" s="29"/>
      <c r="AY65" s="29"/>
      <c r="AZ65" s="29"/>
      <c r="BA65" s="29"/>
      <c r="BB65" s="29"/>
      <c r="BC65" s="29"/>
      <c r="BD65" s="29"/>
      <c r="BE65" s="29"/>
      <c r="BF65" s="29"/>
      <c r="BG65" s="29"/>
      <c r="BH65" s="29"/>
      <c r="BI65" s="29"/>
      <c r="BJ65" s="29"/>
      <c r="BK65" s="29"/>
      <c r="BL65" s="29"/>
      <c r="BM65" s="29"/>
      <c r="BN65" s="29"/>
      <c r="BO65" s="29"/>
      <c r="BP65" s="29"/>
    </row>
    <row r="66" spans="1:68" ht="15" customHeight="1">
      <c r="A66" s="46" t="s">
        <v>171</v>
      </c>
      <c r="B66" s="34">
        <v>21042</v>
      </c>
      <c r="C66" s="34">
        <v>22209</v>
      </c>
      <c r="D66" s="34">
        <v>21405</v>
      </c>
      <c r="E66" s="34">
        <v>21452</v>
      </c>
      <c r="F66" s="34">
        <v>22775</v>
      </c>
      <c r="G66" s="34">
        <v>23199</v>
      </c>
      <c r="H66" s="34">
        <v>22281</v>
      </c>
      <c r="I66" s="34">
        <v>22920</v>
      </c>
      <c r="J66" s="34">
        <v>22201</v>
      </c>
      <c r="K66" s="34">
        <v>21750</v>
      </c>
      <c r="L66" s="34">
        <v>21177</v>
      </c>
      <c r="M66" s="34">
        <v>20914</v>
      </c>
      <c r="N66" s="34">
        <v>20672</v>
      </c>
      <c r="O66" s="34">
        <v>20864</v>
      </c>
      <c r="P66" s="34">
        <v>20681</v>
      </c>
      <c r="Q66" s="34">
        <v>20443</v>
      </c>
      <c r="R66" s="34">
        <v>20457</v>
      </c>
      <c r="S66" s="34">
        <v>19958</v>
      </c>
      <c r="T66" s="34">
        <v>19628</v>
      </c>
      <c r="U66" s="34">
        <v>20260</v>
      </c>
      <c r="V66" s="34">
        <v>19518</v>
      </c>
      <c r="W66" s="34">
        <v>18776</v>
      </c>
      <c r="X66" s="34">
        <v>17804</v>
      </c>
      <c r="Y66" s="34">
        <v>17536</v>
      </c>
      <c r="Z66" s="34">
        <v>17243</v>
      </c>
      <c r="AA66" s="34">
        <v>16941</v>
      </c>
      <c r="AB66" s="34">
        <v>15503</v>
      </c>
      <c r="AC66" s="34">
        <v>14904</v>
      </c>
      <c r="AD66" s="34">
        <v>13535</v>
      </c>
      <c r="AE66" s="34">
        <v>13617</v>
      </c>
      <c r="AF66" s="34">
        <v>11570</v>
      </c>
      <c r="AG66" s="34">
        <v>11229</v>
      </c>
      <c r="AH66" s="34">
        <v>5934</v>
      </c>
      <c r="AI66" s="34">
        <v>9684</v>
      </c>
      <c r="AJ66" s="34">
        <v>9918</v>
      </c>
      <c r="AK66" s="34">
        <v>9588</v>
      </c>
      <c r="AL66" s="34">
        <v>9725</v>
      </c>
      <c r="AM66" s="34">
        <v>9119</v>
      </c>
      <c r="AN66" s="34">
        <v>10089</v>
      </c>
      <c r="AO66" s="34">
        <v>10426</v>
      </c>
      <c r="AP66" s="34">
        <v>10884</v>
      </c>
      <c r="AQ66" s="34">
        <v>11548</v>
      </c>
      <c r="AR66" s="34">
        <v>11886</v>
      </c>
      <c r="AS66" s="34">
        <v>13671</v>
      </c>
      <c r="AT66" s="34">
        <v>14640</v>
      </c>
      <c r="AU66" s="143">
        <v>16188</v>
      </c>
      <c r="AV66" s="30" t="s">
        <v>215</v>
      </c>
      <c r="AW66" s="34"/>
      <c r="AX66" s="34"/>
      <c r="AY66" s="34"/>
      <c r="AZ66" s="34"/>
      <c r="BA66" s="34"/>
      <c r="BB66" s="34"/>
      <c r="BC66" s="34"/>
      <c r="BD66" s="34"/>
      <c r="BE66" s="34"/>
      <c r="BF66" s="34"/>
      <c r="BG66" s="34"/>
      <c r="BH66" s="34"/>
      <c r="BI66" s="34"/>
      <c r="BJ66" s="34"/>
      <c r="BK66" s="34"/>
      <c r="BL66" s="34"/>
      <c r="BM66" s="34"/>
      <c r="BN66" s="34"/>
      <c r="BO66" s="34"/>
      <c r="BP66" s="34"/>
    </row>
    <row r="67" spans="1:68" ht="15" customHeight="1">
      <c r="A67" s="46" t="s">
        <v>172</v>
      </c>
      <c r="B67" s="34">
        <v>6350</v>
      </c>
      <c r="C67" s="34">
        <v>6569</v>
      </c>
      <c r="D67" s="34">
        <v>6093</v>
      </c>
      <c r="E67" s="34">
        <v>6197</v>
      </c>
      <c r="F67" s="34">
        <v>6362</v>
      </c>
      <c r="G67" s="34">
        <v>6575</v>
      </c>
      <c r="H67" s="34">
        <v>6243</v>
      </c>
      <c r="I67" s="34">
        <v>6149</v>
      </c>
      <c r="J67" s="34">
        <v>5979</v>
      </c>
      <c r="K67" s="34">
        <v>5920</v>
      </c>
      <c r="L67" s="34">
        <v>5568</v>
      </c>
      <c r="M67" s="34">
        <v>5504</v>
      </c>
      <c r="N67" s="34">
        <v>5457</v>
      </c>
      <c r="O67" s="34">
        <v>5418</v>
      </c>
      <c r="P67" s="34">
        <v>5269</v>
      </c>
      <c r="Q67" s="34">
        <v>5199</v>
      </c>
      <c r="R67" s="34">
        <v>4973</v>
      </c>
      <c r="S67" s="34">
        <v>4773</v>
      </c>
      <c r="T67" s="34">
        <v>4545</v>
      </c>
      <c r="U67" s="34">
        <v>4752</v>
      </c>
      <c r="V67" s="34">
        <v>4489</v>
      </c>
      <c r="W67" s="34">
        <v>4370</v>
      </c>
      <c r="X67" s="34">
        <v>4132</v>
      </c>
      <c r="Y67" s="34">
        <v>4113</v>
      </c>
      <c r="Z67" s="34">
        <v>4043</v>
      </c>
      <c r="AA67" s="34">
        <v>3973</v>
      </c>
      <c r="AB67" s="34">
        <v>3680</v>
      </c>
      <c r="AC67" s="34">
        <v>3572</v>
      </c>
      <c r="AD67" s="34">
        <v>3319</v>
      </c>
      <c r="AE67" s="34">
        <v>3332</v>
      </c>
      <c r="AF67" s="34">
        <v>3020</v>
      </c>
      <c r="AG67" s="34">
        <v>2830</v>
      </c>
      <c r="AH67" s="34">
        <v>1375</v>
      </c>
      <c r="AI67" s="34">
        <v>2450</v>
      </c>
      <c r="AJ67" s="34">
        <v>2624</v>
      </c>
      <c r="AK67" s="34">
        <v>2510</v>
      </c>
      <c r="AL67" s="34">
        <v>2638</v>
      </c>
      <c r="AM67" s="34">
        <v>2517</v>
      </c>
      <c r="AN67" s="34">
        <v>2573</v>
      </c>
      <c r="AO67" s="34">
        <v>2641</v>
      </c>
      <c r="AP67" s="34">
        <v>2625</v>
      </c>
      <c r="AQ67" s="34">
        <v>2721</v>
      </c>
      <c r="AR67" s="34">
        <v>2701</v>
      </c>
      <c r="AS67" s="34">
        <v>2919</v>
      </c>
      <c r="AT67" s="34">
        <v>2978</v>
      </c>
      <c r="AU67" s="143">
        <v>3218</v>
      </c>
      <c r="AV67" s="30" t="s">
        <v>216</v>
      </c>
      <c r="AW67" s="34"/>
      <c r="AX67" s="34"/>
      <c r="AY67" s="34"/>
      <c r="AZ67" s="34"/>
      <c r="BA67" s="34"/>
      <c r="BB67" s="34"/>
      <c r="BC67" s="34"/>
      <c r="BD67" s="34"/>
      <c r="BE67" s="34"/>
      <c r="BF67" s="34"/>
      <c r="BG67" s="34"/>
      <c r="BH67" s="34"/>
      <c r="BI67" s="34"/>
      <c r="BJ67" s="34"/>
      <c r="BK67" s="34"/>
      <c r="BL67" s="34"/>
      <c r="BM67" s="34"/>
      <c r="BN67" s="34"/>
      <c r="BO67" s="34"/>
      <c r="BP67" s="34"/>
    </row>
    <row r="68" spans="1:68" ht="15" customHeight="1">
      <c r="A68" s="46" t="s">
        <v>173</v>
      </c>
      <c r="B68" s="34">
        <v>28074</v>
      </c>
      <c r="C68" s="34">
        <v>29243</v>
      </c>
      <c r="D68" s="34">
        <v>26971</v>
      </c>
      <c r="E68" s="34">
        <v>26211</v>
      </c>
      <c r="F68" s="34">
        <v>26287</v>
      </c>
      <c r="G68" s="34">
        <v>27312</v>
      </c>
      <c r="H68" s="34">
        <v>26336</v>
      </c>
      <c r="I68" s="34">
        <v>26633</v>
      </c>
      <c r="J68" s="34">
        <v>25580</v>
      </c>
      <c r="K68" s="34">
        <v>26078</v>
      </c>
      <c r="L68" s="34">
        <v>23908</v>
      </c>
      <c r="M68" s="34">
        <v>24229</v>
      </c>
      <c r="N68" s="34">
        <v>23846</v>
      </c>
      <c r="O68" s="34">
        <v>23461</v>
      </c>
      <c r="P68" s="34">
        <v>22539</v>
      </c>
      <c r="Q68" s="34">
        <v>21900</v>
      </c>
      <c r="R68" s="34">
        <v>21341</v>
      </c>
      <c r="S68" s="34">
        <v>20565</v>
      </c>
      <c r="T68" s="34">
        <v>19405</v>
      </c>
      <c r="U68" s="34">
        <v>20117</v>
      </c>
      <c r="V68" s="34">
        <v>18374</v>
      </c>
      <c r="W68" s="34">
        <v>18400</v>
      </c>
      <c r="X68" s="34">
        <v>17763</v>
      </c>
      <c r="Y68" s="34">
        <v>17808</v>
      </c>
      <c r="Z68" s="34">
        <v>17150</v>
      </c>
      <c r="AA68" s="34">
        <v>16738</v>
      </c>
      <c r="AB68" s="34">
        <v>16304</v>
      </c>
      <c r="AC68" s="34">
        <v>16455</v>
      </c>
      <c r="AD68" s="34">
        <v>15847</v>
      </c>
      <c r="AE68" s="34">
        <v>16021</v>
      </c>
      <c r="AF68" s="34">
        <v>15231</v>
      </c>
      <c r="AG68" s="34">
        <v>14556</v>
      </c>
      <c r="AH68" s="34">
        <v>5948</v>
      </c>
      <c r="AI68" s="34">
        <v>13200</v>
      </c>
      <c r="AJ68" s="34">
        <v>14331</v>
      </c>
      <c r="AK68" s="34">
        <v>12983</v>
      </c>
      <c r="AL68" s="34">
        <v>13123</v>
      </c>
      <c r="AM68" s="34">
        <v>12613</v>
      </c>
      <c r="AN68" s="34">
        <v>12176</v>
      </c>
      <c r="AO68" s="34">
        <v>13059</v>
      </c>
      <c r="AP68" s="34">
        <v>12579</v>
      </c>
      <c r="AQ68" s="34">
        <v>12226</v>
      </c>
      <c r="AR68" s="34">
        <v>12322</v>
      </c>
      <c r="AS68" s="34">
        <v>13105</v>
      </c>
      <c r="AT68" s="34">
        <v>12528</v>
      </c>
      <c r="AU68" s="143">
        <v>13349</v>
      </c>
      <c r="AV68" s="30" t="s">
        <v>217</v>
      </c>
      <c r="AW68" s="34"/>
      <c r="AX68" s="34"/>
      <c r="AY68" s="34"/>
      <c r="AZ68" s="34"/>
      <c r="BA68" s="34"/>
      <c r="BB68" s="34"/>
      <c r="BC68" s="34"/>
      <c r="BD68" s="34"/>
      <c r="BE68" s="34"/>
      <c r="BF68" s="34"/>
      <c r="BG68" s="34"/>
      <c r="BH68" s="34"/>
      <c r="BI68" s="34"/>
      <c r="BJ68" s="34"/>
      <c r="BK68" s="34"/>
      <c r="BL68" s="34"/>
      <c r="BM68" s="34"/>
      <c r="BN68" s="34"/>
      <c r="BO68" s="34"/>
      <c r="BP68" s="34"/>
    </row>
    <row r="69" spans="1:68" ht="15" customHeight="1">
      <c r="A69" s="28"/>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143"/>
      <c r="AV69" s="34"/>
      <c r="AW69" s="34"/>
      <c r="AX69" s="34"/>
      <c r="AY69" s="34"/>
      <c r="AZ69" s="34"/>
      <c r="BA69" s="34"/>
      <c r="BB69" s="34"/>
      <c r="BC69" s="34"/>
      <c r="BD69" s="34"/>
      <c r="BE69" s="34"/>
      <c r="BF69" s="34"/>
      <c r="BG69" s="34"/>
      <c r="BH69" s="34"/>
      <c r="BI69" s="34"/>
      <c r="BJ69" s="34"/>
      <c r="BK69" s="34"/>
      <c r="BL69" s="34"/>
      <c r="BM69" s="34"/>
      <c r="BN69" s="34"/>
      <c r="BO69" s="34"/>
      <c r="BP69" s="34"/>
    </row>
    <row r="70" spans="1:68" ht="15" customHeight="1">
      <c r="A70" s="50" t="s">
        <v>192</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145"/>
      <c r="AV70" s="31"/>
      <c r="AW70" s="31"/>
      <c r="AX70" s="31"/>
      <c r="AY70" s="31"/>
      <c r="AZ70" s="31"/>
      <c r="BA70" s="31"/>
      <c r="BB70" s="31"/>
      <c r="BC70" s="31"/>
      <c r="BD70" s="31"/>
      <c r="BE70" s="31"/>
      <c r="BF70" s="31"/>
      <c r="BG70" s="31"/>
      <c r="BH70" s="31"/>
      <c r="BI70" s="31"/>
      <c r="BJ70" s="31"/>
      <c r="BK70" s="31"/>
      <c r="BL70" s="31"/>
      <c r="BM70" s="31"/>
      <c r="BN70" s="31"/>
      <c r="BO70" s="31"/>
      <c r="BP70" s="31"/>
    </row>
    <row r="71" spans="1:68" ht="15" customHeight="1">
      <c r="A71" s="46" t="s">
        <v>167</v>
      </c>
      <c r="B71" s="33">
        <v>30.788102966709399</v>
      </c>
      <c r="C71" s="33">
        <v>30.800187806023199</v>
      </c>
      <c r="D71" s="33">
        <v>30.823366559506301</v>
      </c>
      <c r="E71" s="33">
        <v>31.345030786833401</v>
      </c>
      <c r="F71" s="33">
        <v>31.735192011979301</v>
      </c>
      <c r="G71" s="33">
        <v>31.525650791983001</v>
      </c>
      <c r="H71" s="33">
        <v>30.6728507091483</v>
      </c>
      <c r="I71" s="33">
        <v>30.5923872281153</v>
      </c>
      <c r="J71" s="33">
        <v>30.535234875495401</v>
      </c>
      <c r="K71" s="33">
        <v>30.262567953819399</v>
      </c>
      <c r="L71" s="33">
        <v>29.811127379209399</v>
      </c>
      <c r="M71" s="33">
        <v>29.366060006977602</v>
      </c>
      <c r="N71" s="33">
        <v>29.547260325312902</v>
      </c>
      <c r="O71" s="33">
        <v>29.2044157983422</v>
      </c>
      <c r="P71" s="33">
        <v>29.612889339851801</v>
      </c>
      <c r="Q71" s="33">
        <v>29.628061260498299</v>
      </c>
      <c r="R71" s="33">
        <v>29.434992207624401</v>
      </c>
      <c r="S71" s="33">
        <v>29.487827053237702</v>
      </c>
      <c r="T71" s="33">
        <v>29.425650476065101</v>
      </c>
      <c r="U71" s="33">
        <v>29.184415409141899</v>
      </c>
      <c r="V71" s="33">
        <v>29.8461760800643</v>
      </c>
      <c r="W71" s="33">
        <v>29.3000923361034</v>
      </c>
      <c r="X71" s="33">
        <v>28.768758526603001</v>
      </c>
      <c r="Y71" s="33">
        <v>28.7265510914741</v>
      </c>
      <c r="Z71" s="33">
        <v>28.763417316244801</v>
      </c>
      <c r="AA71" s="33">
        <v>28.6197442414297</v>
      </c>
      <c r="AB71" s="33">
        <v>28.051402773956202</v>
      </c>
      <c r="AC71" s="33">
        <v>26.667329488964</v>
      </c>
      <c r="AD71" s="33">
        <v>26.3045991247626</v>
      </c>
      <c r="AE71" s="33">
        <v>26.0348142374643</v>
      </c>
      <c r="AF71" s="33">
        <v>25.1970558497048</v>
      </c>
      <c r="AG71" s="33">
        <v>24.6710453325049</v>
      </c>
      <c r="AH71" s="33">
        <v>29.007741691842899</v>
      </c>
      <c r="AI71" s="33">
        <v>23.5319945462529</v>
      </c>
      <c r="AJ71" s="33">
        <v>23.0531533892383</v>
      </c>
      <c r="AK71" s="33">
        <v>24.298943524194598</v>
      </c>
      <c r="AL71" s="33">
        <v>24.761167361524699</v>
      </c>
      <c r="AM71" s="33">
        <v>25.2271350696548</v>
      </c>
      <c r="AN71" s="33">
        <v>25.3662404349577</v>
      </c>
      <c r="AO71" s="33">
        <v>25.4644526387486</v>
      </c>
      <c r="AP71" s="33">
        <v>25.781143992006601</v>
      </c>
      <c r="AQ71" s="33">
        <v>26.491002406999399</v>
      </c>
      <c r="AR71" s="33">
        <v>26.381373995737</v>
      </c>
      <c r="AS71" s="33">
        <v>26.5280690192319</v>
      </c>
      <c r="AT71" s="33">
        <v>27.466739884681601</v>
      </c>
      <c r="AU71" s="141">
        <v>27.9647581357635</v>
      </c>
      <c r="AV71" s="30" t="s">
        <v>218</v>
      </c>
      <c r="AW71" s="33"/>
      <c r="AX71" s="33"/>
      <c r="AY71" s="33"/>
      <c r="AZ71" s="33"/>
      <c r="BA71" s="33"/>
      <c r="BB71" s="33"/>
      <c r="BC71" s="33"/>
      <c r="BD71" s="33"/>
      <c r="BE71" s="33"/>
      <c r="BF71" s="33"/>
      <c r="BG71" s="33"/>
      <c r="BH71" s="33"/>
      <c r="BI71" s="33"/>
      <c r="BJ71" s="33"/>
      <c r="BK71" s="33"/>
      <c r="BL71" s="33"/>
      <c r="BM71" s="33"/>
      <c r="BN71" s="33"/>
      <c r="BO71" s="33"/>
      <c r="BP71" s="33"/>
    </row>
    <row r="72" spans="1:68" ht="15" customHeight="1">
      <c r="A72" s="46" t="s">
        <v>170</v>
      </c>
      <c r="B72" s="29">
        <v>3.3851906338114501</v>
      </c>
      <c r="C72" s="29">
        <v>3.4094076655052299</v>
      </c>
      <c r="D72" s="29">
        <v>3.46940317300428</v>
      </c>
      <c r="E72" s="29">
        <v>3.4874456682280499</v>
      </c>
      <c r="F72" s="29">
        <v>3.55265440849749</v>
      </c>
      <c r="G72" s="29">
        <v>3.52197641961421</v>
      </c>
      <c r="H72" s="29">
        <v>3.5610098176718101</v>
      </c>
      <c r="I72" s="29">
        <v>3.60087997723442</v>
      </c>
      <c r="J72" s="29">
        <v>3.6411974042285999</v>
      </c>
      <c r="K72" s="29">
        <v>3.6403768692995002</v>
      </c>
      <c r="L72" s="29">
        <v>3.7075782132508199</v>
      </c>
      <c r="M72" s="29">
        <v>3.6941563745266399</v>
      </c>
      <c r="N72" s="29">
        <v>3.7046855577259699</v>
      </c>
      <c r="O72" s="29">
        <v>3.7359379042690799</v>
      </c>
      <c r="P72" s="29">
        <v>3.8292492991381999</v>
      </c>
      <c r="Q72" s="29">
        <v>3.8717907998517802</v>
      </c>
      <c r="R72" s="29">
        <v>3.9448589926478701</v>
      </c>
      <c r="S72" s="29">
        <v>3.9837558524608898</v>
      </c>
      <c r="T72" s="29">
        <v>4.0594059405940603</v>
      </c>
      <c r="U72" s="29">
        <v>4.0520824301280403</v>
      </c>
      <c r="V72" s="29">
        <v>4.05435341827316</v>
      </c>
      <c r="W72" s="29">
        <v>4.0560947938989003</v>
      </c>
      <c r="X72" s="29">
        <v>4.0223276032404698</v>
      </c>
      <c r="Y72" s="29">
        <v>4.0189324817518202</v>
      </c>
      <c r="Z72" s="29">
        <v>4.0382650471969397</v>
      </c>
      <c r="AA72" s="29">
        <v>4.0223760576183496</v>
      </c>
      <c r="AB72" s="29">
        <v>3.9693744096490602</v>
      </c>
      <c r="AC72" s="29">
        <v>3.8850197598985901</v>
      </c>
      <c r="AD72" s="29">
        <v>3.81911637761909</v>
      </c>
      <c r="AE72" s="29">
        <v>3.7496008302730299</v>
      </c>
      <c r="AF72" s="29">
        <v>3.6690973420780102</v>
      </c>
      <c r="AG72" s="29">
        <v>3.63129019202231</v>
      </c>
      <c r="AH72" s="29">
        <v>3.8017087062652601</v>
      </c>
      <c r="AI72" s="29">
        <v>3.5024550721791199</v>
      </c>
      <c r="AJ72" s="29">
        <v>3.5229005825794499</v>
      </c>
      <c r="AK72" s="29">
        <v>3.6020592397404001</v>
      </c>
      <c r="AL72" s="29">
        <v>3.6269302929715699</v>
      </c>
      <c r="AM72" s="29">
        <v>3.6482112845138102</v>
      </c>
      <c r="AN72" s="29">
        <v>3.76358223765815</v>
      </c>
      <c r="AO72" s="29">
        <v>3.7188710570005501</v>
      </c>
      <c r="AP72" s="29">
        <v>3.8295693779904298</v>
      </c>
      <c r="AQ72" s="29">
        <v>3.9230325465121898</v>
      </c>
      <c r="AR72" s="29">
        <v>4.0906917818042698</v>
      </c>
      <c r="AS72" s="29">
        <v>4.2124305524188097</v>
      </c>
      <c r="AT72" s="29">
        <v>4.4177571792075598</v>
      </c>
      <c r="AU72" s="142">
        <v>4.5957502055654098</v>
      </c>
      <c r="AV72" s="30" t="s">
        <v>219</v>
      </c>
      <c r="AW72" s="29"/>
      <c r="AX72" s="29"/>
      <c r="AY72" s="29"/>
      <c r="AZ72" s="29"/>
      <c r="BA72" s="29"/>
      <c r="BB72" s="29"/>
      <c r="BC72" s="29"/>
      <c r="BD72" s="29"/>
      <c r="BE72" s="29"/>
      <c r="BF72" s="29"/>
      <c r="BG72" s="29"/>
      <c r="BH72" s="29"/>
      <c r="BI72" s="29"/>
      <c r="BJ72" s="29"/>
      <c r="BK72" s="29"/>
      <c r="BL72" s="29"/>
      <c r="BM72" s="29"/>
      <c r="BN72" s="29"/>
      <c r="BO72" s="29"/>
      <c r="BP72" s="29"/>
    </row>
    <row r="73" spans="1:68" ht="15" customHeight="1">
      <c r="A73" s="46" t="s">
        <v>171</v>
      </c>
      <c r="B73" s="34">
        <v>165678</v>
      </c>
      <c r="C73" s="34">
        <v>172216</v>
      </c>
      <c r="D73" s="34">
        <v>165324</v>
      </c>
      <c r="E73" s="34">
        <v>165284</v>
      </c>
      <c r="F73" s="34">
        <v>167902</v>
      </c>
      <c r="G73" s="34">
        <v>169076</v>
      </c>
      <c r="H73" s="34">
        <v>162496</v>
      </c>
      <c r="I73" s="34">
        <v>164499</v>
      </c>
      <c r="J73" s="34">
        <v>156546</v>
      </c>
      <c r="K73" s="34">
        <v>157257</v>
      </c>
      <c r="L73" s="34">
        <v>150980</v>
      </c>
      <c r="M73" s="34">
        <v>149255</v>
      </c>
      <c r="N73" s="34">
        <v>146035</v>
      </c>
      <c r="O73" s="34">
        <v>144394</v>
      </c>
      <c r="P73" s="34">
        <v>147518</v>
      </c>
      <c r="Q73" s="34">
        <v>146284</v>
      </c>
      <c r="R73" s="34">
        <v>143798</v>
      </c>
      <c r="S73" s="34">
        <v>139543</v>
      </c>
      <c r="T73" s="34">
        <v>136120</v>
      </c>
      <c r="U73" s="34">
        <v>140198</v>
      </c>
      <c r="V73" s="34">
        <v>133968</v>
      </c>
      <c r="W73" s="34">
        <v>128708</v>
      </c>
      <c r="X73" s="34">
        <v>122142</v>
      </c>
      <c r="Y73" s="34">
        <v>123333</v>
      </c>
      <c r="Z73" s="34">
        <v>119359</v>
      </c>
      <c r="AA73" s="34">
        <v>115048</v>
      </c>
      <c r="AB73" s="34">
        <v>109261</v>
      </c>
      <c r="AC73" s="34">
        <v>104204</v>
      </c>
      <c r="AD73" s="34">
        <v>97334</v>
      </c>
      <c r="AE73" s="34">
        <v>93935</v>
      </c>
      <c r="AF73" s="34">
        <v>85035</v>
      </c>
      <c r="AG73" s="34">
        <v>80749</v>
      </c>
      <c r="AH73" s="34">
        <v>46723</v>
      </c>
      <c r="AI73" s="34">
        <v>71331</v>
      </c>
      <c r="AJ73" s="34">
        <v>74379</v>
      </c>
      <c r="AK73" s="34">
        <v>73817</v>
      </c>
      <c r="AL73" s="34">
        <v>75393</v>
      </c>
      <c r="AM73" s="34">
        <v>75974</v>
      </c>
      <c r="AN73" s="34">
        <v>75855</v>
      </c>
      <c r="AO73" s="34">
        <v>80640</v>
      </c>
      <c r="AP73" s="34">
        <v>80038</v>
      </c>
      <c r="AQ73" s="34">
        <v>81603</v>
      </c>
      <c r="AR73" s="34">
        <v>85565</v>
      </c>
      <c r="AS73" s="34">
        <v>93259</v>
      </c>
      <c r="AT73" s="34">
        <v>97226</v>
      </c>
      <c r="AU73" s="143">
        <v>106194</v>
      </c>
      <c r="AV73" s="30" t="s">
        <v>220</v>
      </c>
      <c r="AW73" s="34"/>
      <c r="AX73" s="34"/>
      <c r="AY73" s="34"/>
      <c r="AZ73" s="34"/>
      <c r="BA73" s="34"/>
      <c r="BB73" s="34"/>
      <c r="BC73" s="34"/>
      <c r="BD73" s="34"/>
      <c r="BE73" s="34"/>
      <c r="BF73" s="34"/>
      <c r="BG73" s="34"/>
      <c r="BH73" s="34"/>
      <c r="BI73" s="34"/>
      <c r="BJ73" s="34"/>
      <c r="BK73" s="34"/>
      <c r="BL73" s="34"/>
      <c r="BM73" s="34"/>
      <c r="BN73" s="34"/>
      <c r="BO73" s="34"/>
      <c r="BP73" s="34"/>
    </row>
    <row r="74" spans="1:68" ht="15" customHeight="1">
      <c r="A74" s="46" t="s">
        <v>172</v>
      </c>
      <c r="B74" s="34">
        <v>48942</v>
      </c>
      <c r="C74" s="34">
        <v>50512</v>
      </c>
      <c r="D74" s="34">
        <v>47652</v>
      </c>
      <c r="E74" s="34">
        <v>47394</v>
      </c>
      <c r="F74" s="34">
        <v>47261</v>
      </c>
      <c r="G74" s="34">
        <v>48006</v>
      </c>
      <c r="H74" s="34">
        <v>45632</v>
      </c>
      <c r="I74" s="34">
        <v>45683</v>
      </c>
      <c r="J74" s="34">
        <v>42993</v>
      </c>
      <c r="K74" s="34">
        <v>43198</v>
      </c>
      <c r="L74" s="34">
        <v>40722</v>
      </c>
      <c r="M74" s="34">
        <v>40403</v>
      </c>
      <c r="N74" s="34">
        <v>39419</v>
      </c>
      <c r="O74" s="34">
        <v>38650</v>
      </c>
      <c r="P74" s="34">
        <v>38524</v>
      </c>
      <c r="Q74" s="34">
        <v>37782</v>
      </c>
      <c r="R74" s="34">
        <v>36452</v>
      </c>
      <c r="S74" s="34">
        <v>35028</v>
      </c>
      <c r="T74" s="34">
        <v>33532</v>
      </c>
      <c r="U74" s="34">
        <v>34599</v>
      </c>
      <c r="V74" s="34">
        <v>33043</v>
      </c>
      <c r="W74" s="34">
        <v>31732</v>
      </c>
      <c r="X74" s="34">
        <v>30366</v>
      </c>
      <c r="Y74" s="34">
        <v>30688</v>
      </c>
      <c r="Z74" s="34">
        <v>29557</v>
      </c>
      <c r="AA74" s="34">
        <v>28602</v>
      </c>
      <c r="AB74" s="34">
        <v>27526</v>
      </c>
      <c r="AC74" s="34">
        <v>26822</v>
      </c>
      <c r="AD74" s="34">
        <v>25486</v>
      </c>
      <c r="AE74" s="34">
        <v>25052</v>
      </c>
      <c r="AF74" s="34">
        <v>23176</v>
      </c>
      <c r="AG74" s="34">
        <v>22237</v>
      </c>
      <c r="AH74" s="34">
        <v>12290</v>
      </c>
      <c r="AI74" s="34">
        <v>20366</v>
      </c>
      <c r="AJ74" s="34">
        <v>21113</v>
      </c>
      <c r="AK74" s="34">
        <v>20493</v>
      </c>
      <c r="AL74" s="34">
        <v>20787</v>
      </c>
      <c r="AM74" s="34">
        <v>20825</v>
      </c>
      <c r="AN74" s="34">
        <v>20155</v>
      </c>
      <c r="AO74" s="34">
        <v>21684</v>
      </c>
      <c r="AP74" s="34">
        <v>20900</v>
      </c>
      <c r="AQ74" s="34">
        <v>20801</v>
      </c>
      <c r="AR74" s="34">
        <v>20917</v>
      </c>
      <c r="AS74" s="34">
        <v>22139</v>
      </c>
      <c r="AT74" s="34">
        <v>22008</v>
      </c>
      <c r="AU74" s="143">
        <v>23107</v>
      </c>
      <c r="AV74" s="30" t="s">
        <v>221</v>
      </c>
      <c r="AW74" s="34"/>
      <c r="AX74" s="34"/>
      <c r="AY74" s="34"/>
      <c r="AZ74" s="34"/>
      <c r="BA74" s="34"/>
      <c r="BB74" s="34"/>
      <c r="BC74" s="34"/>
      <c r="BD74" s="34"/>
      <c r="BE74" s="34"/>
      <c r="BF74" s="34"/>
      <c r="BG74" s="34"/>
      <c r="BH74" s="34"/>
      <c r="BI74" s="34"/>
      <c r="BJ74" s="34"/>
      <c r="BK74" s="34"/>
      <c r="BL74" s="34"/>
      <c r="BM74" s="34"/>
      <c r="BN74" s="34"/>
      <c r="BO74" s="34"/>
      <c r="BP74" s="34"/>
    </row>
    <row r="75" spans="1:68" ht="15" customHeight="1">
      <c r="A75" s="47" t="s">
        <v>173</v>
      </c>
      <c r="B75" s="115">
        <v>158964</v>
      </c>
      <c r="C75" s="115">
        <v>163999</v>
      </c>
      <c r="D75" s="115">
        <v>154597</v>
      </c>
      <c r="E75" s="115">
        <v>151201</v>
      </c>
      <c r="F75" s="115">
        <v>148923</v>
      </c>
      <c r="G75" s="115">
        <v>152276</v>
      </c>
      <c r="H75" s="115">
        <v>148770</v>
      </c>
      <c r="I75" s="115">
        <v>149328</v>
      </c>
      <c r="J75" s="115">
        <v>140798</v>
      </c>
      <c r="K75" s="115">
        <v>142744</v>
      </c>
      <c r="L75" s="115">
        <v>136600</v>
      </c>
      <c r="M75" s="115">
        <v>137584</v>
      </c>
      <c r="N75" s="115">
        <v>133410</v>
      </c>
      <c r="O75" s="115">
        <v>132343</v>
      </c>
      <c r="P75" s="115">
        <v>130092</v>
      </c>
      <c r="Q75" s="115">
        <v>127521</v>
      </c>
      <c r="R75" s="115">
        <v>123839</v>
      </c>
      <c r="S75" s="115">
        <v>118788</v>
      </c>
      <c r="T75" s="115">
        <v>113955</v>
      </c>
      <c r="U75" s="115">
        <v>118553</v>
      </c>
      <c r="V75" s="115">
        <v>110711</v>
      </c>
      <c r="W75" s="115">
        <v>108300</v>
      </c>
      <c r="X75" s="115">
        <v>105552</v>
      </c>
      <c r="Y75" s="115">
        <v>106828</v>
      </c>
      <c r="Z75" s="115">
        <v>102759</v>
      </c>
      <c r="AA75" s="115">
        <v>99938</v>
      </c>
      <c r="AB75" s="115">
        <v>98127</v>
      </c>
      <c r="AC75" s="115">
        <v>100580</v>
      </c>
      <c r="AD75" s="115">
        <v>96888</v>
      </c>
      <c r="AE75" s="115">
        <v>96225</v>
      </c>
      <c r="AF75" s="115">
        <v>91979</v>
      </c>
      <c r="AG75" s="115">
        <v>90134</v>
      </c>
      <c r="AH75" s="115">
        <v>42368</v>
      </c>
      <c r="AI75" s="115">
        <v>86546</v>
      </c>
      <c r="AJ75" s="115">
        <v>91584</v>
      </c>
      <c r="AK75" s="115">
        <v>84337</v>
      </c>
      <c r="AL75" s="115">
        <v>83950</v>
      </c>
      <c r="AM75" s="115">
        <v>82550</v>
      </c>
      <c r="AN75" s="115">
        <v>79456</v>
      </c>
      <c r="AO75" s="115">
        <v>85154</v>
      </c>
      <c r="AP75" s="115">
        <v>81067</v>
      </c>
      <c r="AQ75" s="115">
        <v>78521</v>
      </c>
      <c r="AR75" s="115">
        <v>79287</v>
      </c>
      <c r="AS75" s="115">
        <v>83455</v>
      </c>
      <c r="AT75" s="115">
        <v>80126</v>
      </c>
      <c r="AU75" s="146">
        <v>82629</v>
      </c>
      <c r="AV75" s="114" t="s">
        <v>222</v>
      </c>
      <c r="AW75" s="34"/>
      <c r="AX75" s="34"/>
      <c r="AY75" s="34"/>
      <c r="AZ75" s="34"/>
      <c r="BA75" s="34"/>
      <c r="BB75" s="34"/>
      <c r="BC75" s="34"/>
      <c r="BD75" s="34"/>
      <c r="BE75" s="34"/>
      <c r="BF75" s="34"/>
      <c r="BG75" s="34"/>
      <c r="BH75" s="34"/>
      <c r="BI75" s="34"/>
      <c r="BJ75" s="34"/>
      <c r="BK75" s="34"/>
      <c r="BL75" s="34"/>
      <c r="BM75" s="34"/>
      <c r="BN75" s="34"/>
      <c r="BO75" s="34"/>
      <c r="BP75" s="34"/>
    </row>
    <row r="76" spans="1:68" ht="15" customHeight="1">
      <c r="A76" s="24"/>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71"/>
      <c r="AW76" s="117"/>
      <c r="AX76" s="117"/>
      <c r="AY76" s="117"/>
      <c r="AZ76" s="117"/>
      <c r="BA76" s="117"/>
      <c r="BB76" s="117"/>
      <c r="BC76" s="117"/>
      <c r="BD76" s="117"/>
      <c r="BE76" s="117"/>
      <c r="BF76" s="117"/>
      <c r="BG76" s="117"/>
      <c r="BH76" s="117"/>
      <c r="BI76" s="117"/>
      <c r="BJ76" s="117"/>
      <c r="BK76" s="117"/>
      <c r="BL76" s="117"/>
      <c r="BM76" s="117"/>
      <c r="BN76" s="117"/>
      <c r="BO76" s="117"/>
      <c r="BP76" s="117"/>
    </row>
    <row r="77" spans="1:68" ht="17.100000000000001"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17"/>
      <c r="AV77" s="171"/>
      <c r="AW77" s="117"/>
      <c r="AX77" s="117"/>
      <c r="AY77" s="117"/>
      <c r="AZ77" s="117"/>
      <c r="BA77" s="117"/>
      <c r="BB77" s="117"/>
      <c r="BC77" s="117"/>
      <c r="BD77" s="117"/>
      <c r="BE77" s="117"/>
      <c r="BF77" s="117"/>
      <c r="BG77" s="117"/>
      <c r="BH77" s="117"/>
      <c r="BI77" s="117"/>
      <c r="BJ77" s="117"/>
      <c r="BK77" s="117"/>
      <c r="BL77" s="117"/>
      <c r="BM77" s="117"/>
      <c r="BN77" s="117"/>
      <c r="BO77" s="117"/>
      <c r="BP77" s="117"/>
    </row>
    <row r="78" spans="1:68" ht="37.5" customHeight="1">
      <c r="A78" s="166"/>
      <c r="B78" s="166"/>
      <c r="C78" s="166"/>
      <c r="D78" s="166"/>
      <c r="E78" s="166"/>
      <c r="F78" s="166"/>
      <c r="G78" s="166"/>
      <c r="H78" s="166"/>
      <c r="I78" s="166"/>
      <c r="J78" s="166"/>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117"/>
      <c r="AU78" s="117"/>
      <c r="AV78" s="171"/>
      <c r="AW78" s="117"/>
      <c r="AX78" s="117"/>
      <c r="AY78" s="117"/>
      <c r="AZ78" s="117"/>
      <c r="BA78" s="117"/>
      <c r="BB78" s="117"/>
      <c r="BC78" s="117"/>
      <c r="BD78" s="117"/>
      <c r="BE78" s="117"/>
      <c r="BF78" s="117"/>
      <c r="BG78" s="117"/>
      <c r="BH78" s="117"/>
      <c r="BI78" s="117"/>
      <c r="BJ78" s="117"/>
      <c r="BK78" s="117"/>
      <c r="BL78" s="117"/>
      <c r="BM78" s="117"/>
      <c r="BN78" s="117"/>
      <c r="BO78" s="117"/>
      <c r="BP78" s="117"/>
    </row>
    <row r="79" spans="1:68" ht="37.5" customHeight="1">
      <c r="A79" s="166"/>
      <c r="B79" s="166"/>
      <c r="C79" s="166"/>
      <c r="D79" s="166"/>
      <c r="E79" s="166"/>
      <c r="F79" s="166"/>
      <c r="G79" s="166"/>
      <c r="H79" s="166"/>
      <c r="I79" s="166"/>
      <c r="J79" s="166"/>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52"/>
      <c r="AU79" s="117"/>
      <c r="AV79" s="171"/>
      <c r="AW79" s="117"/>
      <c r="AX79" s="117"/>
      <c r="AY79" s="117"/>
      <c r="AZ79" s="117"/>
      <c r="BA79" s="117"/>
      <c r="BB79" s="117"/>
      <c r="BC79" s="117"/>
      <c r="BD79" s="117"/>
      <c r="BE79" s="117"/>
      <c r="BF79" s="117"/>
      <c r="BG79" s="117"/>
      <c r="BH79" s="117"/>
      <c r="BI79" s="117"/>
      <c r="BJ79" s="117"/>
      <c r="BK79" s="117"/>
      <c r="BL79" s="117"/>
      <c r="BM79" s="117"/>
      <c r="BN79" s="117"/>
      <c r="BO79" s="117"/>
      <c r="BP79" s="117"/>
    </row>
    <row r="80" spans="1:68" ht="37.5" customHeight="1">
      <c r="A80" s="166"/>
      <c r="B80" s="166"/>
      <c r="C80" s="166"/>
      <c r="D80" s="166"/>
      <c r="E80" s="166"/>
      <c r="F80" s="166"/>
      <c r="G80" s="166"/>
      <c r="H80" s="166"/>
      <c r="I80" s="166"/>
      <c r="J80" s="166"/>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52"/>
      <c r="AU80" s="117"/>
      <c r="AV80" s="171"/>
      <c r="AW80" s="117"/>
      <c r="AX80" s="117"/>
      <c r="AY80" s="117"/>
      <c r="AZ80" s="117"/>
      <c r="BA80" s="117"/>
      <c r="BB80" s="117"/>
      <c r="BC80" s="117"/>
      <c r="BD80" s="117"/>
      <c r="BE80" s="117"/>
      <c r="BF80" s="117"/>
      <c r="BG80" s="117"/>
      <c r="BH80" s="117"/>
      <c r="BI80" s="117"/>
      <c r="BJ80" s="117"/>
      <c r="BK80" s="117"/>
      <c r="BL80" s="117"/>
      <c r="BM80" s="117"/>
      <c r="BN80" s="117"/>
      <c r="BO80" s="117"/>
      <c r="BP80" s="117"/>
    </row>
    <row r="81" spans="1:48" ht="37.5" customHeight="1">
      <c r="A81" s="166"/>
      <c r="B81" s="166"/>
      <c r="C81" s="166"/>
      <c r="D81" s="166"/>
      <c r="E81" s="166"/>
      <c r="F81" s="166"/>
      <c r="G81" s="166"/>
      <c r="H81" s="166"/>
      <c r="I81" s="166"/>
      <c r="J81" s="166"/>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71"/>
    </row>
    <row r="82" spans="1:48" ht="37.5" customHeight="1">
      <c r="A82" s="166"/>
      <c r="B82" s="166"/>
      <c r="C82" s="166"/>
      <c r="D82" s="166"/>
      <c r="E82" s="166"/>
      <c r="F82" s="166"/>
      <c r="G82" s="166"/>
      <c r="H82" s="166"/>
      <c r="I82" s="166"/>
      <c r="J82" s="166"/>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71"/>
    </row>
    <row r="83" spans="1:48" ht="37.5" customHeight="1">
      <c r="A83" s="166"/>
      <c r="B83" s="166"/>
      <c r="C83" s="166"/>
      <c r="D83" s="166"/>
      <c r="E83" s="166"/>
      <c r="F83" s="166"/>
      <c r="G83" s="166"/>
      <c r="H83" s="166"/>
      <c r="I83" s="166"/>
      <c r="J83" s="166"/>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71"/>
    </row>
    <row r="84" spans="1:48" ht="37.5" customHeight="1">
      <c r="A84" s="166"/>
      <c r="B84" s="166"/>
      <c r="C84" s="166"/>
      <c r="D84" s="166"/>
      <c r="E84" s="166"/>
      <c r="F84" s="166"/>
      <c r="G84" s="166"/>
      <c r="H84" s="166"/>
      <c r="I84" s="166"/>
      <c r="J84" s="166"/>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71"/>
    </row>
    <row r="85" spans="1:48" ht="37.5" customHeight="1">
      <c r="A85" s="166"/>
      <c r="B85" s="166"/>
      <c r="C85" s="166"/>
      <c r="D85" s="166"/>
      <c r="E85" s="166"/>
      <c r="F85" s="166"/>
      <c r="G85" s="166"/>
      <c r="H85" s="166"/>
      <c r="I85" s="166"/>
      <c r="J85" s="166"/>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71"/>
    </row>
    <row r="86" spans="1:48" ht="15" customHeight="1">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71"/>
    </row>
    <row r="87" spans="1:48" ht="15" customHeight="1">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71"/>
    </row>
    <row r="88" spans="1:48" ht="15" customHeight="1">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71"/>
    </row>
    <row r="89" spans="1:48" ht="15" customHeight="1">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71"/>
    </row>
    <row r="90" spans="1:48" ht="15" customHeight="1">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71"/>
    </row>
    <row r="91" spans="1:48" ht="15" customHeight="1">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71"/>
    </row>
    <row r="92" spans="1:48" ht="15" customHeight="1">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71"/>
    </row>
    <row r="93" spans="1:48" ht="15" customHeight="1">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71"/>
    </row>
    <row r="94" spans="1:48" ht="15" customHeight="1">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71"/>
    </row>
    <row r="95" spans="1:48" ht="15" customHeight="1">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71"/>
    </row>
    <row r="96" spans="1:48" ht="15" customHeight="1">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71"/>
    </row>
    <row r="97" spans="48:48" ht="15" customHeight="1">
      <c r="AV97" s="171"/>
    </row>
    <row r="98" spans="48:48" ht="15" customHeight="1">
      <c r="AV98" s="171"/>
    </row>
    <row r="99" spans="48:48" ht="15" customHeight="1">
      <c r="AV99" s="171"/>
    </row>
    <row r="100" spans="48:48" ht="15" customHeight="1">
      <c r="AV100" s="171"/>
    </row>
    <row r="101" spans="48:48" ht="15" customHeight="1">
      <c r="AV101" s="171"/>
    </row>
    <row r="102" spans="48:48" ht="15" customHeight="1">
      <c r="AV102" s="171"/>
    </row>
    <row r="103" spans="48:48" ht="15" customHeight="1">
      <c r="AV103" s="171"/>
    </row>
    <row r="104" spans="48:48" ht="15" customHeight="1">
      <c r="AV104" s="171"/>
    </row>
    <row r="105" spans="48:48" ht="15" customHeight="1">
      <c r="AV105" s="171"/>
    </row>
    <row r="106" spans="48:48" ht="15" customHeight="1">
      <c r="AV106" s="171"/>
    </row>
    <row r="107" spans="48:48" ht="15" customHeight="1">
      <c r="AV107" s="171"/>
    </row>
    <row r="108" spans="48:48" ht="15" customHeight="1">
      <c r="AV108" s="171"/>
    </row>
    <row r="109" spans="48:48" ht="15" customHeight="1">
      <c r="AV109" s="171"/>
    </row>
    <row r="110" spans="48:48" ht="15" customHeight="1">
      <c r="AV110" s="171"/>
    </row>
    <row r="111" spans="48:48" ht="15" customHeight="1">
      <c r="AV111" s="171"/>
    </row>
    <row r="112" spans="48:48" ht="15" customHeight="1">
      <c r="AV112" s="171"/>
    </row>
    <row r="113" spans="48:48" ht="15" customHeight="1">
      <c r="AV113" s="171"/>
    </row>
    <row r="114" spans="48:48" ht="15" customHeight="1">
      <c r="AV114" s="171"/>
    </row>
    <row r="115" spans="48:48" ht="15" customHeight="1">
      <c r="AV115" s="171"/>
    </row>
    <row r="116" spans="48:48" ht="15" customHeight="1">
      <c r="AV116" s="171"/>
    </row>
    <row r="117" spans="48:48" ht="15" customHeight="1">
      <c r="AV117" s="171"/>
    </row>
    <row r="118" spans="48:48" ht="15" customHeight="1">
      <c r="AV118" s="171"/>
    </row>
    <row r="119" spans="48:48" ht="15" customHeight="1">
      <c r="AV119" s="171"/>
    </row>
    <row r="120" spans="48:48" ht="15" customHeight="1">
      <c r="AV120" s="171"/>
    </row>
    <row r="121" spans="48:48" ht="15" customHeight="1">
      <c r="AV121" s="171"/>
    </row>
    <row r="122" spans="48:48" ht="15" customHeight="1">
      <c r="AV122" s="171"/>
    </row>
    <row r="123" spans="48:48" ht="15" customHeight="1">
      <c r="AV123" s="171"/>
    </row>
    <row r="124" spans="48:48" ht="15" customHeight="1">
      <c r="AV124" s="171"/>
    </row>
    <row r="125" spans="48:48" ht="15" customHeight="1">
      <c r="AV125" s="171"/>
    </row>
    <row r="126" spans="48:48" ht="15" customHeight="1">
      <c r="AV126" s="171"/>
    </row>
    <row r="127" spans="48:48" ht="15" customHeight="1">
      <c r="AV127" s="171"/>
    </row>
    <row r="128" spans="48:48" ht="15" customHeight="1">
      <c r="AV128" s="171"/>
    </row>
    <row r="129" spans="48:48" ht="15" customHeight="1">
      <c r="AV129" s="171"/>
    </row>
    <row r="130" spans="48:48" ht="15" customHeight="1">
      <c r="AV130" s="171"/>
    </row>
    <row r="131" spans="48:48" ht="15" customHeight="1">
      <c r="AV131" s="171"/>
    </row>
    <row r="132" spans="48:48" ht="15" customHeight="1">
      <c r="AV132" s="171"/>
    </row>
    <row r="133" spans="48:48" ht="15" customHeight="1">
      <c r="AV133" s="171"/>
    </row>
    <row r="134" spans="48:48" ht="15" customHeight="1">
      <c r="AV134" s="171"/>
    </row>
    <row r="135" spans="48:48" ht="15" customHeight="1">
      <c r="AV135" s="171"/>
    </row>
    <row r="136" spans="48:48" ht="15" customHeight="1">
      <c r="AV136" s="171"/>
    </row>
    <row r="137" spans="48:48" ht="15" customHeight="1">
      <c r="AV137" s="171"/>
    </row>
    <row r="138" spans="48:48" ht="15" customHeight="1">
      <c r="AV138" s="171"/>
    </row>
    <row r="139" spans="48:48" ht="15" customHeight="1">
      <c r="AV139" s="171"/>
    </row>
    <row r="140" spans="48:48" ht="15" customHeight="1">
      <c r="AV140" s="171"/>
    </row>
    <row r="141" spans="48:48" ht="15" customHeight="1">
      <c r="AV141" s="171"/>
    </row>
    <row r="142" spans="48:48" ht="15" customHeight="1">
      <c r="AV142" s="171"/>
    </row>
    <row r="143" spans="48:48" ht="15" customHeight="1">
      <c r="AV143" s="171"/>
    </row>
    <row r="144" spans="48:48" ht="15" customHeight="1">
      <c r="AV144" s="171"/>
    </row>
    <row r="145" spans="48:48" ht="15" customHeight="1">
      <c r="AV145" s="171"/>
    </row>
    <row r="146" spans="48:48" ht="15" customHeight="1">
      <c r="AV146" s="171"/>
    </row>
    <row r="147" spans="48:48" ht="15" customHeight="1">
      <c r="AV147" s="171"/>
    </row>
    <row r="148" spans="48:48" ht="15" customHeight="1">
      <c r="AV148" s="171"/>
    </row>
    <row r="149" spans="48:48" ht="15" customHeight="1">
      <c r="AV149" s="171"/>
    </row>
    <row r="150" spans="48:48" ht="15" customHeight="1">
      <c r="AV150" s="171"/>
    </row>
    <row r="151" spans="48:48" ht="15" customHeight="1">
      <c r="AV151" s="171"/>
    </row>
    <row r="152" spans="48:48" ht="15" customHeight="1">
      <c r="AV152" s="171"/>
    </row>
    <row r="153" spans="48:48" ht="15" customHeight="1">
      <c r="AV153" s="171"/>
    </row>
    <row r="154" spans="48:48" ht="15" customHeight="1">
      <c r="AV154" s="171"/>
    </row>
    <row r="155" spans="48:48" ht="15" customHeight="1">
      <c r="AV155" s="171"/>
    </row>
    <row r="156" spans="48:48" ht="15" customHeight="1">
      <c r="AV156" s="171"/>
    </row>
    <row r="157" spans="48:48" ht="15" customHeight="1">
      <c r="AV157" s="171"/>
    </row>
    <row r="158" spans="48:48" ht="15" customHeight="1">
      <c r="AV158" s="171"/>
    </row>
    <row r="159" spans="48:48" ht="15" customHeight="1">
      <c r="AV159" s="171"/>
    </row>
    <row r="160" spans="48:48" ht="15" customHeight="1">
      <c r="AV160" s="171"/>
    </row>
    <row r="161" spans="48:48" ht="15" customHeight="1">
      <c r="AV161" s="171"/>
    </row>
    <row r="162" spans="48:48" ht="15" customHeight="1">
      <c r="AV162" s="171"/>
    </row>
    <row r="163" spans="48:48" ht="15" customHeight="1">
      <c r="AV163" s="171"/>
    </row>
    <row r="164" spans="48:48" ht="15" customHeight="1">
      <c r="AV164" s="171"/>
    </row>
    <row r="165" spans="48:48" ht="15" customHeight="1">
      <c r="AV165" s="171"/>
    </row>
    <row r="166" spans="48:48" ht="15" customHeight="1">
      <c r="AV166" s="171"/>
    </row>
    <row r="167" spans="48:48" ht="15" customHeight="1">
      <c r="AV167" s="171"/>
    </row>
    <row r="168" spans="48:48" ht="15" customHeight="1">
      <c r="AV168" s="171"/>
    </row>
    <row r="169" spans="48:48" ht="15" customHeight="1">
      <c r="AV169" s="171"/>
    </row>
    <row r="170" spans="48:48" ht="15" customHeight="1">
      <c r="AV170" s="171"/>
    </row>
    <row r="171" spans="48:48" ht="15" customHeight="1">
      <c r="AV171" s="171"/>
    </row>
    <row r="172" spans="48:48" ht="15" customHeight="1">
      <c r="AV172" s="171"/>
    </row>
    <row r="173" spans="48:48" ht="15" customHeight="1">
      <c r="AV173" s="171"/>
    </row>
    <row r="174" spans="48:48" ht="15" customHeight="1">
      <c r="AV174" s="171"/>
    </row>
    <row r="175" spans="48:48" ht="15" customHeight="1">
      <c r="AV175" s="171"/>
    </row>
    <row r="176" spans="48:48" ht="15" customHeight="1">
      <c r="AV176" s="171"/>
    </row>
    <row r="177" spans="48:48" ht="15" customHeight="1">
      <c r="AV177" s="171"/>
    </row>
    <row r="178" spans="48:48" ht="15" customHeight="1">
      <c r="AV178" s="171"/>
    </row>
    <row r="179" spans="48:48" ht="15" customHeight="1">
      <c r="AV179" s="171"/>
    </row>
    <row r="180" spans="48:48" ht="15" customHeight="1">
      <c r="AV180" s="171"/>
    </row>
    <row r="181" spans="48:48" ht="15" customHeight="1">
      <c r="AV181" s="171"/>
    </row>
    <row r="182" spans="48:48" ht="15" customHeight="1">
      <c r="AV182" s="171"/>
    </row>
    <row r="183" spans="48:48" ht="15" customHeight="1">
      <c r="AV183" s="171"/>
    </row>
    <row r="184" spans="48:48" ht="15" customHeight="1">
      <c r="AV184" s="171"/>
    </row>
    <row r="185" spans="48:48" ht="15" customHeight="1">
      <c r="AV185" s="171"/>
    </row>
    <row r="186" spans="48:48" ht="15" customHeight="1">
      <c r="AV186" s="171"/>
    </row>
    <row r="187" spans="48:48" ht="15" customHeight="1">
      <c r="AV187" s="171"/>
    </row>
    <row r="188" spans="48:48" ht="15" customHeight="1">
      <c r="AV188" s="171"/>
    </row>
    <row r="189" spans="48:48" ht="15" customHeight="1">
      <c r="AV189" s="171"/>
    </row>
    <row r="190" spans="48:48" ht="15" customHeight="1">
      <c r="AV190" s="171"/>
    </row>
    <row r="191" spans="48:48" ht="15" customHeight="1">
      <c r="AV191" s="171"/>
    </row>
    <row r="192" spans="48:48" ht="15" customHeight="1">
      <c r="AV192" s="171"/>
    </row>
    <row r="193" spans="48:48" ht="15" customHeight="1">
      <c r="AV193" s="171"/>
    </row>
    <row r="194" spans="48:48" ht="15" customHeight="1">
      <c r="AV194" s="171"/>
    </row>
    <row r="195" spans="48:48" ht="15" customHeight="1">
      <c r="AV195" s="171"/>
    </row>
    <row r="196" spans="48:48" ht="15" customHeight="1">
      <c r="AV196" s="171"/>
    </row>
    <row r="197" spans="48:48" ht="15" customHeight="1">
      <c r="AV197" s="171"/>
    </row>
    <row r="198" spans="48:48" ht="15" customHeight="1">
      <c r="AV198" s="171"/>
    </row>
    <row r="199" spans="48:48" ht="15" customHeight="1">
      <c r="AV199" s="171"/>
    </row>
    <row r="200" spans="48:48" ht="15" customHeight="1">
      <c r="AV200" s="171"/>
    </row>
    <row r="201" spans="48:48" ht="15" customHeight="1">
      <c r="AV201" s="171"/>
    </row>
    <row r="202" spans="48:48" ht="15" customHeight="1">
      <c r="AV202" s="171"/>
    </row>
    <row r="203" spans="48:48" ht="15" customHeight="1">
      <c r="AV203" s="171"/>
    </row>
    <row r="204" spans="48:48" ht="15" customHeight="1">
      <c r="AV204" s="171"/>
    </row>
    <row r="205" spans="48:48" ht="15" customHeight="1">
      <c r="AV205" s="171"/>
    </row>
    <row r="206" spans="48:48" ht="15" customHeight="1">
      <c r="AV206" s="171"/>
    </row>
    <row r="207" spans="48:48" ht="15" customHeight="1">
      <c r="AV207" s="171"/>
    </row>
    <row r="208" spans="48:48" ht="15" customHeight="1">
      <c r="AV208" s="171"/>
    </row>
    <row r="209" spans="48:48" ht="15" customHeight="1">
      <c r="AV209" s="171"/>
    </row>
    <row r="210" spans="48:48" ht="15" customHeight="1">
      <c r="AV210" s="171"/>
    </row>
    <row r="211" spans="48:48" ht="15" customHeight="1">
      <c r="AV211" s="171"/>
    </row>
    <row r="212" spans="48:48" ht="15" customHeight="1">
      <c r="AV212" s="171"/>
    </row>
    <row r="213" spans="48:48" ht="15" customHeight="1">
      <c r="AV213" s="171"/>
    </row>
    <row r="214" spans="48:48" ht="15" customHeight="1">
      <c r="AV214" s="171"/>
    </row>
    <row r="215" spans="48:48" ht="15" customHeight="1">
      <c r="AV215" s="171"/>
    </row>
    <row r="216" spans="48:48" ht="15" customHeight="1">
      <c r="AV216" s="171"/>
    </row>
    <row r="217" spans="48:48" ht="15" customHeight="1">
      <c r="AV217" s="171"/>
    </row>
    <row r="218" spans="48:48" ht="15" customHeight="1">
      <c r="AV218" s="171"/>
    </row>
    <row r="219" spans="48:48" ht="15" customHeight="1">
      <c r="AV219" s="171"/>
    </row>
    <row r="220" spans="48:48" ht="15" customHeight="1">
      <c r="AV220" s="171"/>
    </row>
    <row r="221" spans="48:48" ht="15" customHeight="1">
      <c r="AV221" s="171"/>
    </row>
    <row r="222" spans="48:48" ht="15" customHeight="1">
      <c r="AV222" s="171"/>
    </row>
    <row r="223" spans="48:48" ht="15" customHeight="1">
      <c r="AV223" s="171"/>
    </row>
    <row r="224" spans="48:48" ht="15" customHeight="1">
      <c r="AV224" s="171"/>
    </row>
    <row r="225" spans="48:48" ht="15" customHeight="1">
      <c r="AV225" s="171"/>
    </row>
    <row r="226" spans="48:48" ht="15" customHeight="1">
      <c r="AV226" s="171"/>
    </row>
    <row r="227" spans="48:48" ht="15" customHeight="1">
      <c r="AV227" s="171"/>
    </row>
    <row r="228" spans="48:48" ht="15" customHeight="1">
      <c r="AV228" s="171"/>
    </row>
    <row r="229" spans="48:48" ht="15" customHeight="1">
      <c r="AV229" s="171"/>
    </row>
    <row r="230" spans="48:48" ht="15" customHeight="1">
      <c r="AV230" s="171"/>
    </row>
    <row r="231" spans="48:48" ht="15" customHeight="1">
      <c r="AV231" s="171"/>
    </row>
    <row r="232" spans="48:48" ht="15" customHeight="1">
      <c r="AV232" s="171"/>
    </row>
    <row r="233" spans="48:48" ht="15" customHeight="1">
      <c r="AV233" s="171"/>
    </row>
    <row r="234" spans="48:48" ht="15" customHeight="1">
      <c r="AV234" s="171"/>
    </row>
    <row r="235" spans="48:48" ht="15" customHeight="1">
      <c r="AV235" s="171"/>
    </row>
    <row r="236" spans="48:48" ht="15" customHeight="1">
      <c r="AV236" s="171"/>
    </row>
    <row r="237" spans="48:48" ht="15" customHeight="1">
      <c r="AV237" s="171"/>
    </row>
    <row r="238" spans="48:48" ht="15" customHeight="1">
      <c r="AV238" s="171"/>
    </row>
    <row r="239" spans="48:48" ht="15" customHeight="1">
      <c r="AV239" s="171"/>
    </row>
    <row r="240" spans="48:48" ht="15" customHeight="1">
      <c r="AV240" s="171"/>
    </row>
    <row r="241" spans="48:48" ht="15" customHeight="1">
      <c r="AV241" s="171"/>
    </row>
    <row r="242" spans="48:48" ht="15" customHeight="1">
      <c r="AV242" s="171"/>
    </row>
    <row r="243" spans="48:48" ht="15" customHeight="1">
      <c r="AV243" s="171"/>
    </row>
    <row r="244" spans="48:48" ht="15" customHeight="1">
      <c r="AV244" s="171"/>
    </row>
    <row r="245" spans="48:48" ht="15" customHeight="1">
      <c r="AV245" s="171"/>
    </row>
    <row r="246" spans="48:48" ht="15" customHeight="1">
      <c r="AV246" s="171"/>
    </row>
    <row r="247" spans="48:48" ht="15" customHeight="1">
      <c r="AV247" s="171"/>
    </row>
    <row r="248" spans="48:48" ht="15" customHeight="1">
      <c r="AV248" s="171"/>
    </row>
    <row r="249" spans="48:48" ht="15" customHeight="1">
      <c r="AV249" s="171"/>
    </row>
    <row r="250" spans="48:48" ht="15" customHeight="1">
      <c r="AV250" s="171"/>
    </row>
    <row r="251" spans="48:48" ht="15" customHeight="1">
      <c r="AV251" s="171"/>
    </row>
    <row r="252" spans="48:48" ht="15" customHeight="1">
      <c r="AV252" s="171"/>
    </row>
    <row r="253" spans="48:48" ht="15" customHeight="1">
      <c r="AV253" s="171"/>
    </row>
    <row r="254" spans="48:48" ht="15" customHeight="1">
      <c r="AV254" s="171"/>
    </row>
    <row r="255" spans="48:48" ht="15" customHeight="1">
      <c r="AV255" s="171"/>
    </row>
    <row r="256" spans="48:48" ht="15" customHeight="1">
      <c r="AV256" s="171"/>
    </row>
    <row r="257" spans="48:48" ht="15" customHeight="1">
      <c r="AV257" s="171"/>
    </row>
    <row r="258" spans="48:48" ht="15" customHeight="1">
      <c r="AV258" s="171"/>
    </row>
    <row r="259" spans="48:48" ht="15" customHeight="1">
      <c r="AV259" s="171"/>
    </row>
    <row r="260" spans="48:48" ht="15" customHeight="1">
      <c r="AV260" s="171"/>
    </row>
    <row r="261" spans="48:48" ht="15" customHeight="1">
      <c r="AV261" s="171"/>
    </row>
    <row r="262" spans="48:48" ht="15" customHeight="1">
      <c r="AV262" s="171"/>
    </row>
    <row r="263" spans="48:48" ht="15" customHeight="1">
      <c r="AV263" s="171"/>
    </row>
    <row r="264" spans="48:48" ht="15" customHeight="1">
      <c r="AV264" s="171"/>
    </row>
    <row r="265" spans="48:48" ht="15" customHeight="1">
      <c r="AV265" s="171"/>
    </row>
    <row r="266" spans="48:48" ht="15" customHeight="1">
      <c r="AV266" s="171"/>
    </row>
    <row r="267" spans="48:48" ht="15" customHeight="1">
      <c r="AV267" s="171"/>
    </row>
    <row r="268" spans="48:48" ht="15" customHeight="1">
      <c r="AV268" s="171"/>
    </row>
    <row r="269" spans="48:48" ht="15" customHeight="1">
      <c r="AV269" s="171"/>
    </row>
    <row r="270" spans="48:48" ht="15" customHeight="1">
      <c r="AV270" s="171"/>
    </row>
    <row r="271" spans="48:48" ht="15" customHeight="1">
      <c r="AV271" s="171"/>
    </row>
    <row r="272" spans="48:48" ht="15" customHeight="1">
      <c r="AV272" s="171"/>
    </row>
    <row r="273" spans="48:48" ht="15" customHeight="1">
      <c r="AV273" s="171"/>
    </row>
    <row r="274" spans="48:48" ht="15" customHeight="1">
      <c r="AV274" s="171"/>
    </row>
    <row r="275" spans="48:48" ht="15" customHeight="1">
      <c r="AV275" s="171"/>
    </row>
    <row r="276" spans="48:48" ht="15" customHeight="1">
      <c r="AV276" s="171"/>
    </row>
    <row r="277" spans="48:48" ht="15" customHeight="1">
      <c r="AV277" s="171"/>
    </row>
    <row r="278" spans="48:48" ht="15" customHeight="1">
      <c r="AV278" s="171"/>
    </row>
    <row r="279" spans="48:48" ht="15" customHeight="1">
      <c r="AV279" s="171"/>
    </row>
    <row r="280" spans="48:48" ht="15" customHeight="1">
      <c r="AV280" s="171"/>
    </row>
    <row r="281" spans="48:48" ht="15" customHeight="1">
      <c r="AV281" s="171"/>
    </row>
    <row r="282" spans="48:48" ht="15" customHeight="1">
      <c r="AV282" s="171"/>
    </row>
    <row r="283" spans="48:48" ht="15" customHeight="1">
      <c r="AV283" s="171"/>
    </row>
    <row r="284" spans="48:48" ht="15" customHeight="1">
      <c r="AV284" s="171"/>
    </row>
    <row r="285" spans="48:48" ht="15" customHeight="1">
      <c r="AV285" s="171"/>
    </row>
    <row r="286" spans="48:48" ht="15" customHeight="1">
      <c r="AV286" s="171"/>
    </row>
    <row r="287" spans="48:48" ht="15" customHeight="1">
      <c r="AV287" s="171"/>
    </row>
    <row r="288" spans="48:48" ht="15" customHeight="1">
      <c r="AV288" s="171"/>
    </row>
    <row r="289" spans="48:48" ht="15" customHeight="1">
      <c r="AV289" s="171"/>
    </row>
    <row r="290" spans="48:48" ht="15" customHeight="1">
      <c r="AV290" s="171"/>
    </row>
    <row r="291" spans="48:48" ht="15" customHeight="1">
      <c r="AV291" s="171"/>
    </row>
    <row r="292" spans="48:48" ht="15" customHeight="1">
      <c r="AV292" s="171"/>
    </row>
    <row r="293" spans="48:48" ht="15" customHeight="1">
      <c r="AV293" s="171"/>
    </row>
    <row r="294" spans="48:48" ht="15" customHeight="1">
      <c r="AV294" s="171"/>
    </row>
    <row r="295" spans="48:48" ht="15" customHeight="1">
      <c r="AV295" s="171"/>
    </row>
    <row r="296" spans="48:48" ht="15" customHeight="1">
      <c r="AV296" s="171"/>
    </row>
    <row r="297" spans="48:48" ht="15" customHeight="1">
      <c r="AV297" s="171"/>
    </row>
    <row r="298" spans="48:48" ht="15" customHeight="1">
      <c r="AV298" s="171"/>
    </row>
    <row r="299" spans="48:48" ht="15" customHeight="1">
      <c r="AV299" s="171"/>
    </row>
    <row r="300" spans="48:48" ht="15" customHeight="1">
      <c r="AV300" s="171"/>
    </row>
    <row r="301" spans="48:48" ht="15" customHeight="1">
      <c r="AV301" s="171"/>
    </row>
    <row r="302" spans="48:48" ht="15" customHeight="1">
      <c r="AV302" s="171"/>
    </row>
    <row r="303" spans="48:48" ht="15" customHeight="1">
      <c r="AV303" s="171"/>
    </row>
    <row r="304" spans="48:48" ht="15" customHeight="1">
      <c r="AV304" s="171"/>
    </row>
    <row r="305" spans="48:48" ht="15" customHeight="1">
      <c r="AV305" s="171"/>
    </row>
    <row r="306" spans="48:48" ht="15" customHeight="1">
      <c r="AV306" s="171"/>
    </row>
    <row r="307" spans="48:48" ht="15" customHeight="1">
      <c r="AV307" s="171"/>
    </row>
    <row r="308" spans="48:48" ht="15" customHeight="1">
      <c r="AV308" s="171"/>
    </row>
    <row r="309" spans="48:48" ht="15" customHeight="1">
      <c r="AV309" s="171"/>
    </row>
    <row r="310" spans="48:48" ht="15" customHeight="1">
      <c r="AV310" s="171"/>
    </row>
    <row r="311" spans="48:48" ht="15" customHeight="1">
      <c r="AV311" s="171"/>
    </row>
    <row r="312" spans="48:48" ht="15" customHeight="1">
      <c r="AV312" s="171"/>
    </row>
    <row r="313" spans="48:48" ht="15" customHeight="1">
      <c r="AV313" s="171"/>
    </row>
    <row r="314" spans="48:48" ht="15" customHeight="1">
      <c r="AV314" s="171"/>
    </row>
    <row r="315" spans="48:48" ht="15" customHeight="1">
      <c r="AV315" s="171"/>
    </row>
    <row r="316" spans="48:48" ht="15" customHeight="1">
      <c r="AV316" s="171"/>
    </row>
    <row r="317" spans="48:48" ht="15" customHeight="1">
      <c r="AV317" s="171"/>
    </row>
    <row r="318" spans="48:48" ht="15" customHeight="1">
      <c r="AV318" s="171"/>
    </row>
    <row r="319" spans="48:48" ht="15" customHeight="1">
      <c r="AV319" s="171"/>
    </row>
    <row r="320" spans="48:48" ht="15" customHeight="1">
      <c r="AV320" s="171"/>
    </row>
    <row r="321" spans="48:48" ht="15" customHeight="1">
      <c r="AV321" s="171"/>
    </row>
    <row r="322" spans="48:48" ht="15" customHeight="1">
      <c r="AV322" s="171"/>
    </row>
    <row r="323" spans="48:48" ht="15" customHeight="1">
      <c r="AV323" s="171"/>
    </row>
    <row r="324" spans="48:48" ht="15" customHeight="1">
      <c r="AV324" s="171"/>
    </row>
    <row r="325" spans="48:48" ht="15" customHeight="1">
      <c r="AV325" s="171"/>
    </row>
    <row r="326" spans="48:48" ht="15" customHeight="1">
      <c r="AV326" s="171"/>
    </row>
    <row r="327" spans="48:48" ht="15" customHeight="1">
      <c r="AV327" s="171"/>
    </row>
    <row r="328" spans="48:48" ht="15" customHeight="1">
      <c r="AV328" s="171"/>
    </row>
    <row r="329" spans="48:48" ht="15" customHeight="1">
      <c r="AV329" s="171"/>
    </row>
    <row r="330" spans="48:48" ht="15" customHeight="1">
      <c r="AV330" s="171"/>
    </row>
    <row r="331" spans="48:48" ht="15" customHeight="1">
      <c r="AV331" s="171"/>
    </row>
    <row r="332" spans="48:48" ht="15" customHeight="1">
      <c r="AV332" s="171"/>
    </row>
    <row r="333" spans="48:48" ht="15" customHeight="1">
      <c r="AV333" s="171"/>
    </row>
    <row r="334" spans="48:48" ht="15" customHeight="1">
      <c r="AV334" s="171"/>
    </row>
    <row r="335" spans="48:48" ht="15" customHeight="1">
      <c r="AV335" s="171"/>
    </row>
    <row r="336" spans="48:48" ht="15" customHeight="1">
      <c r="AV336" s="171"/>
    </row>
    <row r="337" spans="48:48" ht="15" customHeight="1">
      <c r="AV337" s="171"/>
    </row>
    <row r="338" spans="48:48" ht="15" customHeight="1">
      <c r="AV338" s="171"/>
    </row>
    <row r="339" spans="48:48" ht="15" customHeight="1">
      <c r="AV339" s="171"/>
    </row>
    <row r="340" spans="48:48" ht="15" customHeight="1">
      <c r="AV340" s="171"/>
    </row>
    <row r="341" spans="48:48" ht="15" customHeight="1">
      <c r="AV341" s="171"/>
    </row>
    <row r="342" spans="48:48" ht="15" customHeight="1">
      <c r="AV342" s="171"/>
    </row>
    <row r="343" spans="48:48" ht="15" customHeight="1">
      <c r="AV343" s="171"/>
    </row>
    <row r="344" spans="48:48" ht="15" customHeight="1">
      <c r="AV344" s="171"/>
    </row>
    <row r="345" spans="48:48" ht="15" customHeight="1">
      <c r="AV345" s="171"/>
    </row>
    <row r="346" spans="48:48" ht="15" customHeight="1">
      <c r="AV346" s="171"/>
    </row>
    <row r="347" spans="48:48" ht="15" customHeight="1">
      <c r="AV347" s="171"/>
    </row>
    <row r="348" spans="48:48" ht="15" customHeight="1">
      <c r="AV348" s="171"/>
    </row>
    <row r="349" spans="48:48" ht="15" customHeight="1">
      <c r="AV349" s="171"/>
    </row>
    <row r="350" spans="48:48" ht="15" customHeight="1">
      <c r="AV350" s="171"/>
    </row>
    <row r="351" spans="48:48" ht="15" customHeight="1">
      <c r="AV351" s="171"/>
    </row>
    <row r="352" spans="48:48" ht="15" customHeight="1">
      <c r="AV352" s="171"/>
    </row>
    <row r="353" spans="48:48" ht="15" customHeight="1">
      <c r="AV353" s="171"/>
    </row>
    <row r="354" spans="48:48" ht="15" customHeight="1">
      <c r="AV354" s="171"/>
    </row>
    <row r="355" spans="48:48" ht="15" customHeight="1">
      <c r="AV355" s="171"/>
    </row>
    <row r="356" spans="48:48" ht="15" customHeight="1">
      <c r="AV356" s="171"/>
    </row>
    <row r="357" spans="48:48" ht="15" customHeight="1">
      <c r="AV357" s="171"/>
    </row>
    <row r="358" spans="48:48" ht="15" customHeight="1">
      <c r="AV358" s="171"/>
    </row>
    <row r="359" spans="48:48" ht="15" customHeight="1">
      <c r="AV359" s="171"/>
    </row>
    <row r="360" spans="48:48" ht="15" customHeight="1">
      <c r="AV360" s="171"/>
    </row>
    <row r="361" spans="48:48" ht="15" customHeight="1">
      <c r="AV361" s="171"/>
    </row>
    <row r="362" spans="48:48" ht="15" customHeight="1">
      <c r="AV362" s="171"/>
    </row>
    <row r="363" spans="48:48" ht="15" customHeight="1">
      <c r="AV363" s="171"/>
    </row>
    <row r="364" spans="48:48" ht="15" customHeight="1">
      <c r="AV364" s="171"/>
    </row>
    <row r="365" spans="48:48" ht="15" customHeight="1">
      <c r="AV365" s="171"/>
    </row>
    <row r="366" spans="48:48" ht="15" customHeight="1">
      <c r="AV366" s="171"/>
    </row>
    <row r="367" spans="48:48" ht="15" customHeight="1">
      <c r="AV367" s="171"/>
    </row>
    <row r="368" spans="48:48" ht="15" customHeight="1">
      <c r="AV368" s="171"/>
    </row>
    <row r="369" spans="48:48" ht="15" customHeight="1">
      <c r="AV369" s="171"/>
    </row>
    <row r="370" spans="48:48" ht="15" customHeight="1">
      <c r="AV370" s="171"/>
    </row>
    <row r="371" spans="48:48" ht="15" customHeight="1">
      <c r="AV371" s="171"/>
    </row>
    <row r="372" spans="48:48" ht="15" customHeight="1">
      <c r="AV372" s="171"/>
    </row>
    <row r="373" spans="48:48" ht="15" customHeight="1">
      <c r="AV373" s="171"/>
    </row>
    <row r="374" spans="48:48" ht="15" customHeight="1">
      <c r="AV374" s="171"/>
    </row>
    <row r="375" spans="48:48" ht="15" customHeight="1">
      <c r="AV375" s="171"/>
    </row>
    <row r="376" spans="48:48" ht="15" customHeight="1">
      <c r="AV376" s="171"/>
    </row>
    <row r="377" spans="48:48" ht="15" customHeight="1">
      <c r="AV377" s="171"/>
    </row>
    <row r="378" spans="48:48" ht="15" customHeight="1">
      <c r="AV378" s="171"/>
    </row>
    <row r="379" spans="48:48" ht="15" customHeight="1">
      <c r="AV379" s="171"/>
    </row>
    <row r="380" spans="48:48" ht="15" customHeight="1">
      <c r="AV380" s="171"/>
    </row>
    <row r="381" spans="48:48" ht="15" customHeight="1">
      <c r="AV381" s="171"/>
    </row>
    <row r="382" spans="48:48" ht="15" customHeight="1">
      <c r="AV382" s="171"/>
    </row>
    <row r="383" spans="48:48" ht="15" customHeight="1">
      <c r="AV383" s="171"/>
    </row>
    <row r="384" spans="48:48" ht="15" customHeight="1">
      <c r="AV384" s="171"/>
    </row>
    <row r="385" spans="48:48" ht="15" customHeight="1">
      <c r="AV385" s="171"/>
    </row>
    <row r="386" spans="48:48" ht="15" customHeight="1">
      <c r="AV386" s="171"/>
    </row>
    <row r="387" spans="48:48" ht="15" customHeight="1">
      <c r="AV387" s="171"/>
    </row>
    <row r="388" spans="48:48" ht="15" customHeight="1">
      <c r="AV388" s="171"/>
    </row>
    <row r="389" spans="48:48" ht="15" customHeight="1">
      <c r="AV389" s="171"/>
    </row>
    <row r="390" spans="48:48" ht="15" customHeight="1">
      <c r="AV390" s="171"/>
    </row>
    <row r="391" spans="48:48" ht="15" customHeight="1">
      <c r="AV391" s="171"/>
    </row>
    <row r="392" spans="48:48" ht="15" customHeight="1">
      <c r="AV392" s="171"/>
    </row>
    <row r="393" spans="48:48" ht="15" customHeight="1">
      <c r="AV393" s="171"/>
    </row>
    <row r="394" spans="48:48" ht="15" customHeight="1">
      <c r="AV394" s="171"/>
    </row>
    <row r="395" spans="48:48" ht="15" customHeight="1">
      <c r="AV395" s="171"/>
    </row>
    <row r="396" spans="48:48" ht="15" customHeight="1">
      <c r="AV396" s="171"/>
    </row>
    <row r="397" spans="48:48" ht="15" customHeight="1">
      <c r="AV397" s="171"/>
    </row>
    <row r="398" spans="48:48" ht="15" customHeight="1">
      <c r="AV398" s="171"/>
    </row>
    <row r="399" spans="48:48" ht="15" customHeight="1">
      <c r="AV399" s="171"/>
    </row>
    <row r="400" spans="48:48" ht="15" customHeight="1">
      <c r="AV400" s="171"/>
    </row>
    <row r="401" spans="48:48" ht="15" customHeight="1">
      <c r="AV401" s="171"/>
    </row>
    <row r="402" spans="48:48" ht="15" customHeight="1">
      <c r="AV402" s="171"/>
    </row>
    <row r="403" spans="48:48" ht="15" customHeight="1">
      <c r="AV403" s="171"/>
    </row>
    <row r="404" spans="48:48" ht="15" customHeight="1">
      <c r="AV404" s="171"/>
    </row>
    <row r="405" spans="48:48" ht="15" customHeight="1">
      <c r="AV405" s="171"/>
    </row>
    <row r="406" spans="48:48" ht="15" customHeight="1">
      <c r="AV406" s="171"/>
    </row>
    <row r="407" spans="48:48" ht="15" customHeight="1">
      <c r="AV407" s="171"/>
    </row>
    <row r="408" spans="48:48" ht="15" customHeight="1">
      <c r="AV408" s="171"/>
    </row>
    <row r="409" spans="48:48" ht="15" customHeight="1">
      <c r="AV409" s="171"/>
    </row>
    <row r="410" spans="48:48" ht="15" customHeight="1">
      <c r="AV410" s="171"/>
    </row>
    <row r="411" spans="48:48" ht="15" customHeight="1">
      <c r="AV411" s="171"/>
    </row>
    <row r="412" spans="48:48" ht="15" customHeight="1">
      <c r="AV412" s="171"/>
    </row>
    <row r="413" spans="48:48" ht="15" customHeight="1">
      <c r="AV413" s="171"/>
    </row>
    <row r="414" spans="48:48" ht="15" customHeight="1">
      <c r="AV414" s="171"/>
    </row>
    <row r="415" spans="48:48" ht="15" customHeight="1">
      <c r="AV415" s="171"/>
    </row>
    <row r="416" spans="48:48" ht="15" customHeight="1">
      <c r="AV416" s="171"/>
    </row>
    <row r="417" spans="48:48" ht="15" customHeight="1">
      <c r="AV417" s="171"/>
    </row>
    <row r="418" spans="48:48" ht="15" customHeight="1">
      <c r="AV418" s="171"/>
    </row>
    <row r="419" spans="48:48" ht="15" customHeight="1">
      <c r="AV419" s="171"/>
    </row>
    <row r="420" spans="48:48" ht="15" customHeight="1">
      <c r="AV420" s="171"/>
    </row>
    <row r="421" spans="48:48" ht="15" customHeight="1">
      <c r="AV421" s="171"/>
    </row>
    <row r="422" spans="48:48" ht="15" customHeight="1">
      <c r="AV422" s="171"/>
    </row>
    <row r="423" spans="48:48" ht="15" customHeight="1">
      <c r="AV423" s="171"/>
    </row>
    <row r="424" spans="48:48" ht="15" customHeight="1">
      <c r="AV424" s="171"/>
    </row>
    <row r="425" spans="48:48" ht="15" customHeight="1">
      <c r="AV425" s="171"/>
    </row>
    <row r="426" spans="48:48" ht="15" customHeight="1">
      <c r="AV426" s="171"/>
    </row>
    <row r="427" spans="48:48" ht="15" customHeight="1">
      <c r="AV427" s="171"/>
    </row>
    <row r="428" spans="48:48" ht="15" customHeight="1">
      <c r="AV428" s="171"/>
    </row>
    <row r="429" spans="48:48" ht="15" customHeight="1">
      <c r="AV429" s="171"/>
    </row>
    <row r="430" spans="48:48" ht="15" customHeight="1">
      <c r="AV430" s="171"/>
    </row>
    <row r="431" spans="48:48" ht="15" customHeight="1">
      <c r="AV431" s="171"/>
    </row>
    <row r="432" spans="48:48" ht="15" customHeight="1">
      <c r="AV432" s="171"/>
    </row>
    <row r="433" spans="48:48" ht="15" customHeight="1">
      <c r="AV433" s="171"/>
    </row>
    <row r="434" spans="48:48" ht="15" customHeight="1">
      <c r="AV434" s="171"/>
    </row>
    <row r="435" spans="48:48" ht="15" customHeight="1">
      <c r="AV435" s="171"/>
    </row>
    <row r="436" spans="48:48" ht="15" customHeight="1">
      <c r="AV436" s="171"/>
    </row>
    <row r="437" spans="48:48" ht="15" customHeight="1">
      <c r="AV437" s="171"/>
    </row>
    <row r="438" spans="48:48" ht="15" customHeight="1">
      <c r="AV438" s="171"/>
    </row>
    <row r="439" spans="48:48" ht="15" customHeight="1">
      <c r="AV439" s="171"/>
    </row>
    <row r="440" spans="48:48" ht="15" customHeight="1">
      <c r="AV440" s="171"/>
    </row>
    <row r="441" spans="48:48" ht="15" customHeight="1">
      <c r="AV441" s="171"/>
    </row>
    <row r="442" spans="48:48" ht="15" customHeight="1">
      <c r="AV442" s="171"/>
    </row>
    <row r="443" spans="48:48" ht="15" customHeight="1">
      <c r="AV443" s="171"/>
    </row>
    <row r="444" spans="48:48" ht="15" customHeight="1">
      <c r="AV444" s="171"/>
    </row>
    <row r="445" spans="48:48" ht="15" customHeight="1">
      <c r="AV445" s="171"/>
    </row>
    <row r="446" spans="48:48" ht="15" customHeight="1">
      <c r="AV446" s="171"/>
    </row>
    <row r="447" spans="48:48" ht="15" customHeight="1">
      <c r="AV447" s="171"/>
    </row>
    <row r="448" spans="48:48" ht="15" customHeight="1">
      <c r="AV448" s="171"/>
    </row>
    <row r="449" spans="48:48" ht="15" customHeight="1">
      <c r="AV449" s="171"/>
    </row>
    <row r="450" spans="48:48" ht="15" customHeight="1">
      <c r="AV450" s="171"/>
    </row>
    <row r="451" spans="48:48" ht="15" customHeight="1">
      <c r="AV451" s="171"/>
    </row>
    <row r="452" spans="48:48" ht="15" customHeight="1">
      <c r="AV452" s="171"/>
    </row>
    <row r="453" spans="48:48" ht="15" customHeight="1">
      <c r="AV453" s="171"/>
    </row>
    <row r="454" spans="48:48" ht="15" customHeight="1">
      <c r="AV454" s="171"/>
    </row>
    <row r="455" spans="48:48" ht="15" customHeight="1">
      <c r="AV455" s="171"/>
    </row>
    <row r="456" spans="48:48" ht="15" customHeight="1">
      <c r="AV456" s="171"/>
    </row>
    <row r="457" spans="48:48" ht="15" customHeight="1">
      <c r="AV457" s="171"/>
    </row>
    <row r="458" spans="48:48" ht="15" customHeight="1">
      <c r="AV458" s="171"/>
    </row>
    <row r="459" spans="48:48" ht="15" customHeight="1">
      <c r="AV459" s="171"/>
    </row>
    <row r="460" spans="48:48" ht="15" customHeight="1">
      <c r="AV460" s="171"/>
    </row>
    <row r="461" spans="48:48" ht="15" customHeight="1">
      <c r="AV461" s="171"/>
    </row>
    <row r="462" spans="48:48" ht="15" customHeight="1">
      <c r="AV462" s="171"/>
    </row>
    <row r="463" spans="48:48" ht="15" customHeight="1">
      <c r="AV463" s="171"/>
    </row>
    <row r="464" spans="48:48" ht="15" customHeight="1">
      <c r="AV464" s="171"/>
    </row>
    <row r="465" spans="48:48" ht="15" customHeight="1">
      <c r="AV465" s="171"/>
    </row>
    <row r="466" spans="48:48" ht="15" customHeight="1">
      <c r="AV466" s="171"/>
    </row>
    <row r="467" spans="48:48" ht="15" customHeight="1">
      <c r="AV467" s="171"/>
    </row>
    <row r="468" spans="48:48" ht="15" customHeight="1">
      <c r="AV468" s="171"/>
    </row>
    <row r="469" spans="48:48" ht="15" customHeight="1">
      <c r="AV469" s="171"/>
    </row>
    <row r="470" spans="48:48" ht="15" customHeight="1">
      <c r="AV470" s="171"/>
    </row>
    <row r="471" spans="48:48" ht="15" customHeight="1">
      <c r="AV471" s="171"/>
    </row>
    <row r="472" spans="48:48" ht="15" customHeight="1">
      <c r="AV472" s="171"/>
    </row>
    <row r="473" spans="48:48" ht="15" customHeight="1">
      <c r="AV473" s="171"/>
    </row>
    <row r="474" spans="48:48" ht="15" customHeight="1">
      <c r="AV474" s="171"/>
    </row>
    <row r="475" spans="48:48" ht="15" customHeight="1">
      <c r="AV475" s="171"/>
    </row>
    <row r="476" spans="48:48" ht="15" customHeight="1">
      <c r="AV476" s="171"/>
    </row>
    <row r="477" spans="48:48" ht="15" customHeight="1">
      <c r="AV477" s="171"/>
    </row>
    <row r="478" spans="48:48" ht="15" customHeight="1">
      <c r="AV478" s="171"/>
    </row>
    <row r="479" spans="48:48" ht="15" customHeight="1">
      <c r="AV479" s="171"/>
    </row>
    <row r="480" spans="48:48" ht="15" customHeight="1">
      <c r="AV480" s="171"/>
    </row>
    <row r="481" spans="48:48" ht="15" customHeight="1">
      <c r="AV481" s="171"/>
    </row>
    <row r="482" spans="48:48" ht="15" customHeight="1">
      <c r="AV482" s="171"/>
    </row>
    <row r="483" spans="48:48" ht="15" customHeight="1">
      <c r="AV483" s="171"/>
    </row>
    <row r="484" spans="48:48" ht="15" customHeight="1">
      <c r="AV484" s="171"/>
    </row>
    <row r="485" spans="48:48" ht="15" customHeight="1">
      <c r="AV485" s="171"/>
    </row>
    <row r="486" spans="48:48" ht="15" customHeight="1">
      <c r="AV486" s="171"/>
    </row>
    <row r="487" spans="48:48" ht="15" customHeight="1">
      <c r="AV487" s="171"/>
    </row>
    <row r="488" spans="48:48" ht="15" customHeight="1">
      <c r="AV488" s="171"/>
    </row>
    <row r="489" spans="48:48" ht="15" customHeight="1">
      <c r="AV489" s="171"/>
    </row>
    <row r="490" spans="48:48" ht="15" customHeight="1">
      <c r="AV490" s="171"/>
    </row>
    <row r="491" spans="48:48" ht="15" customHeight="1">
      <c r="AV491" s="171"/>
    </row>
    <row r="492" spans="48:48" ht="15" customHeight="1">
      <c r="AV492" s="171"/>
    </row>
    <row r="493" spans="48:48" ht="15" customHeight="1">
      <c r="AV493" s="171"/>
    </row>
    <row r="494" spans="48:48" ht="15" customHeight="1">
      <c r="AV494" s="171"/>
    </row>
    <row r="495" spans="48:48" ht="15" customHeight="1">
      <c r="AV495" s="171"/>
    </row>
    <row r="496" spans="48:48" ht="15" customHeight="1">
      <c r="AV496" s="171"/>
    </row>
    <row r="497" spans="48:48" ht="15" customHeight="1">
      <c r="AV497" s="171"/>
    </row>
    <row r="498" spans="48:48" ht="15" customHeight="1">
      <c r="AV498" s="171"/>
    </row>
    <row r="499" spans="48:48" ht="15" customHeight="1">
      <c r="AV499" s="171"/>
    </row>
    <row r="500" spans="48:48" ht="15" customHeight="1">
      <c r="AV500" s="171"/>
    </row>
    <row r="501" spans="48:48" ht="15" customHeight="1">
      <c r="AV501" s="171"/>
    </row>
    <row r="502" spans="48:48" ht="15" customHeight="1">
      <c r="AV502" s="171"/>
    </row>
    <row r="503" spans="48:48" ht="15" customHeight="1">
      <c r="AV503" s="171"/>
    </row>
    <row r="504" spans="48:48" ht="15" customHeight="1">
      <c r="AV504" s="171"/>
    </row>
    <row r="505" spans="48:48" ht="15" customHeight="1">
      <c r="AV505" s="171"/>
    </row>
    <row r="506" spans="48:48" ht="15" customHeight="1">
      <c r="AV506" s="171"/>
    </row>
    <row r="507" spans="48:48" ht="15" customHeight="1">
      <c r="AV507" s="171"/>
    </row>
    <row r="508" spans="48:48" ht="15" customHeight="1">
      <c r="AV508" s="171"/>
    </row>
    <row r="509" spans="48:48" ht="15" customHeight="1">
      <c r="AV509" s="171"/>
    </row>
    <row r="510" spans="48:48" ht="15" customHeight="1">
      <c r="AV510" s="171"/>
    </row>
    <row r="511" spans="48:48" ht="15" customHeight="1">
      <c r="AV511" s="171"/>
    </row>
    <row r="512" spans="48:48" ht="15" customHeight="1">
      <c r="AV512" s="171"/>
    </row>
    <row r="513" spans="48:48" ht="15" customHeight="1">
      <c r="AV513" s="171"/>
    </row>
    <row r="514" spans="48:48" ht="15" customHeight="1">
      <c r="AV514" s="171"/>
    </row>
    <row r="515" spans="48:48" ht="15" customHeight="1">
      <c r="AV515" s="171"/>
    </row>
    <row r="516" spans="48:48" ht="15" customHeight="1">
      <c r="AV516" s="171"/>
    </row>
    <row r="517" spans="48:48" ht="15" customHeight="1">
      <c r="AV517" s="171"/>
    </row>
    <row r="518" spans="48:48" ht="15" customHeight="1">
      <c r="AV518" s="171"/>
    </row>
    <row r="519" spans="48:48" ht="15" customHeight="1">
      <c r="AV519" s="171"/>
    </row>
    <row r="520" spans="48:48" ht="15" customHeight="1">
      <c r="AV520" s="171"/>
    </row>
    <row r="521" spans="48:48" ht="15" customHeight="1">
      <c r="AV521" s="171"/>
    </row>
    <row r="522" spans="48:48" ht="15" customHeight="1">
      <c r="AV522" s="171"/>
    </row>
    <row r="523" spans="48:48" ht="15" customHeight="1">
      <c r="AV523" s="171"/>
    </row>
    <row r="524" spans="48:48" ht="15" customHeight="1">
      <c r="AV524" s="171"/>
    </row>
    <row r="525" spans="48:48" ht="15" customHeight="1">
      <c r="AV525" s="171"/>
    </row>
    <row r="526" spans="48:48" ht="15" customHeight="1">
      <c r="AV526" s="171"/>
    </row>
    <row r="527" spans="48:48" ht="15" customHeight="1">
      <c r="AV527" s="171"/>
    </row>
    <row r="528" spans="48:48" ht="15" customHeight="1">
      <c r="AV528" s="171"/>
    </row>
    <row r="529" spans="48:48" ht="15" customHeight="1">
      <c r="AV529" s="171"/>
    </row>
    <row r="530" spans="48:48" ht="15" customHeight="1">
      <c r="AV530" s="171"/>
    </row>
    <row r="531" spans="48:48" ht="15" customHeight="1">
      <c r="AV531" s="171"/>
    </row>
    <row r="532" spans="48:48" ht="15" customHeight="1">
      <c r="AV532" s="171"/>
    </row>
    <row r="533" spans="48:48" ht="15" customHeight="1">
      <c r="AV533" s="171"/>
    </row>
    <row r="534" spans="48:48" ht="15" customHeight="1">
      <c r="AV534" s="171"/>
    </row>
    <row r="535" spans="48:48" ht="15" customHeight="1">
      <c r="AV535" s="171"/>
    </row>
    <row r="536" spans="48:48" ht="15" customHeight="1">
      <c r="AV536" s="171"/>
    </row>
    <row r="537" spans="48:48" ht="15" customHeight="1">
      <c r="AV537" s="171"/>
    </row>
    <row r="538" spans="48:48" ht="15" customHeight="1">
      <c r="AV538" s="171"/>
    </row>
    <row r="539" spans="48:48" ht="15" customHeight="1">
      <c r="AV539" s="171"/>
    </row>
    <row r="540" spans="48:48" ht="15" customHeight="1">
      <c r="AV540" s="171"/>
    </row>
    <row r="541" spans="48:48" ht="15" customHeight="1">
      <c r="AV541" s="171"/>
    </row>
    <row r="542" spans="48:48" ht="15" customHeight="1">
      <c r="AV542" s="171"/>
    </row>
    <row r="543" spans="48:48" ht="15" customHeight="1">
      <c r="AV543" s="171"/>
    </row>
    <row r="544" spans="48:48" ht="15" customHeight="1">
      <c r="AV544" s="171"/>
    </row>
    <row r="545" spans="48:48" ht="15" customHeight="1">
      <c r="AV545" s="171"/>
    </row>
    <row r="546" spans="48:48" ht="15" customHeight="1">
      <c r="AV546" s="171"/>
    </row>
    <row r="547" spans="48:48" ht="15" customHeight="1">
      <c r="AV547" s="171"/>
    </row>
    <row r="548" spans="48:48" ht="15" customHeight="1">
      <c r="AV548" s="171"/>
    </row>
    <row r="549" spans="48:48" ht="15" customHeight="1">
      <c r="AV549" s="171"/>
    </row>
    <row r="550" spans="48:48" ht="15" customHeight="1">
      <c r="AV550" s="171"/>
    </row>
    <row r="551" spans="48:48" ht="15" customHeight="1">
      <c r="AV551" s="171"/>
    </row>
    <row r="552" spans="48:48" ht="15" customHeight="1">
      <c r="AV552" s="171"/>
    </row>
    <row r="553" spans="48:48" ht="15" customHeight="1">
      <c r="AV553" s="171"/>
    </row>
    <row r="554" spans="48:48" ht="15" customHeight="1">
      <c r="AV554" s="171"/>
    </row>
    <row r="555" spans="48:48" ht="15" customHeight="1">
      <c r="AV555" s="171"/>
    </row>
    <row r="556" spans="48:48" ht="15" customHeight="1">
      <c r="AV556" s="171"/>
    </row>
    <row r="557" spans="48:48" ht="15" customHeight="1">
      <c r="AV557" s="171"/>
    </row>
    <row r="558" spans="48:48" ht="15" customHeight="1">
      <c r="AV558" s="171"/>
    </row>
    <row r="559" spans="48:48" ht="15" customHeight="1">
      <c r="AV559" s="171"/>
    </row>
    <row r="560" spans="48:48" ht="15" customHeight="1">
      <c r="AV560" s="171"/>
    </row>
    <row r="561" spans="48:48" ht="15" customHeight="1">
      <c r="AV561" s="171"/>
    </row>
    <row r="562" spans="48:48" ht="15" customHeight="1">
      <c r="AV562" s="171"/>
    </row>
    <row r="563" spans="48:48" ht="15" customHeight="1">
      <c r="AV563" s="171"/>
    </row>
    <row r="564" spans="48:48" ht="15" customHeight="1">
      <c r="AV564" s="171"/>
    </row>
    <row r="565" spans="48:48" ht="15" customHeight="1">
      <c r="AV565" s="171"/>
    </row>
    <row r="566" spans="48:48" ht="15" customHeight="1">
      <c r="AV566" s="171"/>
    </row>
    <row r="567" spans="48:48" ht="15" customHeight="1">
      <c r="AV567" s="171"/>
    </row>
    <row r="568" spans="48:48" ht="15" customHeight="1">
      <c r="AV568" s="171"/>
    </row>
    <row r="569" spans="48:48" ht="15" customHeight="1">
      <c r="AV569" s="171"/>
    </row>
    <row r="570" spans="48:48" ht="15" customHeight="1">
      <c r="AV570" s="171"/>
    </row>
    <row r="571" spans="48:48" ht="15" customHeight="1">
      <c r="AV571" s="171"/>
    </row>
    <row r="572" spans="48:48" ht="15" customHeight="1">
      <c r="AV572" s="171"/>
    </row>
    <row r="573" spans="48:48" ht="15" customHeight="1">
      <c r="AV573" s="171"/>
    </row>
    <row r="574" spans="48:48" ht="15" customHeight="1">
      <c r="AV574" s="171"/>
    </row>
    <row r="575" spans="48:48" ht="15" customHeight="1">
      <c r="AV575" s="171"/>
    </row>
    <row r="576" spans="48:48" ht="15" customHeight="1">
      <c r="AV576" s="171"/>
    </row>
    <row r="577" spans="48:48" ht="15" customHeight="1">
      <c r="AV577" s="171"/>
    </row>
    <row r="578" spans="48:48" ht="15" customHeight="1">
      <c r="AV578" s="171"/>
    </row>
    <row r="579" spans="48:48" ht="15" customHeight="1">
      <c r="AV579" s="171"/>
    </row>
    <row r="580" spans="48:48" ht="15" customHeight="1">
      <c r="AV580" s="171"/>
    </row>
    <row r="581" spans="48:48" ht="15" customHeight="1">
      <c r="AV581" s="171"/>
    </row>
    <row r="582" spans="48:48" ht="15" customHeight="1">
      <c r="AV582" s="171"/>
    </row>
    <row r="583" spans="48:48" ht="15" customHeight="1">
      <c r="AV583" s="171"/>
    </row>
    <row r="584" spans="48:48" ht="15" customHeight="1">
      <c r="AV584" s="171"/>
    </row>
    <row r="585" spans="48:48" ht="15" customHeight="1">
      <c r="AV585" s="171"/>
    </row>
    <row r="586" spans="48:48" ht="15" customHeight="1">
      <c r="AV586" s="171"/>
    </row>
    <row r="587" spans="48:48" ht="15" customHeight="1">
      <c r="AV587" s="171"/>
    </row>
    <row r="588" spans="48:48" ht="15" customHeight="1">
      <c r="AV588" s="171"/>
    </row>
    <row r="589" spans="48:48" ht="15" customHeight="1">
      <c r="AV589" s="171"/>
    </row>
    <row r="590" spans="48:48" ht="15" customHeight="1">
      <c r="AV590" s="171"/>
    </row>
    <row r="591" spans="48:48" ht="15" customHeight="1">
      <c r="AV591" s="171"/>
    </row>
    <row r="592" spans="48:48" ht="15" customHeight="1">
      <c r="AV592" s="171"/>
    </row>
    <row r="593" spans="48:48" ht="15" customHeight="1">
      <c r="AV593" s="171"/>
    </row>
    <row r="594" spans="48:48" ht="15" customHeight="1">
      <c r="AV594" s="171"/>
    </row>
    <row r="595" spans="48:48" ht="15" customHeight="1">
      <c r="AV595" s="171"/>
    </row>
    <row r="596" spans="48:48" ht="15" customHeight="1">
      <c r="AV596" s="171"/>
    </row>
    <row r="597" spans="48:48" ht="15" customHeight="1">
      <c r="AV597" s="171"/>
    </row>
    <row r="598" spans="48:48" ht="15" customHeight="1">
      <c r="AV598" s="171"/>
    </row>
    <row r="599" spans="48:48" ht="15" customHeight="1">
      <c r="AV599" s="171"/>
    </row>
    <row r="600" spans="48:48" ht="15" customHeight="1">
      <c r="AV600" s="171"/>
    </row>
    <row r="601" spans="48:48" ht="15" customHeight="1">
      <c r="AV601" s="171"/>
    </row>
    <row r="602" spans="48:48" ht="15" customHeight="1">
      <c r="AV602" s="171"/>
    </row>
    <row r="603" spans="48:48" ht="15" customHeight="1">
      <c r="AV603" s="171"/>
    </row>
    <row r="604" spans="48:48" ht="15" customHeight="1">
      <c r="AV604" s="171"/>
    </row>
    <row r="605" spans="48:48" ht="15" customHeight="1">
      <c r="AV605" s="171"/>
    </row>
    <row r="606" spans="48:48" ht="15" customHeight="1">
      <c r="AV606" s="171"/>
    </row>
    <row r="607" spans="48:48" ht="15" customHeight="1">
      <c r="AV607" s="171"/>
    </row>
    <row r="608" spans="48:48" ht="15" customHeight="1">
      <c r="AV608" s="171"/>
    </row>
    <row r="609" spans="48:48" ht="15" customHeight="1">
      <c r="AV609" s="171"/>
    </row>
    <row r="610" spans="48:48" ht="15" customHeight="1">
      <c r="AV610" s="171"/>
    </row>
    <row r="611" spans="48:48" ht="15" customHeight="1">
      <c r="AV611" s="171"/>
    </row>
    <row r="612" spans="48:48" ht="15" customHeight="1">
      <c r="AV612" s="171"/>
    </row>
    <row r="613" spans="48:48" ht="15" customHeight="1">
      <c r="AV613" s="171"/>
    </row>
    <row r="614" spans="48:48" ht="15" customHeight="1">
      <c r="AV614" s="171"/>
    </row>
    <row r="615" spans="48:48" ht="15" customHeight="1">
      <c r="AV615" s="171"/>
    </row>
    <row r="616" spans="48:48" ht="15" customHeight="1">
      <c r="AV616" s="171"/>
    </row>
    <row r="617" spans="48:48" ht="15" customHeight="1">
      <c r="AV617" s="171"/>
    </row>
    <row r="618" spans="48:48" ht="15" customHeight="1">
      <c r="AV618" s="171"/>
    </row>
    <row r="619" spans="48:48" ht="15" customHeight="1">
      <c r="AV619" s="171"/>
    </row>
    <row r="620" spans="48:48" ht="15" customHeight="1">
      <c r="AV620" s="171"/>
    </row>
    <row r="621" spans="48:48" ht="15" customHeight="1">
      <c r="AV621" s="171"/>
    </row>
    <row r="622" spans="48:48" ht="15" customHeight="1">
      <c r="AV622" s="171"/>
    </row>
    <row r="623" spans="48:48" ht="15" customHeight="1">
      <c r="AV623" s="171"/>
    </row>
    <row r="624" spans="48:48" ht="15" customHeight="1">
      <c r="AV624" s="171"/>
    </row>
    <row r="625" spans="48:48" ht="15" customHeight="1">
      <c r="AV625" s="171"/>
    </row>
    <row r="626" spans="48:48" ht="15" customHeight="1">
      <c r="AV626" s="171"/>
    </row>
    <row r="627" spans="48:48" ht="15" customHeight="1">
      <c r="AV627" s="171"/>
    </row>
    <row r="628" spans="48:48" ht="15" customHeight="1">
      <c r="AV628" s="171"/>
    </row>
    <row r="629" spans="48:48" ht="15" customHeight="1">
      <c r="AV629" s="171"/>
    </row>
    <row r="630" spans="48:48" ht="15" customHeight="1">
      <c r="AV630" s="171"/>
    </row>
    <row r="631" spans="48:48" ht="15" customHeight="1">
      <c r="AV631" s="171"/>
    </row>
    <row r="632" spans="48:48" ht="15" customHeight="1">
      <c r="AV632" s="171"/>
    </row>
    <row r="633" spans="48:48" ht="15" customHeight="1">
      <c r="AV633" s="171"/>
    </row>
    <row r="634" spans="48:48" ht="15" customHeight="1">
      <c r="AV634" s="171"/>
    </row>
    <row r="635" spans="48:48" ht="15" customHeight="1">
      <c r="AV635" s="171"/>
    </row>
    <row r="636" spans="48:48" ht="15" customHeight="1">
      <c r="AV636" s="171"/>
    </row>
    <row r="637" spans="48:48" ht="15" customHeight="1">
      <c r="AV637" s="171"/>
    </row>
    <row r="638" spans="48:48" ht="15" customHeight="1">
      <c r="AV638" s="171"/>
    </row>
    <row r="639" spans="48:48" ht="15" customHeight="1">
      <c r="AV639" s="171"/>
    </row>
    <row r="640" spans="48:48" ht="15" customHeight="1">
      <c r="AV640" s="171"/>
    </row>
    <row r="641" spans="48:48" ht="15" customHeight="1">
      <c r="AV641" s="171"/>
    </row>
    <row r="642" spans="48:48" ht="15" customHeight="1">
      <c r="AV642" s="171"/>
    </row>
    <row r="643" spans="48:48" ht="15" customHeight="1">
      <c r="AV643" s="171"/>
    </row>
    <row r="644" spans="48:48" ht="15" customHeight="1">
      <c r="AV644" s="171"/>
    </row>
    <row r="645" spans="48:48" ht="15" customHeight="1">
      <c r="AV645" s="171"/>
    </row>
    <row r="646" spans="48:48" ht="15" customHeight="1">
      <c r="AV646" s="171"/>
    </row>
    <row r="647" spans="48:48" ht="15" customHeight="1">
      <c r="AV647" s="171"/>
    </row>
    <row r="648" spans="48:48" ht="15" customHeight="1">
      <c r="AV648" s="171"/>
    </row>
    <row r="649" spans="48:48" ht="15" customHeight="1">
      <c r="AV649" s="171"/>
    </row>
    <row r="650" spans="48:48" ht="15" customHeight="1">
      <c r="AV650" s="171"/>
    </row>
    <row r="651" spans="48:48" ht="15" customHeight="1">
      <c r="AV651" s="171"/>
    </row>
    <row r="652" spans="48:48" ht="15" customHeight="1">
      <c r="AV652" s="171"/>
    </row>
    <row r="653" spans="48:48" ht="15" customHeight="1">
      <c r="AV653" s="171"/>
    </row>
    <row r="654" spans="48:48" ht="15" customHeight="1">
      <c r="AV654" s="171"/>
    </row>
    <row r="655" spans="48:48" ht="15" customHeight="1">
      <c r="AV655" s="171"/>
    </row>
    <row r="656" spans="48:48" ht="15" customHeight="1">
      <c r="AV656" s="171"/>
    </row>
    <row r="657" spans="48:48" ht="15" customHeight="1">
      <c r="AV657" s="171"/>
    </row>
    <row r="658" spans="48:48" ht="15" customHeight="1">
      <c r="AV658" s="171"/>
    </row>
    <row r="659" spans="48:48" ht="15" customHeight="1">
      <c r="AV659" s="171"/>
    </row>
    <row r="660" spans="48:48" ht="15" customHeight="1">
      <c r="AV660" s="171"/>
    </row>
    <row r="661" spans="48:48" ht="15" customHeight="1">
      <c r="AV661" s="171"/>
    </row>
    <row r="662" spans="48:48" ht="15" customHeight="1">
      <c r="AV662" s="171"/>
    </row>
    <row r="663" spans="48:48" ht="15" customHeight="1">
      <c r="AV663" s="171"/>
    </row>
    <row r="664" spans="48:48" ht="15" customHeight="1">
      <c r="AV664" s="171"/>
    </row>
    <row r="665" spans="48:48" ht="15" customHeight="1">
      <c r="AV665" s="171"/>
    </row>
    <row r="666" spans="48:48" ht="15" customHeight="1">
      <c r="AV666" s="171"/>
    </row>
    <row r="667" spans="48:48" ht="15" customHeight="1">
      <c r="AV667" s="171"/>
    </row>
    <row r="668" spans="48:48" ht="15" customHeight="1">
      <c r="AV668" s="171"/>
    </row>
    <row r="669" spans="48:48" ht="15" customHeight="1">
      <c r="AV669" s="171"/>
    </row>
    <row r="670" spans="48:48" ht="15" customHeight="1">
      <c r="AV670" s="171"/>
    </row>
    <row r="671" spans="48:48" ht="15" customHeight="1">
      <c r="AV671" s="171"/>
    </row>
    <row r="672" spans="48:48" ht="15" customHeight="1">
      <c r="AV672" s="171"/>
    </row>
    <row r="673" spans="48:48" ht="15" customHeight="1">
      <c r="AV673" s="171"/>
    </row>
    <row r="674" spans="48:48" ht="15" customHeight="1">
      <c r="AV674" s="171"/>
    </row>
    <row r="675" spans="48:48" ht="15" customHeight="1">
      <c r="AV675" s="171"/>
    </row>
    <row r="676" spans="48:48" ht="15" customHeight="1">
      <c r="AV676" s="171"/>
    </row>
    <row r="677" spans="48:48" ht="15" customHeight="1">
      <c r="AV677" s="171"/>
    </row>
    <row r="678" spans="48:48" ht="15" customHeight="1">
      <c r="AV678" s="171"/>
    </row>
    <row r="679" spans="48:48" ht="15" customHeight="1">
      <c r="AV679" s="171"/>
    </row>
    <row r="680" spans="48:48" ht="15" customHeight="1">
      <c r="AV680" s="171"/>
    </row>
    <row r="681" spans="48:48" ht="15" customHeight="1">
      <c r="AV681" s="171"/>
    </row>
    <row r="682" spans="48:48" ht="15" customHeight="1">
      <c r="AV682" s="171"/>
    </row>
    <row r="683" spans="48:48" ht="15" customHeight="1">
      <c r="AV683" s="171"/>
    </row>
    <row r="684" spans="48:48" ht="15" customHeight="1">
      <c r="AV684" s="171"/>
    </row>
    <row r="685" spans="48:48" ht="15" customHeight="1">
      <c r="AV685" s="171"/>
    </row>
    <row r="686" spans="48:48" ht="15" customHeight="1">
      <c r="AV686" s="171"/>
    </row>
    <row r="687" spans="48:48" ht="15" customHeight="1">
      <c r="AV687" s="171"/>
    </row>
    <row r="688" spans="48:48" ht="15" customHeight="1">
      <c r="AV688" s="171"/>
    </row>
    <row r="689" spans="48:48" ht="15" customHeight="1">
      <c r="AV689" s="171"/>
    </row>
    <row r="690" spans="48:48" ht="15" customHeight="1">
      <c r="AV690" s="171"/>
    </row>
    <row r="691" spans="48:48" ht="15" customHeight="1">
      <c r="AV691" s="171"/>
    </row>
    <row r="692" spans="48:48" ht="15" customHeight="1">
      <c r="AV692" s="171"/>
    </row>
    <row r="693" spans="48:48" ht="15" customHeight="1">
      <c r="AV693" s="171"/>
    </row>
    <row r="694" spans="48:48" ht="15" customHeight="1">
      <c r="AV694" s="171"/>
    </row>
    <row r="695" spans="48:48" ht="15" customHeight="1">
      <c r="AV695" s="171"/>
    </row>
    <row r="696" spans="48:48" ht="15" customHeight="1">
      <c r="AV696" s="171"/>
    </row>
    <row r="697" spans="48:48" ht="15" customHeight="1">
      <c r="AV697" s="171"/>
    </row>
    <row r="698" spans="48:48" ht="15" customHeight="1">
      <c r="AV698" s="171"/>
    </row>
    <row r="699" spans="48:48" ht="15" customHeight="1">
      <c r="AV699" s="171"/>
    </row>
    <row r="700" spans="48:48" ht="15" customHeight="1">
      <c r="AV700" s="171"/>
    </row>
    <row r="701" spans="48:48" ht="15" customHeight="1">
      <c r="AV701" s="171"/>
    </row>
    <row r="702" spans="48:48" ht="15" customHeight="1">
      <c r="AV702" s="171"/>
    </row>
    <row r="703" spans="48:48" ht="15" customHeight="1">
      <c r="AV703" s="171"/>
    </row>
    <row r="704" spans="48:48" ht="15" customHeight="1">
      <c r="AV704" s="171"/>
    </row>
    <row r="705" spans="48:48" ht="15" customHeight="1">
      <c r="AV705" s="171"/>
    </row>
    <row r="706" spans="48:48" ht="15" customHeight="1">
      <c r="AV706" s="171"/>
    </row>
    <row r="707" spans="48:48" ht="15" customHeight="1">
      <c r="AV707" s="171"/>
    </row>
    <row r="708" spans="48:48" ht="15" customHeight="1">
      <c r="AV708" s="171"/>
    </row>
    <row r="709" spans="48:48" ht="15" customHeight="1">
      <c r="AV709" s="171"/>
    </row>
    <row r="710" spans="48:48" ht="15" customHeight="1">
      <c r="AV710" s="171"/>
    </row>
    <row r="711" spans="48:48" ht="15" customHeight="1">
      <c r="AV711" s="171"/>
    </row>
    <row r="712" spans="48:48" ht="15" customHeight="1">
      <c r="AV712" s="171"/>
    </row>
    <row r="713" spans="48:48" ht="15" customHeight="1">
      <c r="AV713" s="171"/>
    </row>
    <row r="714" spans="48:48" ht="15" customHeight="1">
      <c r="AV714" s="171"/>
    </row>
    <row r="715" spans="48:48" ht="15" customHeight="1">
      <c r="AV715" s="171"/>
    </row>
    <row r="716" spans="48:48" ht="15" customHeight="1">
      <c r="AV716" s="171"/>
    </row>
    <row r="717" spans="48:48" ht="15" customHeight="1">
      <c r="AV717" s="171"/>
    </row>
    <row r="718" spans="48:48" ht="15" customHeight="1">
      <c r="AV718" s="171"/>
    </row>
    <row r="719" spans="48:48" ht="15" customHeight="1">
      <c r="AV719" s="171"/>
    </row>
    <row r="720" spans="48:48" ht="15" customHeight="1">
      <c r="AV720" s="171"/>
    </row>
    <row r="721" spans="48:48" ht="15" customHeight="1">
      <c r="AV721" s="171"/>
    </row>
    <row r="722" spans="48:48" ht="15" customHeight="1">
      <c r="AV722" s="171"/>
    </row>
    <row r="723" spans="48:48" ht="15" customHeight="1">
      <c r="AV723" s="171"/>
    </row>
    <row r="724" spans="48:48" ht="15" customHeight="1">
      <c r="AV724" s="171"/>
    </row>
    <row r="725" spans="48:48" ht="15" customHeight="1">
      <c r="AV725" s="171"/>
    </row>
    <row r="726" spans="48:48" ht="15" customHeight="1">
      <c r="AV726" s="171"/>
    </row>
    <row r="727" spans="48:48" ht="15" customHeight="1">
      <c r="AV727" s="171"/>
    </row>
    <row r="728" spans="48:48" ht="15" customHeight="1">
      <c r="AV728" s="171"/>
    </row>
    <row r="729" spans="48:48" ht="15" customHeight="1">
      <c r="AV729" s="171"/>
    </row>
    <row r="730" spans="48:48" ht="15" customHeight="1">
      <c r="AV730" s="171"/>
    </row>
    <row r="731" spans="48:48" ht="15" customHeight="1">
      <c r="AV731" s="171"/>
    </row>
    <row r="732" spans="48:48" ht="15" customHeight="1">
      <c r="AV732" s="171"/>
    </row>
    <row r="733" spans="48:48" ht="15" customHeight="1">
      <c r="AV733" s="171"/>
    </row>
    <row r="734" spans="48:48" ht="15" customHeight="1">
      <c r="AV734" s="171"/>
    </row>
    <row r="735" spans="48:48" ht="15" customHeight="1">
      <c r="AV735" s="171"/>
    </row>
    <row r="736" spans="48:48" ht="15" customHeight="1">
      <c r="AV736" s="171"/>
    </row>
    <row r="737" spans="48:48" ht="15" customHeight="1">
      <c r="AV737" s="171"/>
    </row>
    <row r="738" spans="48:48" ht="15" customHeight="1">
      <c r="AV738" s="171"/>
    </row>
    <row r="739" spans="48:48" ht="15" customHeight="1">
      <c r="AV739" s="171"/>
    </row>
    <row r="740" spans="48:48" ht="15" customHeight="1">
      <c r="AV740" s="171"/>
    </row>
    <row r="741" spans="48:48" ht="15" customHeight="1">
      <c r="AV741" s="171"/>
    </row>
    <row r="742" spans="48:48" ht="15" customHeight="1">
      <c r="AV742" s="171"/>
    </row>
    <row r="743" spans="48:48" ht="15" customHeight="1">
      <c r="AV743" s="171"/>
    </row>
    <row r="744" spans="48:48" ht="15" customHeight="1">
      <c r="AV744" s="171"/>
    </row>
    <row r="745" spans="48:48" ht="15" customHeight="1">
      <c r="AV745" s="171"/>
    </row>
    <row r="746" spans="48:48" ht="15" customHeight="1">
      <c r="AV746" s="171"/>
    </row>
    <row r="747" spans="48:48" ht="15" customHeight="1">
      <c r="AV747" s="171"/>
    </row>
    <row r="748" spans="48:48" ht="15" customHeight="1">
      <c r="AV748" s="171"/>
    </row>
    <row r="749" spans="48:48" ht="15" customHeight="1">
      <c r="AV749" s="171"/>
    </row>
    <row r="750" spans="48:48" ht="15" customHeight="1">
      <c r="AV750" s="171"/>
    </row>
    <row r="751" spans="48:48" ht="15" customHeight="1">
      <c r="AV751" s="171"/>
    </row>
    <row r="752" spans="48:48" ht="15" customHeight="1">
      <c r="AV752" s="171"/>
    </row>
    <row r="753" spans="48:48" ht="15" customHeight="1">
      <c r="AV753" s="171"/>
    </row>
    <row r="754" spans="48:48" ht="15" customHeight="1">
      <c r="AV754" s="171"/>
    </row>
    <row r="755" spans="48:48" ht="15" customHeight="1">
      <c r="AV755" s="171"/>
    </row>
    <row r="756" spans="48:48" ht="15" customHeight="1">
      <c r="AV756" s="171"/>
    </row>
    <row r="757" spans="48:48" ht="15" customHeight="1">
      <c r="AV757" s="171"/>
    </row>
    <row r="758" spans="48:48" ht="15" customHeight="1">
      <c r="AV758" s="171"/>
    </row>
    <row r="759" spans="48:48" ht="15" customHeight="1">
      <c r="AV759" s="171"/>
    </row>
    <row r="760" spans="48:48" ht="15" customHeight="1">
      <c r="AV760" s="171"/>
    </row>
    <row r="761" spans="48:48" ht="15" customHeight="1">
      <c r="AV761" s="171"/>
    </row>
    <row r="762" spans="48:48" ht="15" customHeight="1">
      <c r="AV762" s="171"/>
    </row>
    <row r="763" spans="48:48" ht="15" customHeight="1">
      <c r="AV763" s="171"/>
    </row>
    <row r="764" spans="48:48" ht="15" customHeight="1">
      <c r="AV764" s="171"/>
    </row>
    <row r="765" spans="48:48" ht="15" customHeight="1">
      <c r="AV765" s="171"/>
    </row>
    <row r="766" spans="48:48" ht="15" customHeight="1">
      <c r="AV766" s="171"/>
    </row>
    <row r="767" spans="48:48" ht="15" customHeight="1">
      <c r="AV767" s="171"/>
    </row>
    <row r="768" spans="48:48" ht="15" customHeight="1">
      <c r="AV768" s="171"/>
    </row>
    <row r="769" spans="48:48" ht="15" customHeight="1">
      <c r="AV769" s="171"/>
    </row>
    <row r="770" spans="48:48" ht="15" customHeight="1">
      <c r="AV770" s="171"/>
    </row>
    <row r="771" spans="48:48" ht="15" customHeight="1">
      <c r="AV771" s="171"/>
    </row>
    <row r="772" spans="48:48" ht="15" customHeight="1">
      <c r="AV772" s="171"/>
    </row>
    <row r="773" spans="48:48" ht="15" customHeight="1">
      <c r="AV773" s="171"/>
    </row>
    <row r="774" spans="48:48" ht="15" customHeight="1">
      <c r="AV774" s="171"/>
    </row>
    <row r="775" spans="48:48" ht="15" customHeight="1">
      <c r="AV775" s="171"/>
    </row>
    <row r="776" spans="48:48" ht="15" customHeight="1">
      <c r="AV776" s="171"/>
    </row>
    <row r="777" spans="48:48" ht="15" customHeight="1">
      <c r="AV777" s="171"/>
    </row>
    <row r="778" spans="48:48" ht="15" customHeight="1">
      <c r="AV778" s="171"/>
    </row>
    <row r="779" spans="48:48" ht="15" customHeight="1">
      <c r="AV779" s="171"/>
    </row>
    <row r="780" spans="48:48" ht="15" customHeight="1">
      <c r="AV780" s="171"/>
    </row>
    <row r="781" spans="48:48" ht="15" customHeight="1">
      <c r="AV781" s="171"/>
    </row>
    <row r="782" spans="48:48" ht="15" customHeight="1">
      <c r="AV782" s="171"/>
    </row>
    <row r="783" spans="48:48" ht="15" customHeight="1">
      <c r="AV783" s="171"/>
    </row>
    <row r="784" spans="48:48" ht="15" customHeight="1">
      <c r="AV784" s="171"/>
    </row>
    <row r="785" spans="48:48" ht="15" customHeight="1">
      <c r="AV785" s="171"/>
    </row>
    <row r="786" spans="48:48" ht="15" customHeight="1">
      <c r="AV786" s="171"/>
    </row>
    <row r="787" spans="48:48" ht="15" customHeight="1">
      <c r="AV787" s="171"/>
    </row>
    <row r="788" spans="48:48" ht="15" customHeight="1">
      <c r="AV788" s="171"/>
    </row>
    <row r="789" spans="48:48" ht="15" customHeight="1">
      <c r="AV789" s="171"/>
    </row>
    <row r="790" spans="48:48" ht="15" customHeight="1">
      <c r="AV790" s="171"/>
    </row>
    <row r="791" spans="48:48" ht="15" customHeight="1">
      <c r="AV791" s="171"/>
    </row>
    <row r="792" spans="48:48" ht="15" customHeight="1">
      <c r="AV792" s="171"/>
    </row>
    <row r="793" spans="48:48" ht="15" customHeight="1">
      <c r="AV793" s="171"/>
    </row>
    <row r="794" spans="48:48" ht="15" customHeight="1">
      <c r="AV794" s="171"/>
    </row>
    <row r="795" spans="48:48" ht="15" customHeight="1">
      <c r="AV795" s="171"/>
    </row>
    <row r="796" spans="48:48" ht="15" customHeight="1">
      <c r="AV796" s="171"/>
    </row>
    <row r="797" spans="48:48" ht="15" customHeight="1">
      <c r="AV797" s="171"/>
    </row>
    <row r="798" spans="48:48" ht="15" customHeight="1">
      <c r="AV798" s="171"/>
    </row>
    <row r="799" spans="48:48" ht="15" customHeight="1">
      <c r="AV799" s="171"/>
    </row>
    <row r="800" spans="48:48" ht="15" customHeight="1">
      <c r="AV800" s="171"/>
    </row>
    <row r="801" spans="48:48" ht="15" customHeight="1">
      <c r="AV801" s="171"/>
    </row>
    <row r="802" spans="48:48" ht="15" customHeight="1">
      <c r="AV802" s="171"/>
    </row>
    <row r="803" spans="48:48" ht="15" customHeight="1">
      <c r="AV803" s="171"/>
    </row>
    <row r="804" spans="48:48" ht="15" customHeight="1">
      <c r="AV804" s="171"/>
    </row>
    <row r="805" spans="48:48" ht="15" customHeight="1">
      <c r="AV805" s="171"/>
    </row>
    <row r="806" spans="48:48" ht="15" customHeight="1">
      <c r="AV806" s="171"/>
    </row>
    <row r="807" spans="48:48" ht="15" customHeight="1">
      <c r="AV807" s="171"/>
    </row>
    <row r="808" spans="48:48" ht="15" customHeight="1">
      <c r="AV808" s="171"/>
    </row>
    <row r="809" spans="48:48" ht="15" customHeight="1">
      <c r="AV809" s="171"/>
    </row>
    <row r="810" spans="48:48" ht="15" customHeight="1">
      <c r="AV810" s="171"/>
    </row>
    <row r="811" spans="48:48" ht="15" customHeight="1">
      <c r="AV811" s="171"/>
    </row>
    <row r="812" spans="48:48" ht="15" customHeight="1">
      <c r="AV812" s="171"/>
    </row>
    <row r="813" spans="48:48" ht="15" customHeight="1">
      <c r="AV813" s="171"/>
    </row>
    <row r="814" spans="48:48" ht="15" customHeight="1">
      <c r="AV814" s="171"/>
    </row>
    <row r="815" spans="48:48" ht="15" customHeight="1">
      <c r="AV815" s="171"/>
    </row>
    <row r="816" spans="48:48" ht="15" customHeight="1">
      <c r="AV816" s="171"/>
    </row>
    <row r="817" spans="48:48" ht="15" customHeight="1">
      <c r="AV817" s="171"/>
    </row>
    <row r="818" spans="48:48" ht="15" customHeight="1">
      <c r="AV818" s="171"/>
    </row>
    <row r="819" spans="48:48" ht="15" customHeight="1">
      <c r="AV819" s="171"/>
    </row>
    <row r="820" spans="48:48" ht="15" customHeight="1">
      <c r="AV820" s="171"/>
    </row>
    <row r="821" spans="48:48" ht="15" customHeight="1">
      <c r="AV821" s="171"/>
    </row>
    <row r="822" spans="48:48" ht="15" customHeight="1">
      <c r="AV822" s="171"/>
    </row>
    <row r="823" spans="48:48" ht="15" customHeight="1">
      <c r="AV823" s="171"/>
    </row>
    <row r="824" spans="48:48" ht="15" customHeight="1">
      <c r="AV824" s="171"/>
    </row>
    <row r="825" spans="48:48" ht="15" customHeight="1">
      <c r="AV825" s="171"/>
    </row>
    <row r="826" spans="48:48" ht="15" customHeight="1">
      <c r="AV826" s="171"/>
    </row>
    <row r="827" spans="48:48" ht="15" customHeight="1">
      <c r="AV827" s="171"/>
    </row>
    <row r="828" spans="48:48" ht="15" customHeight="1">
      <c r="AV828" s="171"/>
    </row>
    <row r="829" spans="48:48" ht="15" customHeight="1">
      <c r="AV829" s="171"/>
    </row>
    <row r="830" spans="48:48" ht="15" customHeight="1">
      <c r="AV830" s="171"/>
    </row>
    <row r="831" spans="48:48" ht="15" customHeight="1">
      <c r="AV831" s="171"/>
    </row>
    <row r="832" spans="48:48" ht="15" customHeight="1">
      <c r="AV832" s="171"/>
    </row>
    <row r="833" spans="48:48" ht="15" customHeight="1">
      <c r="AV833" s="171"/>
    </row>
    <row r="834" spans="48:48" ht="15" customHeight="1">
      <c r="AV834" s="171"/>
    </row>
    <row r="835" spans="48:48" ht="15" customHeight="1">
      <c r="AV835" s="171"/>
    </row>
    <row r="836" spans="48:48" ht="15" customHeight="1">
      <c r="AV836" s="171"/>
    </row>
    <row r="837" spans="48:48" ht="15" customHeight="1">
      <c r="AV837" s="171"/>
    </row>
    <row r="838" spans="48:48" ht="15" customHeight="1">
      <c r="AV838" s="171"/>
    </row>
    <row r="839" spans="48:48" ht="15" customHeight="1">
      <c r="AV839" s="171"/>
    </row>
    <row r="840" spans="48:48" ht="15" customHeight="1">
      <c r="AV840" s="171"/>
    </row>
    <row r="841" spans="48:48" ht="15" customHeight="1">
      <c r="AV841" s="171"/>
    </row>
    <row r="842" spans="48:48" ht="15" customHeight="1">
      <c r="AV842" s="171"/>
    </row>
    <row r="843" spans="48:48" ht="15" customHeight="1">
      <c r="AV843" s="171"/>
    </row>
    <row r="844" spans="48:48" ht="15" customHeight="1">
      <c r="AV844" s="171"/>
    </row>
    <row r="845" spans="48:48" ht="15" customHeight="1">
      <c r="AV845" s="171"/>
    </row>
    <row r="846" spans="48:48" ht="15" customHeight="1">
      <c r="AV846" s="171"/>
    </row>
    <row r="847" spans="48:48" ht="15" customHeight="1">
      <c r="AV847" s="171"/>
    </row>
    <row r="848" spans="48:48" ht="15" customHeight="1">
      <c r="AV848" s="171"/>
    </row>
    <row r="849" spans="48:48" ht="15" customHeight="1">
      <c r="AV849" s="171"/>
    </row>
    <row r="850" spans="48:48" ht="15" customHeight="1">
      <c r="AV850" s="171"/>
    </row>
    <row r="851" spans="48:48" ht="15" customHeight="1">
      <c r="AV851" s="171"/>
    </row>
    <row r="852" spans="48:48" ht="15" customHeight="1">
      <c r="AV852" s="171"/>
    </row>
    <row r="853" spans="48:48" ht="15" customHeight="1">
      <c r="AV853" s="171"/>
    </row>
    <row r="854" spans="48:48" ht="15" customHeight="1">
      <c r="AV854" s="171"/>
    </row>
    <row r="855" spans="48:48" ht="15" customHeight="1">
      <c r="AV855" s="171"/>
    </row>
    <row r="856" spans="48:48" ht="15" customHeight="1">
      <c r="AV856" s="171"/>
    </row>
    <row r="857" spans="48:48" ht="15" customHeight="1">
      <c r="AV857" s="171"/>
    </row>
    <row r="858" spans="48:48" ht="15" customHeight="1">
      <c r="AV858" s="171"/>
    </row>
    <row r="859" spans="48:48" ht="15" customHeight="1">
      <c r="AV859" s="171"/>
    </row>
    <row r="860" spans="48:48" ht="15" customHeight="1">
      <c r="AV860" s="171"/>
    </row>
    <row r="861" spans="48:48" ht="15" customHeight="1">
      <c r="AV861" s="171"/>
    </row>
    <row r="862" spans="48:48" ht="15" customHeight="1">
      <c r="AV862" s="171"/>
    </row>
    <row r="863" spans="48:48" ht="15" customHeight="1">
      <c r="AV863" s="171"/>
    </row>
    <row r="864" spans="48:48" ht="15" customHeight="1">
      <c r="AV864" s="171"/>
    </row>
    <row r="865" spans="48:48" ht="15" customHeight="1">
      <c r="AV865" s="171"/>
    </row>
    <row r="866" spans="48:48" ht="15" customHeight="1">
      <c r="AV866" s="171"/>
    </row>
    <row r="867" spans="48:48" ht="15" customHeight="1">
      <c r="AV867" s="171"/>
    </row>
    <row r="868" spans="48:48" ht="15" customHeight="1">
      <c r="AV868" s="171"/>
    </row>
    <row r="869" spans="48:48" ht="15" customHeight="1">
      <c r="AV869" s="171"/>
    </row>
    <row r="870" spans="48:48" ht="15" customHeight="1">
      <c r="AV870" s="171"/>
    </row>
    <row r="871" spans="48:48" ht="15" customHeight="1">
      <c r="AV871" s="171"/>
    </row>
    <row r="872" spans="48:48" ht="15" customHeight="1">
      <c r="AV872" s="171"/>
    </row>
    <row r="873" spans="48:48" ht="15" customHeight="1">
      <c r="AV873" s="171"/>
    </row>
    <row r="874" spans="48:48" ht="15" customHeight="1">
      <c r="AV874" s="171"/>
    </row>
    <row r="875" spans="48:48" ht="15" customHeight="1">
      <c r="AV875" s="171"/>
    </row>
    <row r="876" spans="48:48" ht="15" customHeight="1">
      <c r="AV876" s="171"/>
    </row>
    <row r="877" spans="48:48" ht="15" customHeight="1">
      <c r="AV877" s="171"/>
    </row>
    <row r="878" spans="48:48" ht="15" customHeight="1">
      <c r="AV878" s="171"/>
    </row>
    <row r="879" spans="48:48" ht="15" customHeight="1">
      <c r="AV879" s="171"/>
    </row>
    <row r="880" spans="48:48" ht="15" customHeight="1">
      <c r="AV880" s="171"/>
    </row>
    <row r="881" spans="48:48" ht="15" customHeight="1">
      <c r="AV881" s="171"/>
    </row>
    <row r="882" spans="48:48" ht="15" customHeight="1">
      <c r="AV882" s="171"/>
    </row>
    <row r="883" spans="48:48" ht="15" customHeight="1">
      <c r="AV883" s="171"/>
    </row>
    <row r="884" spans="48:48" ht="15" customHeight="1">
      <c r="AV884" s="171"/>
    </row>
    <row r="885" spans="48:48" ht="15" customHeight="1">
      <c r="AV885" s="171"/>
    </row>
    <row r="886" spans="48:48" ht="15" customHeight="1">
      <c r="AV886" s="171"/>
    </row>
    <row r="887" spans="48:48" ht="15" customHeight="1">
      <c r="AV887" s="171"/>
    </row>
    <row r="888" spans="48:48" ht="15" customHeight="1">
      <c r="AV888" s="171"/>
    </row>
    <row r="889" spans="48:48" ht="15" customHeight="1">
      <c r="AV889" s="171"/>
    </row>
    <row r="890" spans="48:48" ht="15" customHeight="1">
      <c r="AV890" s="171"/>
    </row>
    <row r="891" spans="48:48" ht="15" customHeight="1">
      <c r="AV891" s="171"/>
    </row>
    <row r="892" spans="48:48" ht="15" customHeight="1">
      <c r="AV892" s="171"/>
    </row>
    <row r="893" spans="48:48" ht="15" customHeight="1">
      <c r="AV893" s="171"/>
    </row>
    <row r="894" spans="48:48" ht="15" customHeight="1">
      <c r="AV894" s="171"/>
    </row>
    <row r="895" spans="48:48" ht="15" customHeight="1">
      <c r="AV895" s="171"/>
    </row>
    <row r="896" spans="48:48" ht="15" customHeight="1">
      <c r="AV896" s="171"/>
    </row>
    <row r="897" spans="48:48" ht="15" customHeight="1">
      <c r="AV897" s="171"/>
    </row>
    <row r="898" spans="48:48" ht="15" customHeight="1">
      <c r="AV898" s="171"/>
    </row>
    <row r="899" spans="48:48" ht="15" customHeight="1">
      <c r="AV899" s="171"/>
    </row>
    <row r="900" spans="48:48" ht="15" customHeight="1">
      <c r="AV900" s="171"/>
    </row>
    <row r="901" spans="48:48" ht="15" customHeight="1">
      <c r="AV901" s="171"/>
    </row>
    <row r="902" spans="48:48" ht="15" customHeight="1">
      <c r="AV902" s="171"/>
    </row>
    <row r="903" spans="48:48" ht="15" customHeight="1">
      <c r="AV903" s="171"/>
    </row>
    <row r="904" spans="48:48" ht="15" customHeight="1">
      <c r="AV904" s="171"/>
    </row>
    <row r="905" spans="48:48" ht="15" customHeight="1">
      <c r="AV905" s="171"/>
    </row>
    <row r="906" spans="48:48" ht="15" customHeight="1">
      <c r="AV906" s="171"/>
    </row>
    <row r="907" spans="48:48" ht="15" customHeight="1">
      <c r="AV907" s="171"/>
    </row>
    <row r="908" spans="48:48" ht="15" customHeight="1">
      <c r="AV908" s="171"/>
    </row>
    <row r="909" spans="48:48" ht="15" customHeight="1">
      <c r="AV909" s="171"/>
    </row>
    <row r="910" spans="48:48" ht="15" customHeight="1">
      <c r="AV910" s="171"/>
    </row>
    <row r="911" spans="48:48" ht="15" customHeight="1">
      <c r="AV911" s="171"/>
    </row>
    <row r="912" spans="48:48" ht="15" customHeight="1">
      <c r="AV912" s="171"/>
    </row>
    <row r="913" spans="48:48" ht="15" customHeight="1">
      <c r="AV913" s="171"/>
    </row>
    <row r="914" spans="48:48" ht="15" customHeight="1">
      <c r="AV914" s="171"/>
    </row>
    <row r="915" spans="48:48" ht="15" customHeight="1">
      <c r="AV915" s="171"/>
    </row>
    <row r="916" spans="48:48" ht="15" customHeight="1">
      <c r="AV916" s="171"/>
    </row>
    <row r="917" spans="48:48" ht="15" customHeight="1">
      <c r="AV917" s="171"/>
    </row>
    <row r="918" spans="48:48" ht="15" customHeight="1">
      <c r="AV918" s="171"/>
    </row>
    <row r="919" spans="48:48" ht="15" customHeight="1">
      <c r="AV919" s="171"/>
    </row>
    <row r="920" spans="48:48" ht="15" customHeight="1">
      <c r="AV920" s="171"/>
    </row>
    <row r="921" spans="48:48" ht="15" customHeight="1">
      <c r="AV921" s="171"/>
    </row>
    <row r="922" spans="48:48" ht="15" customHeight="1">
      <c r="AV922" s="171"/>
    </row>
    <row r="923" spans="48:48" ht="15" customHeight="1">
      <c r="AV923" s="171"/>
    </row>
    <row r="924" spans="48:48" ht="15" customHeight="1">
      <c r="AV924" s="171"/>
    </row>
    <row r="925" spans="48:48" ht="15" customHeight="1">
      <c r="AV925" s="171"/>
    </row>
    <row r="926" spans="48:48" ht="15" customHeight="1">
      <c r="AV926" s="171"/>
    </row>
    <row r="927" spans="48:48" ht="15" customHeight="1">
      <c r="AV927" s="171"/>
    </row>
    <row r="928" spans="48:48" ht="15" customHeight="1">
      <c r="AV928" s="171"/>
    </row>
    <row r="929" spans="48:48" ht="15" customHeight="1">
      <c r="AV929" s="171"/>
    </row>
    <row r="930" spans="48:48" ht="15" customHeight="1">
      <c r="AV930" s="171"/>
    </row>
    <row r="931" spans="48:48" ht="15" customHeight="1">
      <c r="AV931" s="171"/>
    </row>
    <row r="932" spans="48:48" ht="15" customHeight="1">
      <c r="AV932" s="171"/>
    </row>
    <row r="933" spans="48:48" ht="15" customHeight="1">
      <c r="AV933" s="171"/>
    </row>
    <row r="934" spans="48:48" ht="15" customHeight="1">
      <c r="AV934" s="171"/>
    </row>
    <row r="935" spans="48:48" ht="15" customHeight="1">
      <c r="AV935" s="171"/>
    </row>
    <row r="936" spans="48:48" ht="15" customHeight="1">
      <c r="AV936" s="171"/>
    </row>
    <row r="937" spans="48:48" ht="15" customHeight="1">
      <c r="AV937" s="171"/>
    </row>
    <row r="938" spans="48:48" ht="15" customHeight="1">
      <c r="AV938" s="171"/>
    </row>
    <row r="939" spans="48:48" ht="15" customHeight="1">
      <c r="AV939" s="171"/>
    </row>
    <row r="940" spans="48:48" ht="15" customHeight="1">
      <c r="AV940" s="171"/>
    </row>
    <row r="941" spans="48:48" ht="15" customHeight="1">
      <c r="AV941" s="171"/>
    </row>
    <row r="942" spans="48:48" ht="15" customHeight="1">
      <c r="AV942" s="171"/>
    </row>
    <row r="943" spans="48:48" ht="15" customHeight="1">
      <c r="AV943" s="171"/>
    </row>
    <row r="944" spans="48:48" ht="15" customHeight="1">
      <c r="AV944" s="171"/>
    </row>
    <row r="945" spans="48:48" ht="15" customHeight="1">
      <c r="AV945" s="171"/>
    </row>
    <row r="946" spans="48:48" ht="15" customHeight="1">
      <c r="AV946" s="171"/>
    </row>
    <row r="947" spans="48:48" ht="15" customHeight="1">
      <c r="AV947" s="171"/>
    </row>
    <row r="948" spans="48:48" ht="15" customHeight="1">
      <c r="AV948" s="171"/>
    </row>
    <row r="949" spans="48:48" ht="15" customHeight="1">
      <c r="AV949" s="171"/>
    </row>
    <row r="950" spans="48:48" ht="15" customHeight="1">
      <c r="AV950" s="171"/>
    </row>
    <row r="951" spans="48:48" ht="15" customHeight="1">
      <c r="AV951" s="171"/>
    </row>
    <row r="952" spans="48:48" ht="15" customHeight="1">
      <c r="AV952" s="171"/>
    </row>
    <row r="953" spans="48:48" ht="15" customHeight="1">
      <c r="AV953" s="171"/>
    </row>
    <row r="954" spans="48:48" ht="15" customHeight="1">
      <c r="AV954" s="171"/>
    </row>
    <row r="955" spans="48:48" ht="15" customHeight="1">
      <c r="AV955" s="171"/>
    </row>
    <row r="956" spans="48:48" ht="15" customHeight="1">
      <c r="AV956" s="171"/>
    </row>
    <row r="957" spans="48:48" ht="15" customHeight="1">
      <c r="AV957" s="171"/>
    </row>
    <row r="958" spans="48:48" ht="15" customHeight="1">
      <c r="AV958" s="171"/>
    </row>
    <row r="959" spans="48:48" ht="15" customHeight="1">
      <c r="AV959" s="171"/>
    </row>
    <row r="960" spans="48:48" ht="15" customHeight="1">
      <c r="AV960" s="171"/>
    </row>
    <row r="961" spans="48:48" ht="15" customHeight="1">
      <c r="AV961" s="171"/>
    </row>
    <row r="962" spans="48:48" ht="15" customHeight="1">
      <c r="AV962" s="171"/>
    </row>
    <row r="963" spans="48:48" ht="15" customHeight="1">
      <c r="AV963" s="171"/>
    </row>
    <row r="964" spans="48:48" ht="15" customHeight="1">
      <c r="AV964" s="171"/>
    </row>
    <row r="965" spans="48:48" ht="15" customHeight="1">
      <c r="AV965" s="171"/>
    </row>
    <row r="966" spans="48:48" ht="15" customHeight="1">
      <c r="AV966" s="171"/>
    </row>
    <row r="967" spans="48:48" ht="15" customHeight="1">
      <c r="AV967" s="171"/>
    </row>
    <row r="968" spans="48:48" ht="15" customHeight="1">
      <c r="AV968" s="171"/>
    </row>
    <row r="969" spans="48:48" ht="15" customHeight="1">
      <c r="AV969" s="171"/>
    </row>
    <row r="970" spans="48:48" ht="15" customHeight="1">
      <c r="AV970" s="171"/>
    </row>
    <row r="971" spans="48:48" ht="15" customHeight="1">
      <c r="AV971" s="171"/>
    </row>
    <row r="972" spans="48:48" ht="15" customHeight="1">
      <c r="AV972" s="171"/>
    </row>
    <row r="973" spans="48:48" ht="15" customHeight="1">
      <c r="AV973" s="171"/>
    </row>
    <row r="974" spans="48:48" ht="15" customHeight="1">
      <c r="AV974" s="171"/>
    </row>
    <row r="975" spans="48:48" ht="15" customHeight="1">
      <c r="AV975" s="171"/>
    </row>
    <row r="976" spans="48:48" ht="15" customHeight="1">
      <c r="AV976" s="171"/>
    </row>
    <row r="977" spans="48:48" ht="15" customHeight="1">
      <c r="AV977" s="171"/>
    </row>
    <row r="978" spans="48:48" ht="15" customHeight="1">
      <c r="AV978" s="171"/>
    </row>
    <row r="979" spans="48:48" ht="15" customHeight="1">
      <c r="AV979" s="171"/>
    </row>
    <row r="980" spans="48:48" ht="15" customHeight="1">
      <c r="AV980" s="171"/>
    </row>
    <row r="981" spans="48:48" ht="15" customHeight="1">
      <c r="AV981" s="171"/>
    </row>
    <row r="982" spans="48:48" ht="15" customHeight="1">
      <c r="AV982" s="171"/>
    </row>
    <row r="983" spans="48:48" ht="15" customHeight="1">
      <c r="AV983" s="171"/>
    </row>
    <row r="984" spans="48:48" ht="15" customHeight="1">
      <c r="AV984" s="171"/>
    </row>
    <row r="985" spans="48:48" ht="15" customHeight="1">
      <c r="AV985" s="171"/>
    </row>
    <row r="986" spans="48:48" ht="15" customHeight="1">
      <c r="AV986" s="171"/>
    </row>
    <row r="987" spans="48:48" ht="15" customHeight="1">
      <c r="AV987" s="171"/>
    </row>
    <row r="988" spans="48:48" ht="15" customHeight="1">
      <c r="AV988" s="171"/>
    </row>
    <row r="989" spans="48:48" ht="15" customHeight="1">
      <c r="AV989" s="171"/>
    </row>
    <row r="990" spans="48:48" ht="15" customHeight="1">
      <c r="AV990" s="171"/>
    </row>
    <row r="991" spans="48:48" ht="15" customHeight="1">
      <c r="AV991" s="171"/>
    </row>
    <row r="992" spans="48:48" ht="15" customHeight="1">
      <c r="AV992" s="171"/>
    </row>
    <row r="993" spans="48:48" ht="15" customHeight="1">
      <c r="AV993" s="171"/>
    </row>
    <row r="994" spans="48:48" ht="15" customHeight="1">
      <c r="AV994" s="171"/>
    </row>
    <row r="995" spans="48:48" ht="15" customHeight="1">
      <c r="AV995" s="171"/>
    </row>
    <row r="996" spans="48:48" ht="15" customHeight="1">
      <c r="AV996" s="171"/>
    </row>
    <row r="997" spans="48:48" ht="15" customHeight="1">
      <c r="AV997" s="171"/>
    </row>
    <row r="998" spans="48:48" ht="15" customHeight="1">
      <c r="AV998" s="171"/>
    </row>
    <row r="999" spans="48:48" ht="15" customHeight="1">
      <c r="AV999" s="171"/>
    </row>
    <row r="1000" spans="48:48" ht="15" customHeight="1">
      <c r="AV1000" s="171"/>
    </row>
  </sheetData>
  <mergeCells count="10">
    <mergeCell ref="P3:AU3"/>
    <mergeCell ref="A77:AT77"/>
    <mergeCell ref="A83:J83"/>
    <mergeCell ref="A84:J84"/>
    <mergeCell ref="A85:J85"/>
    <mergeCell ref="A78:J78"/>
    <mergeCell ref="A79:J79"/>
    <mergeCell ref="A80:J80"/>
    <mergeCell ref="A81:J81"/>
    <mergeCell ref="A82:J82"/>
  </mergeCells>
  <hyperlinks>
    <hyperlink ref="A1" location="Contents!A1" display="Return to contents page" xr:uid="{00000000-0004-0000-0400-000000000000}"/>
  </hyperlinks>
  <pageMargins left="0.74803149606299213" right="0.74803149606299213" top="0.98425196850393704" bottom="0.98425196850393704" header="0.51181102362204722" footer="0.51181102362204722"/>
  <pageSetup scale="54"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1000"/>
  <sheetViews>
    <sheetView showGridLines="0" zoomScaleNormal="100" workbookViewId="0"/>
  </sheetViews>
  <sheetFormatPr defaultColWidth="11.42578125" defaultRowHeight="12.6"/>
  <cols>
    <col min="1" max="1" width="56.5703125" customWidth="1"/>
    <col min="2" max="47" width="9.5703125" customWidth="1"/>
    <col min="48" max="48" width="34.28515625" customWidth="1"/>
    <col min="49" max="100" width="9.5703125" customWidth="1"/>
  </cols>
  <sheetData>
    <row r="1" spans="1:68"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223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112" t="s">
        <v>70</v>
      </c>
      <c r="AW4" s="36"/>
      <c r="AX4" s="36"/>
      <c r="AY4" s="36"/>
      <c r="AZ4" s="36"/>
      <c r="BA4" s="36"/>
      <c r="BB4" s="36"/>
      <c r="BC4" s="36"/>
      <c r="BD4" s="36"/>
      <c r="BE4" s="36"/>
      <c r="BF4" s="36"/>
      <c r="BG4" s="36"/>
      <c r="BH4" s="36"/>
      <c r="BI4" s="36"/>
      <c r="BJ4" s="36"/>
      <c r="BK4" s="36"/>
      <c r="BL4" s="36"/>
      <c r="BM4" s="36"/>
      <c r="BN4" s="36"/>
      <c r="BO4" s="36"/>
      <c r="BP4" s="36"/>
    </row>
    <row r="5" spans="1:68" ht="15" customHeight="1">
      <c r="A5" s="40" t="s">
        <v>224</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28" t="s">
        <v>167</v>
      </c>
      <c r="B6" s="33">
        <v>39.2822736030828</v>
      </c>
      <c r="C6" s="33">
        <v>37.538903519272203</v>
      </c>
      <c r="D6" s="33">
        <v>39.266572637517598</v>
      </c>
      <c r="E6" s="33">
        <v>42.941358982314597</v>
      </c>
      <c r="F6" s="33">
        <v>41.7895442359249</v>
      </c>
      <c r="G6" s="33">
        <v>42.448173741362297</v>
      </c>
      <c r="H6" s="33">
        <v>44.565217391304301</v>
      </c>
      <c r="I6" s="33">
        <v>46.089597570235398</v>
      </c>
      <c r="J6" s="33">
        <v>42.040816326530603</v>
      </c>
      <c r="K6" s="33">
        <v>43.6699321778448</v>
      </c>
      <c r="L6" s="33">
        <v>43.441636582430803</v>
      </c>
      <c r="M6" s="33">
        <v>46.010530579181903</v>
      </c>
      <c r="N6" s="33">
        <v>44.837758112094399</v>
      </c>
      <c r="O6" s="33">
        <v>41.727861771058301</v>
      </c>
      <c r="P6" s="33">
        <v>42.319212665810902</v>
      </c>
      <c r="Q6" s="33">
        <v>43.114055844770498</v>
      </c>
      <c r="R6" s="33">
        <v>42.718894009216598</v>
      </c>
      <c r="S6" s="33">
        <v>41.331269349845201</v>
      </c>
      <c r="T6" s="33">
        <v>40.746124031007803</v>
      </c>
      <c r="U6" s="33">
        <v>40.082644628099203</v>
      </c>
      <c r="V6" s="33">
        <v>38.364116094986798</v>
      </c>
      <c r="W6" s="33">
        <v>37.562884292901103</v>
      </c>
      <c r="X6" s="33">
        <v>37.626714370900402</v>
      </c>
      <c r="Y6" s="33">
        <v>38.039974210186998</v>
      </c>
      <c r="Z6" s="33">
        <v>36.673346693386797</v>
      </c>
      <c r="AA6" s="33">
        <v>40.603248259860798</v>
      </c>
      <c r="AB6" s="33">
        <v>36.585365853658502</v>
      </c>
      <c r="AC6" s="33">
        <v>36.166800320769902</v>
      </c>
      <c r="AD6" s="33">
        <v>33.843797856049001</v>
      </c>
      <c r="AE6" s="33">
        <v>31.337161607875299</v>
      </c>
      <c r="AF6" s="33">
        <v>32.797731568998103</v>
      </c>
      <c r="AG6" s="33">
        <v>32.528957528957498</v>
      </c>
      <c r="AH6" s="33">
        <v>29.743589743589698</v>
      </c>
      <c r="AI6" s="33">
        <v>30.1767676767677</v>
      </c>
      <c r="AJ6" s="33">
        <v>28.387096774193498</v>
      </c>
      <c r="AK6" s="33">
        <v>27.549668874172198</v>
      </c>
      <c r="AL6" s="33">
        <v>30.085959885386799</v>
      </c>
      <c r="AM6" s="33">
        <v>28.091603053435101</v>
      </c>
      <c r="AN6" s="33">
        <v>28.828828828828801</v>
      </c>
      <c r="AO6" s="33">
        <v>35.405405405405403</v>
      </c>
      <c r="AP6" s="33">
        <v>31.823899371069199</v>
      </c>
      <c r="AQ6" s="33">
        <v>32.2424242424242</v>
      </c>
      <c r="AR6" s="33">
        <v>33.4945586457074</v>
      </c>
      <c r="AS6" s="33">
        <v>30.395913154533801</v>
      </c>
      <c r="AT6" s="33">
        <v>30.328867235079201</v>
      </c>
      <c r="AU6" s="141">
        <v>31.529411764705898</v>
      </c>
      <c r="AV6" s="30" t="s">
        <v>225</v>
      </c>
      <c r="AW6" s="33"/>
      <c r="AX6" s="33"/>
      <c r="AY6" s="33"/>
      <c r="AZ6" s="33"/>
      <c r="BA6" s="33"/>
      <c r="BB6" s="33"/>
      <c r="BC6" s="33"/>
      <c r="BD6" s="33"/>
      <c r="BE6" s="33"/>
      <c r="BF6" s="33"/>
      <c r="BG6" s="33"/>
      <c r="BH6" s="33"/>
      <c r="BI6" s="33"/>
      <c r="BJ6" s="33"/>
      <c r="BK6" s="33"/>
      <c r="BL6" s="33"/>
      <c r="BM6" s="33"/>
      <c r="BN6" s="33"/>
      <c r="BO6" s="33"/>
      <c r="BP6" s="33"/>
    </row>
    <row r="7" spans="1:68" ht="15" customHeight="1">
      <c r="A7" s="28" t="s">
        <v>170</v>
      </c>
      <c r="B7" s="29">
        <v>3.2458614347026402</v>
      </c>
      <c r="C7" s="29">
        <v>3.36926020408163</v>
      </c>
      <c r="D7" s="29">
        <v>3.4770114942528698</v>
      </c>
      <c r="E7" s="29">
        <v>3.3786127167630098</v>
      </c>
      <c r="F7" s="29">
        <v>3.63913392141139</v>
      </c>
      <c r="G7" s="29">
        <v>3.7744186046511601</v>
      </c>
      <c r="H7" s="29">
        <v>3.9606608969315502</v>
      </c>
      <c r="I7" s="29">
        <v>3.7693574958813798</v>
      </c>
      <c r="J7" s="29">
        <v>3.93556928508385</v>
      </c>
      <c r="K7" s="29">
        <v>4.0215703192407304</v>
      </c>
      <c r="L7" s="29">
        <v>4.2483841181902102</v>
      </c>
      <c r="M7" s="29">
        <v>4.0924295774647899</v>
      </c>
      <c r="N7" s="29">
        <v>3.9125939849624101</v>
      </c>
      <c r="O7" s="29">
        <v>4.15424430641822</v>
      </c>
      <c r="P7" s="29">
        <v>4.04853387259858</v>
      </c>
      <c r="Q7" s="29">
        <v>4.02305159165752</v>
      </c>
      <c r="R7" s="29">
        <v>4.1574973031283697</v>
      </c>
      <c r="S7" s="29">
        <v>4.2596754057428203</v>
      </c>
      <c r="T7" s="29">
        <v>4.2425683709869197</v>
      </c>
      <c r="U7" s="29">
        <v>4.3131443298969101</v>
      </c>
      <c r="V7" s="29">
        <v>4.3741403026134797</v>
      </c>
      <c r="W7" s="29">
        <v>4.3422619047619104</v>
      </c>
      <c r="X7" s="29">
        <v>4.2820919175911296</v>
      </c>
      <c r="Y7" s="29">
        <v>4.1491525423728799</v>
      </c>
      <c r="Z7" s="29">
        <v>4.2604735883424398</v>
      </c>
      <c r="AA7" s="29">
        <v>4.3219047619047597</v>
      </c>
      <c r="AB7" s="29">
        <v>4.21458333333333</v>
      </c>
      <c r="AC7" s="29">
        <v>4.4988913525498901</v>
      </c>
      <c r="AD7" s="29">
        <v>3.8280542986425301</v>
      </c>
      <c r="AE7" s="29">
        <v>4.3926701570680597</v>
      </c>
      <c r="AF7" s="29">
        <v>4.0489913544668603</v>
      </c>
      <c r="AG7" s="29">
        <v>3.5756676557863498</v>
      </c>
      <c r="AH7" s="29">
        <v>3.6091954022988499</v>
      </c>
      <c r="AI7" s="29">
        <v>3.3179916317991598</v>
      </c>
      <c r="AJ7" s="29">
        <v>3.6727272727272702</v>
      </c>
      <c r="AK7" s="29">
        <v>4.0865384615384599</v>
      </c>
      <c r="AL7" s="29">
        <v>3.9857142857142902</v>
      </c>
      <c r="AM7" s="29">
        <v>3.9347826086956501</v>
      </c>
      <c r="AN7" s="29">
        <v>4.2552083333333304</v>
      </c>
      <c r="AO7" s="29">
        <v>4.0687022900763399</v>
      </c>
      <c r="AP7" s="29">
        <v>5.0869565217391299</v>
      </c>
      <c r="AQ7" s="29">
        <v>5.0300751879699304</v>
      </c>
      <c r="AR7" s="29">
        <v>4.6931407942238303</v>
      </c>
      <c r="AS7" s="29">
        <v>5.6386554621848699</v>
      </c>
      <c r="AT7" s="29">
        <v>4.9678714859437703</v>
      </c>
      <c r="AU7" s="142">
        <v>4.8059701492537297</v>
      </c>
      <c r="AV7" s="30" t="s">
        <v>226</v>
      </c>
      <c r="AW7" s="29"/>
      <c r="AX7" s="29"/>
      <c r="AY7" s="29"/>
      <c r="AZ7" s="29"/>
      <c r="BA7" s="29"/>
      <c r="BB7" s="29"/>
      <c r="BC7" s="29"/>
      <c r="BD7" s="29"/>
      <c r="BE7" s="29"/>
      <c r="BF7" s="29"/>
      <c r="BG7" s="29"/>
      <c r="BH7" s="29"/>
      <c r="BI7" s="29"/>
      <c r="BJ7" s="29"/>
      <c r="BK7" s="29"/>
      <c r="BL7" s="29"/>
      <c r="BM7" s="29"/>
      <c r="BN7" s="29"/>
      <c r="BO7" s="29"/>
      <c r="BP7" s="29"/>
    </row>
    <row r="8" spans="1:68" ht="15" customHeight="1">
      <c r="A8" s="28" t="s">
        <v>171</v>
      </c>
      <c r="B8" s="34">
        <v>5294</v>
      </c>
      <c r="C8" s="34">
        <v>5283</v>
      </c>
      <c r="D8" s="34">
        <v>4840</v>
      </c>
      <c r="E8" s="34">
        <v>4676</v>
      </c>
      <c r="F8" s="34">
        <v>4538</v>
      </c>
      <c r="G8" s="34">
        <v>4869</v>
      </c>
      <c r="H8" s="34">
        <v>5034</v>
      </c>
      <c r="I8" s="34">
        <v>4576</v>
      </c>
      <c r="J8" s="34">
        <v>4459</v>
      </c>
      <c r="K8" s="34">
        <v>4661</v>
      </c>
      <c r="L8" s="34">
        <v>4601</v>
      </c>
      <c r="M8" s="34">
        <v>4649</v>
      </c>
      <c r="N8" s="34">
        <v>4163</v>
      </c>
      <c r="O8" s="34">
        <v>4013</v>
      </c>
      <c r="P8" s="34">
        <v>4004</v>
      </c>
      <c r="Q8" s="34">
        <v>3665</v>
      </c>
      <c r="R8" s="34">
        <v>3854</v>
      </c>
      <c r="S8" s="34">
        <v>3412</v>
      </c>
      <c r="T8" s="34">
        <v>3568</v>
      </c>
      <c r="U8" s="34">
        <v>3347</v>
      </c>
      <c r="V8" s="34">
        <v>3180</v>
      </c>
      <c r="W8" s="34">
        <v>2918</v>
      </c>
      <c r="X8" s="34">
        <v>2702</v>
      </c>
      <c r="Y8" s="34">
        <v>2448</v>
      </c>
      <c r="Z8" s="34">
        <v>2339</v>
      </c>
      <c r="AA8" s="34">
        <v>2269</v>
      </c>
      <c r="AB8" s="34">
        <v>2023</v>
      </c>
      <c r="AC8" s="34">
        <v>2029</v>
      </c>
      <c r="AD8" s="34">
        <v>1692</v>
      </c>
      <c r="AE8" s="34">
        <v>1678</v>
      </c>
      <c r="AF8" s="34">
        <v>1405</v>
      </c>
      <c r="AG8" s="34">
        <v>1205</v>
      </c>
      <c r="AH8" s="34">
        <v>628</v>
      </c>
      <c r="AI8" s="34">
        <v>793</v>
      </c>
      <c r="AJ8" s="34">
        <v>808</v>
      </c>
      <c r="AK8" s="34">
        <v>850</v>
      </c>
      <c r="AL8" s="34">
        <v>837</v>
      </c>
      <c r="AM8" s="34">
        <v>724</v>
      </c>
      <c r="AN8" s="34">
        <v>817</v>
      </c>
      <c r="AO8" s="34">
        <v>1066</v>
      </c>
      <c r="AP8" s="34">
        <v>1287</v>
      </c>
      <c r="AQ8" s="34">
        <v>1338</v>
      </c>
      <c r="AR8" s="34">
        <v>1300</v>
      </c>
      <c r="AS8" s="34">
        <v>1342</v>
      </c>
      <c r="AT8" s="34">
        <v>1237</v>
      </c>
      <c r="AU8" s="143">
        <v>1288</v>
      </c>
      <c r="AV8" s="30" t="s">
        <v>227</v>
      </c>
      <c r="AW8" s="34"/>
      <c r="AX8" s="34"/>
      <c r="AY8" s="34"/>
      <c r="AZ8" s="34"/>
      <c r="BA8" s="34"/>
      <c r="BB8" s="34"/>
      <c r="BC8" s="34"/>
      <c r="BD8" s="34"/>
      <c r="BE8" s="34"/>
      <c r="BF8" s="34"/>
      <c r="BG8" s="34"/>
      <c r="BH8" s="34"/>
      <c r="BI8" s="34"/>
      <c r="BJ8" s="34"/>
      <c r="BK8" s="34"/>
      <c r="BL8" s="34"/>
      <c r="BM8" s="34"/>
      <c r="BN8" s="34"/>
      <c r="BO8" s="34"/>
      <c r="BP8" s="34"/>
    </row>
    <row r="9" spans="1:68" ht="15" customHeight="1">
      <c r="A9" s="28" t="s">
        <v>172</v>
      </c>
      <c r="B9" s="34">
        <v>1631</v>
      </c>
      <c r="C9" s="34">
        <v>1568</v>
      </c>
      <c r="D9" s="34">
        <v>1392</v>
      </c>
      <c r="E9" s="34">
        <v>1384</v>
      </c>
      <c r="F9" s="34">
        <v>1247</v>
      </c>
      <c r="G9" s="34">
        <v>1290</v>
      </c>
      <c r="H9" s="34">
        <v>1271</v>
      </c>
      <c r="I9" s="34">
        <v>1214</v>
      </c>
      <c r="J9" s="34">
        <v>1133</v>
      </c>
      <c r="K9" s="34">
        <v>1159</v>
      </c>
      <c r="L9" s="34">
        <v>1083</v>
      </c>
      <c r="M9" s="34">
        <v>1136</v>
      </c>
      <c r="N9" s="34">
        <v>1064</v>
      </c>
      <c r="O9" s="34">
        <v>966</v>
      </c>
      <c r="P9" s="34">
        <v>989</v>
      </c>
      <c r="Q9" s="34">
        <v>911</v>
      </c>
      <c r="R9" s="34">
        <v>927</v>
      </c>
      <c r="S9" s="34">
        <v>801</v>
      </c>
      <c r="T9" s="34">
        <v>841</v>
      </c>
      <c r="U9" s="34">
        <v>776</v>
      </c>
      <c r="V9" s="34">
        <v>727</v>
      </c>
      <c r="W9" s="34">
        <v>672</v>
      </c>
      <c r="X9" s="34">
        <v>631</v>
      </c>
      <c r="Y9" s="34">
        <v>590</v>
      </c>
      <c r="Z9" s="34">
        <v>549</v>
      </c>
      <c r="AA9" s="34">
        <v>525</v>
      </c>
      <c r="AB9" s="34">
        <v>480</v>
      </c>
      <c r="AC9" s="34">
        <v>451</v>
      </c>
      <c r="AD9" s="34">
        <v>442</v>
      </c>
      <c r="AE9" s="34">
        <v>382</v>
      </c>
      <c r="AF9" s="34">
        <v>347</v>
      </c>
      <c r="AG9" s="34">
        <v>337</v>
      </c>
      <c r="AH9" s="34">
        <v>174</v>
      </c>
      <c r="AI9" s="34">
        <v>239</v>
      </c>
      <c r="AJ9" s="34">
        <v>220</v>
      </c>
      <c r="AK9" s="34">
        <v>208</v>
      </c>
      <c r="AL9" s="34">
        <v>210</v>
      </c>
      <c r="AM9" s="34">
        <v>184</v>
      </c>
      <c r="AN9" s="34">
        <v>192</v>
      </c>
      <c r="AO9" s="34">
        <v>262</v>
      </c>
      <c r="AP9" s="34">
        <v>253</v>
      </c>
      <c r="AQ9" s="34">
        <v>266</v>
      </c>
      <c r="AR9" s="34">
        <v>277</v>
      </c>
      <c r="AS9" s="34">
        <v>238</v>
      </c>
      <c r="AT9" s="34">
        <v>249</v>
      </c>
      <c r="AU9" s="143">
        <v>268</v>
      </c>
      <c r="AV9" s="30" t="s">
        <v>228</v>
      </c>
      <c r="AW9" s="34"/>
      <c r="AX9" s="34"/>
      <c r="AY9" s="34"/>
      <c r="AZ9" s="34"/>
      <c r="BA9" s="34"/>
      <c r="BB9" s="34"/>
      <c r="BC9" s="34"/>
      <c r="BD9" s="34"/>
      <c r="BE9" s="34"/>
      <c r="BF9" s="34"/>
      <c r="BG9" s="34"/>
      <c r="BH9" s="34"/>
      <c r="BI9" s="34"/>
      <c r="BJ9" s="34"/>
      <c r="BK9" s="34"/>
      <c r="BL9" s="34"/>
      <c r="BM9" s="34"/>
      <c r="BN9" s="34"/>
      <c r="BO9" s="34"/>
      <c r="BP9" s="34"/>
    </row>
    <row r="10" spans="1:68" ht="15" customHeight="1">
      <c r="A10" s="28" t="s">
        <v>173</v>
      </c>
      <c r="B10" s="34">
        <v>4152</v>
      </c>
      <c r="C10" s="34">
        <v>4177</v>
      </c>
      <c r="D10" s="34">
        <v>3545</v>
      </c>
      <c r="E10" s="34">
        <v>3223</v>
      </c>
      <c r="F10" s="34">
        <v>2984</v>
      </c>
      <c r="G10" s="34">
        <v>3039</v>
      </c>
      <c r="H10" s="34">
        <v>2852</v>
      </c>
      <c r="I10" s="34">
        <v>2634</v>
      </c>
      <c r="J10" s="34">
        <v>2695</v>
      </c>
      <c r="K10" s="34">
        <v>2654</v>
      </c>
      <c r="L10" s="34">
        <v>2493</v>
      </c>
      <c r="M10" s="34">
        <v>2469</v>
      </c>
      <c r="N10" s="34">
        <v>2373</v>
      </c>
      <c r="O10" s="34">
        <v>2315</v>
      </c>
      <c r="P10" s="34">
        <v>2337</v>
      </c>
      <c r="Q10" s="34">
        <v>2113</v>
      </c>
      <c r="R10" s="34">
        <v>2170</v>
      </c>
      <c r="S10" s="34">
        <v>1938</v>
      </c>
      <c r="T10" s="34">
        <v>2064</v>
      </c>
      <c r="U10" s="34">
        <v>1936</v>
      </c>
      <c r="V10" s="34">
        <v>1895</v>
      </c>
      <c r="W10" s="34">
        <v>1789</v>
      </c>
      <c r="X10" s="34">
        <v>1677</v>
      </c>
      <c r="Y10" s="34">
        <v>1551</v>
      </c>
      <c r="Z10" s="34">
        <v>1497</v>
      </c>
      <c r="AA10" s="34">
        <v>1293</v>
      </c>
      <c r="AB10" s="34">
        <v>1312</v>
      </c>
      <c r="AC10" s="34">
        <v>1247</v>
      </c>
      <c r="AD10" s="34">
        <v>1306</v>
      </c>
      <c r="AE10" s="34">
        <v>1219</v>
      </c>
      <c r="AF10" s="34">
        <v>1058</v>
      </c>
      <c r="AG10" s="34">
        <v>1036</v>
      </c>
      <c r="AH10" s="34">
        <v>585</v>
      </c>
      <c r="AI10" s="34">
        <v>792</v>
      </c>
      <c r="AJ10" s="34">
        <v>775</v>
      </c>
      <c r="AK10" s="34">
        <v>755</v>
      </c>
      <c r="AL10" s="34">
        <v>698</v>
      </c>
      <c r="AM10" s="34">
        <v>655</v>
      </c>
      <c r="AN10" s="34">
        <v>666</v>
      </c>
      <c r="AO10" s="34">
        <v>740</v>
      </c>
      <c r="AP10" s="34">
        <v>795</v>
      </c>
      <c r="AQ10" s="34">
        <v>825</v>
      </c>
      <c r="AR10" s="34">
        <v>827</v>
      </c>
      <c r="AS10" s="34">
        <v>783</v>
      </c>
      <c r="AT10" s="34">
        <v>821</v>
      </c>
      <c r="AU10" s="143">
        <v>850</v>
      </c>
      <c r="AV10" s="30" t="s">
        <v>229</v>
      </c>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1"/>
      <c r="B11" s="24"/>
      <c r="C11" s="24"/>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51"/>
      <c r="AT11" s="51"/>
      <c r="AU11" s="147"/>
      <c r="AV11" s="173"/>
      <c r="AW11" s="51"/>
      <c r="AX11" s="51"/>
      <c r="AY11" s="51"/>
      <c r="AZ11" s="51"/>
      <c r="BA11" s="51"/>
      <c r="BB11" s="51"/>
      <c r="BC11" s="51"/>
      <c r="BD11" s="51"/>
      <c r="BE11" s="51"/>
      <c r="BF11" s="51"/>
      <c r="BG11" s="51"/>
      <c r="BH11" s="51"/>
      <c r="BI11" s="51"/>
      <c r="BJ11" s="51"/>
      <c r="BK11" s="51"/>
      <c r="BL11" s="51"/>
      <c r="BM11" s="51"/>
      <c r="BN11" s="51"/>
      <c r="BO11" s="51"/>
      <c r="BP11" s="51"/>
    </row>
    <row r="12" spans="1:68" ht="15" customHeight="1">
      <c r="A12" s="55" t="s">
        <v>230</v>
      </c>
      <c r="B12" s="24"/>
      <c r="C12" s="24"/>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48"/>
      <c r="AV12" s="171"/>
      <c r="AW12" s="117"/>
      <c r="AX12" s="117"/>
      <c r="AY12" s="117"/>
      <c r="AZ12" s="117"/>
      <c r="BA12" s="117"/>
      <c r="BB12" s="117"/>
      <c r="BC12" s="117"/>
      <c r="BD12" s="117"/>
      <c r="BE12" s="117"/>
      <c r="BF12" s="117"/>
      <c r="BG12" s="117"/>
      <c r="BH12" s="117"/>
      <c r="BI12" s="117"/>
      <c r="BJ12" s="117"/>
      <c r="BK12" s="117"/>
      <c r="BL12" s="117"/>
      <c r="BM12" s="117"/>
      <c r="BN12" s="117"/>
      <c r="BO12" s="117"/>
      <c r="BP12" s="117"/>
    </row>
    <row r="13" spans="1:68" ht="15" customHeight="1">
      <c r="A13" s="28" t="s">
        <v>167</v>
      </c>
      <c r="B13" s="33">
        <v>40.677324039699997</v>
      </c>
      <c r="C13" s="33">
        <v>40.576615056059801</v>
      </c>
      <c r="D13" s="33">
        <v>41.747984726347099</v>
      </c>
      <c r="E13" s="33">
        <v>43.195959960320998</v>
      </c>
      <c r="F13" s="33">
        <v>43.264174395257697</v>
      </c>
      <c r="G13" s="33">
        <v>42.609601363507203</v>
      </c>
      <c r="H13" s="33">
        <v>42.087008225151102</v>
      </c>
      <c r="I13" s="33">
        <v>42.885070480502101</v>
      </c>
      <c r="J13" s="33">
        <v>42.893890675241202</v>
      </c>
      <c r="K13" s="33">
        <v>42.0004401408451</v>
      </c>
      <c r="L13" s="33">
        <v>41.533236293061599</v>
      </c>
      <c r="M13" s="33">
        <v>42.533151567728297</v>
      </c>
      <c r="N13" s="33">
        <v>42.235371466140698</v>
      </c>
      <c r="O13" s="33">
        <v>42.009370119729297</v>
      </c>
      <c r="P13" s="33">
        <v>41.610073571024301</v>
      </c>
      <c r="Q13" s="33">
        <v>42.070581344267097</v>
      </c>
      <c r="R13" s="33">
        <v>41.288566243194197</v>
      </c>
      <c r="S13" s="33">
        <v>41.866666666666703</v>
      </c>
      <c r="T13" s="33">
        <v>40.341936544468197</v>
      </c>
      <c r="U13" s="33">
        <v>39.820742637644003</v>
      </c>
      <c r="V13" s="33">
        <v>38.347930619955299</v>
      </c>
      <c r="W13" s="33">
        <v>38.291139240506297</v>
      </c>
      <c r="X13" s="33">
        <v>38.129496402877699</v>
      </c>
      <c r="Y13" s="33">
        <v>39.568345323740999</v>
      </c>
      <c r="Z13" s="33">
        <v>37.958169393249101</v>
      </c>
      <c r="AA13" s="33">
        <v>39.395267309377701</v>
      </c>
      <c r="AB13" s="33">
        <v>37.5315439320945</v>
      </c>
      <c r="AC13" s="33">
        <v>36.501128668171603</v>
      </c>
      <c r="AD13" s="33">
        <v>35.722597160809897</v>
      </c>
      <c r="AE13" s="33">
        <v>33.551040154813698</v>
      </c>
      <c r="AF13" s="33">
        <v>34.779179810725601</v>
      </c>
      <c r="AG13" s="33">
        <v>34.522259828169801</v>
      </c>
      <c r="AH13" s="33">
        <v>33.365292425695102</v>
      </c>
      <c r="AI13" s="33">
        <v>32.908545727136399</v>
      </c>
      <c r="AJ13" s="33">
        <v>29.3522820442744</v>
      </c>
      <c r="AK13" s="33">
        <v>31.8704600484262</v>
      </c>
      <c r="AL13" s="33">
        <v>31.954397394136802</v>
      </c>
      <c r="AM13" s="33">
        <v>30.874524714828901</v>
      </c>
      <c r="AN13" s="33">
        <v>33.3974605617545</v>
      </c>
      <c r="AO13" s="33">
        <v>33.875045142650798</v>
      </c>
      <c r="AP13" s="33">
        <v>33.777937995674101</v>
      </c>
      <c r="AQ13" s="33">
        <v>32.119914346895101</v>
      </c>
      <c r="AR13" s="33">
        <v>30.743618201997801</v>
      </c>
      <c r="AS13" s="33">
        <v>33.797287651677401</v>
      </c>
      <c r="AT13" s="33">
        <v>31.962962962963001</v>
      </c>
      <c r="AU13" s="141">
        <v>31.874338157430302</v>
      </c>
      <c r="AV13" s="30" t="s">
        <v>231</v>
      </c>
      <c r="AW13" s="33"/>
      <c r="AX13" s="33"/>
      <c r="AY13" s="33"/>
      <c r="AZ13" s="33"/>
      <c r="BA13" s="33"/>
      <c r="BB13" s="33"/>
      <c r="BC13" s="33"/>
      <c r="BD13" s="33"/>
      <c r="BE13" s="33"/>
      <c r="BF13" s="33"/>
      <c r="BG13" s="33"/>
      <c r="BH13" s="33"/>
      <c r="BI13" s="33"/>
      <c r="BJ13" s="33"/>
      <c r="BK13" s="33"/>
      <c r="BL13" s="33"/>
      <c r="BM13" s="33"/>
      <c r="BN13" s="33"/>
      <c r="BO13" s="33"/>
      <c r="BP13" s="33"/>
    </row>
    <row r="14" spans="1:68" ht="15" customHeight="1">
      <c r="A14" s="28" t="s">
        <v>170</v>
      </c>
      <c r="B14" s="29">
        <v>3.1415533618923499</v>
      </c>
      <c r="C14" s="29">
        <v>3.2278195488721799</v>
      </c>
      <c r="D14" s="29">
        <v>3.2115853658536602</v>
      </c>
      <c r="E14" s="29">
        <v>3.27912317327766</v>
      </c>
      <c r="F14" s="29">
        <v>3.28</v>
      </c>
      <c r="G14" s="29">
        <v>3.2544444444444398</v>
      </c>
      <c r="H14" s="29">
        <v>3.3103367082646602</v>
      </c>
      <c r="I14" s="29">
        <v>3.3728406909788902</v>
      </c>
      <c r="J14" s="29">
        <v>3.4347826086956501</v>
      </c>
      <c r="K14" s="29">
        <v>3.4831019124967302</v>
      </c>
      <c r="L14" s="29">
        <v>3.4780957943925199</v>
      </c>
      <c r="M14" s="29">
        <v>3.4962121212121202</v>
      </c>
      <c r="N14" s="29">
        <v>3.6354296388542999</v>
      </c>
      <c r="O14" s="29">
        <v>3.5755885997521699</v>
      </c>
      <c r="P14" s="29">
        <v>3.8259095545732702</v>
      </c>
      <c r="Q14" s="29">
        <v>3.8123912286808199</v>
      </c>
      <c r="R14" s="29">
        <v>3.7743589743589698</v>
      </c>
      <c r="S14" s="29">
        <v>3.80367178718621</v>
      </c>
      <c r="T14" s="29">
        <v>3.88508557457213</v>
      </c>
      <c r="U14" s="29">
        <v>3.7861736334405101</v>
      </c>
      <c r="V14" s="29">
        <v>4.0497089117778797</v>
      </c>
      <c r="W14" s="29">
        <v>3.9261059795819202</v>
      </c>
      <c r="X14" s="29">
        <v>3.9168791432942398</v>
      </c>
      <c r="Y14" s="29">
        <v>3.9764127764127801</v>
      </c>
      <c r="Z14" s="29">
        <v>3.9268957992362199</v>
      </c>
      <c r="AA14" s="29">
        <v>3.7135706340378198</v>
      </c>
      <c r="AB14" s="29">
        <v>3.8288508557457201</v>
      </c>
      <c r="AC14" s="29">
        <v>3.6982065553494099</v>
      </c>
      <c r="AD14" s="29">
        <v>3.5765472312703599</v>
      </c>
      <c r="AE14" s="29">
        <v>3.6611391492429699</v>
      </c>
      <c r="AF14" s="29">
        <v>3.40438397581255</v>
      </c>
      <c r="AG14" s="29">
        <v>3.60331825037707</v>
      </c>
      <c r="AH14" s="29">
        <v>3.3778735632183898</v>
      </c>
      <c r="AI14" s="29">
        <v>3.3181473044798802</v>
      </c>
      <c r="AJ14" s="29">
        <v>3.6685288640595899</v>
      </c>
      <c r="AK14" s="29">
        <v>3.6989553656220302</v>
      </c>
      <c r="AL14" s="29">
        <v>3.8318042813455699</v>
      </c>
      <c r="AM14" s="29">
        <v>4.1391625615763497</v>
      </c>
      <c r="AN14" s="29">
        <v>4.2615207373271904</v>
      </c>
      <c r="AO14" s="29">
        <v>4.0884861407249504</v>
      </c>
      <c r="AP14" s="29">
        <v>4.2497331910352196</v>
      </c>
      <c r="AQ14" s="29">
        <v>4.0077777777777799</v>
      </c>
      <c r="AR14" s="29">
        <v>4.0048134777376703</v>
      </c>
      <c r="AS14" s="29">
        <v>4.2386483632523797</v>
      </c>
      <c r="AT14" s="29">
        <v>4.0451911935110099</v>
      </c>
      <c r="AU14" s="142">
        <v>4.2834994462901399</v>
      </c>
      <c r="AV14" s="30" t="s">
        <v>232</v>
      </c>
      <c r="AW14" s="29"/>
      <c r="AX14" s="29"/>
      <c r="AY14" s="29"/>
      <c r="AZ14" s="29"/>
      <c r="BA14" s="29"/>
      <c r="BB14" s="29"/>
      <c r="BC14" s="29"/>
      <c r="BD14" s="29"/>
      <c r="BE14" s="29"/>
      <c r="BF14" s="29"/>
      <c r="BG14" s="29"/>
      <c r="BH14" s="29"/>
      <c r="BI14" s="29"/>
      <c r="BJ14" s="29"/>
      <c r="BK14" s="29"/>
      <c r="BL14" s="29"/>
      <c r="BM14" s="29"/>
      <c r="BN14" s="29"/>
      <c r="BO14" s="29"/>
      <c r="BP14" s="29"/>
    </row>
    <row r="15" spans="1:68" ht="15" customHeight="1">
      <c r="A15" s="28" t="s">
        <v>171</v>
      </c>
      <c r="B15" s="34">
        <v>16867</v>
      </c>
      <c r="C15" s="34">
        <v>17172</v>
      </c>
      <c r="D15" s="34">
        <v>15801</v>
      </c>
      <c r="E15" s="34">
        <v>15707</v>
      </c>
      <c r="F15" s="34">
        <v>14842</v>
      </c>
      <c r="G15" s="34">
        <v>14645</v>
      </c>
      <c r="H15" s="34">
        <v>14059</v>
      </c>
      <c r="I15" s="34">
        <v>14058</v>
      </c>
      <c r="J15" s="34">
        <v>13746</v>
      </c>
      <c r="K15" s="34">
        <v>13295</v>
      </c>
      <c r="L15" s="34">
        <v>11909</v>
      </c>
      <c r="M15" s="34">
        <v>11999</v>
      </c>
      <c r="N15" s="34">
        <v>11677</v>
      </c>
      <c r="O15" s="34">
        <v>11542</v>
      </c>
      <c r="P15" s="34">
        <v>11252</v>
      </c>
      <c r="Q15" s="34">
        <v>10953</v>
      </c>
      <c r="R15" s="34">
        <v>10304</v>
      </c>
      <c r="S15" s="34">
        <v>10152</v>
      </c>
      <c r="T15" s="34">
        <v>9534</v>
      </c>
      <c r="U15" s="34">
        <v>9420</v>
      </c>
      <c r="V15" s="34">
        <v>9043</v>
      </c>
      <c r="W15" s="34">
        <v>8076</v>
      </c>
      <c r="X15" s="34">
        <v>7681</v>
      </c>
      <c r="Y15" s="34">
        <v>8092</v>
      </c>
      <c r="Z15" s="34">
        <v>7198</v>
      </c>
      <c r="AA15" s="34">
        <v>6677</v>
      </c>
      <c r="AB15" s="34">
        <v>6264</v>
      </c>
      <c r="AC15" s="34">
        <v>5980</v>
      </c>
      <c r="AD15" s="34">
        <v>5490</v>
      </c>
      <c r="AE15" s="34">
        <v>5078</v>
      </c>
      <c r="AF15" s="34">
        <v>4504</v>
      </c>
      <c r="AG15" s="34">
        <v>4778</v>
      </c>
      <c r="AH15" s="34">
        <v>2351</v>
      </c>
      <c r="AI15" s="34">
        <v>4370</v>
      </c>
      <c r="AJ15" s="34">
        <v>3940</v>
      </c>
      <c r="AK15" s="34">
        <v>3895</v>
      </c>
      <c r="AL15" s="34">
        <v>3759</v>
      </c>
      <c r="AM15" s="34">
        <v>3361</v>
      </c>
      <c r="AN15" s="34">
        <v>3699</v>
      </c>
      <c r="AO15" s="34">
        <v>3835</v>
      </c>
      <c r="AP15" s="34">
        <v>3982</v>
      </c>
      <c r="AQ15" s="34">
        <v>3607</v>
      </c>
      <c r="AR15" s="34">
        <v>3328</v>
      </c>
      <c r="AS15" s="34">
        <v>4014</v>
      </c>
      <c r="AT15" s="34">
        <v>3491</v>
      </c>
      <c r="AU15" s="143">
        <v>3868</v>
      </c>
      <c r="AV15" s="30" t="s">
        <v>233</v>
      </c>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28" t="s">
        <v>172</v>
      </c>
      <c r="B16" s="34">
        <v>5369</v>
      </c>
      <c r="C16" s="34">
        <v>5320</v>
      </c>
      <c r="D16" s="34">
        <v>4920</v>
      </c>
      <c r="E16" s="34">
        <v>4790</v>
      </c>
      <c r="F16" s="34">
        <v>4525</v>
      </c>
      <c r="G16" s="34">
        <v>4500</v>
      </c>
      <c r="H16" s="34">
        <v>4247</v>
      </c>
      <c r="I16" s="34">
        <v>4168</v>
      </c>
      <c r="J16" s="34">
        <v>4002</v>
      </c>
      <c r="K16" s="34">
        <v>3817</v>
      </c>
      <c r="L16" s="34">
        <v>3424</v>
      </c>
      <c r="M16" s="34">
        <v>3432</v>
      </c>
      <c r="N16" s="34">
        <v>3212</v>
      </c>
      <c r="O16" s="34">
        <v>3228</v>
      </c>
      <c r="P16" s="34">
        <v>2941</v>
      </c>
      <c r="Q16" s="34">
        <v>2873</v>
      </c>
      <c r="R16" s="34">
        <v>2730</v>
      </c>
      <c r="S16" s="34">
        <v>2669</v>
      </c>
      <c r="T16" s="34">
        <v>2454</v>
      </c>
      <c r="U16" s="34">
        <v>2488</v>
      </c>
      <c r="V16" s="34">
        <v>2233</v>
      </c>
      <c r="W16" s="34">
        <v>2057</v>
      </c>
      <c r="X16" s="34">
        <v>1961</v>
      </c>
      <c r="Y16" s="34">
        <v>2035</v>
      </c>
      <c r="Z16" s="34">
        <v>1833</v>
      </c>
      <c r="AA16" s="34">
        <v>1798</v>
      </c>
      <c r="AB16" s="34">
        <v>1636</v>
      </c>
      <c r="AC16" s="34">
        <v>1617</v>
      </c>
      <c r="AD16" s="34">
        <v>1535</v>
      </c>
      <c r="AE16" s="34">
        <v>1387</v>
      </c>
      <c r="AF16" s="34">
        <v>1323</v>
      </c>
      <c r="AG16" s="34">
        <v>1326</v>
      </c>
      <c r="AH16" s="34">
        <v>696</v>
      </c>
      <c r="AI16" s="34">
        <v>1317</v>
      </c>
      <c r="AJ16" s="34">
        <v>1074</v>
      </c>
      <c r="AK16" s="34">
        <v>1053</v>
      </c>
      <c r="AL16" s="34">
        <v>981</v>
      </c>
      <c r="AM16" s="34">
        <v>812</v>
      </c>
      <c r="AN16" s="34">
        <v>868</v>
      </c>
      <c r="AO16" s="34">
        <v>938</v>
      </c>
      <c r="AP16" s="34">
        <v>937</v>
      </c>
      <c r="AQ16" s="34">
        <v>900</v>
      </c>
      <c r="AR16" s="34">
        <v>831</v>
      </c>
      <c r="AS16" s="34">
        <v>947</v>
      </c>
      <c r="AT16" s="34">
        <v>863</v>
      </c>
      <c r="AU16" s="143">
        <v>903</v>
      </c>
      <c r="AV16" s="30" t="s">
        <v>176</v>
      </c>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28" t="s">
        <v>173</v>
      </c>
      <c r="B17" s="34">
        <v>13199</v>
      </c>
      <c r="C17" s="34">
        <v>13111</v>
      </c>
      <c r="D17" s="34">
        <v>11785</v>
      </c>
      <c r="E17" s="34">
        <v>11089</v>
      </c>
      <c r="F17" s="34">
        <v>10459</v>
      </c>
      <c r="G17" s="34">
        <v>10561</v>
      </c>
      <c r="H17" s="34">
        <v>10091</v>
      </c>
      <c r="I17" s="34">
        <v>9719</v>
      </c>
      <c r="J17" s="34">
        <v>9330</v>
      </c>
      <c r="K17" s="34">
        <v>9088</v>
      </c>
      <c r="L17" s="34">
        <v>8244</v>
      </c>
      <c r="M17" s="34">
        <v>8069</v>
      </c>
      <c r="N17" s="34">
        <v>7605</v>
      </c>
      <c r="O17" s="34">
        <v>7684</v>
      </c>
      <c r="P17" s="34">
        <v>7068</v>
      </c>
      <c r="Q17" s="34">
        <v>6829</v>
      </c>
      <c r="R17" s="34">
        <v>6612</v>
      </c>
      <c r="S17" s="34">
        <v>6375</v>
      </c>
      <c r="T17" s="34">
        <v>6083</v>
      </c>
      <c r="U17" s="34">
        <v>6248</v>
      </c>
      <c r="V17" s="34">
        <v>5823</v>
      </c>
      <c r="W17" s="34">
        <v>5372</v>
      </c>
      <c r="X17" s="34">
        <v>5143</v>
      </c>
      <c r="Y17" s="34">
        <v>5143</v>
      </c>
      <c r="Z17" s="34">
        <v>4829</v>
      </c>
      <c r="AA17" s="34">
        <v>4564</v>
      </c>
      <c r="AB17" s="34">
        <v>4359</v>
      </c>
      <c r="AC17" s="34">
        <v>4430</v>
      </c>
      <c r="AD17" s="34">
        <v>4297</v>
      </c>
      <c r="AE17" s="34">
        <v>4134</v>
      </c>
      <c r="AF17" s="34">
        <v>3804</v>
      </c>
      <c r="AG17" s="34">
        <v>3841</v>
      </c>
      <c r="AH17" s="34">
        <v>2086</v>
      </c>
      <c r="AI17" s="34">
        <v>4002</v>
      </c>
      <c r="AJ17" s="34">
        <v>3659</v>
      </c>
      <c r="AK17" s="34">
        <v>3304</v>
      </c>
      <c r="AL17" s="34">
        <v>3070</v>
      </c>
      <c r="AM17" s="34">
        <v>2630</v>
      </c>
      <c r="AN17" s="34">
        <v>2599</v>
      </c>
      <c r="AO17" s="34">
        <v>2769</v>
      </c>
      <c r="AP17" s="34">
        <v>2774</v>
      </c>
      <c r="AQ17" s="34">
        <v>2802</v>
      </c>
      <c r="AR17" s="34">
        <v>2703</v>
      </c>
      <c r="AS17" s="34">
        <v>2802</v>
      </c>
      <c r="AT17" s="34">
        <v>2700</v>
      </c>
      <c r="AU17" s="143">
        <v>2833</v>
      </c>
      <c r="AV17" s="30" t="s">
        <v>177</v>
      </c>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1"/>
      <c r="B18" s="24"/>
      <c r="C18" s="24"/>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row>
    <row r="19" spans="1:68" ht="15" customHeight="1">
      <c r="A19" s="55" t="s">
        <v>234</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167</v>
      </c>
      <c r="B20" s="33">
        <v>34.332848618562899</v>
      </c>
      <c r="C20" s="33">
        <v>34.811595634352301</v>
      </c>
      <c r="D20" s="33">
        <v>34.013861279750699</v>
      </c>
      <c r="E20" s="33">
        <v>34.4743950168127</v>
      </c>
      <c r="F20" s="33">
        <v>34.570562871460197</v>
      </c>
      <c r="G20" s="33">
        <v>35.554245283018901</v>
      </c>
      <c r="H20" s="33">
        <v>33.242125744862001</v>
      </c>
      <c r="I20" s="33">
        <v>33.121327760615401</v>
      </c>
      <c r="J20" s="33">
        <v>32.77453508891</v>
      </c>
      <c r="K20" s="33">
        <v>33.1884254856677</v>
      </c>
      <c r="L20" s="33">
        <v>32.714650042504999</v>
      </c>
      <c r="M20" s="33">
        <v>32.028725314183099</v>
      </c>
      <c r="N20" s="33">
        <v>31.986143187067</v>
      </c>
      <c r="O20" s="33">
        <v>31.306805163064201</v>
      </c>
      <c r="P20" s="33">
        <v>31.858616074942901</v>
      </c>
      <c r="Q20" s="33">
        <v>30.327136942933699</v>
      </c>
      <c r="R20" s="33">
        <v>30.8512482662968</v>
      </c>
      <c r="S20" s="33">
        <v>30.8641975308642</v>
      </c>
      <c r="T20" s="33">
        <v>29.7181079789775</v>
      </c>
      <c r="U20" s="33">
        <v>29.453394170779401</v>
      </c>
      <c r="V20" s="33">
        <v>29.811022063916099</v>
      </c>
      <c r="W20" s="33">
        <v>29.792855633058601</v>
      </c>
      <c r="X20" s="33">
        <v>28.595890410958901</v>
      </c>
      <c r="Y20" s="33">
        <v>27.759845061329901</v>
      </c>
      <c r="Z20" s="33">
        <v>27.843226098776601</v>
      </c>
      <c r="AA20" s="33">
        <v>27.891156462584998</v>
      </c>
      <c r="AB20" s="33">
        <v>26.485027000490899</v>
      </c>
      <c r="AC20" s="33">
        <v>25.573354846145001</v>
      </c>
      <c r="AD20" s="33">
        <v>24.618204031765401</v>
      </c>
      <c r="AE20" s="33">
        <v>25</v>
      </c>
      <c r="AF20" s="33">
        <v>23.106360517286902</v>
      </c>
      <c r="AG20" s="33">
        <v>23.018561170573101</v>
      </c>
      <c r="AH20" s="33">
        <v>26.766262060379699</v>
      </c>
      <c r="AI20" s="33">
        <v>22.434435575826701</v>
      </c>
      <c r="AJ20" s="33">
        <v>23.265188597754101</v>
      </c>
      <c r="AK20" s="33">
        <v>24.093141137335699</v>
      </c>
      <c r="AL20" s="33">
        <v>25.386947502792399</v>
      </c>
      <c r="AM20" s="33">
        <v>25.754328112118699</v>
      </c>
      <c r="AN20" s="33">
        <v>25.6516268200611</v>
      </c>
      <c r="AO20" s="33">
        <v>25.861784595084899</v>
      </c>
      <c r="AP20" s="33">
        <v>25.755395683453202</v>
      </c>
      <c r="AQ20" s="33">
        <v>25.485841199333699</v>
      </c>
      <c r="AR20" s="33">
        <v>27.064896755162199</v>
      </c>
      <c r="AS20" s="33">
        <v>27.194972944667501</v>
      </c>
      <c r="AT20" s="33">
        <v>27.728776185226</v>
      </c>
      <c r="AU20" s="33">
        <v>26.865671641791</v>
      </c>
      <c r="AV20" s="33"/>
      <c r="AW20" s="33"/>
      <c r="AX20" s="33"/>
      <c r="AY20" s="33"/>
      <c r="AZ20" s="33"/>
      <c r="BA20" s="33"/>
      <c r="BB20" s="33"/>
      <c r="BC20" s="33"/>
      <c r="BD20" s="33"/>
      <c r="BE20" s="33"/>
      <c r="BF20" s="33"/>
      <c r="BG20" s="33"/>
      <c r="BH20" s="33"/>
      <c r="BI20" s="33"/>
      <c r="BJ20" s="33"/>
      <c r="BK20" s="33"/>
      <c r="BL20" s="33"/>
      <c r="BM20" s="33"/>
      <c r="BN20" s="33"/>
      <c r="BO20" s="33"/>
      <c r="BP20" s="33"/>
    </row>
    <row r="21" spans="1:68" ht="15" customHeight="1">
      <c r="A21" s="27" t="s">
        <v>168</v>
      </c>
      <c r="B21" s="30">
        <v>34.160139615265997</v>
      </c>
      <c r="C21" s="30">
        <v>34.8617439608946</v>
      </c>
      <c r="D21" s="30">
        <v>34.448822003168502</v>
      </c>
      <c r="E21" s="30">
        <v>34.962563417458298</v>
      </c>
      <c r="F21" s="30">
        <v>34.672098581128097</v>
      </c>
      <c r="G21" s="30">
        <v>35.9912793844235</v>
      </c>
      <c r="H21" s="30">
        <v>34.492255938611798</v>
      </c>
      <c r="I21" s="30">
        <v>34.766701053934</v>
      </c>
      <c r="J21" s="30">
        <v>34.330536138624304</v>
      </c>
      <c r="K21" s="30">
        <v>34.815663230589799</v>
      </c>
      <c r="L21" s="30">
        <v>35.249091061636001</v>
      </c>
      <c r="M21" s="30">
        <v>34.775115478925599</v>
      </c>
      <c r="N21" s="30">
        <v>35.0133895358925</v>
      </c>
      <c r="O21" s="30">
        <v>34.806432671318497</v>
      </c>
      <c r="P21" s="30">
        <v>35.110609045602097</v>
      </c>
      <c r="Q21" s="30">
        <v>34.465694798868498</v>
      </c>
      <c r="R21" s="30">
        <v>34.991904374556697</v>
      </c>
      <c r="S21" s="30">
        <v>34.82176959265</v>
      </c>
      <c r="T21" s="30">
        <v>34.510134574774597</v>
      </c>
      <c r="U21" s="30">
        <v>34.579847552116902</v>
      </c>
      <c r="V21" s="30">
        <v>34.8569736637848</v>
      </c>
      <c r="W21" s="30">
        <v>34.945013266548102</v>
      </c>
      <c r="X21" s="30">
        <v>34.5132041403239</v>
      </c>
      <c r="Y21" s="30">
        <v>33.947857434328</v>
      </c>
      <c r="Z21" s="30">
        <v>34.265824766856497</v>
      </c>
      <c r="AA21" s="30">
        <v>34.308616833322901</v>
      </c>
      <c r="AB21" s="30">
        <v>33.610081166111101</v>
      </c>
      <c r="AC21" s="30">
        <v>33.404085959339596</v>
      </c>
      <c r="AD21" s="30">
        <v>32.669954677558501</v>
      </c>
      <c r="AE21" s="30">
        <v>32.630235487546599</v>
      </c>
      <c r="AF21" s="30">
        <v>31.316545365895401</v>
      </c>
      <c r="AG21" s="30">
        <v>31.128159769793001</v>
      </c>
      <c r="AH21" s="30">
        <v>33.401665829080002</v>
      </c>
      <c r="AI21" s="30">
        <v>31.319863367827001</v>
      </c>
      <c r="AJ21" s="30">
        <v>32.031345195525901</v>
      </c>
      <c r="AK21" s="30">
        <v>32.3775540723558</v>
      </c>
      <c r="AL21" s="30">
        <v>33.936015355707497</v>
      </c>
      <c r="AM21" s="30">
        <v>34.625342568785499</v>
      </c>
      <c r="AN21" s="30">
        <v>34.701376237509102</v>
      </c>
      <c r="AO21" s="30">
        <v>35.0608375169436</v>
      </c>
      <c r="AP21" s="30">
        <v>35.562472846440897</v>
      </c>
      <c r="AQ21" s="30">
        <v>35.509432284403999</v>
      </c>
      <c r="AR21" s="30">
        <v>36.616771622517</v>
      </c>
      <c r="AS21" s="30">
        <v>37.1831867155814</v>
      </c>
      <c r="AT21" s="30">
        <v>37.452396216752099</v>
      </c>
      <c r="AU21" s="30">
        <v>36.703069192286499</v>
      </c>
      <c r="AV21" s="30"/>
      <c r="AW21" s="30"/>
      <c r="AX21" s="30"/>
      <c r="AY21" s="30"/>
      <c r="AZ21" s="30"/>
      <c r="BA21" s="30"/>
      <c r="BB21" s="30"/>
      <c r="BC21" s="30"/>
      <c r="BD21" s="30"/>
      <c r="BE21" s="30"/>
      <c r="BF21" s="30"/>
      <c r="BG21" s="30"/>
      <c r="BH21" s="30"/>
      <c r="BI21" s="30"/>
      <c r="BJ21" s="30"/>
      <c r="BK21" s="30"/>
      <c r="BL21" s="30"/>
      <c r="BM21" s="30"/>
      <c r="BN21" s="30"/>
      <c r="BO21" s="30"/>
      <c r="BP21" s="30"/>
    </row>
    <row r="22" spans="1:68" ht="15" customHeight="1">
      <c r="A22" s="28" t="s">
        <v>169</v>
      </c>
      <c r="B22" s="30">
        <v>40.4998244822226</v>
      </c>
      <c r="C22" s="30">
        <v>40.2769671523833</v>
      </c>
      <c r="D22" s="30">
        <v>39.892154755507804</v>
      </c>
      <c r="E22" s="30">
        <v>39.83894707828</v>
      </c>
      <c r="F22" s="30">
        <v>40.225579769257699</v>
      </c>
      <c r="G22" s="30">
        <v>39.8900813775209</v>
      </c>
      <c r="H22" s="30">
        <v>39.076985285175702</v>
      </c>
      <c r="I22" s="30">
        <v>38.681742185607</v>
      </c>
      <c r="J22" s="30">
        <v>38.771114429211302</v>
      </c>
      <c r="K22" s="30">
        <v>38.699877734003501</v>
      </c>
      <c r="L22" s="30">
        <v>37.792674459794497</v>
      </c>
      <c r="M22" s="30">
        <v>37.580725314183098</v>
      </c>
      <c r="N22" s="30">
        <v>37.299869130100099</v>
      </c>
      <c r="O22" s="30">
        <v>36.827487970671299</v>
      </c>
      <c r="P22" s="30">
        <v>37.075122508266404</v>
      </c>
      <c r="Q22" s="30">
        <v>36.1885576229907</v>
      </c>
      <c r="R22" s="30">
        <v>36.186459370665702</v>
      </c>
      <c r="S22" s="30">
        <v>36.369543417139802</v>
      </c>
      <c r="T22" s="30">
        <v>35.535088883128502</v>
      </c>
      <c r="U22" s="30">
        <v>35.200662097588101</v>
      </c>
      <c r="V22" s="30">
        <v>35.281163879056898</v>
      </c>
      <c r="W22" s="30">
        <v>35.174957845436097</v>
      </c>
      <c r="X22" s="30">
        <v>34.4098017495606</v>
      </c>
      <c r="Y22" s="30">
        <v>34.139103105927497</v>
      </c>
      <c r="Z22" s="30">
        <v>33.904516810845699</v>
      </c>
      <c r="AA22" s="30">
        <v>33.9096551081877</v>
      </c>
      <c r="AB22" s="30">
        <v>33.202061313305499</v>
      </c>
      <c r="AC22" s="30">
        <v>32.496384365730997</v>
      </c>
      <c r="AD22" s="30">
        <v>32.275364833132599</v>
      </c>
      <c r="AE22" s="30">
        <v>32.696879991378999</v>
      </c>
      <c r="AF22" s="30">
        <v>32.1169306303171</v>
      </c>
      <c r="AG22" s="30">
        <v>32.217516879705698</v>
      </c>
      <c r="AH22" s="30">
        <v>33.691711710225299</v>
      </c>
      <c r="AI22" s="30">
        <v>31.441687686925299</v>
      </c>
      <c r="AJ22" s="30">
        <v>31.560958881153802</v>
      </c>
      <c r="AK22" s="30">
        <v>32.042702543905399</v>
      </c>
      <c r="AL22" s="30">
        <v>31.778047626010501</v>
      </c>
      <c r="AM22" s="30">
        <v>31.456101022258899</v>
      </c>
      <c r="AN22" s="30">
        <v>31.277366061477601</v>
      </c>
      <c r="AO22" s="30">
        <v>31.128062557067</v>
      </c>
      <c r="AP22" s="30">
        <v>30.520038315937899</v>
      </c>
      <c r="AQ22" s="30">
        <v>30.303524393855302</v>
      </c>
      <c r="AR22" s="30">
        <v>30.775240611570801</v>
      </c>
      <c r="AS22" s="30">
        <v>30.338901708011701</v>
      </c>
      <c r="AT22" s="30">
        <v>30.603495447399499</v>
      </c>
      <c r="AU22" s="30">
        <v>30.4897179284301</v>
      </c>
      <c r="AV22" s="30"/>
      <c r="AW22" s="30"/>
      <c r="AX22" s="30"/>
      <c r="AY22" s="30"/>
      <c r="AZ22" s="30"/>
      <c r="BA22" s="30"/>
      <c r="BB22" s="30"/>
      <c r="BC22" s="30"/>
      <c r="BD22" s="30"/>
      <c r="BE22" s="30"/>
      <c r="BF22" s="30"/>
      <c r="BG22" s="30"/>
      <c r="BH22" s="30"/>
      <c r="BI22" s="30"/>
      <c r="BJ22" s="30"/>
      <c r="BK22" s="30"/>
      <c r="BL22" s="30"/>
      <c r="BM22" s="30"/>
      <c r="BN22" s="30"/>
      <c r="BO22" s="30"/>
      <c r="BP22" s="30"/>
    </row>
    <row r="23" spans="1:68" ht="15" customHeight="1">
      <c r="A23" s="28" t="s">
        <v>170</v>
      </c>
      <c r="B23" s="29">
        <v>3.0280414780195701</v>
      </c>
      <c r="C23" s="29">
        <v>2.9963115335508599</v>
      </c>
      <c r="D23" s="29">
        <v>3.0454904438477302</v>
      </c>
      <c r="E23" s="29">
        <v>2.9907259354013398</v>
      </c>
      <c r="F23" s="29">
        <v>3.1237148154390701</v>
      </c>
      <c r="G23" s="29">
        <v>3.06467661691542</v>
      </c>
      <c r="H23" s="29">
        <v>3.1241997439180502</v>
      </c>
      <c r="I23" s="29">
        <v>3.11411850768105</v>
      </c>
      <c r="J23" s="29">
        <v>3.1710499068129998</v>
      </c>
      <c r="K23" s="29">
        <v>3.1696684404420798</v>
      </c>
      <c r="L23" s="29">
        <v>3.2003031615417901</v>
      </c>
      <c r="M23" s="29">
        <v>3.1517937219730898</v>
      </c>
      <c r="N23" s="29">
        <v>3.1220216606498199</v>
      </c>
      <c r="O23" s="29">
        <v>3.2776286899243701</v>
      </c>
      <c r="P23" s="29">
        <v>3.2582159624413101</v>
      </c>
      <c r="Q23" s="29">
        <v>3.2746252676659502</v>
      </c>
      <c r="R23" s="29">
        <v>3.2556898005057602</v>
      </c>
      <c r="S23" s="29">
        <v>3.3258394160583902</v>
      </c>
      <c r="T23" s="29">
        <v>3.43279742765273</v>
      </c>
      <c r="U23" s="29">
        <v>3.4030983243755899</v>
      </c>
      <c r="V23" s="29">
        <v>3.4025887819449099</v>
      </c>
      <c r="W23" s="29">
        <v>3.44554806669032</v>
      </c>
      <c r="X23" s="29">
        <v>3.2848053892215598</v>
      </c>
      <c r="Y23" s="29">
        <v>3.3666666666666698</v>
      </c>
      <c r="Z23" s="29">
        <v>3.4784377542717699</v>
      </c>
      <c r="AA23" s="29">
        <v>3.5314505776636702</v>
      </c>
      <c r="AB23" s="29">
        <v>3.3243744207599599</v>
      </c>
      <c r="AC23" s="29">
        <v>3.2505633168093699</v>
      </c>
      <c r="AD23" s="29">
        <v>3.2486352357320101</v>
      </c>
      <c r="AE23" s="29">
        <v>3.1414141414141401</v>
      </c>
      <c r="AF23" s="29">
        <v>3.0222729868646501</v>
      </c>
      <c r="AG23" s="29">
        <v>3.1618599175985902</v>
      </c>
      <c r="AH23" s="29">
        <v>3.1976744186046502</v>
      </c>
      <c r="AI23" s="29">
        <v>2.8881829733163902</v>
      </c>
      <c r="AJ23" s="29">
        <v>2.9542079207920802</v>
      </c>
      <c r="AK23" s="29">
        <v>3.0414201183432001</v>
      </c>
      <c r="AL23" s="29">
        <v>2.9358893777498398</v>
      </c>
      <c r="AM23" s="29">
        <v>3.0339308578745201</v>
      </c>
      <c r="AN23" s="29">
        <v>3.2200420462508799</v>
      </c>
      <c r="AO23" s="29">
        <v>3.0433673469387799</v>
      </c>
      <c r="AP23" s="29">
        <v>3.1494413407821198</v>
      </c>
      <c r="AQ23" s="29">
        <v>3.1597676107480002</v>
      </c>
      <c r="AR23" s="29">
        <v>3.1927792915531299</v>
      </c>
      <c r="AS23" s="29">
        <v>3.1919127086007699</v>
      </c>
      <c r="AT23" s="29">
        <v>3.26375082836315</v>
      </c>
      <c r="AU23" s="29">
        <v>3.4190093708166001</v>
      </c>
      <c r="AV23" s="29"/>
      <c r="AW23" s="29"/>
      <c r="AX23" s="29"/>
      <c r="AY23" s="29"/>
      <c r="AZ23" s="29"/>
      <c r="BA23" s="29"/>
      <c r="BB23" s="29"/>
      <c r="BC23" s="29"/>
      <c r="BD23" s="29"/>
      <c r="BE23" s="29"/>
      <c r="BF23" s="29"/>
      <c r="BG23" s="29"/>
      <c r="BH23" s="29"/>
      <c r="BI23" s="29"/>
      <c r="BJ23" s="29"/>
      <c r="BK23" s="29"/>
      <c r="BL23" s="29"/>
      <c r="BM23" s="29"/>
      <c r="BN23" s="29"/>
      <c r="BO23" s="29"/>
      <c r="BP23" s="29"/>
    </row>
    <row r="24" spans="1:68" ht="15" customHeight="1">
      <c r="A24" s="28" t="s">
        <v>171</v>
      </c>
      <c r="B24" s="34">
        <v>20733</v>
      </c>
      <c r="C24" s="34">
        <v>21121</v>
      </c>
      <c r="D24" s="34">
        <v>19281</v>
      </c>
      <c r="E24" s="34">
        <v>18704</v>
      </c>
      <c r="F24" s="34">
        <v>18533</v>
      </c>
      <c r="G24" s="34">
        <v>18480</v>
      </c>
      <c r="H24" s="34">
        <v>17080</v>
      </c>
      <c r="I24" s="34">
        <v>17028</v>
      </c>
      <c r="J24" s="34">
        <v>15313</v>
      </c>
      <c r="K24" s="34">
        <v>15487</v>
      </c>
      <c r="L24" s="34">
        <v>14779</v>
      </c>
      <c r="M24" s="34">
        <v>14057</v>
      </c>
      <c r="N24" s="34">
        <v>12972</v>
      </c>
      <c r="O24" s="34">
        <v>13435</v>
      </c>
      <c r="P24" s="34">
        <v>13186</v>
      </c>
      <c r="Q24" s="34">
        <v>12234</v>
      </c>
      <c r="R24" s="34">
        <v>11587</v>
      </c>
      <c r="S24" s="34">
        <v>11391</v>
      </c>
      <c r="T24" s="34">
        <v>10676</v>
      </c>
      <c r="U24" s="34">
        <v>10764</v>
      </c>
      <c r="V24" s="34">
        <v>10252</v>
      </c>
      <c r="W24" s="34">
        <v>9713</v>
      </c>
      <c r="X24" s="34">
        <v>8777</v>
      </c>
      <c r="Y24" s="34">
        <v>8686</v>
      </c>
      <c r="Z24" s="34">
        <v>8550</v>
      </c>
      <c r="AA24" s="34">
        <v>8253</v>
      </c>
      <c r="AB24" s="34">
        <v>7174</v>
      </c>
      <c r="AC24" s="34">
        <v>7213</v>
      </c>
      <c r="AD24" s="34">
        <v>6546</v>
      </c>
      <c r="AE24" s="34">
        <v>6220</v>
      </c>
      <c r="AF24" s="34">
        <v>5292</v>
      </c>
      <c r="AG24" s="34">
        <v>5372</v>
      </c>
      <c r="AH24" s="34">
        <v>2750</v>
      </c>
      <c r="AI24" s="34">
        <v>4546</v>
      </c>
      <c r="AJ24" s="34">
        <v>4774</v>
      </c>
      <c r="AK24" s="34">
        <v>4626</v>
      </c>
      <c r="AL24" s="34">
        <v>4671</v>
      </c>
      <c r="AM24" s="34">
        <v>4739</v>
      </c>
      <c r="AN24" s="34">
        <v>4595</v>
      </c>
      <c r="AO24" s="34">
        <v>4772</v>
      </c>
      <c r="AP24" s="34">
        <v>4510</v>
      </c>
      <c r="AQ24" s="34">
        <v>4351</v>
      </c>
      <c r="AR24" s="34">
        <v>4687</v>
      </c>
      <c r="AS24" s="34">
        <v>4973</v>
      </c>
      <c r="AT24" s="34">
        <v>4925</v>
      </c>
      <c r="AU24" s="34">
        <v>5108</v>
      </c>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28" t="s">
        <v>172</v>
      </c>
      <c r="B25" s="34">
        <v>6847</v>
      </c>
      <c r="C25" s="34">
        <v>7049</v>
      </c>
      <c r="D25" s="34">
        <v>6331</v>
      </c>
      <c r="E25" s="34">
        <v>6254</v>
      </c>
      <c r="F25" s="34">
        <v>5933</v>
      </c>
      <c r="G25" s="34">
        <v>6030</v>
      </c>
      <c r="H25" s="34">
        <v>5467</v>
      </c>
      <c r="I25" s="34">
        <v>5468</v>
      </c>
      <c r="J25" s="34">
        <v>4829</v>
      </c>
      <c r="K25" s="34">
        <v>4886</v>
      </c>
      <c r="L25" s="34">
        <v>4618</v>
      </c>
      <c r="M25" s="34">
        <v>4460</v>
      </c>
      <c r="N25" s="34">
        <v>4155</v>
      </c>
      <c r="O25" s="34">
        <v>4099</v>
      </c>
      <c r="P25" s="34">
        <v>4047</v>
      </c>
      <c r="Q25" s="34">
        <v>3736</v>
      </c>
      <c r="R25" s="34">
        <v>3559</v>
      </c>
      <c r="S25" s="34">
        <v>3425</v>
      </c>
      <c r="T25" s="34">
        <v>3110</v>
      </c>
      <c r="U25" s="34">
        <v>3163</v>
      </c>
      <c r="V25" s="34">
        <v>3013</v>
      </c>
      <c r="W25" s="34">
        <v>2819</v>
      </c>
      <c r="X25" s="34">
        <v>2672</v>
      </c>
      <c r="Y25" s="34">
        <v>2580</v>
      </c>
      <c r="Z25" s="34">
        <v>2458</v>
      </c>
      <c r="AA25" s="34">
        <v>2337</v>
      </c>
      <c r="AB25" s="34">
        <v>2158</v>
      </c>
      <c r="AC25" s="34">
        <v>2219</v>
      </c>
      <c r="AD25" s="34">
        <v>2015</v>
      </c>
      <c r="AE25" s="34">
        <v>1980</v>
      </c>
      <c r="AF25" s="34">
        <v>1751</v>
      </c>
      <c r="AG25" s="34">
        <v>1699</v>
      </c>
      <c r="AH25" s="34">
        <v>860</v>
      </c>
      <c r="AI25" s="34">
        <v>1574</v>
      </c>
      <c r="AJ25" s="34">
        <v>1616</v>
      </c>
      <c r="AK25" s="34">
        <v>1521</v>
      </c>
      <c r="AL25" s="34">
        <v>1591</v>
      </c>
      <c r="AM25" s="34">
        <v>1562</v>
      </c>
      <c r="AN25" s="34">
        <v>1427</v>
      </c>
      <c r="AO25" s="34">
        <v>1568</v>
      </c>
      <c r="AP25" s="34">
        <v>1432</v>
      </c>
      <c r="AQ25" s="34">
        <v>1377</v>
      </c>
      <c r="AR25" s="34">
        <v>1468</v>
      </c>
      <c r="AS25" s="34">
        <v>1558</v>
      </c>
      <c r="AT25" s="34">
        <v>1509</v>
      </c>
      <c r="AU25" s="34">
        <v>1494</v>
      </c>
      <c r="AV25" s="34"/>
      <c r="AW25" s="34"/>
      <c r="AX25" s="34"/>
      <c r="AY25" s="34"/>
      <c r="AZ25" s="34"/>
      <c r="BA25" s="34"/>
      <c r="BB25" s="34"/>
      <c r="BC25" s="34"/>
      <c r="BD25" s="34"/>
      <c r="BE25" s="34"/>
      <c r="BF25" s="34"/>
      <c r="BG25" s="34"/>
      <c r="BH25" s="34"/>
      <c r="BI25" s="34"/>
      <c r="BJ25" s="34"/>
      <c r="BK25" s="34"/>
      <c r="BL25" s="34"/>
      <c r="BM25" s="34"/>
      <c r="BN25" s="34"/>
      <c r="BO25" s="34"/>
      <c r="BP25" s="34"/>
    </row>
    <row r="26" spans="1:68" ht="15" customHeight="1">
      <c r="A26" s="28" t="s">
        <v>173</v>
      </c>
      <c r="B26" s="34">
        <v>19943</v>
      </c>
      <c r="C26" s="34">
        <v>20249</v>
      </c>
      <c r="D26" s="34">
        <v>18613</v>
      </c>
      <c r="E26" s="34">
        <v>18141</v>
      </c>
      <c r="F26" s="34">
        <v>17162</v>
      </c>
      <c r="G26" s="34">
        <v>16960</v>
      </c>
      <c r="H26" s="34">
        <v>16446</v>
      </c>
      <c r="I26" s="34">
        <v>16509</v>
      </c>
      <c r="J26" s="34">
        <v>14734</v>
      </c>
      <c r="K26" s="34">
        <v>14722</v>
      </c>
      <c r="L26" s="34">
        <v>14116</v>
      </c>
      <c r="M26" s="34">
        <v>13925</v>
      </c>
      <c r="N26" s="34">
        <v>12990</v>
      </c>
      <c r="O26" s="34">
        <v>13093</v>
      </c>
      <c r="P26" s="34">
        <v>12703</v>
      </c>
      <c r="Q26" s="34">
        <v>12319</v>
      </c>
      <c r="R26" s="34">
        <v>11536</v>
      </c>
      <c r="S26" s="34">
        <v>11097</v>
      </c>
      <c r="T26" s="34">
        <v>10465</v>
      </c>
      <c r="U26" s="34">
        <v>10739</v>
      </c>
      <c r="V26" s="34">
        <v>10107</v>
      </c>
      <c r="W26" s="34">
        <v>9462</v>
      </c>
      <c r="X26" s="34">
        <v>9344</v>
      </c>
      <c r="Y26" s="34">
        <v>9294</v>
      </c>
      <c r="Z26" s="34">
        <v>8828</v>
      </c>
      <c r="AA26" s="34">
        <v>8379</v>
      </c>
      <c r="AB26" s="34">
        <v>8148</v>
      </c>
      <c r="AC26" s="34">
        <v>8677</v>
      </c>
      <c r="AD26" s="34">
        <v>8185</v>
      </c>
      <c r="AE26" s="34">
        <v>7920</v>
      </c>
      <c r="AF26" s="34">
        <v>7578</v>
      </c>
      <c r="AG26" s="34">
        <v>7381</v>
      </c>
      <c r="AH26" s="34">
        <v>3213</v>
      </c>
      <c r="AI26" s="34">
        <v>7016</v>
      </c>
      <c r="AJ26" s="34">
        <v>6946</v>
      </c>
      <c r="AK26" s="34">
        <v>6313</v>
      </c>
      <c r="AL26" s="34">
        <v>6267</v>
      </c>
      <c r="AM26" s="34">
        <v>6065</v>
      </c>
      <c r="AN26" s="34">
        <v>5563</v>
      </c>
      <c r="AO26" s="34">
        <v>6063</v>
      </c>
      <c r="AP26" s="34">
        <v>5560</v>
      </c>
      <c r="AQ26" s="34">
        <v>5403</v>
      </c>
      <c r="AR26" s="34">
        <v>5424</v>
      </c>
      <c r="AS26" s="34">
        <v>5729</v>
      </c>
      <c r="AT26" s="34">
        <v>5442</v>
      </c>
      <c r="AU26" s="34">
        <v>5561</v>
      </c>
      <c r="AV26" s="34"/>
      <c r="AW26" s="34"/>
      <c r="AX26" s="34"/>
      <c r="AY26" s="34"/>
      <c r="AZ26" s="34"/>
      <c r="BA26" s="34"/>
      <c r="BB26" s="34"/>
      <c r="BC26" s="34"/>
      <c r="BD26" s="34"/>
      <c r="BE26" s="34"/>
      <c r="BF26" s="34"/>
      <c r="BG26" s="34"/>
      <c r="BH26" s="34"/>
      <c r="BI26" s="34"/>
      <c r="BJ26" s="34"/>
      <c r="BK26" s="34"/>
      <c r="BL26" s="34"/>
      <c r="BM26" s="34"/>
      <c r="BN26" s="34"/>
      <c r="BO26" s="34"/>
      <c r="BP26" s="34"/>
    </row>
    <row r="27" spans="1:68" ht="15" customHeight="1">
      <c r="A27" s="1"/>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row>
    <row r="28" spans="1:68" ht="15" customHeight="1">
      <c r="A28" s="55" t="s">
        <v>235</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28" t="s">
        <v>167</v>
      </c>
      <c r="B29" s="33">
        <v>31.230007616146199</v>
      </c>
      <c r="C29" s="33">
        <v>31.165221258616899</v>
      </c>
      <c r="D29" s="33">
        <v>31.042404890775298</v>
      </c>
      <c r="E29" s="33">
        <v>31.2475434321201</v>
      </c>
      <c r="F29" s="33">
        <v>32.0141832409521</v>
      </c>
      <c r="G29" s="33">
        <v>31.193901389401201</v>
      </c>
      <c r="H29" s="33">
        <v>30.244813278008301</v>
      </c>
      <c r="I29" s="33">
        <v>30.106485963213899</v>
      </c>
      <c r="J29" s="33">
        <v>30.088818036893599</v>
      </c>
      <c r="K29" s="33">
        <v>29.5423087570361</v>
      </c>
      <c r="L29" s="33">
        <v>29.193114060396201</v>
      </c>
      <c r="M29" s="33">
        <v>28.814687975646901</v>
      </c>
      <c r="N29" s="33">
        <v>28.811434302908701</v>
      </c>
      <c r="O29" s="33">
        <v>28.195067264574</v>
      </c>
      <c r="P29" s="33">
        <v>28.719309196837301</v>
      </c>
      <c r="Q29" s="33">
        <v>28.956138464846301</v>
      </c>
      <c r="R29" s="33">
        <v>28.441449031171</v>
      </c>
      <c r="S29" s="33">
        <v>28.828611127892199</v>
      </c>
      <c r="T29" s="33">
        <v>27.889207258834801</v>
      </c>
      <c r="U29" s="33">
        <v>27.411135968182901</v>
      </c>
      <c r="V29" s="33">
        <v>28.2464902807775</v>
      </c>
      <c r="W29" s="33">
        <v>27.4238227146814</v>
      </c>
      <c r="X29" s="33">
        <v>26.471436814772101</v>
      </c>
      <c r="Y29" s="33">
        <v>27.261837655016901</v>
      </c>
      <c r="Z29" s="33">
        <v>26.681063370318</v>
      </c>
      <c r="AA29" s="33">
        <v>26.6406498884995</v>
      </c>
      <c r="AB29" s="33">
        <v>25.722634654872799</v>
      </c>
      <c r="AC29" s="33">
        <v>25.116315136476398</v>
      </c>
      <c r="AD29" s="33">
        <v>24.5109321058688</v>
      </c>
      <c r="AE29" s="33">
        <v>24.186856953202799</v>
      </c>
      <c r="AF29" s="33">
        <v>23.797161647628901</v>
      </c>
      <c r="AG29" s="33">
        <v>22.346115492702399</v>
      </c>
      <c r="AH29" s="33">
        <v>26.76697683627</v>
      </c>
      <c r="AI29" s="33">
        <v>21.852753840389699</v>
      </c>
      <c r="AJ29" s="33">
        <v>21.101833363586898</v>
      </c>
      <c r="AK29" s="33">
        <v>22.185694361426599</v>
      </c>
      <c r="AL29" s="33">
        <v>23.013013013013001</v>
      </c>
      <c r="AM29" s="33">
        <v>23.187201329732002</v>
      </c>
      <c r="AN29" s="33">
        <v>23.1491474206777</v>
      </c>
      <c r="AO29" s="33">
        <v>23.959608323133398</v>
      </c>
      <c r="AP29" s="33">
        <v>23.547331603294602</v>
      </c>
      <c r="AQ29" s="33">
        <v>24.708124851084101</v>
      </c>
      <c r="AR29" s="33">
        <v>23.607274401473301</v>
      </c>
      <c r="AS29" s="33">
        <v>23.379681542946798</v>
      </c>
      <c r="AT29" s="33">
        <v>24.781765276430701</v>
      </c>
      <c r="AU29" s="33">
        <v>25.228432419603699</v>
      </c>
      <c r="AV29" s="33"/>
      <c r="AW29" s="33"/>
      <c r="AX29" s="33"/>
      <c r="AY29" s="33"/>
      <c r="AZ29" s="33"/>
      <c r="BA29" s="33"/>
      <c r="BB29" s="33"/>
      <c r="BC29" s="33"/>
      <c r="BD29" s="33"/>
      <c r="BE29" s="33"/>
      <c r="BF29" s="33"/>
      <c r="BG29" s="33"/>
      <c r="BH29" s="33"/>
      <c r="BI29" s="33"/>
      <c r="BJ29" s="33"/>
      <c r="BK29" s="33"/>
      <c r="BL29" s="33"/>
      <c r="BM29" s="33"/>
      <c r="BN29" s="33"/>
      <c r="BO29" s="33"/>
      <c r="BP29" s="33"/>
    </row>
    <row r="30" spans="1:68" ht="15" customHeight="1">
      <c r="A30" s="27" t="s">
        <v>168</v>
      </c>
      <c r="B30" s="30">
        <v>30.672261609732999</v>
      </c>
      <c r="C30" s="30">
        <v>30.563470244143598</v>
      </c>
      <c r="D30" s="30">
        <v>30.444949383626302</v>
      </c>
      <c r="E30" s="30">
        <v>30.266079981951801</v>
      </c>
      <c r="F30" s="30">
        <v>30.880511455914402</v>
      </c>
      <c r="G30" s="30">
        <v>30.296589772393599</v>
      </c>
      <c r="H30" s="30">
        <v>29.989027364495399</v>
      </c>
      <c r="I30" s="30">
        <v>29.801813773768501</v>
      </c>
      <c r="J30" s="30">
        <v>29.708592971931001</v>
      </c>
      <c r="K30" s="30">
        <v>29.011245462662298</v>
      </c>
      <c r="L30" s="30">
        <v>29.2016209771487</v>
      </c>
      <c r="M30" s="30">
        <v>28.943545866273499</v>
      </c>
      <c r="N30" s="30">
        <v>28.950772066372998</v>
      </c>
      <c r="O30" s="30">
        <v>28.895200997202501</v>
      </c>
      <c r="P30" s="30">
        <v>29.0799644341025</v>
      </c>
      <c r="Q30" s="30">
        <v>29.278585359752402</v>
      </c>
      <c r="R30" s="30">
        <v>29.1162521232187</v>
      </c>
      <c r="S30" s="30">
        <v>29.5389458533474</v>
      </c>
      <c r="T30" s="30">
        <v>29.167891238593</v>
      </c>
      <c r="U30" s="30">
        <v>28.935042140402398</v>
      </c>
      <c r="V30" s="30">
        <v>29.878606702031501</v>
      </c>
      <c r="W30" s="30">
        <v>29.493948735115101</v>
      </c>
      <c r="X30" s="30">
        <v>29.0310200964676</v>
      </c>
      <c r="Y30" s="30">
        <v>29.723082656184101</v>
      </c>
      <c r="Z30" s="30">
        <v>29.811066039729301</v>
      </c>
      <c r="AA30" s="30">
        <v>29.766172525200499</v>
      </c>
      <c r="AB30" s="30">
        <v>29.503612753381098</v>
      </c>
      <c r="AC30" s="30">
        <v>29.2782380656644</v>
      </c>
      <c r="AD30" s="30">
        <v>28.934669685511199</v>
      </c>
      <c r="AE30" s="30">
        <v>28.796671438808499</v>
      </c>
      <c r="AF30" s="30">
        <v>29.199810253292799</v>
      </c>
      <c r="AG30" s="30">
        <v>28.008384885286699</v>
      </c>
      <c r="AH30" s="30">
        <v>29.597900654545501</v>
      </c>
      <c r="AI30" s="30">
        <v>27.987531259246101</v>
      </c>
      <c r="AJ30" s="30">
        <v>27.729950074268601</v>
      </c>
      <c r="AK30" s="30">
        <v>28.811918695971301</v>
      </c>
      <c r="AL30" s="30">
        <v>30.060075083581399</v>
      </c>
      <c r="AM30" s="30">
        <v>31.000980462129601</v>
      </c>
      <c r="AN30" s="30">
        <v>30.934210525166201</v>
      </c>
      <c r="AO30" s="30">
        <v>32.184019308566398</v>
      </c>
      <c r="AP30" s="30">
        <v>31.900808333049099</v>
      </c>
      <c r="AQ30" s="30">
        <v>32.665858100577601</v>
      </c>
      <c r="AR30" s="30">
        <v>31.880642741245001</v>
      </c>
      <c r="AS30" s="30">
        <v>32.127488696209802</v>
      </c>
      <c r="AT30" s="30">
        <v>32.820306339745798</v>
      </c>
      <c r="AU30" s="30">
        <v>33.186650685272298</v>
      </c>
      <c r="AV30" s="30"/>
      <c r="AW30" s="30"/>
      <c r="AX30" s="30"/>
      <c r="AY30" s="30"/>
      <c r="AZ30" s="30"/>
      <c r="BA30" s="30"/>
      <c r="BB30" s="30"/>
      <c r="BC30" s="30"/>
      <c r="BD30" s="30"/>
      <c r="BE30" s="30"/>
      <c r="BF30" s="30"/>
      <c r="BG30" s="30"/>
      <c r="BH30" s="30"/>
      <c r="BI30" s="30"/>
      <c r="BJ30" s="30"/>
      <c r="BK30" s="30"/>
      <c r="BL30" s="30"/>
      <c r="BM30" s="30"/>
      <c r="BN30" s="30"/>
      <c r="BO30" s="30"/>
      <c r="BP30" s="30"/>
    </row>
    <row r="31" spans="1:68" ht="15" customHeight="1">
      <c r="A31" s="28" t="s">
        <v>169</v>
      </c>
      <c r="B31" s="30">
        <v>38.363016568272698</v>
      </c>
      <c r="C31" s="30">
        <v>38.407021576332802</v>
      </c>
      <c r="D31" s="30">
        <v>38.402726069008501</v>
      </c>
      <c r="E31" s="30">
        <v>38.7867340120278</v>
      </c>
      <c r="F31" s="30">
        <v>38.9389423468972</v>
      </c>
      <c r="G31" s="30">
        <v>38.702582178867097</v>
      </c>
      <c r="H31" s="30">
        <v>38.061056475372403</v>
      </c>
      <c r="I31" s="30">
        <v>38.109942751304899</v>
      </c>
      <c r="J31" s="30">
        <v>38.185495626822203</v>
      </c>
      <c r="K31" s="30">
        <v>38.336333856233303</v>
      </c>
      <c r="L31" s="30">
        <v>37.796763645106999</v>
      </c>
      <c r="M31" s="30">
        <v>37.676412671232903</v>
      </c>
      <c r="N31" s="30">
        <v>37.665932798395197</v>
      </c>
      <c r="O31" s="30">
        <v>37.105136829231</v>
      </c>
      <c r="P31" s="30">
        <v>37.444615324594302</v>
      </c>
      <c r="Q31" s="30">
        <v>37.482823666953301</v>
      </c>
      <c r="R31" s="30">
        <v>37.130467469811798</v>
      </c>
      <c r="S31" s="30">
        <v>37.094935836404296</v>
      </c>
      <c r="T31" s="30">
        <v>36.526586582101203</v>
      </c>
      <c r="U31" s="30">
        <v>36.281364389639997</v>
      </c>
      <c r="V31" s="30">
        <v>36.173154140605597</v>
      </c>
      <c r="W31" s="30">
        <v>35.735144541425903</v>
      </c>
      <c r="X31" s="30">
        <v>35.245687280163899</v>
      </c>
      <c r="Y31" s="30">
        <v>35.344025560692302</v>
      </c>
      <c r="Z31" s="30">
        <v>34.675267892448197</v>
      </c>
      <c r="AA31" s="30">
        <v>34.679747925158601</v>
      </c>
      <c r="AB31" s="30">
        <v>34.024292463351202</v>
      </c>
      <c r="AC31" s="30">
        <v>33.6433476326715</v>
      </c>
      <c r="AD31" s="30">
        <v>33.381532982217202</v>
      </c>
      <c r="AE31" s="30">
        <v>33.195456076253798</v>
      </c>
      <c r="AF31" s="30">
        <v>32.402621956195702</v>
      </c>
      <c r="AG31" s="30">
        <v>32.143001169275102</v>
      </c>
      <c r="AH31" s="30">
        <v>34.974346743584</v>
      </c>
      <c r="AI31" s="30">
        <v>31.6704931430031</v>
      </c>
      <c r="AJ31" s="30">
        <v>31.177153851177799</v>
      </c>
      <c r="AK31" s="30">
        <v>31.179046227314799</v>
      </c>
      <c r="AL31" s="30">
        <v>30.7582084912911</v>
      </c>
      <c r="AM31" s="30">
        <v>29.991491429461899</v>
      </c>
      <c r="AN31" s="30">
        <v>30.020207457371001</v>
      </c>
      <c r="AO31" s="30">
        <v>29.580859576426601</v>
      </c>
      <c r="AP31" s="30">
        <v>29.451793832105</v>
      </c>
      <c r="AQ31" s="30">
        <v>29.847537312366001</v>
      </c>
      <c r="AR31" s="30">
        <v>29.531902222087801</v>
      </c>
      <c r="AS31" s="30">
        <v>29.057463408596501</v>
      </c>
      <c r="AT31" s="30">
        <v>29.7667294985444</v>
      </c>
      <c r="AU31" s="30">
        <v>29.8470522961908</v>
      </c>
      <c r="AV31" s="30"/>
      <c r="AW31" s="30"/>
      <c r="AX31" s="30"/>
      <c r="AY31" s="30"/>
      <c r="AZ31" s="30"/>
      <c r="BA31" s="30"/>
      <c r="BB31" s="30"/>
      <c r="BC31" s="30"/>
      <c r="BD31" s="30"/>
      <c r="BE31" s="30"/>
      <c r="BF31" s="30"/>
      <c r="BG31" s="30"/>
      <c r="BH31" s="30"/>
      <c r="BI31" s="30"/>
      <c r="BJ31" s="30"/>
      <c r="BK31" s="30"/>
      <c r="BL31" s="30"/>
      <c r="BM31" s="30"/>
      <c r="BN31" s="30"/>
      <c r="BO31" s="30"/>
      <c r="BP31" s="30"/>
    </row>
    <row r="32" spans="1:68" ht="15" customHeight="1">
      <c r="A32" s="28" t="s">
        <v>170</v>
      </c>
      <c r="B32" s="29">
        <v>3.0297524692110702</v>
      </c>
      <c r="C32" s="29">
        <v>3.0794386966345599</v>
      </c>
      <c r="D32" s="29">
        <v>3.1001003512293002</v>
      </c>
      <c r="E32" s="29">
        <v>3.1183647798742098</v>
      </c>
      <c r="F32" s="29">
        <v>3.17835773392743</v>
      </c>
      <c r="G32" s="29">
        <v>3.1587176455130699</v>
      </c>
      <c r="H32" s="29">
        <v>3.07257511318425</v>
      </c>
      <c r="I32" s="29">
        <v>3.1466517545085999</v>
      </c>
      <c r="J32" s="29">
        <v>3.13094156827127</v>
      </c>
      <c r="K32" s="29">
        <v>3.1429017647977502</v>
      </c>
      <c r="L32" s="29">
        <v>3.22434524789985</v>
      </c>
      <c r="M32" s="29">
        <v>3.17761637504127</v>
      </c>
      <c r="N32" s="29">
        <v>3.2398607484769402</v>
      </c>
      <c r="O32" s="29">
        <v>3.2602566419663801</v>
      </c>
      <c r="P32" s="29">
        <v>3.3356276036949799</v>
      </c>
      <c r="Q32" s="29">
        <v>3.3853721923148301</v>
      </c>
      <c r="R32" s="29">
        <v>3.5096761453396499</v>
      </c>
      <c r="S32" s="29">
        <v>3.5664291701592599</v>
      </c>
      <c r="T32" s="29">
        <v>3.5515981735159801</v>
      </c>
      <c r="U32" s="29">
        <v>3.5533892541373802</v>
      </c>
      <c r="V32" s="29">
        <v>3.5856630824372799</v>
      </c>
      <c r="W32" s="29">
        <v>3.5029785029784999</v>
      </c>
      <c r="X32" s="29">
        <v>3.5626702997275199</v>
      </c>
      <c r="Y32" s="29">
        <v>3.47350736624451</v>
      </c>
      <c r="Z32" s="29">
        <v>3.60256768071448</v>
      </c>
      <c r="AA32" s="29">
        <v>3.4902840059790701</v>
      </c>
      <c r="AB32" s="29">
        <v>3.4593183911575101</v>
      </c>
      <c r="AC32" s="29">
        <v>3.4328496449521499</v>
      </c>
      <c r="AD32" s="29">
        <v>3.40107310529846</v>
      </c>
      <c r="AE32" s="29">
        <v>3.3773584905660399</v>
      </c>
      <c r="AF32" s="29">
        <v>3.3094545454545501</v>
      </c>
      <c r="AG32" s="29">
        <v>3.21176470588235</v>
      </c>
      <c r="AH32" s="29">
        <v>3.5961538461538498</v>
      </c>
      <c r="AI32" s="29">
        <v>2.9828546935276501</v>
      </c>
      <c r="AJ32" s="29">
        <v>3.1423655913978501</v>
      </c>
      <c r="AK32" s="29">
        <v>3.2694207453974</v>
      </c>
      <c r="AL32" s="29">
        <v>3.3531970421922601</v>
      </c>
      <c r="AM32" s="29">
        <v>3.3517025089605701</v>
      </c>
      <c r="AN32" s="29">
        <v>3.4904428904428899</v>
      </c>
      <c r="AO32" s="29">
        <v>3.43763303533418</v>
      </c>
      <c r="AP32" s="29">
        <v>3.3478677527551501</v>
      </c>
      <c r="AQ32" s="29">
        <v>3.3457087753133998</v>
      </c>
      <c r="AR32" s="29">
        <v>3.6509019990248701</v>
      </c>
      <c r="AS32" s="29">
        <v>3.6321342925659499</v>
      </c>
      <c r="AT32" s="29">
        <v>3.6844422700587098</v>
      </c>
      <c r="AU32" s="29">
        <v>3.8603010348071498</v>
      </c>
      <c r="AV32" s="29"/>
      <c r="AW32" s="29"/>
      <c r="AX32" s="29"/>
      <c r="AY32" s="29"/>
      <c r="AZ32" s="29"/>
      <c r="BA32" s="29"/>
      <c r="BB32" s="29"/>
      <c r="BC32" s="29"/>
      <c r="BD32" s="29"/>
      <c r="BE32" s="29"/>
      <c r="BF32" s="29"/>
      <c r="BG32" s="29"/>
      <c r="BH32" s="29"/>
      <c r="BI32" s="29"/>
      <c r="BJ32" s="29"/>
      <c r="BK32" s="29"/>
      <c r="BL32" s="29"/>
      <c r="BM32" s="29"/>
      <c r="BN32" s="29"/>
      <c r="BO32" s="29"/>
      <c r="BP32" s="29"/>
    </row>
    <row r="33" spans="1:68" ht="15" customHeight="1">
      <c r="A33" s="28" t="s">
        <v>171</v>
      </c>
      <c r="B33" s="34">
        <v>24847</v>
      </c>
      <c r="C33" s="34">
        <v>25895</v>
      </c>
      <c r="D33" s="34">
        <v>24714</v>
      </c>
      <c r="E33" s="34">
        <v>24791</v>
      </c>
      <c r="F33" s="34">
        <v>24966</v>
      </c>
      <c r="G33" s="34">
        <v>24041</v>
      </c>
      <c r="H33" s="34">
        <v>22396</v>
      </c>
      <c r="I33" s="34">
        <v>22508</v>
      </c>
      <c r="J33" s="34">
        <v>20683</v>
      </c>
      <c r="K33" s="34">
        <v>20124</v>
      </c>
      <c r="L33" s="34">
        <v>19575</v>
      </c>
      <c r="M33" s="34">
        <v>19250</v>
      </c>
      <c r="N33" s="34">
        <v>18613</v>
      </c>
      <c r="O33" s="34">
        <v>18039</v>
      </c>
      <c r="P33" s="34">
        <v>18416</v>
      </c>
      <c r="Q33" s="34">
        <v>18237</v>
      </c>
      <c r="R33" s="34">
        <v>17773</v>
      </c>
      <c r="S33" s="34">
        <v>17019</v>
      </c>
      <c r="T33" s="34">
        <v>15556</v>
      </c>
      <c r="U33" s="34">
        <v>15674</v>
      </c>
      <c r="V33" s="34">
        <v>15006</v>
      </c>
      <c r="W33" s="34">
        <v>13525</v>
      </c>
      <c r="X33" s="34">
        <v>13075</v>
      </c>
      <c r="Y33" s="34">
        <v>13439</v>
      </c>
      <c r="Z33" s="34">
        <v>12908</v>
      </c>
      <c r="AA33" s="34">
        <v>11675</v>
      </c>
      <c r="AB33" s="34">
        <v>11267</v>
      </c>
      <c r="AC33" s="34">
        <v>11119</v>
      </c>
      <c r="AD33" s="34">
        <v>10142</v>
      </c>
      <c r="AE33" s="34">
        <v>9845</v>
      </c>
      <c r="AF33" s="34">
        <v>9101</v>
      </c>
      <c r="AG33" s="34">
        <v>7917</v>
      </c>
      <c r="AH33" s="34">
        <v>4862</v>
      </c>
      <c r="AI33" s="34">
        <v>6959</v>
      </c>
      <c r="AJ33" s="34">
        <v>7306</v>
      </c>
      <c r="AK33" s="34">
        <v>7281</v>
      </c>
      <c r="AL33" s="34">
        <v>7709</v>
      </c>
      <c r="AM33" s="34">
        <v>7481</v>
      </c>
      <c r="AN33" s="34">
        <v>7487</v>
      </c>
      <c r="AO33" s="34">
        <v>8075</v>
      </c>
      <c r="AP33" s="34">
        <v>6987</v>
      </c>
      <c r="AQ33" s="34">
        <v>6939</v>
      </c>
      <c r="AR33" s="34">
        <v>7488</v>
      </c>
      <c r="AS33" s="34">
        <v>7573</v>
      </c>
      <c r="AT33" s="34">
        <v>7531</v>
      </c>
      <c r="AU33" s="34">
        <v>8207</v>
      </c>
      <c r="AV33" s="34"/>
      <c r="AW33" s="34"/>
      <c r="AX33" s="34"/>
      <c r="AY33" s="34"/>
      <c r="AZ33" s="34"/>
      <c r="BA33" s="34"/>
      <c r="BB33" s="34"/>
      <c r="BC33" s="34"/>
      <c r="BD33" s="34"/>
      <c r="BE33" s="34"/>
      <c r="BF33" s="34"/>
      <c r="BG33" s="34"/>
      <c r="BH33" s="34"/>
      <c r="BI33" s="34"/>
      <c r="BJ33" s="34"/>
      <c r="BK33" s="34"/>
      <c r="BL33" s="34"/>
      <c r="BM33" s="34"/>
      <c r="BN33" s="34"/>
      <c r="BO33" s="34"/>
      <c r="BP33" s="34"/>
    </row>
    <row r="34" spans="1:68" ht="15" customHeight="1">
      <c r="A34" s="28" t="s">
        <v>172</v>
      </c>
      <c r="B34" s="34">
        <v>8201</v>
      </c>
      <c r="C34" s="34">
        <v>8409</v>
      </c>
      <c r="D34" s="34">
        <v>7972</v>
      </c>
      <c r="E34" s="34">
        <v>7950</v>
      </c>
      <c r="F34" s="34">
        <v>7855</v>
      </c>
      <c r="G34" s="34">
        <v>7611</v>
      </c>
      <c r="H34" s="34">
        <v>7289</v>
      </c>
      <c r="I34" s="34">
        <v>7153</v>
      </c>
      <c r="J34" s="34">
        <v>6606</v>
      </c>
      <c r="K34" s="34">
        <v>6403</v>
      </c>
      <c r="L34" s="34">
        <v>6071</v>
      </c>
      <c r="M34" s="34">
        <v>6058</v>
      </c>
      <c r="N34" s="34">
        <v>5745</v>
      </c>
      <c r="O34" s="34">
        <v>5533</v>
      </c>
      <c r="P34" s="34">
        <v>5521</v>
      </c>
      <c r="Q34" s="34">
        <v>5387</v>
      </c>
      <c r="R34" s="34">
        <v>5064</v>
      </c>
      <c r="S34" s="34">
        <v>4772</v>
      </c>
      <c r="T34" s="34">
        <v>4380</v>
      </c>
      <c r="U34" s="34">
        <v>4411</v>
      </c>
      <c r="V34" s="34">
        <v>4185</v>
      </c>
      <c r="W34" s="34">
        <v>3861</v>
      </c>
      <c r="X34" s="34">
        <v>3670</v>
      </c>
      <c r="Y34" s="34">
        <v>3869</v>
      </c>
      <c r="Z34" s="34">
        <v>3583</v>
      </c>
      <c r="AA34" s="34">
        <v>3345</v>
      </c>
      <c r="AB34" s="34">
        <v>3257</v>
      </c>
      <c r="AC34" s="34">
        <v>3239</v>
      </c>
      <c r="AD34" s="34">
        <v>2982</v>
      </c>
      <c r="AE34" s="34">
        <v>2915</v>
      </c>
      <c r="AF34" s="34">
        <v>2750</v>
      </c>
      <c r="AG34" s="34">
        <v>2465</v>
      </c>
      <c r="AH34" s="34">
        <v>1352</v>
      </c>
      <c r="AI34" s="34">
        <v>2333</v>
      </c>
      <c r="AJ34" s="34">
        <v>2325</v>
      </c>
      <c r="AK34" s="34">
        <v>2227</v>
      </c>
      <c r="AL34" s="34">
        <v>2299</v>
      </c>
      <c r="AM34" s="34">
        <v>2232</v>
      </c>
      <c r="AN34" s="34">
        <v>2145</v>
      </c>
      <c r="AO34" s="34">
        <v>2349</v>
      </c>
      <c r="AP34" s="34">
        <v>2087</v>
      </c>
      <c r="AQ34" s="34">
        <v>2074</v>
      </c>
      <c r="AR34" s="34">
        <v>2051</v>
      </c>
      <c r="AS34" s="34">
        <v>2085</v>
      </c>
      <c r="AT34" s="34">
        <v>2044</v>
      </c>
      <c r="AU34" s="34">
        <v>2126</v>
      </c>
      <c r="AV34" s="34"/>
      <c r="AW34" s="34"/>
      <c r="AX34" s="34"/>
      <c r="AY34" s="34"/>
      <c r="AZ34" s="34"/>
      <c r="BA34" s="34"/>
      <c r="BB34" s="34"/>
      <c r="BC34" s="34"/>
      <c r="BD34" s="34"/>
      <c r="BE34" s="34"/>
      <c r="BF34" s="34"/>
      <c r="BG34" s="34"/>
      <c r="BH34" s="34"/>
      <c r="BI34" s="34"/>
      <c r="BJ34" s="34"/>
      <c r="BK34" s="34"/>
      <c r="BL34" s="34"/>
      <c r="BM34" s="34"/>
      <c r="BN34" s="34"/>
      <c r="BO34" s="34"/>
      <c r="BP34" s="34"/>
    </row>
    <row r="35" spans="1:68" ht="15" customHeight="1">
      <c r="A35" s="28" t="s">
        <v>173</v>
      </c>
      <c r="B35" s="34">
        <v>26260</v>
      </c>
      <c r="C35" s="34">
        <v>26982</v>
      </c>
      <c r="D35" s="34">
        <v>25681</v>
      </c>
      <c r="E35" s="34">
        <v>25442</v>
      </c>
      <c r="F35" s="34">
        <v>24536</v>
      </c>
      <c r="G35" s="34">
        <v>24399</v>
      </c>
      <c r="H35" s="34">
        <v>24100</v>
      </c>
      <c r="I35" s="34">
        <v>23759</v>
      </c>
      <c r="J35" s="34">
        <v>21955</v>
      </c>
      <c r="K35" s="34">
        <v>21674</v>
      </c>
      <c r="L35" s="34">
        <v>20796</v>
      </c>
      <c r="M35" s="34">
        <v>21024</v>
      </c>
      <c r="N35" s="34">
        <v>19940</v>
      </c>
      <c r="O35" s="34">
        <v>19624</v>
      </c>
      <c r="P35" s="34">
        <v>19224</v>
      </c>
      <c r="Q35" s="34">
        <v>18604</v>
      </c>
      <c r="R35" s="34">
        <v>17805</v>
      </c>
      <c r="S35" s="34">
        <v>16553</v>
      </c>
      <c r="T35" s="34">
        <v>15705</v>
      </c>
      <c r="U35" s="34">
        <v>16092</v>
      </c>
      <c r="V35" s="34">
        <v>14816</v>
      </c>
      <c r="W35" s="34">
        <v>14079</v>
      </c>
      <c r="X35" s="34">
        <v>13864</v>
      </c>
      <c r="Y35" s="34">
        <v>14192</v>
      </c>
      <c r="Z35" s="34">
        <v>13429</v>
      </c>
      <c r="AA35" s="34">
        <v>12556</v>
      </c>
      <c r="AB35" s="34">
        <v>12662</v>
      </c>
      <c r="AC35" s="34">
        <v>12896</v>
      </c>
      <c r="AD35" s="34">
        <v>12166</v>
      </c>
      <c r="AE35" s="34">
        <v>12052</v>
      </c>
      <c r="AF35" s="34">
        <v>11556</v>
      </c>
      <c r="AG35" s="34">
        <v>11031</v>
      </c>
      <c r="AH35" s="34">
        <v>5051</v>
      </c>
      <c r="AI35" s="34">
        <v>10676</v>
      </c>
      <c r="AJ35" s="34">
        <v>11018</v>
      </c>
      <c r="AK35" s="34">
        <v>10038</v>
      </c>
      <c r="AL35" s="34">
        <v>9990</v>
      </c>
      <c r="AM35" s="34">
        <v>9626</v>
      </c>
      <c r="AN35" s="34">
        <v>9266</v>
      </c>
      <c r="AO35" s="34">
        <v>9804</v>
      </c>
      <c r="AP35" s="34">
        <v>8863</v>
      </c>
      <c r="AQ35" s="34">
        <v>8394</v>
      </c>
      <c r="AR35" s="34">
        <v>8688</v>
      </c>
      <c r="AS35" s="34">
        <v>8918</v>
      </c>
      <c r="AT35" s="34">
        <v>8248</v>
      </c>
      <c r="AU35" s="34">
        <v>8427</v>
      </c>
      <c r="AV35" s="34"/>
      <c r="AW35" s="34"/>
      <c r="AX35" s="34"/>
      <c r="AY35" s="34"/>
      <c r="AZ35" s="34"/>
      <c r="BA35" s="34"/>
      <c r="BB35" s="34"/>
      <c r="BC35" s="34"/>
      <c r="BD35" s="34"/>
      <c r="BE35" s="34"/>
      <c r="BF35" s="34"/>
      <c r="BG35" s="34"/>
      <c r="BH35" s="34"/>
      <c r="BI35" s="34"/>
      <c r="BJ35" s="34"/>
      <c r="BK35" s="34"/>
      <c r="BL35" s="34"/>
      <c r="BM35" s="34"/>
      <c r="BN35" s="34"/>
      <c r="BO35" s="34"/>
      <c r="BP35" s="34"/>
    </row>
    <row r="36" spans="1:68" ht="15" customHeight="1">
      <c r="A36" s="1"/>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row>
    <row r="37" spans="1:68" ht="15" customHeight="1">
      <c r="A37" s="55" t="s">
        <v>236</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row>
    <row r="38" spans="1:68" ht="15" customHeight="1">
      <c r="A38" s="28" t="s">
        <v>167</v>
      </c>
      <c r="B38" s="33">
        <v>31.3095894728548</v>
      </c>
      <c r="C38" s="33">
        <v>31.622793670115598</v>
      </c>
      <c r="D38" s="33">
        <v>31.368018484582901</v>
      </c>
      <c r="E38" s="33">
        <v>32.023079697078998</v>
      </c>
      <c r="F38" s="33">
        <v>31.979859013091598</v>
      </c>
      <c r="G38" s="33">
        <v>31.834567999049199</v>
      </c>
      <c r="H38" s="33">
        <v>30.988274706867699</v>
      </c>
      <c r="I38" s="33">
        <v>30.755614994296501</v>
      </c>
      <c r="J38" s="33">
        <v>30.678981527708402</v>
      </c>
      <c r="K38" s="33">
        <v>30.8311214333112</v>
      </c>
      <c r="L38" s="33">
        <v>30.158185793286801</v>
      </c>
      <c r="M38" s="33">
        <v>29.5978348204846</v>
      </c>
      <c r="N38" s="33">
        <v>29.521058757597999</v>
      </c>
      <c r="O38" s="33">
        <v>29.709474055459999</v>
      </c>
      <c r="P38" s="33">
        <v>29.391151992991698</v>
      </c>
      <c r="Q38" s="33">
        <v>29.528372379236099</v>
      </c>
      <c r="R38" s="33">
        <v>29.376063267276699</v>
      </c>
      <c r="S38" s="33">
        <v>29.455720001928398</v>
      </c>
      <c r="T38" s="33">
        <v>29.845216950012698</v>
      </c>
      <c r="U38" s="33">
        <v>29.6965908544502</v>
      </c>
      <c r="V38" s="33">
        <v>30.413739266198299</v>
      </c>
      <c r="W38" s="33">
        <v>30.373354821380602</v>
      </c>
      <c r="X38" s="33">
        <v>29.1124713083397</v>
      </c>
      <c r="Y38" s="33">
        <v>29.2080004289774</v>
      </c>
      <c r="Z38" s="33">
        <v>29.2945041483379</v>
      </c>
      <c r="AA38" s="33">
        <v>28.531435903417702</v>
      </c>
      <c r="AB38" s="33">
        <v>28.579034548035999</v>
      </c>
      <c r="AC38" s="33">
        <v>26.414659444508501</v>
      </c>
      <c r="AD38" s="33">
        <v>26.534954407294801</v>
      </c>
      <c r="AE38" s="33">
        <v>25.988386459105499</v>
      </c>
      <c r="AF38" s="33">
        <v>24.922520661157002</v>
      </c>
      <c r="AG38" s="33">
        <v>25.5214560914043</v>
      </c>
      <c r="AH38" s="33">
        <v>29.3816631130064</v>
      </c>
      <c r="AI38" s="33">
        <v>23.590814196242199</v>
      </c>
      <c r="AJ38" s="33">
        <v>23.721759809750299</v>
      </c>
      <c r="AK38" s="33">
        <v>24.880312292848199</v>
      </c>
      <c r="AL38" s="33">
        <v>24.243534324858999</v>
      </c>
      <c r="AM38" s="33">
        <v>25.8066942459571</v>
      </c>
      <c r="AN38" s="33">
        <v>25.296883717223199</v>
      </c>
      <c r="AO38" s="33">
        <v>25.752978613187299</v>
      </c>
      <c r="AP38" s="33">
        <v>25.1989178866964</v>
      </c>
      <c r="AQ38" s="33">
        <v>26.6605320394847</v>
      </c>
      <c r="AR38" s="33">
        <v>25.864418327371801</v>
      </c>
      <c r="AS38" s="33">
        <v>25.790754257907501</v>
      </c>
      <c r="AT38" s="33">
        <v>27.1519751595653</v>
      </c>
      <c r="AU38" s="33">
        <v>27.7810726086588</v>
      </c>
      <c r="AV38" s="33"/>
      <c r="AW38" s="33"/>
      <c r="AX38" s="33"/>
      <c r="AY38" s="33"/>
      <c r="AZ38" s="33"/>
      <c r="BA38" s="33"/>
      <c r="BB38" s="33"/>
      <c r="BC38" s="33"/>
      <c r="BD38" s="33"/>
      <c r="BE38" s="33"/>
      <c r="BF38" s="33"/>
      <c r="BG38" s="33"/>
      <c r="BH38" s="33"/>
      <c r="BI38" s="33"/>
      <c r="BJ38" s="33"/>
      <c r="BK38" s="33"/>
      <c r="BL38" s="33"/>
      <c r="BM38" s="33"/>
      <c r="BN38" s="33"/>
      <c r="BO38" s="33"/>
      <c r="BP38" s="33"/>
    </row>
    <row r="39" spans="1:68" ht="15" customHeight="1">
      <c r="A39" s="27" t="s">
        <v>168</v>
      </c>
      <c r="B39" s="30">
        <v>30.9908773567719</v>
      </c>
      <c r="C39" s="30">
        <v>31.400776762234699</v>
      </c>
      <c r="D39" s="30">
        <v>31.310261953983499</v>
      </c>
      <c r="E39" s="30">
        <v>31.4363283078455</v>
      </c>
      <c r="F39" s="30">
        <v>31.290942302808201</v>
      </c>
      <c r="G39" s="30">
        <v>30.931027290042401</v>
      </c>
      <c r="H39" s="30">
        <v>30.729277011530399</v>
      </c>
      <c r="I39" s="30">
        <v>30.162932832110702</v>
      </c>
      <c r="J39" s="30">
        <v>30.010218717284399</v>
      </c>
      <c r="K39" s="30">
        <v>30.2550012462669</v>
      </c>
      <c r="L39" s="30">
        <v>29.641941719690699</v>
      </c>
      <c r="M39" s="30">
        <v>29.1684121540356</v>
      </c>
      <c r="N39" s="30">
        <v>29.088563596915002</v>
      </c>
      <c r="O39" s="30">
        <v>29.2072333802302</v>
      </c>
      <c r="P39" s="30">
        <v>28.761255928048399</v>
      </c>
      <c r="Q39" s="30">
        <v>28.803271095901501</v>
      </c>
      <c r="R39" s="30">
        <v>28.764551615776401</v>
      </c>
      <c r="S39" s="30">
        <v>28.5530921283837</v>
      </c>
      <c r="T39" s="30">
        <v>29.142454613877302</v>
      </c>
      <c r="U39" s="30">
        <v>28.867603155275798</v>
      </c>
      <c r="V39" s="30">
        <v>29.308232371146399</v>
      </c>
      <c r="W39" s="30">
        <v>29.240734268392199</v>
      </c>
      <c r="X39" s="30">
        <v>28.3593854984179</v>
      </c>
      <c r="Y39" s="30">
        <v>28.535061386995999</v>
      </c>
      <c r="Z39" s="30">
        <v>28.605794687090601</v>
      </c>
      <c r="AA39" s="30">
        <v>27.9865599745564</v>
      </c>
      <c r="AB39" s="30">
        <v>28.552651983090499</v>
      </c>
      <c r="AC39" s="30">
        <v>27.1103608540419</v>
      </c>
      <c r="AD39" s="30">
        <v>26.9764524302512</v>
      </c>
      <c r="AE39" s="30">
        <v>26.800314000032198</v>
      </c>
      <c r="AF39" s="30">
        <v>26.2682562457946</v>
      </c>
      <c r="AG39" s="30">
        <v>26.943876594302498</v>
      </c>
      <c r="AH39" s="30">
        <v>27.237749328584201</v>
      </c>
      <c r="AI39" s="30">
        <v>25.526713172426099</v>
      </c>
      <c r="AJ39" s="30">
        <v>26.274955415033201</v>
      </c>
      <c r="AK39" s="30">
        <v>27.481117694637</v>
      </c>
      <c r="AL39" s="30">
        <v>27.005528387200201</v>
      </c>
      <c r="AM39" s="30">
        <v>29.174430057004201</v>
      </c>
      <c r="AN39" s="30">
        <v>28.928830116988301</v>
      </c>
      <c r="AO39" s="30">
        <v>29.905529106740801</v>
      </c>
      <c r="AP39" s="30">
        <v>29.616231969394999</v>
      </c>
      <c r="AQ39" s="30">
        <v>31.237603937289201</v>
      </c>
      <c r="AR39" s="30">
        <v>30.509465428800102</v>
      </c>
      <c r="AS39" s="30">
        <v>31.050518839146498</v>
      </c>
      <c r="AT39" s="30">
        <v>31.6810190901762</v>
      </c>
      <c r="AU39" s="30">
        <v>32.7694883342335</v>
      </c>
      <c r="AV39" s="30"/>
      <c r="AW39" s="30"/>
      <c r="AX39" s="30"/>
      <c r="AY39" s="30"/>
      <c r="AZ39" s="30"/>
      <c r="BA39" s="30"/>
      <c r="BB39" s="30"/>
      <c r="BC39" s="30"/>
      <c r="BD39" s="30"/>
      <c r="BE39" s="30"/>
      <c r="BF39" s="30"/>
      <c r="BG39" s="30"/>
      <c r="BH39" s="30"/>
      <c r="BI39" s="30"/>
      <c r="BJ39" s="30"/>
      <c r="BK39" s="30"/>
      <c r="BL39" s="30"/>
      <c r="BM39" s="30"/>
      <c r="BN39" s="30"/>
      <c r="BO39" s="30"/>
      <c r="BP39" s="30"/>
    </row>
    <row r="40" spans="1:68" ht="15" customHeight="1">
      <c r="A40" s="28" t="s">
        <v>169</v>
      </c>
      <c r="B40" s="30">
        <v>36.736777396855402</v>
      </c>
      <c r="C40" s="30">
        <v>36.640082188653402</v>
      </c>
      <c r="D40" s="30">
        <v>36.475821811371901</v>
      </c>
      <c r="E40" s="30">
        <v>37.004816670006001</v>
      </c>
      <c r="F40" s="30">
        <v>37.106981991056003</v>
      </c>
      <c r="G40" s="30">
        <v>37.3216059897793</v>
      </c>
      <c r="H40" s="30">
        <v>36.677062976109802</v>
      </c>
      <c r="I40" s="30">
        <v>37.010747442958298</v>
      </c>
      <c r="J40" s="30">
        <v>37.086828091196502</v>
      </c>
      <c r="K40" s="30">
        <v>36.994185467816898</v>
      </c>
      <c r="L40" s="30">
        <v>36.934309354368501</v>
      </c>
      <c r="M40" s="30">
        <v>36.847487947221502</v>
      </c>
      <c r="N40" s="30">
        <v>36.8505604414554</v>
      </c>
      <c r="O40" s="30">
        <v>36.920305956002302</v>
      </c>
      <c r="P40" s="30">
        <v>37.047961345715798</v>
      </c>
      <c r="Q40" s="30">
        <v>37.143166564107098</v>
      </c>
      <c r="R40" s="30">
        <v>37.029576932272697</v>
      </c>
      <c r="S40" s="30">
        <v>37.320693154317098</v>
      </c>
      <c r="T40" s="30">
        <v>37.120827616907903</v>
      </c>
      <c r="U40" s="30">
        <v>37.247052979946801</v>
      </c>
      <c r="V40" s="30">
        <v>37.523572175824398</v>
      </c>
      <c r="W40" s="30">
        <v>37.550685833760902</v>
      </c>
      <c r="X40" s="30">
        <v>37.171151090694302</v>
      </c>
      <c r="Y40" s="30">
        <v>37.091004322753903</v>
      </c>
      <c r="Z40" s="30">
        <v>37.106774742019802</v>
      </c>
      <c r="AA40" s="30">
        <v>36.962941209633897</v>
      </c>
      <c r="AB40" s="30">
        <v>36.444447845717903</v>
      </c>
      <c r="AC40" s="30">
        <v>35.722363871239097</v>
      </c>
      <c r="AD40" s="30">
        <v>35.9765672578161</v>
      </c>
      <c r="AE40" s="30">
        <v>35.606137739845799</v>
      </c>
      <c r="AF40" s="30">
        <v>35.072329696134901</v>
      </c>
      <c r="AG40" s="30">
        <v>34.995644777874297</v>
      </c>
      <c r="AH40" s="30">
        <v>38.561979065194699</v>
      </c>
      <c r="AI40" s="30">
        <v>34.482166304588603</v>
      </c>
      <c r="AJ40" s="30">
        <v>33.864869675489601</v>
      </c>
      <c r="AK40" s="30">
        <v>33.817259878983698</v>
      </c>
      <c r="AL40" s="30">
        <v>33.6560712184313</v>
      </c>
      <c r="AM40" s="30">
        <v>33.050329469725497</v>
      </c>
      <c r="AN40" s="30">
        <v>32.786118881007397</v>
      </c>
      <c r="AO40" s="30">
        <v>32.265514787218997</v>
      </c>
      <c r="AP40" s="30">
        <v>32.0007511980738</v>
      </c>
      <c r="AQ40" s="30">
        <v>31.840993382968001</v>
      </c>
      <c r="AR40" s="30">
        <v>31.773018179344199</v>
      </c>
      <c r="AS40" s="30">
        <v>31.158300699533601</v>
      </c>
      <c r="AT40" s="30">
        <v>31.889021350161599</v>
      </c>
      <c r="AU40" s="30">
        <v>31.429649555197798</v>
      </c>
      <c r="AV40" s="30"/>
      <c r="AW40" s="30"/>
      <c r="AX40" s="30"/>
      <c r="AY40" s="30"/>
      <c r="AZ40" s="30"/>
      <c r="BA40" s="30"/>
      <c r="BB40" s="30"/>
      <c r="BC40" s="30"/>
      <c r="BD40" s="30"/>
      <c r="BE40" s="30"/>
      <c r="BF40" s="30"/>
      <c r="BG40" s="30"/>
      <c r="BH40" s="30"/>
      <c r="BI40" s="30"/>
      <c r="BJ40" s="30"/>
      <c r="BK40" s="30"/>
      <c r="BL40" s="30"/>
      <c r="BM40" s="30"/>
      <c r="BN40" s="30"/>
      <c r="BO40" s="30"/>
      <c r="BP40" s="30"/>
    </row>
    <row r="41" spans="1:68" ht="15" customHeight="1">
      <c r="A41" s="28" t="s">
        <v>170</v>
      </c>
      <c r="B41" s="29">
        <v>3.4993079149364501</v>
      </c>
      <c r="C41" s="29">
        <v>3.4898351978828299</v>
      </c>
      <c r="D41" s="29">
        <v>3.5604521209042401</v>
      </c>
      <c r="E41" s="29">
        <v>3.5476726726726699</v>
      </c>
      <c r="F41" s="29">
        <v>3.6080110845194602</v>
      </c>
      <c r="G41" s="29">
        <v>3.4873071179691402</v>
      </c>
      <c r="H41" s="29">
        <v>3.5625482625482601</v>
      </c>
      <c r="I41" s="29">
        <v>3.68128916741271</v>
      </c>
      <c r="J41" s="29">
        <v>3.6392731217792198</v>
      </c>
      <c r="K41" s="29">
        <v>3.6842884046273898</v>
      </c>
      <c r="L41" s="29">
        <v>3.7181236673773999</v>
      </c>
      <c r="M41" s="29">
        <v>3.7321045863694802</v>
      </c>
      <c r="N41" s="29">
        <v>3.7783294392523401</v>
      </c>
      <c r="O41" s="29">
        <v>3.6956521739130399</v>
      </c>
      <c r="P41" s="29">
        <v>3.8664679582712398</v>
      </c>
      <c r="Q41" s="29">
        <v>3.9083060434653198</v>
      </c>
      <c r="R41" s="29">
        <v>3.9438096728752501</v>
      </c>
      <c r="S41" s="29">
        <v>4.0448445171849396</v>
      </c>
      <c r="T41" s="29">
        <v>4.1015133480700596</v>
      </c>
      <c r="U41" s="29">
        <v>4.0639572538860103</v>
      </c>
      <c r="V41" s="29">
        <v>3.9820328542094501</v>
      </c>
      <c r="W41" s="29">
        <v>4.0355500530597803</v>
      </c>
      <c r="X41" s="29">
        <v>4.0756523371503697</v>
      </c>
      <c r="Y41" s="29">
        <v>4.06627501376905</v>
      </c>
      <c r="Z41" s="29">
        <v>3.9566622315149198</v>
      </c>
      <c r="AA41" s="29">
        <v>3.9417416189697501</v>
      </c>
      <c r="AB41" s="29">
        <v>3.91740840405713</v>
      </c>
      <c r="AC41" s="29">
        <v>3.8010471204188501</v>
      </c>
      <c r="AD41" s="29">
        <v>3.8765177548682699</v>
      </c>
      <c r="AE41" s="29">
        <v>3.67126218207749</v>
      </c>
      <c r="AF41" s="29">
        <v>3.6759067357512998</v>
      </c>
      <c r="AG41" s="29">
        <v>3.6207704320666299</v>
      </c>
      <c r="AH41" s="29">
        <v>3.6908563134978198</v>
      </c>
      <c r="AI41" s="29">
        <v>3.4784660766961699</v>
      </c>
      <c r="AJ41" s="29">
        <v>3.4355332776385401</v>
      </c>
      <c r="AK41" s="29">
        <v>3.46329188869153</v>
      </c>
      <c r="AL41" s="29">
        <v>3.5071018434572401</v>
      </c>
      <c r="AM41" s="29">
        <v>3.4943165257942299</v>
      </c>
      <c r="AN41" s="29">
        <v>3.7347195967233802</v>
      </c>
      <c r="AO41" s="29">
        <v>3.6502873563218401</v>
      </c>
      <c r="AP41" s="29">
        <v>3.7404483738553802</v>
      </c>
      <c r="AQ41" s="29">
        <v>3.7430185127078799</v>
      </c>
      <c r="AR41" s="29">
        <v>4.03325650312809</v>
      </c>
      <c r="AS41" s="29">
        <v>4.2053459119496903</v>
      </c>
      <c r="AT41" s="29">
        <v>4.3449809402795401</v>
      </c>
      <c r="AU41" s="29">
        <v>4.6197011283927996</v>
      </c>
      <c r="AV41" s="29"/>
      <c r="AW41" s="29"/>
      <c r="AX41" s="29"/>
      <c r="AY41" s="29"/>
      <c r="AZ41" s="29"/>
      <c r="BA41" s="29"/>
      <c r="BB41" s="29"/>
      <c r="BC41" s="29"/>
      <c r="BD41" s="29"/>
      <c r="BE41" s="29"/>
      <c r="BF41" s="29"/>
      <c r="BG41" s="29"/>
      <c r="BH41" s="29"/>
      <c r="BI41" s="29"/>
      <c r="BJ41" s="29"/>
      <c r="BK41" s="29"/>
      <c r="BL41" s="29"/>
      <c r="BM41" s="29"/>
      <c r="BN41" s="29"/>
      <c r="BO41" s="29"/>
      <c r="BP41" s="29"/>
    </row>
    <row r="42" spans="1:68" ht="15" customHeight="1">
      <c r="A42" s="28" t="s">
        <v>171</v>
      </c>
      <c r="B42" s="34">
        <v>27809</v>
      </c>
      <c r="C42" s="34">
        <v>29011</v>
      </c>
      <c r="D42" s="34">
        <v>28035</v>
      </c>
      <c r="E42" s="34">
        <v>28353</v>
      </c>
      <c r="F42" s="34">
        <v>28644</v>
      </c>
      <c r="G42" s="34">
        <v>28024</v>
      </c>
      <c r="H42" s="34">
        <v>27681</v>
      </c>
      <c r="I42" s="34">
        <v>28784</v>
      </c>
      <c r="J42" s="34">
        <v>26836</v>
      </c>
      <c r="K42" s="34">
        <v>27389</v>
      </c>
      <c r="L42" s="34">
        <v>26157</v>
      </c>
      <c r="M42" s="34">
        <v>26121</v>
      </c>
      <c r="N42" s="34">
        <v>25874</v>
      </c>
      <c r="O42" s="34">
        <v>24905</v>
      </c>
      <c r="P42" s="34">
        <v>25944</v>
      </c>
      <c r="Q42" s="34">
        <v>26256</v>
      </c>
      <c r="R42" s="34">
        <v>25197</v>
      </c>
      <c r="S42" s="34">
        <v>24714</v>
      </c>
      <c r="T42" s="34">
        <v>24121</v>
      </c>
      <c r="U42" s="34">
        <v>25099</v>
      </c>
      <c r="V42" s="34">
        <v>23271</v>
      </c>
      <c r="W42" s="34">
        <v>22817</v>
      </c>
      <c r="X42" s="34">
        <v>21711</v>
      </c>
      <c r="Y42" s="34">
        <v>22149</v>
      </c>
      <c r="Z42" s="34">
        <v>20816</v>
      </c>
      <c r="AA42" s="34">
        <v>19283</v>
      </c>
      <c r="AB42" s="34">
        <v>18925</v>
      </c>
      <c r="AC42" s="34">
        <v>17424</v>
      </c>
      <c r="AD42" s="34">
        <v>16921</v>
      </c>
      <c r="AE42" s="34">
        <v>15445</v>
      </c>
      <c r="AF42" s="34">
        <v>14189</v>
      </c>
      <c r="AG42" s="34">
        <v>13911</v>
      </c>
      <c r="AH42" s="34">
        <v>7629</v>
      </c>
      <c r="AI42" s="34">
        <v>11792</v>
      </c>
      <c r="AJ42" s="34">
        <v>12337</v>
      </c>
      <c r="AK42" s="34">
        <v>11699</v>
      </c>
      <c r="AL42" s="34">
        <v>11605</v>
      </c>
      <c r="AM42" s="34">
        <v>11989</v>
      </c>
      <c r="AN42" s="34">
        <v>11854</v>
      </c>
      <c r="AO42" s="34">
        <v>12703</v>
      </c>
      <c r="AP42" s="34">
        <v>11846</v>
      </c>
      <c r="AQ42" s="34">
        <v>11929</v>
      </c>
      <c r="AR42" s="34">
        <v>12249</v>
      </c>
      <c r="AS42" s="34">
        <v>13373</v>
      </c>
      <c r="AT42" s="34">
        <v>13678</v>
      </c>
      <c r="AU42" s="34">
        <v>15148</v>
      </c>
      <c r="AV42" s="34"/>
      <c r="AW42" s="34"/>
      <c r="AX42" s="34"/>
      <c r="AY42" s="34"/>
      <c r="AZ42" s="34"/>
      <c r="BA42" s="34"/>
      <c r="BB42" s="34"/>
      <c r="BC42" s="34"/>
      <c r="BD42" s="34"/>
      <c r="BE42" s="34"/>
      <c r="BF42" s="34"/>
      <c r="BG42" s="34"/>
      <c r="BH42" s="34"/>
      <c r="BI42" s="34"/>
      <c r="BJ42" s="34"/>
      <c r="BK42" s="34"/>
      <c r="BL42" s="34"/>
      <c r="BM42" s="34"/>
      <c r="BN42" s="34"/>
      <c r="BO42" s="34"/>
      <c r="BP42" s="34"/>
    </row>
    <row r="43" spans="1:68" ht="15" customHeight="1">
      <c r="A43" s="28" t="s">
        <v>172</v>
      </c>
      <c r="B43" s="34">
        <v>7947</v>
      </c>
      <c r="C43" s="34">
        <v>8313</v>
      </c>
      <c r="D43" s="34">
        <v>7874</v>
      </c>
      <c r="E43" s="34">
        <v>7992</v>
      </c>
      <c r="F43" s="34">
        <v>7939</v>
      </c>
      <c r="G43" s="34">
        <v>8036</v>
      </c>
      <c r="H43" s="34">
        <v>7770</v>
      </c>
      <c r="I43" s="34">
        <v>7819</v>
      </c>
      <c r="J43" s="34">
        <v>7374</v>
      </c>
      <c r="K43" s="34">
        <v>7434</v>
      </c>
      <c r="L43" s="34">
        <v>7035</v>
      </c>
      <c r="M43" s="34">
        <v>6999</v>
      </c>
      <c r="N43" s="34">
        <v>6848</v>
      </c>
      <c r="O43" s="34">
        <v>6739</v>
      </c>
      <c r="P43" s="34">
        <v>6710</v>
      </c>
      <c r="Q43" s="34">
        <v>6718</v>
      </c>
      <c r="R43" s="34">
        <v>6389</v>
      </c>
      <c r="S43" s="34">
        <v>6110</v>
      </c>
      <c r="T43" s="34">
        <v>5881</v>
      </c>
      <c r="U43" s="34">
        <v>6176</v>
      </c>
      <c r="V43" s="34">
        <v>5844</v>
      </c>
      <c r="W43" s="34">
        <v>5654</v>
      </c>
      <c r="X43" s="34">
        <v>5327</v>
      </c>
      <c r="Y43" s="34">
        <v>5447</v>
      </c>
      <c r="Z43" s="34">
        <v>5261</v>
      </c>
      <c r="AA43" s="34">
        <v>4892</v>
      </c>
      <c r="AB43" s="34">
        <v>4831</v>
      </c>
      <c r="AC43" s="34">
        <v>4584</v>
      </c>
      <c r="AD43" s="34">
        <v>4365</v>
      </c>
      <c r="AE43" s="34">
        <v>4207</v>
      </c>
      <c r="AF43" s="34">
        <v>3860</v>
      </c>
      <c r="AG43" s="34">
        <v>3842</v>
      </c>
      <c r="AH43" s="34">
        <v>2067</v>
      </c>
      <c r="AI43" s="34">
        <v>3390</v>
      </c>
      <c r="AJ43" s="34">
        <v>3591</v>
      </c>
      <c r="AK43" s="34">
        <v>3378</v>
      </c>
      <c r="AL43" s="34">
        <v>3309</v>
      </c>
      <c r="AM43" s="34">
        <v>3431</v>
      </c>
      <c r="AN43" s="34">
        <v>3174</v>
      </c>
      <c r="AO43" s="34">
        <v>3480</v>
      </c>
      <c r="AP43" s="34">
        <v>3167</v>
      </c>
      <c r="AQ43" s="34">
        <v>3187</v>
      </c>
      <c r="AR43" s="34">
        <v>3037</v>
      </c>
      <c r="AS43" s="34">
        <v>3180</v>
      </c>
      <c r="AT43" s="34">
        <v>3148</v>
      </c>
      <c r="AU43" s="34">
        <v>3279</v>
      </c>
      <c r="AV43" s="34"/>
      <c r="AW43" s="34"/>
      <c r="AX43" s="34"/>
      <c r="AY43" s="34"/>
      <c r="AZ43" s="34"/>
      <c r="BA43" s="34"/>
      <c r="BB43" s="34"/>
      <c r="BC43" s="34"/>
      <c r="BD43" s="34"/>
      <c r="BE43" s="34"/>
      <c r="BF43" s="34"/>
      <c r="BG43" s="34"/>
      <c r="BH43" s="34"/>
      <c r="BI43" s="34"/>
      <c r="BJ43" s="34"/>
      <c r="BK43" s="34"/>
      <c r="BL43" s="34"/>
      <c r="BM43" s="34"/>
      <c r="BN43" s="34"/>
      <c r="BO43" s="34"/>
      <c r="BP43" s="34"/>
    </row>
    <row r="44" spans="1:68" ht="15" customHeight="1">
      <c r="A44" s="28" t="s">
        <v>173</v>
      </c>
      <c r="B44" s="34">
        <v>25382</v>
      </c>
      <c r="C44" s="34">
        <v>26288</v>
      </c>
      <c r="D44" s="34">
        <v>25102</v>
      </c>
      <c r="E44" s="34">
        <v>24957</v>
      </c>
      <c r="F44" s="34">
        <v>24825</v>
      </c>
      <c r="G44" s="34">
        <v>25243</v>
      </c>
      <c r="H44" s="34">
        <v>25074</v>
      </c>
      <c r="I44" s="34">
        <v>25423</v>
      </c>
      <c r="J44" s="34">
        <v>24036</v>
      </c>
      <c r="K44" s="34">
        <v>24112</v>
      </c>
      <c r="L44" s="34">
        <v>23327</v>
      </c>
      <c r="M44" s="34">
        <v>23647</v>
      </c>
      <c r="N44" s="34">
        <v>23197</v>
      </c>
      <c r="O44" s="34">
        <v>22683</v>
      </c>
      <c r="P44" s="34">
        <v>22830</v>
      </c>
      <c r="Q44" s="34">
        <v>22751</v>
      </c>
      <c r="R44" s="34">
        <v>21749</v>
      </c>
      <c r="S44" s="34">
        <v>20743</v>
      </c>
      <c r="T44" s="34">
        <v>19705</v>
      </c>
      <c r="U44" s="34">
        <v>20797</v>
      </c>
      <c r="V44" s="34">
        <v>19215</v>
      </c>
      <c r="W44" s="34">
        <v>18615</v>
      </c>
      <c r="X44" s="34">
        <v>18298</v>
      </c>
      <c r="Y44" s="34">
        <v>18649</v>
      </c>
      <c r="Z44" s="34">
        <v>17959</v>
      </c>
      <c r="AA44" s="34">
        <v>17146</v>
      </c>
      <c r="AB44" s="34">
        <v>16904</v>
      </c>
      <c r="AC44" s="34">
        <v>17354</v>
      </c>
      <c r="AD44" s="34">
        <v>16450</v>
      </c>
      <c r="AE44" s="34">
        <v>16188</v>
      </c>
      <c r="AF44" s="34">
        <v>15488</v>
      </c>
      <c r="AG44" s="34">
        <v>15054</v>
      </c>
      <c r="AH44" s="34">
        <v>7035</v>
      </c>
      <c r="AI44" s="34">
        <v>14370</v>
      </c>
      <c r="AJ44" s="34">
        <v>15138</v>
      </c>
      <c r="AK44" s="34">
        <v>13577</v>
      </c>
      <c r="AL44" s="34">
        <v>13649</v>
      </c>
      <c r="AM44" s="34">
        <v>13295</v>
      </c>
      <c r="AN44" s="34">
        <v>12547</v>
      </c>
      <c r="AO44" s="34">
        <v>13513</v>
      </c>
      <c r="AP44" s="34">
        <v>12568</v>
      </c>
      <c r="AQ44" s="34">
        <v>11954</v>
      </c>
      <c r="AR44" s="34">
        <v>11742</v>
      </c>
      <c r="AS44" s="34">
        <v>12330</v>
      </c>
      <c r="AT44" s="34">
        <v>11594</v>
      </c>
      <c r="AU44" s="34">
        <v>11803</v>
      </c>
      <c r="AV44" s="34"/>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row>
    <row r="46" spans="1:68" ht="15" customHeight="1">
      <c r="A46" s="55" t="s">
        <v>237</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row>
    <row r="47" spans="1:68" ht="15" customHeight="1">
      <c r="A47" s="28" t="s">
        <v>167</v>
      </c>
      <c r="B47" s="33">
        <v>32.509157509157497</v>
      </c>
      <c r="C47" s="33">
        <v>32.952868247564702</v>
      </c>
      <c r="D47" s="33">
        <v>32.731558096384298</v>
      </c>
      <c r="E47" s="33">
        <v>33.4813453784515</v>
      </c>
      <c r="F47" s="33">
        <v>34.2998335938682</v>
      </c>
      <c r="G47" s="33">
        <v>34.1420292702092</v>
      </c>
      <c r="H47" s="33">
        <v>33.121114150708799</v>
      </c>
      <c r="I47" s="33">
        <v>33.200972849555797</v>
      </c>
      <c r="J47" s="33">
        <v>32.627361190612497</v>
      </c>
      <c r="K47" s="33">
        <v>32.5850758507585</v>
      </c>
      <c r="L47" s="33">
        <v>32.209698558322401</v>
      </c>
      <c r="M47" s="33">
        <v>32.021772939346803</v>
      </c>
      <c r="N47" s="33">
        <v>32.043170822478601</v>
      </c>
      <c r="O47" s="33">
        <v>31.157589117694499</v>
      </c>
      <c r="P47" s="33">
        <v>32.048464054039599</v>
      </c>
      <c r="Q47" s="33">
        <v>32.182902149537803</v>
      </c>
      <c r="R47" s="33">
        <v>32.136685433970698</v>
      </c>
      <c r="S47" s="33">
        <v>31.617476179409699</v>
      </c>
      <c r="T47" s="33">
        <v>32.097209720972103</v>
      </c>
      <c r="U47" s="33">
        <v>31.790193842645401</v>
      </c>
      <c r="V47" s="33">
        <v>32.687198067632799</v>
      </c>
      <c r="W47" s="33">
        <v>32.093800272243499</v>
      </c>
      <c r="X47" s="33">
        <v>31.484523057485799</v>
      </c>
      <c r="Y47" s="33">
        <v>31.619696500464499</v>
      </c>
      <c r="Z47" s="33">
        <v>31.588666029926799</v>
      </c>
      <c r="AA47" s="33">
        <v>31.263802132626701</v>
      </c>
      <c r="AB47" s="33">
        <v>31.239092495636999</v>
      </c>
      <c r="AC47" s="33">
        <v>29.024113117030701</v>
      </c>
      <c r="AD47" s="33">
        <v>29.691242151595599</v>
      </c>
      <c r="AE47" s="33">
        <v>28.907168037602801</v>
      </c>
      <c r="AF47" s="33">
        <v>27.664384017020101</v>
      </c>
      <c r="AG47" s="33">
        <v>27.5642760487145</v>
      </c>
      <c r="AH47" s="33">
        <v>32.968127490039798</v>
      </c>
      <c r="AI47" s="33">
        <v>25.698284914245701</v>
      </c>
      <c r="AJ47" s="33">
        <v>25.4510858867528</v>
      </c>
      <c r="AK47" s="33">
        <v>27.046742209631699</v>
      </c>
      <c r="AL47" s="33">
        <v>27.993516104024199</v>
      </c>
      <c r="AM47" s="33">
        <v>27.258577997877602</v>
      </c>
      <c r="AN47" s="33">
        <v>28.314422215586699</v>
      </c>
      <c r="AO47" s="33">
        <v>27.525773195876301</v>
      </c>
      <c r="AP47" s="33">
        <v>28.3244489266676</v>
      </c>
      <c r="AQ47" s="33">
        <v>28.747387279784999</v>
      </c>
      <c r="AR47" s="33">
        <v>29.191851354376499</v>
      </c>
      <c r="AS47" s="33">
        <v>29.902801600914799</v>
      </c>
      <c r="AT47" s="33">
        <v>30.3166404671008</v>
      </c>
      <c r="AU47" s="33">
        <v>30.79369775871</v>
      </c>
      <c r="AV47" s="33"/>
      <c r="AW47" s="33"/>
      <c r="AX47" s="33"/>
      <c r="AY47" s="33"/>
      <c r="AZ47" s="33"/>
      <c r="BA47" s="33"/>
      <c r="BB47" s="33"/>
      <c r="BC47" s="33"/>
      <c r="BD47" s="33"/>
      <c r="BE47" s="33"/>
      <c r="BF47" s="33"/>
      <c r="BG47" s="33"/>
      <c r="BH47" s="33"/>
      <c r="BI47" s="33"/>
      <c r="BJ47" s="33"/>
      <c r="BK47" s="33"/>
      <c r="BL47" s="33"/>
      <c r="BM47" s="33"/>
      <c r="BN47" s="33"/>
      <c r="BO47" s="33"/>
      <c r="BP47" s="33"/>
    </row>
    <row r="48" spans="1:68" ht="15" customHeight="1">
      <c r="A48" s="27" t="s">
        <v>168</v>
      </c>
      <c r="B48" s="30">
        <v>31.5745509594712</v>
      </c>
      <c r="C48" s="30">
        <v>31.943902531157701</v>
      </c>
      <c r="D48" s="30">
        <v>32.153512178734097</v>
      </c>
      <c r="E48" s="30">
        <v>32.179846497644</v>
      </c>
      <c r="F48" s="30">
        <v>32.578625726930802</v>
      </c>
      <c r="G48" s="30">
        <v>32.703684464736298</v>
      </c>
      <c r="H48" s="30">
        <v>31.373885304191301</v>
      </c>
      <c r="I48" s="30">
        <v>31.599545570208999</v>
      </c>
      <c r="J48" s="30">
        <v>30.846601221717599</v>
      </c>
      <c r="K48" s="30">
        <v>31.285986353882599</v>
      </c>
      <c r="L48" s="30">
        <v>30.944992443829999</v>
      </c>
      <c r="M48" s="30">
        <v>30.472500316698198</v>
      </c>
      <c r="N48" s="30">
        <v>30.777210165288601</v>
      </c>
      <c r="O48" s="30">
        <v>30.204058856067999</v>
      </c>
      <c r="P48" s="30">
        <v>30.5054615816234</v>
      </c>
      <c r="Q48" s="30">
        <v>30.617614612559301</v>
      </c>
      <c r="R48" s="30">
        <v>30.139582087771899</v>
      </c>
      <c r="S48" s="30">
        <v>29.830647588728699</v>
      </c>
      <c r="T48" s="30">
        <v>30.412744744085501</v>
      </c>
      <c r="U48" s="30">
        <v>30.032302192051102</v>
      </c>
      <c r="V48" s="30">
        <v>30.446255477591698</v>
      </c>
      <c r="W48" s="30">
        <v>29.710994883649299</v>
      </c>
      <c r="X48" s="30">
        <v>29.8439309823153</v>
      </c>
      <c r="Y48" s="30">
        <v>29.7774419105554</v>
      </c>
      <c r="Z48" s="30">
        <v>29.705886525511701</v>
      </c>
      <c r="AA48" s="30">
        <v>29.6156561001509</v>
      </c>
      <c r="AB48" s="30">
        <v>29.6368185908882</v>
      </c>
      <c r="AC48" s="30">
        <v>28.106702674705701</v>
      </c>
      <c r="AD48" s="30">
        <v>28.480313487615501</v>
      </c>
      <c r="AE48" s="30">
        <v>27.790794002487701</v>
      </c>
      <c r="AF48" s="30">
        <v>26.989359816661601</v>
      </c>
      <c r="AG48" s="30">
        <v>26.7024485225798</v>
      </c>
      <c r="AH48" s="30">
        <v>28.609783819716</v>
      </c>
      <c r="AI48" s="30">
        <v>25.639140514533999</v>
      </c>
      <c r="AJ48" s="30">
        <v>26.075398665920599</v>
      </c>
      <c r="AK48" s="30">
        <v>27.551715157080999</v>
      </c>
      <c r="AL48" s="30">
        <v>28.127926601359</v>
      </c>
      <c r="AM48" s="30">
        <v>27.620370041716999</v>
      </c>
      <c r="AN48" s="30">
        <v>28.6870269641108</v>
      </c>
      <c r="AO48" s="30">
        <v>28.700809473943998</v>
      </c>
      <c r="AP48" s="30">
        <v>29.292247155179801</v>
      </c>
      <c r="AQ48" s="30">
        <v>29.7496147962996</v>
      </c>
      <c r="AR48" s="30">
        <v>30.559680243759601</v>
      </c>
      <c r="AS48" s="30">
        <v>31.037374631043999</v>
      </c>
      <c r="AT48" s="30">
        <v>31.368108761623699</v>
      </c>
      <c r="AU48" s="30">
        <v>31.431987542015602</v>
      </c>
      <c r="AV48" s="30"/>
      <c r="AW48" s="30"/>
      <c r="AX48" s="30"/>
      <c r="AY48" s="30"/>
      <c r="AZ48" s="30"/>
      <c r="BA48" s="30"/>
      <c r="BB48" s="30"/>
      <c r="BC48" s="30"/>
      <c r="BD48" s="30"/>
      <c r="BE48" s="30"/>
      <c r="BF48" s="30"/>
      <c r="BG48" s="30"/>
      <c r="BH48" s="30"/>
      <c r="BI48" s="30"/>
      <c r="BJ48" s="30"/>
      <c r="BK48" s="30"/>
      <c r="BL48" s="30"/>
      <c r="BM48" s="30"/>
      <c r="BN48" s="30"/>
      <c r="BO48" s="30"/>
      <c r="BP48" s="30"/>
    </row>
    <row r="49" spans="1:68" ht="15" customHeight="1">
      <c r="A49" s="28" t="s">
        <v>169</v>
      </c>
      <c r="B49" s="30">
        <v>36.181119308064098</v>
      </c>
      <c r="C49" s="30">
        <v>36.255478474784702</v>
      </c>
      <c r="D49" s="30">
        <v>35.824558676028097</v>
      </c>
      <c r="E49" s="30">
        <v>36.548011639185297</v>
      </c>
      <c r="F49" s="30">
        <v>36.967720625315202</v>
      </c>
      <c r="G49" s="30">
        <v>36.684857563850699</v>
      </c>
      <c r="H49" s="30">
        <v>36.993741604895298</v>
      </c>
      <c r="I49" s="30">
        <v>36.847940037724598</v>
      </c>
      <c r="J49" s="30">
        <v>37.027272727272702</v>
      </c>
      <c r="K49" s="30">
        <v>36.545602255253698</v>
      </c>
      <c r="L49" s="30">
        <v>36.511218872870302</v>
      </c>
      <c r="M49" s="30">
        <v>36.795785381026398</v>
      </c>
      <c r="N49" s="30">
        <v>36.512473415567797</v>
      </c>
      <c r="O49" s="30">
        <v>36.200043020004301</v>
      </c>
      <c r="P49" s="30">
        <v>36.789515230794002</v>
      </c>
      <c r="Q49" s="30">
        <v>36.811800295356299</v>
      </c>
      <c r="R49" s="30">
        <v>37.243616104576603</v>
      </c>
      <c r="S49" s="30">
        <v>37.033341349058801</v>
      </c>
      <c r="T49" s="30">
        <v>36.930977735264399</v>
      </c>
      <c r="U49" s="30">
        <v>37.0044044089721</v>
      </c>
      <c r="V49" s="30">
        <v>37.487455348418898</v>
      </c>
      <c r="W49" s="30">
        <v>37.629318146971997</v>
      </c>
      <c r="X49" s="30">
        <v>36.8871048335483</v>
      </c>
      <c r="Y49" s="30">
        <v>37.0887673482869</v>
      </c>
      <c r="Z49" s="30">
        <v>37.129292262792902</v>
      </c>
      <c r="AA49" s="30">
        <v>36.894658790853597</v>
      </c>
      <c r="AB49" s="30">
        <v>36.848786663126603</v>
      </c>
      <c r="AC49" s="30">
        <v>36.163923200702797</v>
      </c>
      <c r="AD49" s="30">
        <v>36.457441422357803</v>
      </c>
      <c r="AE49" s="30">
        <v>36.362886793492997</v>
      </c>
      <c r="AF49" s="30">
        <v>35.921536958736297</v>
      </c>
      <c r="AG49" s="30">
        <v>36.108340284512501</v>
      </c>
      <c r="AH49" s="30">
        <v>39.604856428701602</v>
      </c>
      <c r="AI49" s="30">
        <v>35.305657158089502</v>
      </c>
      <c r="AJ49" s="30">
        <v>34.622199979210002</v>
      </c>
      <c r="AK49" s="30">
        <v>34.741539810928501</v>
      </c>
      <c r="AL49" s="30">
        <v>35.112102261043098</v>
      </c>
      <c r="AM49" s="30">
        <v>34.884720714538403</v>
      </c>
      <c r="AN49" s="30">
        <v>34.8739080098537</v>
      </c>
      <c r="AO49" s="30">
        <v>34.071476480310103</v>
      </c>
      <c r="AP49" s="30">
        <v>34.278714529865702</v>
      </c>
      <c r="AQ49" s="30">
        <v>34.244285241863203</v>
      </c>
      <c r="AR49" s="30">
        <v>33.878683868994699</v>
      </c>
      <c r="AS49" s="30">
        <v>34.111939728248601</v>
      </c>
      <c r="AT49" s="30">
        <v>34.195044463854899</v>
      </c>
      <c r="AU49" s="30">
        <v>34.608222975072103</v>
      </c>
      <c r="AV49" s="30"/>
      <c r="AW49" s="30"/>
      <c r="AX49" s="30"/>
      <c r="AY49" s="30"/>
      <c r="AZ49" s="30"/>
      <c r="BA49" s="30"/>
      <c r="BB49" s="30"/>
      <c r="BC49" s="30"/>
      <c r="BD49" s="30"/>
      <c r="BE49" s="30"/>
      <c r="BF49" s="30"/>
      <c r="BG49" s="30"/>
      <c r="BH49" s="30"/>
      <c r="BI49" s="30"/>
      <c r="BJ49" s="30"/>
      <c r="BK49" s="30"/>
      <c r="BL49" s="30"/>
      <c r="BM49" s="30"/>
      <c r="BN49" s="30"/>
      <c r="BO49" s="30"/>
      <c r="BP49" s="30"/>
    </row>
    <row r="50" spans="1:68" ht="15" customHeight="1">
      <c r="A50" s="28" t="s">
        <v>170</v>
      </c>
      <c r="B50" s="29">
        <v>3.7830985915493001</v>
      </c>
      <c r="C50" s="29">
        <v>3.8654822335025401</v>
      </c>
      <c r="D50" s="29">
        <v>3.9171135284204102</v>
      </c>
      <c r="E50" s="29">
        <v>4.00670731707317</v>
      </c>
      <c r="F50" s="29">
        <v>4.0443987062628599</v>
      </c>
      <c r="G50" s="29">
        <v>3.9850402761795198</v>
      </c>
      <c r="H50" s="29">
        <v>4.0524102718125796</v>
      </c>
      <c r="I50" s="29">
        <v>4.0737030946329797</v>
      </c>
      <c r="J50" s="29">
        <v>4.1333333333333302</v>
      </c>
      <c r="K50" s="29">
        <v>4.0989304812834204</v>
      </c>
      <c r="L50" s="29">
        <v>4.2125651041666696</v>
      </c>
      <c r="M50" s="29">
        <v>4.1801845556095198</v>
      </c>
      <c r="N50" s="29">
        <v>4.1635971461755403</v>
      </c>
      <c r="O50" s="29">
        <v>4.2560828300258802</v>
      </c>
      <c r="P50" s="29">
        <v>4.3047842087654704</v>
      </c>
      <c r="Q50" s="29">
        <v>4.3417743031951099</v>
      </c>
      <c r="R50" s="29">
        <v>4.4556808326105797</v>
      </c>
      <c r="S50" s="29">
        <v>4.4329290701947803</v>
      </c>
      <c r="T50" s="29">
        <v>4.5503832492054599</v>
      </c>
      <c r="U50" s="29">
        <v>4.4643113342898104</v>
      </c>
      <c r="V50" s="29">
        <v>4.5451690375023102</v>
      </c>
      <c r="W50" s="29">
        <v>4.5754771544245196</v>
      </c>
      <c r="X50" s="29">
        <v>4.4987961476725502</v>
      </c>
      <c r="Y50" s="29">
        <v>4.39627815866797</v>
      </c>
      <c r="Z50" s="29">
        <v>4.3608143519451703</v>
      </c>
      <c r="AA50" s="29">
        <v>4.4004036326942497</v>
      </c>
      <c r="AB50" s="29">
        <v>4.3769915166563198</v>
      </c>
      <c r="AC50" s="29">
        <v>4.24206176598521</v>
      </c>
      <c r="AD50" s="29">
        <v>4.1399607586657901</v>
      </c>
      <c r="AE50" s="29">
        <v>4.1088527551942198</v>
      </c>
      <c r="AF50" s="29">
        <v>4.0293198750300396</v>
      </c>
      <c r="AG50" s="29">
        <v>3.9074619538537099</v>
      </c>
      <c r="AH50" s="29">
        <v>4.1199827362969401</v>
      </c>
      <c r="AI50" s="29">
        <v>3.8515390901661699</v>
      </c>
      <c r="AJ50" s="29">
        <v>3.73034287187419</v>
      </c>
      <c r="AK50" s="29">
        <v>3.8764074365017001</v>
      </c>
      <c r="AL50" s="29">
        <v>3.7776938569989902</v>
      </c>
      <c r="AM50" s="29">
        <v>3.9475733194913101</v>
      </c>
      <c r="AN50" s="29">
        <v>3.9633535460057998</v>
      </c>
      <c r="AO50" s="29">
        <v>3.8896379525592999</v>
      </c>
      <c r="AP50" s="29">
        <v>4.0521363173957301</v>
      </c>
      <c r="AQ50" s="29">
        <v>4.18904180732277</v>
      </c>
      <c r="AR50" s="29">
        <v>4.4660020449897804</v>
      </c>
      <c r="AS50" s="29">
        <v>4.5559273422562097</v>
      </c>
      <c r="AT50" s="29">
        <v>4.8545679012345699</v>
      </c>
      <c r="AU50" s="29">
        <v>4.99039154455921</v>
      </c>
      <c r="AV50" s="29"/>
      <c r="AW50" s="29"/>
      <c r="AX50" s="29"/>
      <c r="AY50" s="29"/>
      <c r="AZ50" s="29"/>
      <c r="BA50" s="29"/>
      <c r="BB50" s="29"/>
      <c r="BC50" s="29"/>
      <c r="BD50" s="29"/>
      <c r="BE50" s="29"/>
      <c r="BF50" s="29"/>
      <c r="BG50" s="29"/>
      <c r="BH50" s="29"/>
      <c r="BI50" s="29"/>
      <c r="BJ50" s="29"/>
      <c r="BK50" s="29"/>
      <c r="BL50" s="29"/>
      <c r="BM50" s="29"/>
      <c r="BN50" s="29"/>
      <c r="BO50" s="29"/>
      <c r="BP50" s="29"/>
    </row>
    <row r="51" spans="1:68" ht="15" customHeight="1">
      <c r="A51" s="28" t="s">
        <v>171</v>
      </c>
      <c r="B51" s="34">
        <v>24174</v>
      </c>
      <c r="C51" s="34">
        <v>25891</v>
      </c>
      <c r="D51" s="34">
        <v>25567</v>
      </c>
      <c r="E51" s="34">
        <v>26284</v>
      </c>
      <c r="F51" s="34">
        <v>27510</v>
      </c>
      <c r="G51" s="34">
        <v>27704</v>
      </c>
      <c r="H51" s="34">
        <v>26985</v>
      </c>
      <c r="I51" s="34">
        <v>27249</v>
      </c>
      <c r="J51" s="34">
        <v>25916</v>
      </c>
      <c r="K51" s="34">
        <v>26061</v>
      </c>
      <c r="L51" s="34">
        <v>25882</v>
      </c>
      <c r="M51" s="34">
        <v>25821</v>
      </c>
      <c r="N51" s="34">
        <v>25094</v>
      </c>
      <c r="O51" s="34">
        <v>24664</v>
      </c>
      <c r="P51" s="34">
        <v>25734</v>
      </c>
      <c r="Q51" s="34">
        <v>25547</v>
      </c>
      <c r="R51" s="34">
        <v>25687</v>
      </c>
      <c r="S51" s="34">
        <v>24124</v>
      </c>
      <c r="T51" s="34">
        <v>24340</v>
      </c>
      <c r="U51" s="34">
        <v>24893</v>
      </c>
      <c r="V51" s="34">
        <v>24603</v>
      </c>
      <c r="W51" s="34">
        <v>23733</v>
      </c>
      <c r="X51" s="34">
        <v>22422</v>
      </c>
      <c r="Y51" s="34">
        <v>22443</v>
      </c>
      <c r="Z51" s="34">
        <v>21634</v>
      </c>
      <c r="AA51" s="34">
        <v>21804</v>
      </c>
      <c r="AB51" s="34">
        <v>21154</v>
      </c>
      <c r="AC51" s="34">
        <v>19505</v>
      </c>
      <c r="AD51" s="34">
        <v>18990</v>
      </c>
      <c r="AE51" s="34">
        <v>18194</v>
      </c>
      <c r="AF51" s="34">
        <v>16766</v>
      </c>
      <c r="AG51" s="34">
        <v>15919</v>
      </c>
      <c r="AH51" s="34">
        <v>9546</v>
      </c>
      <c r="AI51" s="34">
        <v>14139</v>
      </c>
      <c r="AJ51" s="34">
        <v>14470</v>
      </c>
      <c r="AK51" s="34">
        <v>14804</v>
      </c>
      <c r="AL51" s="34">
        <v>15005</v>
      </c>
      <c r="AM51" s="34">
        <v>15210</v>
      </c>
      <c r="AN51" s="34">
        <v>15033</v>
      </c>
      <c r="AO51" s="34">
        <v>15578</v>
      </c>
      <c r="AP51" s="34">
        <v>15933</v>
      </c>
      <c r="AQ51" s="34">
        <v>16132</v>
      </c>
      <c r="AR51" s="34">
        <v>17471</v>
      </c>
      <c r="AS51" s="34">
        <v>19062</v>
      </c>
      <c r="AT51" s="34">
        <v>19661</v>
      </c>
      <c r="AU51" s="34">
        <v>20775</v>
      </c>
      <c r="AV51" s="34"/>
      <c r="AW51" s="34"/>
      <c r="AX51" s="34"/>
      <c r="AY51" s="34"/>
      <c r="AZ51" s="34"/>
      <c r="BA51" s="34"/>
      <c r="BB51" s="34"/>
      <c r="BC51" s="34"/>
      <c r="BD51" s="34"/>
      <c r="BE51" s="34"/>
      <c r="BF51" s="34"/>
      <c r="BG51" s="34"/>
      <c r="BH51" s="34"/>
      <c r="BI51" s="34"/>
      <c r="BJ51" s="34"/>
      <c r="BK51" s="34"/>
      <c r="BL51" s="34"/>
      <c r="BM51" s="34"/>
      <c r="BN51" s="34"/>
      <c r="BO51" s="34"/>
      <c r="BP51" s="34"/>
    </row>
    <row r="52" spans="1:68" ht="15" customHeight="1">
      <c r="A52" s="28" t="s">
        <v>172</v>
      </c>
      <c r="B52" s="34">
        <v>6390</v>
      </c>
      <c r="C52" s="34">
        <v>6698</v>
      </c>
      <c r="D52" s="34">
        <v>6527</v>
      </c>
      <c r="E52" s="34">
        <v>6560</v>
      </c>
      <c r="F52" s="34">
        <v>6802</v>
      </c>
      <c r="G52" s="34">
        <v>6952</v>
      </c>
      <c r="H52" s="34">
        <v>6659</v>
      </c>
      <c r="I52" s="34">
        <v>6689</v>
      </c>
      <c r="J52" s="34">
        <v>6270</v>
      </c>
      <c r="K52" s="34">
        <v>6358</v>
      </c>
      <c r="L52" s="34">
        <v>6144</v>
      </c>
      <c r="M52" s="34">
        <v>6177</v>
      </c>
      <c r="N52" s="34">
        <v>6027</v>
      </c>
      <c r="O52" s="34">
        <v>5795</v>
      </c>
      <c r="P52" s="34">
        <v>5978</v>
      </c>
      <c r="Q52" s="34">
        <v>5884</v>
      </c>
      <c r="R52" s="34">
        <v>5765</v>
      </c>
      <c r="S52" s="34">
        <v>5442</v>
      </c>
      <c r="T52" s="34">
        <v>5349</v>
      </c>
      <c r="U52" s="34">
        <v>5576</v>
      </c>
      <c r="V52" s="34">
        <v>5413</v>
      </c>
      <c r="W52" s="34">
        <v>5187</v>
      </c>
      <c r="X52" s="34">
        <v>4984</v>
      </c>
      <c r="Y52" s="34">
        <v>5105</v>
      </c>
      <c r="Z52" s="34">
        <v>4961</v>
      </c>
      <c r="AA52" s="34">
        <v>4955</v>
      </c>
      <c r="AB52" s="34">
        <v>4833</v>
      </c>
      <c r="AC52" s="34">
        <v>4598</v>
      </c>
      <c r="AD52" s="34">
        <v>4587</v>
      </c>
      <c r="AE52" s="34">
        <v>4428</v>
      </c>
      <c r="AF52" s="34">
        <v>4161</v>
      </c>
      <c r="AG52" s="34">
        <v>4074</v>
      </c>
      <c r="AH52" s="34">
        <v>2317</v>
      </c>
      <c r="AI52" s="34">
        <v>3671</v>
      </c>
      <c r="AJ52" s="34">
        <v>3879</v>
      </c>
      <c r="AK52" s="34">
        <v>3819</v>
      </c>
      <c r="AL52" s="34">
        <v>3972</v>
      </c>
      <c r="AM52" s="34">
        <v>3853</v>
      </c>
      <c r="AN52" s="34">
        <v>3793</v>
      </c>
      <c r="AO52" s="34">
        <v>4005</v>
      </c>
      <c r="AP52" s="34">
        <v>3932</v>
      </c>
      <c r="AQ52" s="34">
        <v>3851</v>
      </c>
      <c r="AR52" s="34">
        <v>3912</v>
      </c>
      <c r="AS52" s="34">
        <v>4184</v>
      </c>
      <c r="AT52" s="34">
        <v>4050</v>
      </c>
      <c r="AU52" s="34">
        <v>4163</v>
      </c>
      <c r="AV52" s="34"/>
      <c r="AW52" s="34"/>
      <c r="AX52" s="34"/>
      <c r="AY52" s="34"/>
      <c r="AZ52" s="34"/>
      <c r="BA52" s="34"/>
      <c r="BB52" s="34"/>
      <c r="BC52" s="34"/>
      <c r="BD52" s="34"/>
      <c r="BE52" s="34"/>
      <c r="BF52" s="34"/>
      <c r="BG52" s="34"/>
      <c r="BH52" s="34"/>
      <c r="BI52" s="34"/>
      <c r="BJ52" s="34"/>
      <c r="BK52" s="34"/>
      <c r="BL52" s="34"/>
      <c r="BM52" s="34"/>
      <c r="BN52" s="34"/>
      <c r="BO52" s="34"/>
      <c r="BP52" s="34"/>
    </row>
    <row r="53" spans="1:68" ht="15" customHeight="1">
      <c r="A53" s="28" t="s">
        <v>173</v>
      </c>
      <c r="B53" s="34">
        <v>19656</v>
      </c>
      <c r="C53" s="34">
        <v>20326</v>
      </c>
      <c r="D53" s="34">
        <v>19941</v>
      </c>
      <c r="E53" s="34">
        <v>19593</v>
      </c>
      <c r="F53" s="34">
        <v>19831</v>
      </c>
      <c r="G53" s="34">
        <v>20362</v>
      </c>
      <c r="H53" s="34">
        <v>20105</v>
      </c>
      <c r="I53" s="34">
        <v>20147</v>
      </c>
      <c r="J53" s="34">
        <v>19217</v>
      </c>
      <c r="K53" s="34">
        <v>19512</v>
      </c>
      <c r="L53" s="34">
        <v>19075</v>
      </c>
      <c r="M53" s="34">
        <v>19290</v>
      </c>
      <c r="N53" s="34">
        <v>18809</v>
      </c>
      <c r="O53" s="34">
        <v>18599</v>
      </c>
      <c r="P53" s="34">
        <v>18653</v>
      </c>
      <c r="Q53" s="34">
        <v>18283</v>
      </c>
      <c r="R53" s="34">
        <v>17939</v>
      </c>
      <c r="S53" s="34">
        <v>17212</v>
      </c>
      <c r="T53" s="34">
        <v>16665</v>
      </c>
      <c r="U53" s="34">
        <v>17540</v>
      </c>
      <c r="V53" s="34">
        <v>16560</v>
      </c>
      <c r="W53" s="34">
        <v>16162</v>
      </c>
      <c r="X53" s="34">
        <v>15830</v>
      </c>
      <c r="Y53" s="34">
        <v>16145</v>
      </c>
      <c r="Z53" s="34">
        <v>15705</v>
      </c>
      <c r="AA53" s="34">
        <v>15849</v>
      </c>
      <c r="AB53" s="34">
        <v>15471</v>
      </c>
      <c r="AC53" s="34">
        <v>15842</v>
      </c>
      <c r="AD53" s="34">
        <v>15449</v>
      </c>
      <c r="AE53" s="34">
        <v>15318</v>
      </c>
      <c r="AF53" s="34">
        <v>15041</v>
      </c>
      <c r="AG53" s="34">
        <v>14780</v>
      </c>
      <c r="AH53" s="34">
        <v>7028</v>
      </c>
      <c r="AI53" s="34">
        <v>14285</v>
      </c>
      <c r="AJ53" s="34">
        <v>15241</v>
      </c>
      <c r="AK53" s="34">
        <v>14120</v>
      </c>
      <c r="AL53" s="34">
        <v>14189</v>
      </c>
      <c r="AM53" s="34">
        <v>14135</v>
      </c>
      <c r="AN53" s="34">
        <v>13396</v>
      </c>
      <c r="AO53" s="34">
        <v>14550</v>
      </c>
      <c r="AP53" s="34">
        <v>13882</v>
      </c>
      <c r="AQ53" s="34">
        <v>13396</v>
      </c>
      <c r="AR53" s="34">
        <v>13401</v>
      </c>
      <c r="AS53" s="34">
        <v>13992</v>
      </c>
      <c r="AT53" s="34">
        <v>13359</v>
      </c>
      <c r="AU53" s="34">
        <v>13519</v>
      </c>
      <c r="AV53" s="34"/>
      <c r="AW53" s="34"/>
      <c r="AX53" s="34"/>
      <c r="AY53" s="34"/>
      <c r="AZ53" s="34"/>
      <c r="BA53" s="34"/>
      <c r="BB53" s="34"/>
      <c r="BC53" s="34"/>
      <c r="BD53" s="34"/>
      <c r="BE53" s="34"/>
      <c r="BF53" s="34"/>
      <c r="BG53" s="34"/>
      <c r="BH53" s="34"/>
      <c r="BI53" s="34"/>
      <c r="BJ53" s="34"/>
      <c r="BK53" s="34"/>
      <c r="BL53" s="34"/>
      <c r="BM53" s="34"/>
      <c r="BN53" s="34"/>
      <c r="BO53" s="34"/>
      <c r="BP53" s="34"/>
    </row>
    <row r="54" spans="1:68" ht="15" customHeight="1">
      <c r="A54" s="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row>
    <row r="55" spans="1:68" ht="15" customHeight="1">
      <c r="A55" s="55" t="s">
        <v>238</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row>
    <row r="56" spans="1:68" ht="15" customHeight="1">
      <c r="A56" s="28" t="s">
        <v>167</v>
      </c>
      <c r="B56" s="33">
        <v>30.884697130711999</v>
      </c>
      <c r="C56" s="33">
        <v>31.605049594229001</v>
      </c>
      <c r="D56" s="33">
        <v>31.720175735045601</v>
      </c>
      <c r="E56" s="33">
        <v>32.195257631597201</v>
      </c>
      <c r="F56" s="33">
        <v>33.232190883387403</v>
      </c>
      <c r="G56" s="33">
        <v>33.285179591568699</v>
      </c>
      <c r="H56" s="33">
        <v>32.417768735164501</v>
      </c>
      <c r="I56" s="33">
        <v>32.443681046442499</v>
      </c>
      <c r="J56" s="33">
        <v>33.141470180305099</v>
      </c>
      <c r="K56" s="33">
        <v>32.397495455463499</v>
      </c>
      <c r="L56" s="33">
        <v>32.186887083216597</v>
      </c>
      <c r="M56" s="33">
        <v>31.273635872501298</v>
      </c>
      <c r="N56" s="33">
        <v>31.958974358974402</v>
      </c>
      <c r="O56" s="33">
        <v>32.545153729491197</v>
      </c>
      <c r="P56" s="33">
        <v>32.4350671958777</v>
      </c>
      <c r="Q56" s="33">
        <v>32.985386221294398</v>
      </c>
      <c r="R56" s="33">
        <v>33.162297040837799</v>
      </c>
      <c r="S56" s="33">
        <v>33.548106855860397</v>
      </c>
      <c r="T56" s="33">
        <v>33.493253373313301</v>
      </c>
      <c r="U56" s="33">
        <v>33.372963144275801</v>
      </c>
      <c r="V56" s="33">
        <v>34.424278488545099</v>
      </c>
      <c r="W56" s="33">
        <v>33.875619315240698</v>
      </c>
      <c r="X56" s="33">
        <v>33.576531387748901</v>
      </c>
      <c r="Y56" s="33">
        <v>32.902309589655403</v>
      </c>
      <c r="Z56" s="33">
        <v>33.445403835867701</v>
      </c>
      <c r="AA56" s="33">
        <v>33.269437202882997</v>
      </c>
      <c r="AB56" s="33">
        <v>31.803024428072899</v>
      </c>
      <c r="AC56" s="33">
        <v>31.102514506769801</v>
      </c>
      <c r="AD56" s="33">
        <v>30.302550293046099</v>
      </c>
      <c r="AE56" s="33">
        <v>29.974909832209502</v>
      </c>
      <c r="AF56" s="33">
        <v>28.993399339934001</v>
      </c>
      <c r="AG56" s="33">
        <v>27.686867856261799</v>
      </c>
      <c r="AH56" s="33">
        <v>32.208806818181799</v>
      </c>
      <c r="AI56" s="33">
        <v>26.6899258613171</v>
      </c>
      <c r="AJ56" s="33">
        <v>25.8025487981933</v>
      </c>
      <c r="AK56" s="33">
        <v>27.465328001361399</v>
      </c>
      <c r="AL56" s="33">
        <v>28.3079044909922</v>
      </c>
      <c r="AM56" s="33">
        <v>28.6347055758207</v>
      </c>
      <c r="AN56" s="33">
        <v>28.738051389985099</v>
      </c>
      <c r="AO56" s="33">
        <v>28.828754046650602</v>
      </c>
      <c r="AP56" s="33">
        <v>29.439931594698599</v>
      </c>
      <c r="AQ56" s="33">
        <v>30.2352521832115</v>
      </c>
      <c r="AR56" s="33">
        <v>30.117991559727798</v>
      </c>
      <c r="AS56" s="33">
        <v>30.062091766792999</v>
      </c>
      <c r="AT56" s="33">
        <v>31.746031746031701</v>
      </c>
      <c r="AU56" s="33">
        <v>32.4045407636739</v>
      </c>
      <c r="AV56" s="33"/>
      <c r="AW56" s="33"/>
      <c r="AX56" s="33"/>
      <c r="AY56" s="33"/>
      <c r="AZ56" s="33"/>
      <c r="BA56" s="33"/>
      <c r="BB56" s="33"/>
      <c r="BC56" s="33"/>
      <c r="BD56" s="33"/>
      <c r="BE56" s="33"/>
      <c r="BF56" s="33"/>
      <c r="BG56" s="33"/>
      <c r="BH56" s="33"/>
      <c r="BI56" s="33"/>
      <c r="BJ56" s="33"/>
      <c r="BK56" s="33"/>
      <c r="BL56" s="33"/>
      <c r="BM56" s="33"/>
      <c r="BN56" s="33"/>
      <c r="BO56" s="33"/>
      <c r="BP56" s="33"/>
    </row>
    <row r="57" spans="1:68" ht="15" customHeight="1">
      <c r="A57" s="27" t="s">
        <v>168</v>
      </c>
      <c r="B57" s="30">
        <v>29.980308715356902</v>
      </c>
      <c r="C57" s="30">
        <v>30.368906743659799</v>
      </c>
      <c r="D57" s="30">
        <v>30.672828345751899</v>
      </c>
      <c r="E57" s="30">
        <v>30.620954713307</v>
      </c>
      <c r="F57" s="30">
        <v>31.097846036408601</v>
      </c>
      <c r="G57" s="30">
        <v>31.3660945617175</v>
      </c>
      <c r="H57" s="30">
        <v>30.4136020146425</v>
      </c>
      <c r="I57" s="30">
        <v>30.314013719509902</v>
      </c>
      <c r="J57" s="30">
        <v>30.248827473187202</v>
      </c>
      <c r="K57" s="30">
        <v>29.778667235886001</v>
      </c>
      <c r="L57" s="30">
        <v>29.601844586672499</v>
      </c>
      <c r="M57" s="30">
        <v>28.776679400152499</v>
      </c>
      <c r="N57" s="30">
        <v>29.0797857487652</v>
      </c>
      <c r="O57" s="30">
        <v>29.663673608839201</v>
      </c>
      <c r="P57" s="30">
        <v>29.2056957996687</v>
      </c>
      <c r="Q57" s="30">
        <v>29.475527324876399</v>
      </c>
      <c r="R57" s="30">
        <v>29.3987441989613</v>
      </c>
      <c r="S57" s="30">
        <v>29.860425509649399</v>
      </c>
      <c r="T57" s="30">
        <v>29.382218920684998</v>
      </c>
      <c r="U57" s="30">
        <v>29.072505525842999</v>
      </c>
      <c r="V57" s="30">
        <v>29.6379720132831</v>
      </c>
      <c r="W57" s="30">
        <v>28.947674022666199</v>
      </c>
      <c r="X57" s="30">
        <v>29.209526089601201</v>
      </c>
      <c r="Y57" s="30">
        <v>28.4733927469204</v>
      </c>
      <c r="Z57" s="30">
        <v>28.672878036530001</v>
      </c>
      <c r="AA57" s="30">
        <v>29.013174244319998</v>
      </c>
      <c r="AB57" s="30">
        <v>27.2562995096248</v>
      </c>
      <c r="AC57" s="30">
        <v>27.293272789420499</v>
      </c>
      <c r="AD57" s="30">
        <v>26.556414897322</v>
      </c>
      <c r="AE57" s="30">
        <v>26.563319876277099</v>
      </c>
      <c r="AF57" s="30">
        <v>25.440314790624399</v>
      </c>
      <c r="AG57" s="30">
        <v>24.8529321716717</v>
      </c>
      <c r="AH57" s="30">
        <v>25.636784827636198</v>
      </c>
      <c r="AI57" s="30">
        <v>24.1387752186832</v>
      </c>
      <c r="AJ57" s="30">
        <v>23.8296790149736</v>
      </c>
      <c r="AK57" s="30">
        <v>25.585478380354399</v>
      </c>
      <c r="AL57" s="30">
        <v>26.518977749998299</v>
      </c>
      <c r="AM57" s="30">
        <v>27.320764520205099</v>
      </c>
      <c r="AN57" s="30">
        <v>27.4866543137177</v>
      </c>
      <c r="AO57" s="30">
        <v>27.5915253308644</v>
      </c>
      <c r="AP57" s="30">
        <v>28.201130180939298</v>
      </c>
      <c r="AQ57" s="30">
        <v>28.770872493285701</v>
      </c>
      <c r="AR57" s="30">
        <v>28.625298064731499</v>
      </c>
      <c r="AS57" s="30">
        <v>29.162056196900998</v>
      </c>
      <c r="AT57" s="30">
        <v>30.015804513896899</v>
      </c>
      <c r="AU57" s="30">
        <v>30.72422341911</v>
      </c>
      <c r="AV57" s="30"/>
      <c r="AW57" s="30"/>
      <c r="AX57" s="30"/>
      <c r="AY57" s="30"/>
      <c r="AZ57" s="30"/>
      <c r="BA57" s="30"/>
      <c r="BB57" s="30"/>
      <c r="BC57" s="30"/>
      <c r="BD57" s="30"/>
      <c r="BE57" s="30"/>
      <c r="BF57" s="30"/>
      <c r="BG57" s="30"/>
      <c r="BH57" s="30"/>
      <c r="BI57" s="30"/>
      <c r="BJ57" s="30"/>
      <c r="BK57" s="30"/>
      <c r="BL57" s="30"/>
      <c r="BM57" s="30"/>
      <c r="BN57" s="30"/>
      <c r="BO57" s="30"/>
      <c r="BP57" s="30"/>
    </row>
    <row r="58" spans="1:68" ht="15" customHeight="1">
      <c r="A58" s="28" t="s">
        <v>169</v>
      </c>
      <c r="B58" s="30">
        <v>33.470519463265603</v>
      </c>
      <c r="C58" s="30">
        <v>33.802273898479797</v>
      </c>
      <c r="D58" s="30">
        <v>33.6134784372043</v>
      </c>
      <c r="E58" s="30">
        <v>34.140433966200703</v>
      </c>
      <c r="F58" s="30">
        <v>34.700475894889301</v>
      </c>
      <c r="G58" s="30">
        <v>34.485216077761699</v>
      </c>
      <c r="H58" s="30">
        <v>34.570297768432503</v>
      </c>
      <c r="I58" s="30">
        <v>34.6957983748431</v>
      </c>
      <c r="J58" s="30">
        <v>35.458773755028403</v>
      </c>
      <c r="K58" s="30">
        <v>35.184959267487997</v>
      </c>
      <c r="L58" s="30">
        <v>35.151173544454601</v>
      </c>
      <c r="M58" s="30">
        <v>35.063087520259302</v>
      </c>
      <c r="N58" s="30">
        <v>35.445319658119701</v>
      </c>
      <c r="O58" s="30">
        <v>35.447611168562602</v>
      </c>
      <c r="P58" s="30">
        <v>35.795502444119499</v>
      </c>
      <c r="Q58" s="30">
        <v>36.075989944328498</v>
      </c>
      <c r="R58" s="30">
        <v>36.329683889786999</v>
      </c>
      <c r="S58" s="30">
        <v>36.253812394121503</v>
      </c>
      <c r="T58" s="30">
        <v>36.677165500538798</v>
      </c>
      <c r="U58" s="30">
        <v>36.866588666343297</v>
      </c>
      <c r="V58" s="30">
        <v>37.352437523172497</v>
      </c>
      <c r="W58" s="30">
        <v>37.494076340485002</v>
      </c>
      <c r="X58" s="30">
        <v>36.933136346058198</v>
      </c>
      <c r="Y58" s="30">
        <v>36.995047890645601</v>
      </c>
      <c r="Z58" s="30">
        <v>37.338656847248103</v>
      </c>
      <c r="AA58" s="30">
        <v>36.822394006473502</v>
      </c>
      <c r="AB58" s="30">
        <v>37.112855966358602</v>
      </c>
      <c r="AC58" s="30">
        <v>36.375372765259797</v>
      </c>
      <c r="AD58" s="30">
        <v>36.312266443634599</v>
      </c>
      <c r="AE58" s="30">
        <v>35.977721003843001</v>
      </c>
      <c r="AF58" s="30">
        <v>36.119215597219998</v>
      </c>
      <c r="AG58" s="30">
        <v>35.400066732500598</v>
      </c>
      <c r="AH58" s="30">
        <v>39.138153038456103</v>
      </c>
      <c r="AI58" s="30">
        <v>35.117281690544402</v>
      </c>
      <c r="AJ58" s="30">
        <v>34.539000831130203</v>
      </c>
      <c r="AK58" s="30">
        <v>34.4459806689175</v>
      </c>
      <c r="AL58" s="30">
        <v>34.355057788904404</v>
      </c>
      <c r="AM58" s="30">
        <v>33.880072103526103</v>
      </c>
      <c r="AN58" s="30">
        <v>33.817528124177798</v>
      </c>
      <c r="AO58" s="30">
        <v>33.803359763696697</v>
      </c>
      <c r="AP58" s="30">
        <v>33.8049324616698</v>
      </c>
      <c r="AQ58" s="30">
        <v>34.030510737836401</v>
      </c>
      <c r="AR58" s="30">
        <v>34.058824542906798</v>
      </c>
      <c r="AS58" s="30">
        <v>33.4661666178025</v>
      </c>
      <c r="AT58" s="30">
        <v>34.296358280045403</v>
      </c>
      <c r="AU58" s="30">
        <v>34.246448392474399</v>
      </c>
      <c r="AV58" s="30"/>
      <c r="AW58" s="30"/>
      <c r="AX58" s="30"/>
      <c r="AY58" s="30"/>
      <c r="AZ58" s="30"/>
      <c r="BA58" s="30"/>
      <c r="BB58" s="30"/>
      <c r="BC58" s="30"/>
      <c r="BD58" s="30"/>
      <c r="BE58" s="30"/>
      <c r="BF58" s="30"/>
      <c r="BG58" s="30"/>
      <c r="BH58" s="30"/>
      <c r="BI58" s="30"/>
      <c r="BJ58" s="30"/>
      <c r="BK58" s="30"/>
      <c r="BL58" s="30"/>
      <c r="BM58" s="30"/>
      <c r="BN58" s="30"/>
      <c r="BO58" s="30"/>
      <c r="BP58" s="30"/>
    </row>
    <row r="59" spans="1:68" ht="15" customHeight="1">
      <c r="A59" s="28" t="s">
        <v>170</v>
      </c>
      <c r="B59" s="29">
        <v>3.8307526881720402</v>
      </c>
      <c r="C59" s="29">
        <v>3.7360912981455101</v>
      </c>
      <c r="D59" s="29">
        <v>3.9115704240358</v>
      </c>
      <c r="E59" s="29">
        <v>3.8926565874730001</v>
      </c>
      <c r="F59" s="29">
        <v>3.9454243619008098</v>
      </c>
      <c r="G59" s="29">
        <v>3.92503452357467</v>
      </c>
      <c r="H59" s="29">
        <v>3.9615062761506299</v>
      </c>
      <c r="I59" s="29">
        <v>3.9873752799837101</v>
      </c>
      <c r="J59" s="29">
        <v>4.0991839296924004</v>
      </c>
      <c r="K59" s="29">
        <v>4.0434330839567796</v>
      </c>
      <c r="L59" s="29">
        <v>4.1386289445048998</v>
      </c>
      <c r="M59" s="29">
        <v>4.1176851651910997</v>
      </c>
      <c r="N59" s="29">
        <v>4.0939238339751798</v>
      </c>
      <c r="O59" s="29">
        <v>4.0885405634399499</v>
      </c>
      <c r="P59" s="29">
        <v>4.2700729927007304</v>
      </c>
      <c r="Q59" s="29">
        <v>4.3561181434599199</v>
      </c>
      <c r="R59" s="29">
        <v>4.42263671047054</v>
      </c>
      <c r="S59" s="29">
        <v>4.4093655589123903</v>
      </c>
      <c r="T59" s="29">
        <v>4.4646374216651701</v>
      </c>
      <c r="U59" s="29">
        <v>4.5913663034367103</v>
      </c>
      <c r="V59" s="29">
        <v>4.4157303370786503</v>
      </c>
      <c r="W59" s="29">
        <v>4.4835188823400998</v>
      </c>
      <c r="X59" s="29">
        <v>4.4497510185604296</v>
      </c>
      <c r="Y59" s="29">
        <v>4.4500227169468403</v>
      </c>
      <c r="Z59" s="29">
        <v>4.49326022389765</v>
      </c>
      <c r="AA59" s="29">
        <v>4.4475685641852998</v>
      </c>
      <c r="AB59" s="29">
        <v>4.4135576688612499</v>
      </c>
      <c r="AC59" s="29">
        <v>4.3420398009950203</v>
      </c>
      <c r="AD59" s="29">
        <v>4.2266074228959702</v>
      </c>
      <c r="AE59" s="29">
        <v>4.1122155375359704</v>
      </c>
      <c r="AF59" s="29">
        <v>4.0173591348890199</v>
      </c>
      <c r="AG59" s="29">
        <v>3.9334719334719299</v>
      </c>
      <c r="AH59" s="29">
        <v>4.0788313120176403</v>
      </c>
      <c r="AI59" s="29">
        <v>3.77875816993464</v>
      </c>
      <c r="AJ59" s="29">
        <v>3.78430759612379</v>
      </c>
      <c r="AK59" s="29">
        <v>3.8618339529120198</v>
      </c>
      <c r="AL59" s="29">
        <v>3.8255176613885502</v>
      </c>
      <c r="AM59" s="29">
        <v>3.88231725811344</v>
      </c>
      <c r="AN59" s="29">
        <v>3.9087580103753399</v>
      </c>
      <c r="AO59" s="29">
        <v>4.0071983875611901</v>
      </c>
      <c r="AP59" s="29">
        <v>4.1370897473133903</v>
      </c>
      <c r="AQ59" s="29">
        <v>4.3760683760683801</v>
      </c>
      <c r="AR59" s="29">
        <v>4.5853588790391804</v>
      </c>
      <c r="AS59" s="29">
        <v>4.6657725321888401</v>
      </c>
      <c r="AT59" s="29">
        <v>5.0002590673575096</v>
      </c>
      <c r="AU59" s="29">
        <v>5.2797648211660997</v>
      </c>
      <c r="AV59" s="29"/>
      <c r="AW59" s="29"/>
      <c r="AX59" s="29"/>
      <c r="AY59" s="29"/>
      <c r="AZ59" s="29"/>
      <c r="BA59" s="29"/>
      <c r="BB59" s="29"/>
      <c r="BC59" s="29"/>
      <c r="BD59" s="29"/>
      <c r="BE59" s="29"/>
      <c r="BF59" s="29"/>
      <c r="BG59" s="29"/>
      <c r="BH59" s="29"/>
      <c r="BI59" s="29"/>
      <c r="BJ59" s="29"/>
      <c r="BK59" s="29"/>
      <c r="BL59" s="29"/>
      <c r="BM59" s="29"/>
      <c r="BN59" s="29"/>
      <c r="BO59" s="29"/>
      <c r="BP59" s="29"/>
    </row>
    <row r="60" spans="1:68" ht="15" customHeight="1">
      <c r="A60" s="28" t="s">
        <v>171</v>
      </c>
      <c r="B60" s="34">
        <v>17813</v>
      </c>
      <c r="C60" s="34">
        <v>18333</v>
      </c>
      <c r="D60" s="34">
        <v>18357</v>
      </c>
      <c r="E60" s="34">
        <v>18023</v>
      </c>
      <c r="F60" s="34">
        <v>19013</v>
      </c>
      <c r="G60" s="34">
        <v>19896</v>
      </c>
      <c r="H60" s="34">
        <v>18936</v>
      </c>
      <c r="I60" s="34">
        <v>19582</v>
      </c>
      <c r="J60" s="34">
        <v>19590</v>
      </c>
      <c r="K60" s="34">
        <v>19457</v>
      </c>
      <c r="L60" s="34">
        <v>19017</v>
      </c>
      <c r="M60" s="34">
        <v>19069</v>
      </c>
      <c r="N60" s="34">
        <v>19135</v>
      </c>
      <c r="O60" s="34">
        <v>19302</v>
      </c>
      <c r="P60" s="34">
        <v>19890</v>
      </c>
      <c r="Q60" s="34">
        <v>20648</v>
      </c>
      <c r="R60" s="34">
        <v>20866</v>
      </c>
      <c r="S60" s="34">
        <v>20433</v>
      </c>
      <c r="T60" s="34">
        <v>19948</v>
      </c>
      <c r="U60" s="34">
        <v>21910</v>
      </c>
      <c r="V60" s="34">
        <v>20436</v>
      </c>
      <c r="W60" s="34">
        <v>20539</v>
      </c>
      <c r="X60" s="34">
        <v>19659</v>
      </c>
      <c r="Y60" s="34">
        <v>19589</v>
      </c>
      <c r="Z60" s="34">
        <v>19667</v>
      </c>
      <c r="AA60" s="34">
        <v>19298</v>
      </c>
      <c r="AB60" s="34">
        <v>18100</v>
      </c>
      <c r="AC60" s="34">
        <v>17455</v>
      </c>
      <c r="AD60" s="34">
        <v>16171</v>
      </c>
      <c r="AE60" s="34">
        <v>15721</v>
      </c>
      <c r="AF60" s="34">
        <v>14117</v>
      </c>
      <c r="AG60" s="34">
        <v>13244</v>
      </c>
      <c r="AH60" s="34">
        <v>7399</v>
      </c>
      <c r="AI60" s="34">
        <v>11563</v>
      </c>
      <c r="AJ60" s="34">
        <v>12106</v>
      </c>
      <c r="AK60" s="34">
        <v>12466</v>
      </c>
      <c r="AL60" s="34">
        <v>12563</v>
      </c>
      <c r="AM60" s="34">
        <v>12800</v>
      </c>
      <c r="AN60" s="34">
        <v>12809</v>
      </c>
      <c r="AO60" s="34">
        <v>13917</v>
      </c>
      <c r="AP60" s="34">
        <v>14244</v>
      </c>
      <c r="AQ60" s="34">
        <v>14848</v>
      </c>
      <c r="AR60" s="34">
        <v>16035</v>
      </c>
      <c r="AS60" s="34">
        <v>17394</v>
      </c>
      <c r="AT60" s="34">
        <v>19301</v>
      </c>
      <c r="AU60" s="34">
        <v>21552</v>
      </c>
      <c r="AV60" s="34"/>
      <c r="AW60" s="34"/>
      <c r="AX60" s="34"/>
      <c r="AY60" s="34"/>
      <c r="AZ60" s="34"/>
      <c r="BA60" s="34"/>
      <c r="BB60" s="34"/>
      <c r="BC60" s="34"/>
      <c r="BD60" s="34"/>
      <c r="BE60" s="34"/>
      <c r="BF60" s="34"/>
      <c r="BG60" s="34"/>
      <c r="BH60" s="34"/>
      <c r="BI60" s="34"/>
      <c r="BJ60" s="34"/>
      <c r="BK60" s="34"/>
      <c r="BL60" s="34"/>
      <c r="BM60" s="34"/>
      <c r="BN60" s="34"/>
      <c r="BO60" s="34"/>
      <c r="BP60" s="34"/>
    </row>
    <row r="61" spans="1:68" ht="15" customHeight="1">
      <c r="A61" s="28" t="s">
        <v>172</v>
      </c>
      <c r="B61" s="34">
        <v>4650</v>
      </c>
      <c r="C61" s="34">
        <v>4907</v>
      </c>
      <c r="D61" s="34">
        <v>4693</v>
      </c>
      <c r="E61" s="34">
        <v>4630</v>
      </c>
      <c r="F61" s="34">
        <v>4819</v>
      </c>
      <c r="G61" s="34">
        <v>5069</v>
      </c>
      <c r="H61" s="34">
        <v>4780</v>
      </c>
      <c r="I61" s="34">
        <v>4911</v>
      </c>
      <c r="J61" s="34">
        <v>4779</v>
      </c>
      <c r="K61" s="34">
        <v>4812</v>
      </c>
      <c r="L61" s="34">
        <v>4595</v>
      </c>
      <c r="M61" s="34">
        <v>4631</v>
      </c>
      <c r="N61" s="34">
        <v>4674</v>
      </c>
      <c r="O61" s="34">
        <v>4721</v>
      </c>
      <c r="P61" s="34">
        <v>4658</v>
      </c>
      <c r="Q61" s="34">
        <v>4740</v>
      </c>
      <c r="R61" s="34">
        <v>4718</v>
      </c>
      <c r="S61" s="34">
        <v>4634</v>
      </c>
      <c r="T61" s="34">
        <v>4468</v>
      </c>
      <c r="U61" s="34">
        <v>4772</v>
      </c>
      <c r="V61" s="34">
        <v>4628</v>
      </c>
      <c r="W61" s="34">
        <v>4581</v>
      </c>
      <c r="X61" s="34">
        <v>4418</v>
      </c>
      <c r="Y61" s="34">
        <v>4402</v>
      </c>
      <c r="Z61" s="34">
        <v>4377</v>
      </c>
      <c r="AA61" s="34">
        <v>4339</v>
      </c>
      <c r="AB61" s="34">
        <v>4101</v>
      </c>
      <c r="AC61" s="34">
        <v>4020</v>
      </c>
      <c r="AD61" s="34">
        <v>3826</v>
      </c>
      <c r="AE61" s="34">
        <v>3823</v>
      </c>
      <c r="AF61" s="34">
        <v>3514</v>
      </c>
      <c r="AG61" s="34">
        <v>3367</v>
      </c>
      <c r="AH61" s="34">
        <v>1814</v>
      </c>
      <c r="AI61" s="34">
        <v>3060</v>
      </c>
      <c r="AJ61" s="34">
        <v>3199</v>
      </c>
      <c r="AK61" s="34">
        <v>3228</v>
      </c>
      <c r="AL61" s="34">
        <v>3284</v>
      </c>
      <c r="AM61" s="34">
        <v>3297</v>
      </c>
      <c r="AN61" s="34">
        <v>3277</v>
      </c>
      <c r="AO61" s="34">
        <v>3473</v>
      </c>
      <c r="AP61" s="34">
        <v>3443</v>
      </c>
      <c r="AQ61" s="34">
        <v>3393</v>
      </c>
      <c r="AR61" s="34">
        <v>3497</v>
      </c>
      <c r="AS61" s="34">
        <v>3728</v>
      </c>
      <c r="AT61" s="34">
        <v>3860</v>
      </c>
      <c r="AU61" s="34">
        <v>4082</v>
      </c>
      <c r="AV61" s="34"/>
      <c r="AW61" s="34"/>
      <c r="AX61" s="34"/>
      <c r="AY61" s="34"/>
      <c r="AZ61" s="34"/>
      <c r="BA61" s="34"/>
      <c r="BB61" s="34"/>
      <c r="BC61" s="34"/>
      <c r="BD61" s="34"/>
      <c r="BE61" s="34"/>
      <c r="BF61" s="34"/>
      <c r="BG61" s="34"/>
      <c r="BH61" s="34"/>
      <c r="BI61" s="34"/>
      <c r="BJ61" s="34"/>
      <c r="BK61" s="34"/>
      <c r="BL61" s="34"/>
      <c r="BM61" s="34"/>
      <c r="BN61" s="34"/>
      <c r="BO61" s="34"/>
      <c r="BP61" s="34"/>
    </row>
    <row r="62" spans="1:68" ht="15" customHeight="1">
      <c r="A62" s="28" t="s">
        <v>173</v>
      </c>
      <c r="B62" s="34">
        <v>15056</v>
      </c>
      <c r="C62" s="34">
        <v>15526</v>
      </c>
      <c r="D62" s="34">
        <v>14795</v>
      </c>
      <c r="E62" s="34">
        <v>14381</v>
      </c>
      <c r="F62" s="34">
        <v>14501</v>
      </c>
      <c r="G62" s="34">
        <v>15229</v>
      </c>
      <c r="H62" s="34">
        <v>14745</v>
      </c>
      <c r="I62" s="34">
        <v>15137</v>
      </c>
      <c r="J62" s="34">
        <v>14420</v>
      </c>
      <c r="K62" s="34">
        <v>14853</v>
      </c>
      <c r="L62" s="34">
        <v>14276</v>
      </c>
      <c r="M62" s="34">
        <v>14808</v>
      </c>
      <c r="N62" s="34">
        <v>14625</v>
      </c>
      <c r="O62" s="34">
        <v>14506</v>
      </c>
      <c r="P62" s="34">
        <v>14361</v>
      </c>
      <c r="Q62" s="34">
        <v>14370</v>
      </c>
      <c r="R62" s="34">
        <v>14227</v>
      </c>
      <c r="S62" s="34">
        <v>13813</v>
      </c>
      <c r="T62" s="34">
        <v>13340</v>
      </c>
      <c r="U62" s="34">
        <v>14299</v>
      </c>
      <c r="V62" s="34">
        <v>13444</v>
      </c>
      <c r="W62" s="34">
        <v>13523</v>
      </c>
      <c r="X62" s="34">
        <v>13158</v>
      </c>
      <c r="Y62" s="34">
        <v>13379</v>
      </c>
      <c r="Z62" s="34">
        <v>13087</v>
      </c>
      <c r="AA62" s="34">
        <v>13042</v>
      </c>
      <c r="AB62" s="34">
        <v>12895</v>
      </c>
      <c r="AC62" s="34">
        <v>12925</v>
      </c>
      <c r="AD62" s="34">
        <v>12626</v>
      </c>
      <c r="AE62" s="34">
        <v>12754</v>
      </c>
      <c r="AF62" s="34">
        <v>12120</v>
      </c>
      <c r="AG62" s="34">
        <v>12161</v>
      </c>
      <c r="AH62" s="34">
        <v>5632</v>
      </c>
      <c r="AI62" s="34">
        <v>11465</v>
      </c>
      <c r="AJ62" s="34">
        <v>12398</v>
      </c>
      <c r="AK62" s="34">
        <v>11753</v>
      </c>
      <c r="AL62" s="34">
        <v>11601</v>
      </c>
      <c r="AM62" s="34">
        <v>11514</v>
      </c>
      <c r="AN62" s="34">
        <v>11403</v>
      </c>
      <c r="AO62" s="34">
        <v>12047</v>
      </c>
      <c r="AP62" s="34">
        <v>11695</v>
      </c>
      <c r="AQ62" s="34">
        <v>11222</v>
      </c>
      <c r="AR62" s="34">
        <v>11611</v>
      </c>
      <c r="AS62" s="34">
        <v>12401</v>
      </c>
      <c r="AT62" s="34">
        <v>12159</v>
      </c>
      <c r="AU62" s="34">
        <v>12597</v>
      </c>
      <c r="AV62" s="34"/>
      <c r="AW62" s="34"/>
      <c r="AX62" s="34"/>
      <c r="AY62" s="34"/>
      <c r="AZ62" s="34"/>
      <c r="BA62" s="34"/>
      <c r="BB62" s="34"/>
      <c r="BC62" s="34"/>
      <c r="BD62" s="34"/>
      <c r="BE62" s="34"/>
      <c r="BF62" s="34"/>
      <c r="BG62" s="34"/>
      <c r="BH62" s="34"/>
      <c r="BI62" s="34"/>
      <c r="BJ62" s="34"/>
      <c r="BK62" s="34"/>
      <c r="BL62" s="34"/>
      <c r="BM62" s="34"/>
      <c r="BN62" s="34"/>
      <c r="BO62" s="34"/>
      <c r="BP62" s="34"/>
    </row>
    <row r="63" spans="1:68" ht="15" customHeight="1">
      <c r="A63" s="1"/>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row>
    <row r="64" spans="1:68" ht="15" customHeight="1">
      <c r="A64" s="55" t="s">
        <v>239</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row>
    <row r="65" spans="1:68" ht="15" customHeight="1">
      <c r="A65" s="28" t="s">
        <v>167</v>
      </c>
      <c r="B65" s="33">
        <v>27.0979416421624</v>
      </c>
      <c r="C65" s="33">
        <v>26.989293981481499</v>
      </c>
      <c r="D65" s="33">
        <v>27.701590784421299</v>
      </c>
      <c r="E65" s="33">
        <v>28.441319805065099</v>
      </c>
      <c r="F65" s="33">
        <v>28.7785342410893</v>
      </c>
      <c r="G65" s="33">
        <v>28.743572031621799</v>
      </c>
      <c r="H65" s="33">
        <v>28.8281811646298</v>
      </c>
      <c r="I65" s="33">
        <v>29.251594834292799</v>
      </c>
      <c r="J65" s="33">
        <v>28.8380052151239</v>
      </c>
      <c r="K65" s="33">
        <v>28.850273744346602</v>
      </c>
      <c r="L65" s="33">
        <v>28.321071340001701</v>
      </c>
      <c r="M65" s="33">
        <v>27.069369973190302</v>
      </c>
      <c r="N65" s="33">
        <v>29.1270527225583</v>
      </c>
      <c r="O65" s="33">
        <v>28.134769017019799</v>
      </c>
      <c r="P65" s="33">
        <v>29.593193299654299</v>
      </c>
      <c r="Q65" s="33">
        <v>29.452548172159201</v>
      </c>
      <c r="R65" s="33">
        <v>28.609356403918301</v>
      </c>
      <c r="S65" s="33">
        <v>29.6600347691713</v>
      </c>
      <c r="T65" s="33">
        <v>30.642794247138202</v>
      </c>
      <c r="U65" s="33">
        <v>29.644572526416901</v>
      </c>
      <c r="V65" s="33">
        <v>30.8108108108108</v>
      </c>
      <c r="W65" s="33">
        <v>30.2977944913101</v>
      </c>
      <c r="X65" s="33">
        <v>30.4393747359527</v>
      </c>
      <c r="Y65" s="33">
        <v>30.143590818572498</v>
      </c>
      <c r="Z65" s="33">
        <v>30.501041552461398</v>
      </c>
      <c r="AA65" s="33">
        <v>30.250629309401301</v>
      </c>
      <c r="AB65" s="33">
        <v>29.920108022954899</v>
      </c>
      <c r="AC65" s="33">
        <v>28.300240017455799</v>
      </c>
      <c r="AD65" s="33">
        <v>28.257948947604099</v>
      </c>
      <c r="AE65" s="33">
        <v>28.552442130911501</v>
      </c>
      <c r="AF65" s="33">
        <v>27.862327323811801</v>
      </c>
      <c r="AG65" s="33">
        <v>26.525848990547299</v>
      </c>
      <c r="AH65" s="33">
        <v>31.488862837045701</v>
      </c>
      <c r="AI65" s="33">
        <v>24.395258829221099</v>
      </c>
      <c r="AJ65" s="33">
        <v>25.008358408559001</v>
      </c>
      <c r="AK65" s="33">
        <v>26.669034090909101</v>
      </c>
      <c r="AL65" s="33">
        <v>26.0988683740322</v>
      </c>
      <c r="AM65" s="33">
        <v>27.533193570929399</v>
      </c>
      <c r="AN65" s="33">
        <v>27.540638521810301</v>
      </c>
      <c r="AO65" s="33">
        <v>27.6155309387938</v>
      </c>
      <c r="AP65" s="33">
        <v>28.764019485668999</v>
      </c>
      <c r="AQ65" s="33">
        <v>29.9791086350975</v>
      </c>
      <c r="AR65" s="33">
        <v>29.184310229552</v>
      </c>
      <c r="AS65" s="33">
        <v>29.136240350511201</v>
      </c>
      <c r="AT65" s="33">
        <v>30.649350649350598</v>
      </c>
      <c r="AU65" s="33">
        <v>31.405383192932</v>
      </c>
      <c r="AV65" s="33"/>
      <c r="AW65" s="33"/>
      <c r="AX65" s="33"/>
      <c r="AY65" s="33"/>
      <c r="AZ65" s="33"/>
      <c r="BA65" s="33"/>
      <c r="BB65" s="33"/>
      <c r="BC65" s="33"/>
      <c r="BD65" s="33"/>
      <c r="BE65" s="33"/>
      <c r="BF65" s="33"/>
      <c r="BG65" s="33"/>
      <c r="BH65" s="33"/>
      <c r="BI65" s="33"/>
      <c r="BJ65" s="33"/>
      <c r="BK65" s="33"/>
      <c r="BL65" s="33"/>
      <c r="BM65" s="33"/>
      <c r="BN65" s="33"/>
      <c r="BO65" s="33"/>
      <c r="BP65" s="33"/>
    </row>
    <row r="66" spans="1:68" ht="15" customHeight="1">
      <c r="A66" s="27" t="s">
        <v>168</v>
      </c>
      <c r="B66" s="30">
        <v>26.049975786543499</v>
      </c>
      <c r="C66" s="30">
        <v>25.906330214607301</v>
      </c>
      <c r="D66" s="30">
        <v>26.146265521884398</v>
      </c>
      <c r="E66" s="30">
        <v>26.411055482706601</v>
      </c>
      <c r="F66" s="30">
        <v>26.6787989991623</v>
      </c>
      <c r="G66" s="30">
        <v>26.481495727701699</v>
      </c>
      <c r="H66" s="30">
        <v>26.210385459530201</v>
      </c>
      <c r="I66" s="30">
        <v>26.316335284909901</v>
      </c>
      <c r="J66" s="30">
        <v>26.105139653902601</v>
      </c>
      <c r="K66" s="30">
        <v>25.745259248366001</v>
      </c>
      <c r="L66" s="30">
        <v>25.101556740514201</v>
      </c>
      <c r="M66" s="30">
        <v>24.1077763822077</v>
      </c>
      <c r="N66" s="30">
        <v>25.383066935153099</v>
      </c>
      <c r="O66" s="30">
        <v>24.567645071228</v>
      </c>
      <c r="P66" s="30">
        <v>25.562957516060099</v>
      </c>
      <c r="Q66" s="30">
        <v>25.534835007096301</v>
      </c>
      <c r="R66" s="30">
        <v>24.264874334643402</v>
      </c>
      <c r="S66" s="30">
        <v>25.4787227970624</v>
      </c>
      <c r="T66" s="30">
        <v>25.636826081804099</v>
      </c>
      <c r="U66" s="30">
        <v>24.6661628274077</v>
      </c>
      <c r="V66" s="30">
        <v>24.951178721220501</v>
      </c>
      <c r="W66" s="30">
        <v>24.736818767274301</v>
      </c>
      <c r="X66" s="30">
        <v>24.3556119729279</v>
      </c>
      <c r="Y66" s="30">
        <v>24.8915962367292</v>
      </c>
      <c r="Z66" s="30">
        <v>24.265178383711699</v>
      </c>
      <c r="AA66" s="30">
        <v>24.036200706314599</v>
      </c>
      <c r="AB66" s="30">
        <v>23.7004350180773</v>
      </c>
      <c r="AC66" s="30">
        <v>22.6457676209391</v>
      </c>
      <c r="AD66" s="30">
        <v>22.113920079357602</v>
      </c>
      <c r="AE66" s="30">
        <v>22.216300958411601</v>
      </c>
      <c r="AF66" s="30">
        <v>22.0136851932272</v>
      </c>
      <c r="AG66" s="30">
        <v>21.1760362182841</v>
      </c>
      <c r="AH66" s="30">
        <v>22.400662066228001</v>
      </c>
      <c r="AI66" s="30">
        <v>19.182048096882902</v>
      </c>
      <c r="AJ66" s="30">
        <v>20.246106267932799</v>
      </c>
      <c r="AK66" s="30">
        <v>21.967135591334198</v>
      </c>
      <c r="AL66" s="30">
        <v>21.2988017205058</v>
      </c>
      <c r="AM66" s="30">
        <v>23.148825182161701</v>
      </c>
      <c r="AN66" s="30">
        <v>22.985164112443201</v>
      </c>
      <c r="AO66" s="30">
        <v>23.4531117602607</v>
      </c>
      <c r="AP66" s="30">
        <v>24.347318847858801</v>
      </c>
      <c r="AQ66" s="30">
        <v>25.371196558388299</v>
      </c>
      <c r="AR66" s="30">
        <v>24.573325410093499</v>
      </c>
      <c r="AS66" s="30">
        <v>24.700379654623401</v>
      </c>
      <c r="AT66" s="30">
        <v>25.534892267608299</v>
      </c>
      <c r="AU66" s="30">
        <v>26.1368672547876</v>
      </c>
      <c r="AV66" s="30"/>
      <c r="AW66" s="30"/>
      <c r="AX66" s="30"/>
      <c r="AY66" s="30"/>
      <c r="AZ66" s="30"/>
      <c r="BA66" s="30"/>
      <c r="BB66" s="30"/>
      <c r="BC66" s="30"/>
      <c r="BD66" s="30"/>
      <c r="BE66" s="30"/>
      <c r="BF66" s="30"/>
      <c r="BG66" s="30"/>
      <c r="BH66" s="30"/>
      <c r="BI66" s="30"/>
      <c r="BJ66" s="30"/>
      <c r="BK66" s="30"/>
      <c r="BL66" s="30"/>
      <c r="BM66" s="30"/>
      <c r="BN66" s="30"/>
      <c r="BO66" s="30"/>
      <c r="BP66" s="30"/>
    </row>
    <row r="67" spans="1:68" ht="15" customHeight="1">
      <c r="A67" s="28" t="s">
        <v>169</v>
      </c>
      <c r="B67" s="30">
        <v>29.108776956718401</v>
      </c>
      <c r="C67" s="30">
        <v>29.143774867973701</v>
      </c>
      <c r="D67" s="30">
        <v>29.6161363636364</v>
      </c>
      <c r="E67" s="30">
        <v>30.091075423458001</v>
      </c>
      <c r="F67" s="30">
        <v>30.1605463430265</v>
      </c>
      <c r="G67" s="30">
        <v>30.3228874050196</v>
      </c>
      <c r="H67" s="30">
        <v>30.678606806199099</v>
      </c>
      <c r="I67" s="30">
        <v>30.996070650482402</v>
      </c>
      <c r="J67" s="30">
        <v>30.793676662320699</v>
      </c>
      <c r="K67" s="30">
        <v>31.165825597080101</v>
      </c>
      <c r="L67" s="30">
        <v>31.2803257005869</v>
      </c>
      <c r="M67" s="30">
        <v>31.022404692082102</v>
      </c>
      <c r="N67" s="30">
        <v>31.8047968885048</v>
      </c>
      <c r="O67" s="30">
        <v>31.627935046891299</v>
      </c>
      <c r="P67" s="30">
        <v>32.091046884693803</v>
      </c>
      <c r="Q67" s="30">
        <v>31.978524266162399</v>
      </c>
      <c r="R67" s="30">
        <v>32.405293170374399</v>
      </c>
      <c r="S67" s="30">
        <v>32.242123073208397</v>
      </c>
      <c r="T67" s="30">
        <v>33.066779266433599</v>
      </c>
      <c r="U67" s="30">
        <v>33.039220800108701</v>
      </c>
      <c r="V67" s="30">
        <v>33.920443190689802</v>
      </c>
      <c r="W67" s="30">
        <v>33.621786825135302</v>
      </c>
      <c r="X67" s="30">
        <v>34.144573864124297</v>
      </c>
      <c r="Y67" s="30">
        <v>33.312805682942802</v>
      </c>
      <c r="Z67" s="30">
        <v>34.296674269849099</v>
      </c>
      <c r="AA67" s="30">
        <v>34.275239704186298</v>
      </c>
      <c r="AB67" s="30">
        <v>34.280484105977003</v>
      </c>
      <c r="AC67" s="30">
        <v>33.715283497616198</v>
      </c>
      <c r="AD67" s="30">
        <v>34.204839969346096</v>
      </c>
      <c r="AE67" s="30">
        <v>34.396952273599403</v>
      </c>
      <c r="AF67" s="30">
        <v>33.909453231683997</v>
      </c>
      <c r="AG67" s="30">
        <v>33.410623873362702</v>
      </c>
      <c r="AH67" s="30">
        <v>37.149011871917203</v>
      </c>
      <c r="AI67" s="30">
        <v>33.2740218334377</v>
      </c>
      <c r="AJ67" s="30">
        <v>32.823063241725698</v>
      </c>
      <c r="AK67" s="30">
        <v>32.762709600674398</v>
      </c>
      <c r="AL67" s="30">
        <v>32.860877754625903</v>
      </c>
      <c r="AM67" s="30">
        <v>32.445179489867201</v>
      </c>
      <c r="AN67" s="30">
        <v>32.616285510466597</v>
      </c>
      <c r="AO67" s="30">
        <v>32.223230279632503</v>
      </c>
      <c r="AP67" s="30">
        <v>32.477511738909698</v>
      </c>
      <c r="AQ67" s="30">
        <v>32.668723177808701</v>
      </c>
      <c r="AR67" s="30">
        <v>32.671795920558097</v>
      </c>
      <c r="AS67" s="30">
        <v>32.4966717969873</v>
      </c>
      <c r="AT67" s="30">
        <v>33.175269482841898</v>
      </c>
      <c r="AU67" s="30">
        <v>33.3293270392439</v>
      </c>
      <c r="AV67" s="30"/>
      <c r="AW67" s="30"/>
      <c r="AX67" s="30"/>
      <c r="AY67" s="30"/>
      <c r="AZ67" s="30"/>
      <c r="BA67" s="30"/>
      <c r="BB67" s="30"/>
      <c r="BC67" s="30"/>
      <c r="BD67" s="30"/>
      <c r="BE67" s="30"/>
      <c r="BF67" s="30"/>
      <c r="BG67" s="30"/>
      <c r="BH67" s="30"/>
      <c r="BI67" s="30"/>
      <c r="BJ67" s="30"/>
      <c r="BK67" s="30"/>
      <c r="BL67" s="30"/>
      <c r="BM67" s="30"/>
      <c r="BN67" s="30"/>
      <c r="BO67" s="30"/>
      <c r="BP67" s="30"/>
    </row>
    <row r="68" spans="1:68" ht="15" customHeight="1">
      <c r="A68" s="28" t="s">
        <v>170</v>
      </c>
      <c r="B68" s="29">
        <v>3.5422927100723398</v>
      </c>
      <c r="C68" s="29">
        <v>3.5802733851514299</v>
      </c>
      <c r="D68" s="29">
        <v>3.6226308345120199</v>
      </c>
      <c r="E68" s="29">
        <v>3.7160112359550599</v>
      </c>
      <c r="F68" s="29">
        <v>3.6980239354300002</v>
      </c>
      <c r="G68" s="29">
        <v>3.7652870493992001</v>
      </c>
      <c r="H68" s="29">
        <v>3.8243280687171</v>
      </c>
      <c r="I68" s="29">
        <v>3.8444148936170199</v>
      </c>
      <c r="J68" s="29">
        <v>3.8095507205425299</v>
      </c>
      <c r="K68" s="29">
        <v>3.7860286028602901</v>
      </c>
      <c r="L68" s="29">
        <v>3.8204903677758302</v>
      </c>
      <c r="M68" s="29">
        <v>3.8765088207985099</v>
      </c>
      <c r="N68" s="29">
        <v>3.7700296735904999</v>
      </c>
      <c r="O68" s="29">
        <v>3.8922839506172799</v>
      </c>
      <c r="P68" s="29">
        <v>3.9583707696915198</v>
      </c>
      <c r="Q68" s="29">
        <v>3.9373280342402901</v>
      </c>
      <c r="R68" s="29">
        <v>4.1494400000000002</v>
      </c>
      <c r="S68" s="29">
        <v>4.1774666232497601</v>
      </c>
      <c r="T68" s="29">
        <v>4.2943805874840404</v>
      </c>
      <c r="U68" s="29">
        <v>4.2206740116655901</v>
      </c>
      <c r="V68" s="29">
        <v>4.2857624831308998</v>
      </c>
      <c r="W68" s="29">
        <v>4.1680644079168099</v>
      </c>
      <c r="X68" s="29">
        <v>4.1030534351145</v>
      </c>
      <c r="Y68" s="29">
        <v>4.10222531293463</v>
      </c>
      <c r="Z68" s="29">
        <v>4.2976276060388203</v>
      </c>
      <c r="AA68" s="29">
        <v>4.27532561505065</v>
      </c>
      <c r="AB68" s="29">
        <v>4.2248965776607701</v>
      </c>
      <c r="AC68" s="29">
        <v>4.0886661526599903</v>
      </c>
      <c r="AD68" s="29">
        <v>3.9718700475435802</v>
      </c>
      <c r="AE68" s="29">
        <v>3.8956555469356098</v>
      </c>
      <c r="AF68" s="29">
        <v>3.8361344537815101</v>
      </c>
      <c r="AG68" s="29">
        <v>3.7509898812142501</v>
      </c>
      <c r="AH68" s="29">
        <v>4.0833953834698402</v>
      </c>
      <c r="AI68" s="29">
        <v>3.75706494794249</v>
      </c>
      <c r="AJ68" s="29">
        <v>3.7232620320855601</v>
      </c>
      <c r="AK68" s="29">
        <v>3.6822015090989799</v>
      </c>
      <c r="AL68" s="29">
        <v>3.95755362848015</v>
      </c>
      <c r="AM68" s="29">
        <v>3.7516920473773299</v>
      </c>
      <c r="AN68" s="29">
        <v>3.8636942675159198</v>
      </c>
      <c r="AO68" s="29">
        <v>3.9274716369529998</v>
      </c>
      <c r="AP68" s="29">
        <v>3.8806616778259202</v>
      </c>
      <c r="AQ68" s="29">
        <v>4.2237708091366599</v>
      </c>
      <c r="AR68" s="29">
        <v>4.2168766704849201</v>
      </c>
      <c r="AS68" s="29">
        <v>4.3784461152882201</v>
      </c>
      <c r="AT68" s="29">
        <v>4.6578389830508504</v>
      </c>
      <c r="AU68" s="29">
        <v>4.7713444553483804</v>
      </c>
      <c r="AV68" s="29"/>
      <c r="AW68" s="29"/>
      <c r="AX68" s="29"/>
      <c r="AY68" s="29"/>
      <c r="AZ68" s="29"/>
      <c r="BA68" s="29"/>
      <c r="BB68" s="29"/>
      <c r="BC68" s="29"/>
      <c r="BD68" s="29"/>
      <c r="BE68" s="29"/>
      <c r="BF68" s="29"/>
      <c r="BG68" s="29"/>
      <c r="BH68" s="29"/>
      <c r="BI68" s="29"/>
      <c r="BJ68" s="29"/>
      <c r="BK68" s="29"/>
      <c r="BL68" s="29"/>
      <c r="BM68" s="29"/>
      <c r="BN68" s="29"/>
      <c r="BO68" s="29"/>
      <c r="BP68" s="29"/>
    </row>
    <row r="69" spans="1:68" ht="15" customHeight="1">
      <c r="A69" s="28" t="s">
        <v>171</v>
      </c>
      <c r="B69" s="34">
        <v>12731</v>
      </c>
      <c r="C69" s="34">
        <v>13358</v>
      </c>
      <c r="D69" s="34">
        <v>12806</v>
      </c>
      <c r="E69" s="34">
        <v>13229</v>
      </c>
      <c r="F69" s="34">
        <v>13287</v>
      </c>
      <c r="G69" s="34">
        <v>14101</v>
      </c>
      <c r="H69" s="34">
        <v>13802</v>
      </c>
      <c r="I69" s="34">
        <v>14455</v>
      </c>
      <c r="J69" s="34">
        <v>13482</v>
      </c>
      <c r="K69" s="34">
        <v>13766</v>
      </c>
      <c r="L69" s="34">
        <v>13089</v>
      </c>
      <c r="M69" s="34">
        <v>12525</v>
      </c>
      <c r="N69" s="34">
        <v>12705</v>
      </c>
      <c r="O69" s="34">
        <v>12611</v>
      </c>
      <c r="P69" s="34">
        <v>13217</v>
      </c>
      <c r="Q69" s="34">
        <v>12879</v>
      </c>
      <c r="R69" s="34">
        <v>12967</v>
      </c>
      <c r="S69" s="34">
        <v>12829</v>
      </c>
      <c r="T69" s="34">
        <v>13450</v>
      </c>
      <c r="U69" s="34">
        <v>13025</v>
      </c>
      <c r="V69" s="34">
        <v>12703</v>
      </c>
      <c r="W69" s="34">
        <v>12425</v>
      </c>
      <c r="X69" s="34">
        <v>11825</v>
      </c>
      <c r="Y69" s="34">
        <v>11798</v>
      </c>
      <c r="Z69" s="34">
        <v>11956</v>
      </c>
      <c r="AA69" s="34">
        <v>11817</v>
      </c>
      <c r="AB69" s="34">
        <v>11234</v>
      </c>
      <c r="AC69" s="34">
        <v>10606</v>
      </c>
      <c r="AD69" s="34">
        <v>10025</v>
      </c>
      <c r="AE69" s="34">
        <v>10043</v>
      </c>
      <c r="AF69" s="34">
        <v>9130</v>
      </c>
      <c r="AG69" s="34">
        <v>8526</v>
      </c>
      <c r="AH69" s="34">
        <v>5484</v>
      </c>
      <c r="AI69" s="34">
        <v>7578</v>
      </c>
      <c r="AJ69" s="34">
        <v>8355</v>
      </c>
      <c r="AK69" s="34">
        <v>8296</v>
      </c>
      <c r="AL69" s="34">
        <v>8671</v>
      </c>
      <c r="AM69" s="34">
        <v>8869</v>
      </c>
      <c r="AN69" s="34">
        <v>9099</v>
      </c>
      <c r="AO69" s="34">
        <v>9693</v>
      </c>
      <c r="AP69" s="34">
        <v>9853</v>
      </c>
      <c r="AQ69" s="34">
        <v>10910</v>
      </c>
      <c r="AR69" s="34">
        <v>11044</v>
      </c>
      <c r="AS69" s="34">
        <v>12229</v>
      </c>
      <c r="AT69" s="34">
        <v>13191</v>
      </c>
      <c r="AU69" s="34">
        <v>14586</v>
      </c>
      <c r="AV69" s="34"/>
      <c r="AW69" s="34"/>
      <c r="AX69" s="34"/>
      <c r="AY69" s="34"/>
      <c r="AZ69" s="34"/>
      <c r="BA69" s="34"/>
      <c r="BB69" s="34"/>
      <c r="BC69" s="34"/>
      <c r="BD69" s="34"/>
      <c r="BE69" s="34"/>
      <c r="BF69" s="34"/>
      <c r="BG69" s="34"/>
      <c r="BH69" s="34"/>
      <c r="BI69" s="34"/>
      <c r="BJ69" s="34"/>
      <c r="BK69" s="34"/>
      <c r="BL69" s="34"/>
      <c r="BM69" s="34"/>
      <c r="BN69" s="34"/>
      <c r="BO69" s="34"/>
      <c r="BP69" s="34"/>
    </row>
    <row r="70" spans="1:68" ht="15" customHeight="1">
      <c r="A70" s="28" t="s">
        <v>172</v>
      </c>
      <c r="B70" s="34">
        <v>3594</v>
      </c>
      <c r="C70" s="34">
        <v>3731</v>
      </c>
      <c r="D70" s="34">
        <v>3535</v>
      </c>
      <c r="E70" s="34">
        <v>3560</v>
      </c>
      <c r="F70" s="34">
        <v>3593</v>
      </c>
      <c r="G70" s="34">
        <v>3745</v>
      </c>
      <c r="H70" s="34">
        <v>3609</v>
      </c>
      <c r="I70" s="34">
        <v>3760</v>
      </c>
      <c r="J70" s="34">
        <v>3539</v>
      </c>
      <c r="K70" s="34">
        <v>3636</v>
      </c>
      <c r="L70" s="34">
        <v>3426</v>
      </c>
      <c r="M70" s="34">
        <v>3231</v>
      </c>
      <c r="N70" s="34">
        <v>3370</v>
      </c>
      <c r="O70" s="34">
        <v>3240</v>
      </c>
      <c r="P70" s="34">
        <v>3339</v>
      </c>
      <c r="Q70" s="34">
        <v>3271</v>
      </c>
      <c r="R70" s="34">
        <v>3125</v>
      </c>
      <c r="S70" s="34">
        <v>3071</v>
      </c>
      <c r="T70" s="34">
        <v>3132</v>
      </c>
      <c r="U70" s="34">
        <v>3086</v>
      </c>
      <c r="V70" s="34">
        <v>2964</v>
      </c>
      <c r="W70" s="34">
        <v>2981</v>
      </c>
      <c r="X70" s="34">
        <v>2882</v>
      </c>
      <c r="Y70" s="34">
        <v>2876</v>
      </c>
      <c r="Z70" s="34">
        <v>2782</v>
      </c>
      <c r="AA70" s="34">
        <v>2764</v>
      </c>
      <c r="AB70" s="34">
        <v>2659</v>
      </c>
      <c r="AC70" s="34">
        <v>2594</v>
      </c>
      <c r="AD70" s="34">
        <v>2524</v>
      </c>
      <c r="AE70" s="34">
        <v>2578</v>
      </c>
      <c r="AF70" s="34">
        <v>2380</v>
      </c>
      <c r="AG70" s="34">
        <v>2273</v>
      </c>
      <c r="AH70" s="34">
        <v>1343</v>
      </c>
      <c r="AI70" s="34">
        <v>2017</v>
      </c>
      <c r="AJ70" s="34">
        <v>2244</v>
      </c>
      <c r="AK70" s="34">
        <v>2253</v>
      </c>
      <c r="AL70" s="34">
        <v>2191</v>
      </c>
      <c r="AM70" s="34">
        <v>2364</v>
      </c>
      <c r="AN70" s="34">
        <v>2355</v>
      </c>
      <c r="AO70" s="34">
        <v>2468</v>
      </c>
      <c r="AP70" s="34">
        <v>2539</v>
      </c>
      <c r="AQ70" s="34">
        <v>2583</v>
      </c>
      <c r="AR70" s="34">
        <v>2619</v>
      </c>
      <c r="AS70" s="34">
        <v>2793</v>
      </c>
      <c r="AT70" s="34">
        <v>2832</v>
      </c>
      <c r="AU70" s="34">
        <v>3057</v>
      </c>
      <c r="AV70" s="34"/>
      <c r="AW70" s="34"/>
      <c r="AX70" s="34"/>
      <c r="AY70" s="34"/>
      <c r="AZ70" s="34"/>
      <c r="BA70" s="34"/>
      <c r="BB70" s="34"/>
      <c r="BC70" s="34"/>
      <c r="BD70" s="34"/>
      <c r="BE70" s="34"/>
      <c r="BF70" s="34"/>
      <c r="BG70" s="34"/>
      <c r="BH70" s="34"/>
      <c r="BI70" s="34"/>
      <c r="BJ70" s="34"/>
      <c r="BK70" s="34"/>
      <c r="BL70" s="34"/>
      <c r="BM70" s="34"/>
      <c r="BN70" s="34"/>
      <c r="BO70" s="34"/>
      <c r="BP70" s="34"/>
    </row>
    <row r="71" spans="1:68" ht="15" customHeight="1">
      <c r="A71" s="28" t="s">
        <v>173</v>
      </c>
      <c r="B71" s="34">
        <v>13263</v>
      </c>
      <c r="C71" s="34">
        <v>13824</v>
      </c>
      <c r="D71" s="34">
        <v>12761</v>
      </c>
      <c r="E71" s="34">
        <v>12517</v>
      </c>
      <c r="F71" s="34">
        <v>12485</v>
      </c>
      <c r="G71" s="34">
        <v>13029</v>
      </c>
      <c r="H71" s="34">
        <v>12519</v>
      </c>
      <c r="I71" s="34">
        <v>12854</v>
      </c>
      <c r="J71" s="34">
        <v>12272</v>
      </c>
      <c r="K71" s="34">
        <v>12603</v>
      </c>
      <c r="L71" s="34">
        <v>12097</v>
      </c>
      <c r="M71" s="34">
        <v>11936</v>
      </c>
      <c r="N71" s="34">
        <v>11570</v>
      </c>
      <c r="O71" s="34">
        <v>11516</v>
      </c>
      <c r="P71" s="34">
        <v>11283</v>
      </c>
      <c r="Q71" s="34">
        <v>11106</v>
      </c>
      <c r="R71" s="34">
        <v>10923</v>
      </c>
      <c r="S71" s="34">
        <v>10354</v>
      </c>
      <c r="T71" s="34">
        <v>10221</v>
      </c>
      <c r="U71" s="34">
        <v>10410</v>
      </c>
      <c r="V71" s="34">
        <v>9620</v>
      </c>
      <c r="W71" s="34">
        <v>9839</v>
      </c>
      <c r="X71" s="34">
        <v>9468</v>
      </c>
      <c r="Y71" s="34">
        <v>9541</v>
      </c>
      <c r="Z71" s="34">
        <v>9121</v>
      </c>
      <c r="AA71" s="34">
        <v>9137</v>
      </c>
      <c r="AB71" s="34">
        <v>8887</v>
      </c>
      <c r="AC71" s="34">
        <v>9166</v>
      </c>
      <c r="AD71" s="34">
        <v>8932</v>
      </c>
      <c r="AE71" s="34">
        <v>9029</v>
      </c>
      <c r="AF71" s="34">
        <v>8542</v>
      </c>
      <c r="AG71" s="34">
        <v>8569</v>
      </c>
      <c r="AH71" s="34">
        <v>4265</v>
      </c>
      <c r="AI71" s="34">
        <v>8268</v>
      </c>
      <c r="AJ71" s="34">
        <v>8973</v>
      </c>
      <c r="AK71" s="34">
        <v>8448</v>
      </c>
      <c r="AL71" s="34">
        <v>8395</v>
      </c>
      <c r="AM71" s="34">
        <v>8586</v>
      </c>
      <c r="AN71" s="34">
        <v>8551</v>
      </c>
      <c r="AO71" s="34">
        <v>8937</v>
      </c>
      <c r="AP71" s="34">
        <v>8827</v>
      </c>
      <c r="AQ71" s="34">
        <v>8616</v>
      </c>
      <c r="AR71" s="34">
        <v>8974</v>
      </c>
      <c r="AS71" s="34">
        <v>9586</v>
      </c>
      <c r="AT71" s="34">
        <v>9240</v>
      </c>
      <c r="AU71" s="34">
        <v>9734</v>
      </c>
      <c r="AV71" s="34"/>
      <c r="AW71" s="34"/>
      <c r="AX71" s="34"/>
      <c r="AY71" s="34"/>
      <c r="AZ71" s="34"/>
      <c r="BA71" s="34"/>
      <c r="BB71" s="34"/>
      <c r="BC71" s="34"/>
      <c r="BD71" s="34"/>
      <c r="BE71" s="34"/>
      <c r="BF71" s="34"/>
      <c r="BG71" s="34"/>
      <c r="BH71" s="34"/>
      <c r="BI71" s="34"/>
      <c r="BJ71" s="34"/>
      <c r="BK71" s="34"/>
      <c r="BL71" s="34"/>
      <c r="BM71" s="34"/>
      <c r="BN71" s="34"/>
      <c r="BO71" s="34"/>
      <c r="BP71" s="34"/>
    </row>
    <row r="72" spans="1:68" ht="15" customHeight="1">
      <c r="A72" s="1"/>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row>
    <row r="73" spans="1:68" ht="15" customHeight="1">
      <c r="A73" s="55" t="s">
        <v>240</v>
      </c>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row>
    <row r="74" spans="1:68" ht="15" customHeight="1">
      <c r="A74" s="28" t="s">
        <v>167</v>
      </c>
      <c r="B74" s="33">
        <v>23.752944791560001</v>
      </c>
      <c r="C74" s="33">
        <v>23.123850101675199</v>
      </c>
      <c r="D74" s="33">
        <v>23.903531087819299</v>
      </c>
      <c r="E74" s="33">
        <v>23.654581138312199</v>
      </c>
      <c r="F74" s="33">
        <v>24.966880668500998</v>
      </c>
      <c r="G74" s="33">
        <v>24.918711203074199</v>
      </c>
      <c r="H74" s="33">
        <v>24.051150895140701</v>
      </c>
      <c r="I74" s="33">
        <v>23.451460696717199</v>
      </c>
      <c r="J74" s="33">
        <v>24.228329809725199</v>
      </c>
      <c r="K74" s="33">
        <v>24.378262204482699</v>
      </c>
      <c r="L74" s="33">
        <v>24.096256684492001</v>
      </c>
      <c r="M74" s="33">
        <v>23.719847651290699</v>
      </c>
      <c r="N74" s="33">
        <v>24.4620734622908</v>
      </c>
      <c r="O74" s="33">
        <v>24.193548387096801</v>
      </c>
      <c r="P74" s="33">
        <v>23.810575118666499</v>
      </c>
      <c r="Q74" s="33">
        <v>24.6550347816171</v>
      </c>
      <c r="R74" s="33">
        <v>24.632139960607098</v>
      </c>
      <c r="S74" s="33">
        <v>25.530384753685698</v>
      </c>
      <c r="T74" s="33">
        <v>26.295320536946399</v>
      </c>
      <c r="U74" s="33">
        <v>25.485029940119801</v>
      </c>
      <c r="V74" s="33">
        <v>25.421779141104299</v>
      </c>
      <c r="W74" s="33">
        <v>25.136257461718099</v>
      </c>
      <c r="X74" s="33">
        <v>25.641690432979001</v>
      </c>
      <c r="Y74" s="33">
        <v>25.065070275898002</v>
      </c>
      <c r="Z74" s="33">
        <v>26.342710997442499</v>
      </c>
      <c r="AA74" s="33">
        <v>26.352579337341002</v>
      </c>
      <c r="AB74" s="33">
        <v>26.581013561741599</v>
      </c>
      <c r="AC74" s="33">
        <v>24.5055407490532</v>
      </c>
      <c r="AD74" s="33">
        <v>23.497424155695501</v>
      </c>
      <c r="AE74" s="33">
        <v>24.766627771295202</v>
      </c>
      <c r="AF74" s="33">
        <v>22.9381443298969</v>
      </c>
      <c r="AG74" s="33">
        <v>22.433105164903498</v>
      </c>
      <c r="AH74" s="33">
        <v>27.582714382174199</v>
      </c>
      <c r="AI74" s="33">
        <v>22.184077162007501</v>
      </c>
      <c r="AJ74" s="33">
        <v>22.090403964559201</v>
      </c>
      <c r="AK74" s="33">
        <v>22.637540453074401</v>
      </c>
      <c r="AL74" s="33">
        <v>23.7381960273527</v>
      </c>
      <c r="AM74" s="33">
        <v>24.803741439786201</v>
      </c>
      <c r="AN74" s="33">
        <v>23.901192504258901</v>
      </c>
      <c r="AO74" s="33">
        <v>23.933121019108299</v>
      </c>
      <c r="AP74" s="33">
        <v>25.522514868309301</v>
      </c>
      <c r="AQ74" s="33">
        <v>25.396825396825399</v>
      </c>
      <c r="AR74" s="33">
        <v>26.391505394759399</v>
      </c>
      <c r="AS74" s="33">
        <v>26.134711678242599</v>
      </c>
      <c r="AT74" s="33">
        <v>27.055961070559601</v>
      </c>
      <c r="AU74" s="33">
        <v>28.054011119936501</v>
      </c>
      <c r="AV74" s="33"/>
      <c r="AW74" s="33"/>
      <c r="AX74" s="33"/>
      <c r="AY74" s="33"/>
      <c r="AZ74" s="33"/>
      <c r="BA74" s="33"/>
      <c r="BB74" s="33"/>
      <c r="BC74" s="33"/>
      <c r="BD74" s="33"/>
      <c r="BE74" s="33"/>
      <c r="BF74" s="33"/>
      <c r="BG74" s="33"/>
      <c r="BH74" s="33"/>
      <c r="BI74" s="33"/>
      <c r="BJ74" s="33"/>
      <c r="BK74" s="33"/>
      <c r="BL74" s="33"/>
      <c r="BM74" s="33"/>
      <c r="BN74" s="33"/>
      <c r="BO74" s="33"/>
      <c r="BP74" s="33"/>
    </row>
    <row r="75" spans="1:68" ht="15" customHeight="1">
      <c r="A75" s="27" t="s">
        <v>168</v>
      </c>
      <c r="B75" s="30">
        <v>22.961180618131099</v>
      </c>
      <c r="C75" s="30">
        <v>22.313589465935401</v>
      </c>
      <c r="D75" s="30">
        <v>22.836323254128001</v>
      </c>
      <c r="E75" s="30">
        <v>22.676827292913</v>
      </c>
      <c r="F75" s="30">
        <v>23.5462583654665</v>
      </c>
      <c r="G75" s="30">
        <v>23.2994122093287</v>
      </c>
      <c r="H75" s="30">
        <v>22.2412967804323</v>
      </c>
      <c r="I75" s="30">
        <v>21.765820897835699</v>
      </c>
      <c r="J75" s="30">
        <v>22.015386759559998</v>
      </c>
      <c r="K75" s="30">
        <v>22.090443219097601</v>
      </c>
      <c r="L75" s="30">
        <v>21.531505080099599</v>
      </c>
      <c r="M75" s="30">
        <v>21.587863830532399</v>
      </c>
      <c r="N75" s="30">
        <v>21.216187405611301</v>
      </c>
      <c r="O75" s="30">
        <v>21.679090579657899</v>
      </c>
      <c r="P75" s="30">
        <v>20.966221192044198</v>
      </c>
      <c r="Q75" s="30">
        <v>21.473335004608799</v>
      </c>
      <c r="R75" s="30">
        <v>21.571028161245401</v>
      </c>
      <c r="S75" s="30">
        <v>21.795809686221801</v>
      </c>
      <c r="T75" s="30">
        <v>22.4272183400725</v>
      </c>
      <c r="U75" s="30">
        <v>21.034383390050799</v>
      </c>
      <c r="V75" s="30">
        <v>20.812153414088002</v>
      </c>
      <c r="W75" s="30">
        <v>20.831269929552398</v>
      </c>
      <c r="X75" s="30">
        <v>20.927836740592099</v>
      </c>
      <c r="Y75" s="30">
        <v>20.5273294920285</v>
      </c>
      <c r="Z75" s="30">
        <v>21.272204474778398</v>
      </c>
      <c r="AA75" s="30">
        <v>21.1029693392335</v>
      </c>
      <c r="AB75" s="30">
        <v>20.9274745950399</v>
      </c>
      <c r="AC75" s="30">
        <v>19.3475948279522</v>
      </c>
      <c r="AD75" s="30">
        <v>17.905002141337199</v>
      </c>
      <c r="AE75" s="30">
        <v>19.1753333212773</v>
      </c>
      <c r="AF75" s="30">
        <v>17.531285930227199</v>
      </c>
      <c r="AG75" s="30">
        <v>17.335363305238399</v>
      </c>
      <c r="AH75" s="30">
        <v>19.337547485781499</v>
      </c>
      <c r="AI75" s="30">
        <v>17.274472347303899</v>
      </c>
      <c r="AJ75" s="30">
        <v>17.430804541057402</v>
      </c>
      <c r="AK75" s="30">
        <v>17.586534902921802</v>
      </c>
      <c r="AL75" s="30">
        <v>19.011527957609601</v>
      </c>
      <c r="AM75" s="30">
        <v>19.609188038809599</v>
      </c>
      <c r="AN75" s="30">
        <v>19.420438282096502</v>
      </c>
      <c r="AO75" s="30">
        <v>19.345493282794301</v>
      </c>
      <c r="AP75" s="30">
        <v>20.3205107426454</v>
      </c>
      <c r="AQ75" s="30">
        <v>20.615201435413798</v>
      </c>
      <c r="AR75" s="30">
        <v>21.455305137546599</v>
      </c>
      <c r="AS75" s="30">
        <v>21.418183388643101</v>
      </c>
      <c r="AT75" s="30">
        <v>21.691508830476501</v>
      </c>
      <c r="AU75" s="30">
        <v>21.873865103970498</v>
      </c>
      <c r="AV75" s="30"/>
      <c r="AW75" s="30"/>
      <c r="AX75" s="30"/>
      <c r="AY75" s="30"/>
      <c r="AZ75" s="30"/>
      <c r="BA75" s="30"/>
      <c r="BB75" s="30"/>
      <c r="BC75" s="30"/>
      <c r="BD75" s="30"/>
      <c r="BE75" s="30"/>
      <c r="BF75" s="30"/>
      <c r="BG75" s="30"/>
      <c r="BH75" s="30"/>
      <c r="BI75" s="30"/>
      <c r="BJ75" s="30"/>
      <c r="BK75" s="30"/>
      <c r="BL75" s="30"/>
      <c r="BM75" s="30"/>
      <c r="BN75" s="30"/>
      <c r="BO75" s="30"/>
      <c r="BP75" s="30"/>
    </row>
    <row r="76" spans="1:68" ht="15" customHeight="1">
      <c r="A76" s="28" t="s">
        <v>169</v>
      </c>
      <c r="B76" s="30">
        <v>24.713493852458999</v>
      </c>
      <c r="C76" s="30">
        <v>24.731990314770002</v>
      </c>
      <c r="D76" s="30">
        <v>24.9889375127213</v>
      </c>
      <c r="E76" s="30">
        <v>24.8994835244293</v>
      </c>
      <c r="F76" s="30">
        <v>25.342351982064599</v>
      </c>
      <c r="G76" s="30">
        <v>25.5410286727756</v>
      </c>
      <c r="H76" s="30">
        <v>25.731583793738501</v>
      </c>
      <c r="I76" s="30">
        <v>25.6073694779116</v>
      </c>
      <c r="J76" s="30">
        <v>26.134672729195302</v>
      </c>
      <c r="K76" s="30">
        <v>26.209548664415099</v>
      </c>
      <c r="L76" s="30">
        <v>26.486481283422499</v>
      </c>
      <c r="M76" s="30">
        <v>26.053713499788401</v>
      </c>
      <c r="N76" s="30">
        <v>27.1676157357096</v>
      </c>
      <c r="O76" s="30">
        <v>26.436187486468899</v>
      </c>
      <c r="P76" s="30">
        <v>26.766083605652501</v>
      </c>
      <c r="Q76" s="30">
        <v>27.103429456038299</v>
      </c>
      <c r="R76" s="30">
        <v>26.982841478391801</v>
      </c>
      <c r="S76" s="30">
        <v>27.656304746494101</v>
      </c>
      <c r="T76" s="30">
        <v>27.789831875904</v>
      </c>
      <c r="U76" s="30">
        <v>28.372376229099</v>
      </c>
      <c r="V76" s="30">
        <v>28.531355406046401</v>
      </c>
      <c r="W76" s="30">
        <v>28.226717211195801</v>
      </c>
      <c r="X76" s="30">
        <v>28.635583371416999</v>
      </c>
      <c r="Y76" s="30">
        <v>28.4594704628995</v>
      </c>
      <c r="Z76" s="30">
        <v>28.992236201694201</v>
      </c>
      <c r="AA76" s="30">
        <v>29.171339677137599</v>
      </c>
      <c r="AB76" s="30">
        <v>29.5752686457318</v>
      </c>
      <c r="AC76" s="30">
        <v>29.079675600131001</v>
      </c>
      <c r="AD76" s="30">
        <v>29.514151693388399</v>
      </c>
      <c r="AE76" s="30">
        <v>29.513024129047999</v>
      </c>
      <c r="AF76" s="30">
        <v>29.328588078699799</v>
      </c>
      <c r="AG76" s="30">
        <v>29.0194715386952</v>
      </c>
      <c r="AH76" s="30">
        <v>32.166896575422797</v>
      </c>
      <c r="AI76" s="30">
        <v>28.831334493733699</v>
      </c>
      <c r="AJ76" s="30">
        <v>28.5813291025319</v>
      </c>
      <c r="AK76" s="30">
        <v>28.9727352291827</v>
      </c>
      <c r="AL76" s="30">
        <v>28.648397748773199</v>
      </c>
      <c r="AM76" s="30">
        <v>29.116283080006699</v>
      </c>
      <c r="AN76" s="30">
        <v>28.4024839011925</v>
      </c>
      <c r="AO76" s="30">
        <v>28.509357415344098</v>
      </c>
      <c r="AP76" s="30">
        <v>29.123733804694002</v>
      </c>
      <c r="AQ76" s="30">
        <v>28.703353640441701</v>
      </c>
      <c r="AR76" s="30">
        <v>28.857929936242801</v>
      </c>
      <c r="AS76" s="30">
        <v>28.638257968629599</v>
      </c>
      <c r="AT76" s="30">
        <v>29.286181919113201</v>
      </c>
      <c r="AU76" s="30">
        <v>30.101875694996</v>
      </c>
      <c r="AV76" s="30"/>
      <c r="AW76" s="30"/>
      <c r="AX76" s="30"/>
      <c r="AY76" s="30"/>
      <c r="AZ76" s="30"/>
      <c r="BA76" s="30"/>
      <c r="BB76" s="30"/>
      <c r="BC76" s="30"/>
      <c r="BD76" s="30"/>
      <c r="BE76" s="30"/>
      <c r="BF76" s="30"/>
      <c r="BG76" s="30"/>
      <c r="BH76" s="30"/>
      <c r="BI76" s="30"/>
      <c r="BJ76" s="30"/>
      <c r="BK76" s="30"/>
      <c r="BL76" s="30"/>
      <c r="BM76" s="30"/>
      <c r="BN76" s="30"/>
      <c r="BO76" s="30"/>
      <c r="BP76" s="30"/>
    </row>
    <row r="77" spans="1:68" ht="15" customHeight="1">
      <c r="A77" s="28" t="s">
        <v>170</v>
      </c>
      <c r="B77" s="29">
        <v>3.4747736093143602</v>
      </c>
      <c r="C77" s="29">
        <v>3.5351758793969799</v>
      </c>
      <c r="D77" s="29">
        <v>3.5789697743720699</v>
      </c>
      <c r="E77" s="29">
        <v>3.6310043668122298</v>
      </c>
      <c r="F77" s="29">
        <v>3.6616326530612202</v>
      </c>
      <c r="G77" s="29">
        <v>3.5587188612099601</v>
      </c>
      <c r="H77" s="29">
        <v>3.6533390046788599</v>
      </c>
      <c r="I77" s="29">
        <v>3.6875</v>
      </c>
      <c r="J77" s="29">
        <v>3.70200698080279</v>
      </c>
      <c r="K77" s="29">
        <v>3.6855583543241002</v>
      </c>
      <c r="L77" s="29">
        <v>3.6724367509986702</v>
      </c>
      <c r="M77" s="29">
        <v>3.7466547725245301</v>
      </c>
      <c r="N77" s="29">
        <v>3.6241670368725001</v>
      </c>
      <c r="O77" s="29">
        <v>3.7713646532438498</v>
      </c>
      <c r="P77" s="29">
        <v>3.8641631896152102</v>
      </c>
      <c r="Q77" s="29">
        <v>3.8778908418131399</v>
      </c>
      <c r="R77" s="29">
        <v>3.8927563499529598</v>
      </c>
      <c r="S77" s="29">
        <v>3.8779342723004699</v>
      </c>
      <c r="T77" s="29">
        <v>3.8167938931297698</v>
      </c>
      <c r="U77" s="29">
        <v>3.9666353383458599</v>
      </c>
      <c r="V77" s="29">
        <v>3.86877828054299</v>
      </c>
      <c r="W77" s="29">
        <v>3.8993288590603998</v>
      </c>
      <c r="X77" s="29">
        <v>3.9125379170879699</v>
      </c>
      <c r="Y77" s="29">
        <v>4.0669781931464204</v>
      </c>
      <c r="Z77" s="29">
        <v>4.0066428206438403</v>
      </c>
      <c r="AA77" s="29">
        <v>3.9177718832891202</v>
      </c>
      <c r="AB77" s="29">
        <v>3.7271750805585402</v>
      </c>
      <c r="AC77" s="29">
        <v>3.8042358328563299</v>
      </c>
      <c r="AD77" s="29">
        <v>3.65347137637028</v>
      </c>
      <c r="AE77" s="29">
        <v>3.6878680800942298</v>
      </c>
      <c r="AF77" s="29">
        <v>3.6140118968935901</v>
      </c>
      <c r="AG77" s="29">
        <v>3.5485436893203901</v>
      </c>
      <c r="AH77" s="29">
        <v>3.6487148102815201</v>
      </c>
      <c r="AI77" s="29">
        <v>3.5047899778924099</v>
      </c>
      <c r="AJ77" s="29">
        <v>3.5044187627464298</v>
      </c>
      <c r="AK77" s="29">
        <v>3.5911365260900601</v>
      </c>
      <c r="AL77" s="29">
        <v>3.6947873799725701</v>
      </c>
      <c r="AM77" s="29">
        <v>3.6161616161616199</v>
      </c>
      <c r="AN77" s="29">
        <v>3.5780470420527402</v>
      </c>
      <c r="AO77" s="29">
        <v>3.6620093147039299</v>
      </c>
      <c r="AP77" s="29">
        <v>3.6990679094540599</v>
      </c>
      <c r="AQ77" s="29">
        <v>3.7615489130434798</v>
      </c>
      <c r="AR77" s="29">
        <v>3.9318624269954601</v>
      </c>
      <c r="AS77" s="29">
        <v>4.1606922126081596</v>
      </c>
      <c r="AT77" s="29">
        <v>4.4700239808153501</v>
      </c>
      <c r="AU77" s="29">
        <v>4.5311438278595704</v>
      </c>
      <c r="AV77" s="29"/>
      <c r="AW77" s="29"/>
      <c r="AX77" s="29"/>
      <c r="AY77" s="29"/>
      <c r="AZ77" s="29"/>
      <c r="BA77" s="29"/>
      <c r="BB77" s="29"/>
      <c r="BC77" s="29"/>
      <c r="BD77" s="29"/>
      <c r="BE77" s="29"/>
      <c r="BF77" s="29"/>
      <c r="BG77" s="29"/>
      <c r="BH77" s="29"/>
      <c r="BI77" s="29"/>
      <c r="BJ77" s="29"/>
      <c r="BK77" s="29"/>
      <c r="BL77" s="29"/>
      <c r="BM77" s="29"/>
      <c r="BN77" s="29"/>
      <c r="BO77" s="29"/>
      <c r="BP77" s="29"/>
    </row>
    <row r="78" spans="1:68" ht="15" customHeight="1">
      <c r="A78" s="28" t="s">
        <v>171</v>
      </c>
      <c r="B78" s="34">
        <v>8058</v>
      </c>
      <c r="C78" s="34">
        <v>8442</v>
      </c>
      <c r="D78" s="34">
        <v>8407</v>
      </c>
      <c r="E78" s="34">
        <v>8315</v>
      </c>
      <c r="F78" s="34">
        <v>8971</v>
      </c>
      <c r="G78" s="34">
        <v>9000</v>
      </c>
      <c r="H78" s="34">
        <v>8589</v>
      </c>
      <c r="I78" s="34">
        <v>8614</v>
      </c>
      <c r="J78" s="34">
        <v>8485</v>
      </c>
      <c r="K78" s="34">
        <v>8779</v>
      </c>
      <c r="L78" s="34">
        <v>8274</v>
      </c>
      <c r="M78" s="34">
        <v>8400</v>
      </c>
      <c r="N78" s="34">
        <v>8158</v>
      </c>
      <c r="O78" s="34">
        <v>8429</v>
      </c>
      <c r="P78" s="34">
        <v>8335</v>
      </c>
      <c r="Q78" s="34">
        <v>8384</v>
      </c>
      <c r="R78" s="34">
        <v>8276</v>
      </c>
      <c r="S78" s="34">
        <v>8260</v>
      </c>
      <c r="T78" s="34">
        <v>8000</v>
      </c>
      <c r="U78" s="34">
        <v>8441</v>
      </c>
      <c r="V78" s="34">
        <v>7695</v>
      </c>
      <c r="W78" s="34">
        <v>7553</v>
      </c>
      <c r="X78" s="34">
        <v>7739</v>
      </c>
      <c r="Y78" s="34">
        <v>7833</v>
      </c>
      <c r="Z78" s="34">
        <v>7841</v>
      </c>
      <c r="AA78" s="34">
        <v>7385</v>
      </c>
      <c r="AB78" s="34">
        <v>6940</v>
      </c>
      <c r="AC78" s="34">
        <v>6646</v>
      </c>
      <c r="AD78" s="34">
        <v>5999</v>
      </c>
      <c r="AE78" s="34">
        <v>6262</v>
      </c>
      <c r="AF78" s="34">
        <v>5468</v>
      </c>
      <c r="AG78" s="34">
        <v>5117</v>
      </c>
      <c r="AH78" s="34">
        <v>2981</v>
      </c>
      <c r="AI78" s="34">
        <v>4756</v>
      </c>
      <c r="AJ78" s="34">
        <v>5155</v>
      </c>
      <c r="AK78" s="34">
        <v>5024</v>
      </c>
      <c r="AL78" s="34">
        <v>5387</v>
      </c>
      <c r="AM78" s="34">
        <v>5370</v>
      </c>
      <c r="AN78" s="34">
        <v>5020</v>
      </c>
      <c r="AO78" s="34">
        <v>5504</v>
      </c>
      <c r="AP78" s="34">
        <v>5556</v>
      </c>
      <c r="AQ78" s="34">
        <v>5537</v>
      </c>
      <c r="AR78" s="34">
        <v>6059</v>
      </c>
      <c r="AS78" s="34">
        <v>6732</v>
      </c>
      <c r="AT78" s="34">
        <v>7456</v>
      </c>
      <c r="AU78" s="34">
        <v>8002</v>
      </c>
      <c r="AV78" s="34"/>
      <c r="AW78" s="34"/>
      <c r="AX78" s="34"/>
      <c r="AY78" s="34"/>
      <c r="AZ78" s="34"/>
      <c r="BA78" s="34"/>
      <c r="BB78" s="34"/>
      <c r="BC78" s="34"/>
      <c r="BD78" s="34"/>
      <c r="BE78" s="34"/>
      <c r="BF78" s="34"/>
      <c r="BG78" s="34"/>
      <c r="BH78" s="34"/>
      <c r="BI78" s="34"/>
      <c r="BJ78" s="34"/>
      <c r="BK78" s="34"/>
      <c r="BL78" s="34"/>
      <c r="BM78" s="34"/>
      <c r="BN78" s="34"/>
      <c r="BO78" s="34"/>
      <c r="BP78" s="34"/>
    </row>
    <row r="79" spans="1:68" ht="15" customHeight="1">
      <c r="A79" s="28" t="s">
        <v>172</v>
      </c>
      <c r="B79" s="34">
        <v>2319</v>
      </c>
      <c r="C79" s="34">
        <v>2388</v>
      </c>
      <c r="D79" s="34">
        <v>2349</v>
      </c>
      <c r="E79" s="34">
        <v>2290</v>
      </c>
      <c r="F79" s="34">
        <v>2450</v>
      </c>
      <c r="G79" s="34">
        <v>2529</v>
      </c>
      <c r="H79" s="34">
        <v>2351</v>
      </c>
      <c r="I79" s="34">
        <v>2336</v>
      </c>
      <c r="J79" s="34">
        <v>2292</v>
      </c>
      <c r="K79" s="34">
        <v>2382</v>
      </c>
      <c r="L79" s="34">
        <v>2253</v>
      </c>
      <c r="M79" s="34">
        <v>2242</v>
      </c>
      <c r="N79" s="34">
        <v>2251</v>
      </c>
      <c r="O79" s="34">
        <v>2235</v>
      </c>
      <c r="P79" s="34">
        <v>2157</v>
      </c>
      <c r="Q79" s="34">
        <v>2162</v>
      </c>
      <c r="R79" s="34">
        <v>2126</v>
      </c>
      <c r="S79" s="34">
        <v>2130</v>
      </c>
      <c r="T79" s="34">
        <v>2096</v>
      </c>
      <c r="U79" s="34">
        <v>2128</v>
      </c>
      <c r="V79" s="34">
        <v>1989</v>
      </c>
      <c r="W79" s="34">
        <v>1937</v>
      </c>
      <c r="X79" s="34">
        <v>1978</v>
      </c>
      <c r="Y79" s="34">
        <v>1926</v>
      </c>
      <c r="Z79" s="34">
        <v>1957</v>
      </c>
      <c r="AA79" s="34">
        <v>1885</v>
      </c>
      <c r="AB79" s="34">
        <v>1862</v>
      </c>
      <c r="AC79" s="34">
        <v>1747</v>
      </c>
      <c r="AD79" s="34">
        <v>1642</v>
      </c>
      <c r="AE79" s="34">
        <v>1698</v>
      </c>
      <c r="AF79" s="34">
        <v>1513</v>
      </c>
      <c r="AG79" s="34">
        <v>1442</v>
      </c>
      <c r="AH79" s="34">
        <v>817</v>
      </c>
      <c r="AI79" s="34">
        <v>1357</v>
      </c>
      <c r="AJ79" s="34">
        <v>1471</v>
      </c>
      <c r="AK79" s="34">
        <v>1399</v>
      </c>
      <c r="AL79" s="34">
        <v>1458</v>
      </c>
      <c r="AM79" s="34">
        <v>1485</v>
      </c>
      <c r="AN79" s="34">
        <v>1403</v>
      </c>
      <c r="AO79" s="34">
        <v>1503</v>
      </c>
      <c r="AP79" s="34">
        <v>1502</v>
      </c>
      <c r="AQ79" s="34">
        <v>1472</v>
      </c>
      <c r="AR79" s="34">
        <v>1541</v>
      </c>
      <c r="AS79" s="34">
        <v>1618</v>
      </c>
      <c r="AT79" s="34">
        <v>1668</v>
      </c>
      <c r="AU79" s="34">
        <v>1766</v>
      </c>
      <c r="AV79" s="34"/>
      <c r="AW79" s="34"/>
      <c r="AX79" s="34"/>
      <c r="AY79" s="34"/>
      <c r="AZ79" s="34"/>
      <c r="BA79" s="34"/>
      <c r="BB79" s="34"/>
      <c r="BC79" s="34"/>
      <c r="BD79" s="34"/>
      <c r="BE79" s="34"/>
      <c r="BF79" s="34"/>
      <c r="BG79" s="34"/>
      <c r="BH79" s="34"/>
      <c r="BI79" s="34"/>
      <c r="BJ79" s="34"/>
      <c r="BK79" s="34"/>
      <c r="BL79" s="34"/>
      <c r="BM79" s="34"/>
      <c r="BN79" s="34"/>
      <c r="BO79" s="34"/>
      <c r="BP79" s="34"/>
    </row>
    <row r="80" spans="1:68" ht="15" customHeight="1">
      <c r="A80" s="28" t="s">
        <v>173</v>
      </c>
      <c r="B80" s="34">
        <v>9763</v>
      </c>
      <c r="C80" s="34">
        <v>10327</v>
      </c>
      <c r="D80" s="34">
        <v>9827</v>
      </c>
      <c r="E80" s="34">
        <v>9681</v>
      </c>
      <c r="F80" s="34">
        <v>9813</v>
      </c>
      <c r="G80" s="34">
        <v>10149</v>
      </c>
      <c r="H80" s="34">
        <v>9775</v>
      </c>
      <c r="I80" s="34">
        <v>9961</v>
      </c>
      <c r="J80" s="34">
        <v>9460</v>
      </c>
      <c r="K80" s="34">
        <v>9771</v>
      </c>
      <c r="L80" s="34">
        <v>9350</v>
      </c>
      <c r="M80" s="34">
        <v>9452</v>
      </c>
      <c r="N80" s="34">
        <v>9202</v>
      </c>
      <c r="O80" s="34">
        <v>9238</v>
      </c>
      <c r="P80" s="34">
        <v>9059</v>
      </c>
      <c r="Q80" s="34">
        <v>8769</v>
      </c>
      <c r="R80" s="34">
        <v>8631</v>
      </c>
      <c r="S80" s="34">
        <v>8343</v>
      </c>
      <c r="T80" s="34">
        <v>7971</v>
      </c>
      <c r="U80" s="34">
        <v>8350</v>
      </c>
      <c r="V80" s="34">
        <v>7824</v>
      </c>
      <c r="W80" s="34">
        <v>7706</v>
      </c>
      <c r="X80" s="34">
        <v>7714</v>
      </c>
      <c r="Y80" s="34">
        <v>7684</v>
      </c>
      <c r="Z80" s="34">
        <v>7429</v>
      </c>
      <c r="AA80" s="34">
        <v>7153</v>
      </c>
      <c r="AB80" s="34">
        <v>7005</v>
      </c>
      <c r="AC80" s="34">
        <v>7129</v>
      </c>
      <c r="AD80" s="34">
        <v>6988</v>
      </c>
      <c r="AE80" s="34">
        <v>6856</v>
      </c>
      <c r="AF80" s="34">
        <v>6596</v>
      </c>
      <c r="AG80" s="34">
        <v>6428</v>
      </c>
      <c r="AH80" s="34">
        <v>2962</v>
      </c>
      <c r="AI80" s="34">
        <v>6117</v>
      </c>
      <c r="AJ80" s="34">
        <v>6659</v>
      </c>
      <c r="AK80" s="34">
        <v>6180</v>
      </c>
      <c r="AL80" s="34">
        <v>6142</v>
      </c>
      <c r="AM80" s="34">
        <v>5987</v>
      </c>
      <c r="AN80" s="34">
        <v>5870</v>
      </c>
      <c r="AO80" s="34">
        <v>6280</v>
      </c>
      <c r="AP80" s="34">
        <v>5885</v>
      </c>
      <c r="AQ80" s="34">
        <v>5796</v>
      </c>
      <c r="AR80" s="34">
        <v>5839</v>
      </c>
      <c r="AS80" s="34">
        <v>6191</v>
      </c>
      <c r="AT80" s="34">
        <v>6165</v>
      </c>
      <c r="AU80" s="34">
        <v>6295</v>
      </c>
      <c r="AV80" s="34"/>
      <c r="AW80" s="34"/>
      <c r="AX80" s="34"/>
      <c r="AY80" s="34"/>
      <c r="AZ80" s="34"/>
      <c r="BA80" s="34"/>
      <c r="BB80" s="34"/>
      <c r="BC80" s="34"/>
      <c r="BD80" s="34"/>
      <c r="BE80" s="34"/>
      <c r="BF80" s="34"/>
      <c r="BG80" s="34"/>
      <c r="BH80" s="34"/>
      <c r="BI80" s="34"/>
      <c r="BJ80" s="34"/>
      <c r="BK80" s="34"/>
      <c r="BL80" s="34"/>
      <c r="BM80" s="34"/>
      <c r="BN80" s="34"/>
      <c r="BO80" s="34"/>
      <c r="BP80" s="34"/>
    </row>
    <row r="81" spans="1:68" ht="15" customHeight="1">
      <c r="A81" s="1"/>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row>
    <row r="82" spans="1:68" ht="15" customHeight="1">
      <c r="A82" s="55" t="s">
        <v>241</v>
      </c>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row>
    <row r="83" spans="1:68" ht="15" customHeight="1">
      <c r="A83" s="28" t="s">
        <v>167</v>
      </c>
      <c r="B83" s="33">
        <v>16.2245728234337</v>
      </c>
      <c r="C83" s="33">
        <v>16.1422397452423</v>
      </c>
      <c r="D83" s="33">
        <v>16.410297282218899</v>
      </c>
      <c r="E83" s="33">
        <v>16.293011414962599</v>
      </c>
      <c r="F83" s="33">
        <v>17.019550580027602</v>
      </c>
      <c r="G83" s="33">
        <v>16.865839909808301</v>
      </c>
      <c r="H83" s="33">
        <v>16.757253310878099</v>
      </c>
      <c r="I83" s="33">
        <v>16.4201744406523</v>
      </c>
      <c r="J83" s="33">
        <v>17.107027368089</v>
      </c>
      <c r="K83" s="33">
        <v>16.801163213376999</v>
      </c>
      <c r="L83" s="33">
        <v>16.162482457508201</v>
      </c>
      <c r="M83" s="33">
        <v>15.7127429805616</v>
      </c>
      <c r="N83" s="33">
        <v>15.8256355446981</v>
      </c>
      <c r="O83" s="33">
        <v>16.003056935422201</v>
      </c>
      <c r="P83" s="33">
        <v>17.369174487036702</v>
      </c>
      <c r="Q83" s="33">
        <v>16.966954835582101</v>
      </c>
      <c r="R83" s="33">
        <v>16.730627908875601</v>
      </c>
      <c r="S83" s="33">
        <v>15.9708737864078</v>
      </c>
      <c r="T83" s="33">
        <v>15.516359918200401</v>
      </c>
      <c r="U83" s="33">
        <v>16.661176083017601</v>
      </c>
      <c r="V83" s="33">
        <v>17.945121416673999</v>
      </c>
      <c r="W83" s="33">
        <v>16.872287926486901</v>
      </c>
      <c r="X83" s="33">
        <v>16.669681620839398</v>
      </c>
      <c r="Y83" s="33">
        <v>16.515555555555601</v>
      </c>
      <c r="Z83" s="33">
        <v>16.514942528735599</v>
      </c>
      <c r="AA83" s="33">
        <v>16.286163231352301</v>
      </c>
      <c r="AB83" s="33">
        <v>16.301030141167502</v>
      </c>
      <c r="AC83" s="33">
        <v>16.061938794209301</v>
      </c>
      <c r="AD83" s="33">
        <v>14.948994184383601</v>
      </c>
      <c r="AE83" s="33">
        <v>15.3788935378894</v>
      </c>
      <c r="AF83" s="33">
        <v>15.466849744997999</v>
      </c>
      <c r="AG83" s="33">
        <v>14.330660712473399</v>
      </c>
      <c r="AH83" s="33">
        <v>18.842828641099501</v>
      </c>
      <c r="AI83" s="33">
        <v>14.735740450026199</v>
      </c>
      <c r="AJ83" s="33">
        <v>13.8628560823977</v>
      </c>
      <c r="AK83" s="33">
        <v>14.285714285714301</v>
      </c>
      <c r="AL83" s="33">
        <v>14.9964820584983</v>
      </c>
      <c r="AM83" s="33">
        <v>15.959033508998701</v>
      </c>
      <c r="AN83" s="33">
        <v>15.852006253256899</v>
      </c>
      <c r="AO83" s="33">
        <v>15.673141326188899</v>
      </c>
      <c r="AP83" s="33">
        <v>15.736934820904301</v>
      </c>
      <c r="AQ83" s="33">
        <v>16.7902699495699</v>
      </c>
      <c r="AR83" s="33">
        <v>16.709664615995202</v>
      </c>
      <c r="AS83" s="33">
        <v>16.860953091485602</v>
      </c>
      <c r="AT83" s="33">
        <v>17.1667628390075</v>
      </c>
      <c r="AU83" s="33">
        <v>17.883742052679398</v>
      </c>
      <c r="AV83" s="33"/>
      <c r="AW83" s="33"/>
      <c r="AX83" s="33"/>
      <c r="AY83" s="33"/>
      <c r="AZ83" s="33"/>
      <c r="BA83" s="33"/>
      <c r="BB83" s="33"/>
      <c r="BC83" s="33"/>
      <c r="BD83" s="33"/>
      <c r="BE83" s="33"/>
      <c r="BF83" s="33"/>
      <c r="BG83" s="33"/>
      <c r="BH83" s="33"/>
      <c r="BI83" s="33"/>
      <c r="BJ83" s="33"/>
      <c r="BK83" s="33"/>
      <c r="BL83" s="33"/>
      <c r="BM83" s="33"/>
      <c r="BN83" s="33"/>
      <c r="BO83" s="33"/>
      <c r="BP83" s="33"/>
    </row>
    <row r="84" spans="1:68" ht="15" customHeight="1">
      <c r="A84" s="27" t="s">
        <v>168</v>
      </c>
      <c r="B84" s="30">
        <v>15.3115290216502</v>
      </c>
      <c r="C84" s="30">
        <v>15.436433351793999</v>
      </c>
      <c r="D84" s="30">
        <v>15.290955636402099</v>
      </c>
      <c r="E84" s="30">
        <v>15.326355642707</v>
      </c>
      <c r="F84" s="30">
        <v>15.9172270436926</v>
      </c>
      <c r="G84" s="30">
        <v>15.5508853681518</v>
      </c>
      <c r="H84" s="30">
        <v>15.3750820383998</v>
      </c>
      <c r="I84" s="30">
        <v>14.7873389292028</v>
      </c>
      <c r="J84" s="30">
        <v>15.172914881395901</v>
      </c>
      <c r="K84" s="30">
        <v>14.6824418176463</v>
      </c>
      <c r="L84" s="30">
        <v>14.2941613965505</v>
      </c>
      <c r="M84" s="30">
        <v>13.9487573887364</v>
      </c>
      <c r="N84" s="30">
        <v>13.897655962255399</v>
      </c>
      <c r="O84" s="30">
        <v>13.8449617114091</v>
      </c>
      <c r="P84" s="30">
        <v>15.0936727315288</v>
      </c>
      <c r="Q84" s="30">
        <v>14.507655488436001</v>
      </c>
      <c r="R84" s="30">
        <v>14.144417955245601</v>
      </c>
      <c r="S84" s="30">
        <v>13.7753288857998</v>
      </c>
      <c r="T84" s="30">
        <v>13.204784081124901</v>
      </c>
      <c r="U84" s="30">
        <v>14.0223654449973</v>
      </c>
      <c r="V84" s="30">
        <v>14.7265243524583</v>
      </c>
      <c r="W84" s="30">
        <v>13.821928209051601</v>
      </c>
      <c r="X84" s="30">
        <v>13.8339185343791</v>
      </c>
      <c r="Y84" s="30">
        <v>13.6629686545825</v>
      </c>
      <c r="Z84" s="30">
        <v>13.4333805223732</v>
      </c>
      <c r="AA84" s="30">
        <v>13.099090884727399</v>
      </c>
      <c r="AB84" s="30">
        <v>12.9313416744621</v>
      </c>
      <c r="AC84" s="30">
        <v>12.603783309581701</v>
      </c>
      <c r="AD84" s="30">
        <v>11.5932367224459</v>
      </c>
      <c r="AE84" s="30">
        <v>12.011439227117</v>
      </c>
      <c r="AF84" s="30">
        <v>12.1589960404397</v>
      </c>
      <c r="AG84" s="30">
        <v>11.244991442874399</v>
      </c>
      <c r="AH84" s="30">
        <v>13.504549663568699</v>
      </c>
      <c r="AI84" s="30">
        <v>11.696170496944401</v>
      </c>
      <c r="AJ84" s="30">
        <v>10.678470986796</v>
      </c>
      <c r="AK84" s="30">
        <v>10.830901231854201</v>
      </c>
      <c r="AL84" s="30">
        <v>11.7762043035655</v>
      </c>
      <c r="AM84" s="30">
        <v>12.4987527316993</v>
      </c>
      <c r="AN84" s="30">
        <v>12.4601239271298</v>
      </c>
      <c r="AO84" s="30">
        <v>12.9007576033214</v>
      </c>
      <c r="AP84" s="30">
        <v>12.484147991532099</v>
      </c>
      <c r="AQ84" s="30">
        <v>13.212799481066</v>
      </c>
      <c r="AR84" s="30">
        <v>13.1927442545432</v>
      </c>
      <c r="AS84" s="30">
        <v>13.3575168842375</v>
      </c>
      <c r="AT84" s="30">
        <v>13.4722069156365</v>
      </c>
      <c r="AU84" s="30">
        <v>13.8005200447859</v>
      </c>
      <c r="AV84" s="30"/>
      <c r="AW84" s="30"/>
      <c r="AX84" s="30"/>
      <c r="AY84" s="30"/>
      <c r="AZ84" s="30"/>
      <c r="BA84" s="30"/>
      <c r="BB84" s="30"/>
      <c r="BC84" s="30"/>
      <c r="BD84" s="30"/>
      <c r="BE84" s="30"/>
      <c r="BF84" s="30"/>
      <c r="BG84" s="30"/>
      <c r="BH84" s="30"/>
      <c r="BI84" s="30"/>
      <c r="BJ84" s="30"/>
      <c r="BK84" s="30"/>
      <c r="BL84" s="30"/>
      <c r="BM84" s="30"/>
      <c r="BN84" s="30"/>
      <c r="BO84" s="30"/>
      <c r="BP84" s="30"/>
    </row>
    <row r="85" spans="1:68" ht="15" customHeight="1">
      <c r="A85" s="28" t="s">
        <v>169</v>
      </c>
      <c r="B85" s="30">
        <v>16.497615753926301</v>
      </c>
      <c r="C85" s="30">
        <v>16.290378345591002</v>
      </c>
      <c r="D85" s="30">
        <v>16.703913597959499</v>
      </c>
      <c r="E85" s="30">
        <v>16.551227724398501</v>
      </c>
      <c r="F85" s="30">
        <v>16.686895488477798</v>
      </c>
      <c r="G85" s="30">
        <v>16.8995264937993</v>
      </c>
      <c r="H85" s="30">
        <v>16.966743224620998</v>
      </c>
      <c r="I85" s="30">
        <v>17.217407463592199</v>
      </c>
      <c r="J85" s="30">
        <v>17.518684438835901</v>
      </c>
      <c r="K85" s="30">
        <v>17.703293347873501</v>
      </c>
      <c r="L85" s="30">
        <v>17.4528930131004</v>
      </c>
      <c r="M85" s="30">
        <v>17.3485575439679</v>
      </c>
      <c r="N85" s="30">
        <v>17.512551534585398</v>
      </c>
      <c r="O85" s="30">
        <v>17.742667176155901</v>
      </c>
      <c r="P85" s="30">
        <v>17.860073707650699</v>
      </c>
      <c r="Q85" s="30">
        <v>18.043871299288899</v>
      </c>
      <c r="R85" s="30">
        <v>18.170781905772799</v>
      </c>
      <c r="S85" s="30">
        <v>17.780116852750801</v>
      </c>
      <c r="T85" s="30">
        <v>17.896147789218301</v>
      </c>
      <c r="U85" s="30">
        <v>18.223382590163201</v>
      </c>
      <c r="V85" s="30">
        <v>18.803169016358499</v>
      </c>
      <c r="W85" s="30">
        <v>18.634931669578101</v>
      </c>
      <c r="X85" s="30">
        <v>18.420335038603</v>
      </c>
      <c r="Y85" s="30">
        <v>18.4371588531158</v>
      </c>
      <c r="Z85" s="30">
        <v>18.666133958505199</v>
      </c>
      <c r="AA85" s="30">
        <v>18.771644298767601</v>
      </c>
      <c r="AB85" s="30">
        <v>18.9542604188482</v>
      </c>
      <c r="AC85" s="30">
        <v>19.042727436770399</v>
      </c>
      <c r="AD85" s="30">
        <v>18.940329414080601</v>
      </c>
      <c r="AE85" s="30">
        <v>18.952026262915201</v>
      </c>
      <c r="AF85" s="30">
        <v>18.892425656701199</v>
      </c>
      <c r="AG85" s="30">
        <v>18.670241221741801</v>
      </c>
      <c r="AH85" s="30">
        <v>20.922850929673601</v>
      </c>
      <c r="AI85" s="30">
        <v>18.624141905224601</v>
      </c>
      <c r="AJ85" s="30">
        <v>18.7689570477445</v>
      </c>
      <c r="AK85" s="30">
        <v>19.039385006002799</v>
      </c>
      <c r="AL85" s="30">
        <v>18.8048497070757</v>
      </c>
      <c r="AM85" s="30">
        <v>19.044852729442201</v>
      </c>
      <c r="AN85" s="30">
        <v>18.976454278269902</v>
      </c>
      <c r="AO85" s="30">
        <v>18.356955675010202</v>
      </c>
      <c r="AP85" s="30">
        <v>18.837358781515</v>
      </c>
      <c r="AQ85" s="30">
        <v>19.162042420646699</v>
      </c>
      <c r="AR85" s="30">
        <v>19.1014923135949</v>
      </c>
      <c r="AS85" s="30">
        <v>19.088008159390899</v>
      </c>
      <c r="AT85" s="30">
        <v>19.279127875513801</v>
      </c>
      <c r="AU85" s="30">
        <v>19.667793960036299</v>
      </c>
      <c r="AV85" s="30"/>
      <c r="AW85" s="30"/>
      <c r="AX85" s="30"/>
      <c r="AY85" s="30"/>
      <c r="AZ85" s="30"/>
      <c r="BA85" s="30"/>
      <c r="BB85" s="30"/>
      <c r="BC85" s="30"/>
      <c r="BD85" s="30"/>
      <c r="BE85" s="30"/>
      <c r="BF85" s="30"/>
      <c r="BG85" s="30"/>
      <c r="BH85" s="30"/>
      <c r="BI85" s="30"/>
      <c r="BJ85" s="30"/>
      <c r="BK85" s="30"/>
      <c r="BL85" s="30"/>
      <c r="BM85" s="30"/>
      <c r="BN85" s="30"/>
      <c r="BO85" s="30"/>
      <c r="BP85" s="30"/>
    </row>
    <row r="86" spans="1:68" ht="15" customHeight="1">
      <c r="A86" s="28" t="s">
        <v>170</v>
      </c>
      <c r="B86" s="29">
        <v>3.6870611835506502</v>
      </c>
      <c r="C86" s="29">
        <v>3.6214185063410098</v>
      </c>
      <c r="D86" s="29">
        <v>3.6503156872268101</v>
      </c>
      <c r="E86" s="29">
        <v>3.6300403225806499</v>
      </c>
      <c r="F86" s="29">
        <v>3.6215443279313599</v>
      </c>
      <c r="G86" s="29">
        <v>3.7058823529411802</v>
      </c>
      <c r="H86" s="29">
        <v>3.6244860666971199</v>
      </c>
      <c r="I86" s="29">
        <v>3.5311778290993101</v>
      </c>
      <c r="J86" s="29">
        <v>3.7049331489165498</v>
      </c>
      <c r="K86" s="29">
        <v>3.5646906101254898</v>
      </c>
      <c r="L86" s="29">
        <v>3.71297636275929</v>
      </c>
      <c r="M86" s="29">
        <v>3.6151202749140898</v>
      </c>
      <c r="N86" s="29">
        <v>3.6874095513748202</v>
      </c>
      <c r="O86" s="29">
        <v>3.5596943648519601</v>
      </c>
      <c r="P86" s="29">
        <v>3.4523809523809499</v>
      </c>
      <c r="Q86" s="29">
        <v>3.5623809523809502</v>
      </c>
      <c r="R86" s="29">
        <v>3.5563689604685198</v>
      </c>
      <c r="S86" s="29">
        <v>3.6519756838905799</v>
      </c>
      <c r="T86" s="29">
        <v>3.8039538714991799</v>
      </c>
      <c r="U86" s="29">
        <v>3.7691547207118101</v>
      </c>
      <c r="V86" s="29">
        <v>3.8001954079140199</v>
      </c>
      <c r="W86" s="29">
        <v>3.7362581946545599</v>
      </c>
      <c r="X86" s="29">
        <v>3.5545306565382502</v>
      </c>
      <c r="Y86" s="29">
        <v>3.6899892357373498</v>
      </c>
      <c r="Z86" s="29">
        <v>3.5913140311804002</v>
      </c>
      <c r="AA86" s="29">
        <v>3.7383654937570898</v>
      </c>
      <c r="AB86" s="29">
        <v>3.6161497952018702</v>
      </c>
      <c r="AC86" s="29">
        <v>3.5521962350256699</v>
      </c>
      <c r="AD86" s="29">
        <v>3.4170918367346901</v>
      </c>
      <c r="AE86" s="29">
        <v>3.2944377267231002</v>
      </c>
      <c r="AF86" s="29">
        <v>3.2105263157894699</v>
      </c>
      <c r="AG86" s="29">
        <v>3.3711048158640202</v>
      </c>
      <c r="AH86" s="29">
        <v>3.6388235294117601</v>
      </c>
      <c r="AI86" s="29">
        <v>3.4339488636363602</v>
      </c>
      <c r="AJ86" s="29">
        <v>3.4323962516733602</v>
      </c>
      <c r="AK86" s="29">
        <v>3.46552949538024</v>
      </c>
      <c r="AL86" s="29">
        <v>3.4758713136729198</v>
      </c>
      <c r="AM86" s="29">
        <v>3.3838006230529598</v>
      </c>
      <c r="AN86" s="29">
        <v>3.5779092702169599</v>
      </c>
      <c r="AO86" s="29">
        <v>3.35592185592186</v>
      </c>
      <c r="AP86" s="29">
        <v>3.6318407960199002</v>
      </c>
      <c r="AQ86" s="29">
        <v>3.5406360424028298</v>
      </c>
      <c r="AR86" s="29">
        <v>3.5059382422802901</v>
      </c>
      <c r="AS86" s="29">
        <v>3.63219026548673</v>
      </c>
      <c r="AT86" s="29">
        <v>3.7843137254902</v>
      </c>
      <c r="AU86" s="29">
        <v>3.8902996444895899</v>
      </c>
      <c r="AV86" s="29"/>
      <c r="AW86" s="29"/>
      <c r="AX86" s="29"/>
      <c r="AY86" s="29"/>
      <c r="AZ86" s="29"/>
      <c r="BA86" s="29"/>
      <c r="BB86" s="29"/>
      <c r="BC86" s="29"/>
      <c r="BD86" s="29"/>
      <c r="BE86" s="29"/>
      <c r="BF86" s="29"/>
      <c r="BG86" s="29"/>
      <c r="BH86" s="29"/>
      <c r="BI86" s="29"/>
      <c r="BJ86" s="29"/>
      <c r="BK86" s="29"/>
      <c r="BL86" s="29"/>
      <c r="BM86" s="29"/>
      <c r="BN86" s="29"/>
      <c r="BO86" s="29"/>
      <c r="BP86" s="29"/>
    </row>
    <row r="87" spans="1:68" ht="15" customHeight="1">
      <c r="A87" s="28" t="s">
        <v>171</v>
      </c>
      <c r="B87" s="34">
        <v>7352</v>
      </c>
      <c r="C87" s="34">
        <v>7710</v>
      </c>
      <c r="D87" s="34">
        <v>7516</v>
      </c>
      <c r="E87" s="34">
        <v>7202</v>
      </c>
      <c r="F87" s="34">
        <v>7598</v>
      </c>
      <c r="G87" s="34">
        <v>8316</v>
      </c>
      <c r="H87" s="34">
        <v>7934</v>
      </c>
      <c r="I87" s="34">
        <v>7645</v>
      </c>
      <c r="J87" s="34">
        <v>8036</v>
      </c>
      <c r="K87" s="34">
        <v>8238</v>
      </c>
      <c r="L87" s="34">
        <v>7697</v>
      </c>
      <c r="M87" s="34">
        <v>7364</v>
      </c>
      <c r="N87" s="34">
        <v>7644</v>
      </c>
      <c r="O87" s="34">
        <v>7454</v>
      </c>
      <c r="P87" s="34">
        <v>7540</v>
      </c>
      <c r="Q87" s="34">
        <v>7481</v>
      </c>
      <c r="R87" s="34">
        <v>7287</v>
      </c>
      <c r="S87" s="34">
        <v>7209</v>
      </c>
      <c r="T87" s="34">
        <v>6927</v>
      </c>
      <c r="U87" s="34">
        <v>7625</v>
      </c>
      <c r="V87" s="34">
        <v>7779</v>
      </c>
      <c r="W87" s="34">
        <v>7409</v>
      </c>
      <c r="X87" s="34">
        <v>6551</v>
      </c>
      <c r="Y87" s="34">
        <v>6856</v>
      </c>
      <c r="Z87" s="34">
        <v>6450</v>
      </c>
      <c r="AA87" s="34">
        <v>6587</v>
      </c>
      <c r="AB87" s="34">
        <v>6180</v>
      </c>
      <c r="AC87" s="34">
        <v>6227</v>
      </c>
      <c r="AD87" s="34">
        <v>5358</v>
      </c>
      <c r="AE87" s="34">
        <v>5449</v>
      </c>
      <c r="AF87" s="34">
        <v>5063</v>
      </c>
      <c r="AG87" s="34">
        <v>4760</v>
      </c>
      <c r="AH87" s="34">
        <v>3093</v>
      </c>
      <c r="AI87" s="34">
        <v>4835</v>
      </c>
      <c r="AJ87" s="34">
        <v>5128</v>
      </c>
      <c r="AK87" s="34">
        <v>4876</v>
      </c>
      <c r="AL87" s="34">
        <v>5186</v>
      </c>
      <c r="AM87" s="34">
        <v>5431</v>
      </c>
      <c r="AN87" s="34">
        <v>5442</v>
      </c>
      <c r="AO87" s="34">
        <v>5497</v>
      </c>
      <c r="AP87" s="34">
        <v>5840</v>
      </c>
      <c r="AQ87" s="34">
        <v>6012</v>
      </c>
      <c r="AR87" s="34">
        <v>5904</v>
      </c>
      <c r="AS87" s="34">
        <v>6567</v>
      </c>
      <c r="AT87" s="34">
        <v>6755</v>
      </c>
      <c r="AU87" s="34">
        <v>7660</v>
      </c>
      <c r="AV87" s="34"/>
      <c r="AW87" s="34"/>
      <c r="AX87" s="34"/>
      <c r="AY87" s="34"/>
      <c r="AZ87" s="34"/>
      <c r="BA87" s="34"/>
      <c r="BB87" s="34"/>
      <c r="BC87" s="34"/>
      <c r="BD87" s="34"/>
      <c r="BE87" s="34"/>
      <c r="BF87" s="34"/>
      <c r="BG87" s="34"/>
      <c r="BH87" s="34"/>
      <c r="BI87" s="34"/>
      <c r="BJ87" s="34"/>
      <c r="BK87" s="34"/>
      <c r="BL87" s="34"/>
      <c r="BM87" s="34"/>
      <c r="BN87" s="34"/>
      <c r="BO87" s="34"/>
      <c r="BP87" s="34"/>
    </row>
    <row r="88" spans="1:68" ht="15" customHeight="1">
      <c r="A88" s="28" t="s">
        <v>172</v>
      </c>
      <c r="B88" s="34">
        <v>1994</v>
      </c>
      <c r="C88" s="34">
        <v>2129</v>
      </c>
      <c r="D88" s="34">
        <v>2059</v>
      </c>
      <c r="E88" s="34">
        <v>1984</v>
      </c>
      <c r="F88" s="34">
        <v>2098</v>
      </c>
      <c r="G88" s="34">
        <v>2244</v>
      </c>
      <c r="H88" s="34">
        <v>2189</v>
      </c>
      <c r="I88" s="34">
        <v>2165</v>
      </c>
      <c r="J88" s="34">
        <v>2169</v>
      </c>
      <c r="K88" s="34">
        <v>2311</v>
      </c>
      <c r="L88" s="34">
        <v>2073</v>
      </c>
      <c r="M88" s="34">
        <v>2037</v>
      </c>
      <c r="N88" s="34">
        <v>2073</v>
      </c>
      <c r="O88" s="34">
        <v>2094</v>
      </c>
      <c r="P88" s="34">
        <v>2184</v>
      </c>
      <c r="Q88" s="34">
        <v>2100</v>
      </c>
      <c r="R88" s="34">
        <v>2049</v>
      </c>
      <c r="S88" s="34">
        <v>1974</v>
      </c>
      <c r="T88" s="34">
        <v>1821</v>
      </c>
      <c r="U88" s="34">
        <v>2023</v>
      </c>
      <c r="V88" s="34">
        <v>2047</v>
      </c>
      <c r="W88" s="34">
        <v>1983</v>
      </c>
      <c r="X88" s="34">
        <v>1843</v>
      </c>
      <c r="Y88" s="34">
        <v>1858</v>
      </c>
      <c r="Z88" s="34">
        <v>1796</v>
      </c>
      <c r="AA88" s="34">
        <v>1762</v>
      </c>
      <c r="AB88" s="34">
        <v>1709</v>
      </c>
      <c r="AC88" s="34">
        <v>1753</v>
      </c>
      <c r="AD88" s="34">
        <v>1568</v>
      </c>
      <c r="AE88" s="34">
        <v>1654</v>
      </c>
      <c r="AF88" s="34">
        <v>1577</v>
      </c>
      <c r="AG88" s="34">
        <v>1412</v>
      </c>
      <c r="AH88" s="34">
        <v>850</v>
      </c>
      <c r="AI88" s="34">
        <v>1408</v>
      </c>
      <c r="AJ88" s="34">
        <v>1494</v>
      </c>
      <c r="AK88" s="34">
        <v>1407</v>
      </c>
      <c r="AL88" s="34">
        <v>1492</v>
      </c>
      <c r="AM88" s="34">
        <v>1605</v>
      </c>
      <c r="AN88" s="34">
        <v>1521</v>
      </c>
      <c r="AO88" s="34">
        <v>1638</v>
      </c>
      <c r="AP88" s="34">
        <v>1608</v>
      </c>
      <c r="AQ88" s="34">
        <v>1698</v>
      </c>
      <c r="AR88" s="34">
        <v>1684</v>
      </c>
      <c r="AS88" s="34">
        <v>1808</v>
      </c>
      <c r="AT88" s="34">
        <v>1785</v>
      </c>
      <c r="AU88" s="34">
        <v>1969</v>
      </c>
      <c r="AV88" s="34"/>
      <c r="AW88" s="34"/>
      <c r="AX88" s="34"/>
      <c r="AY88" s="34"/>
      <c r="AZ88" s="34"/>
      <c r="BA88" s="34"/>
      <c r="BB88" s="34"/>
      <c r="BC88" s="34"/>
      <c r="BD88" s="34"/>
      <c r="BE88" s="34"/>
      <c r="BF88" s="34"/>
      <c r="BG88" s="34"/>
      <c r="BH88" s="34"/>
      <c r="BI88" s="34"/>
      <c r="BJ88" s="34"/>
      <c r="BK88" s="34"/>
      <c r="BL88" s="34"/>
      <c r="BM88" s="34"/>
      <c r="BN88" s="34"/>
      <c r="BO88" s="34"/>
      <c r="BP88" s="34"/>
    </row>
    <row r="89" spans="1:68" ht="15" customHeight="1">
      <c r="A89" s="28" t="s">
        <v>173</v>
      </c>
      <c r="B89" s="34">
        <v>12290</v>
      </c>
      <c r="C89" s="34">
        <v>13189</v>
      </c>
      <c r="D89" s="34">
        <v>12547</v>
      </c>
      <c r="E89" s="34">
        <v>12177</v>
      </c>
      <c r="F89" s="34">
        <v>12327</v>
      </c>
      <c r="G89" s="34">
        <v>13305</v>
      </c>
      <c r="H89" s="34">
        <v>13063</v>
      </c>
      <c r="I89" s="34">
        <v>13185</v>
      </c>
      <c r="J89" s="34">
        <v>12679</v>
      </c>
      <c r="K89" s="34">
        <v>13755</v>
      </c>
      <c r="L89" s="34">
        <v>12826</v>
      </c>
      <c r="M89" s="34">
        <v>12964</v>
      </c>
      <c r="N89" s="34">
        <v>13099</v>
      </c>
      <c r="O89" s="34">
        <v>13085</v>
      </c>
      <c r="P89" s="34">
        <v>12574</v>
      </c>
      <c r="Q89" s="34">
        <v>12377</v>
      </c>
      <c r="R89" s="34">
        <v>12247</v>
      </c>
      <c r="S89" s="34">
        <v>12360</v>
      </c>
      <c r="T89" s="34">
        <v>11736</v>
      </c>
      <c r="U89" s="34">
        <v>12142</v>
      </c>
      <c r="V89" s="34">
        <v>11407</v>
      </c>
      <c r="W89" s="34">
        <v>11753</v>
      </c>
      <c r="X89" s="34">
        <v>11056</v>
      </c>
      <c r="Y89" s="34">
        <v>11250</v>
      </c>
      <c r="Z89" s="34">
        <v>10875</v>
      </c>
      <c r="AA89" s="34">
        <v>10819</v>
      </c>
      <c r="AB89" s="34">
        <v>10484</v>
      </c>
      <c r="AC89" s="34">
        <v>10914</v>
      </c>
      <c r="AD89" s="34">
        <v>10489</v>
      </c>
      <c r="AE89" s="34">
        <v>10755</v>
      </c>
      <c r="AF89" s="34">
        <v>10196</v>
      </c>
      <c r="AG89" s="34">
        <v>9853</v>
      </c>
      <c r="AH89" s="34">
        <v>4511</v>
      </c>
      <c r="AI89" s="34">
        <v>9555</v>
      </c>
      <c r="AJ89" s="34">
        <v>10777</v>
      </c>
      <c r="AK89" s="34">
        <v>9849</v>
      </c>
      <c r="AL89" s="34">
        <v>9949</v>
      </c>
      <c r="AM89" s="34">
        <v>10057</v>
      </c>
      <c r="AN89" s="34">
        <v>9595</v>
      </c>
      <c r="AO89" s="34">
        <v>10451</v>
      </c>
      <c r="AP89" s="34">
        <v>10218</v>
      </c>
      <c r="AQ89" s="34">
        <v>10113</v>
      </c>
      <c r="AR89" s="34">
        <v>10078</v>
      </c>
      <c r="AS89" s="34">
        <v>10723</v>
      </c>
      <c r="AT89" s="34">
        <v>10398</v>
      </c>
      <c r="AU89" s="34">
        <v>11010</v>
      </c>
      <c r="AV89" s="34"/>
      <c r="AW89" s="34"/>
      <c r="AX89" s="34"/>
      <c r="AY89" s="34"/>
      <c r="AZ89" s="34"/>
      <c r="BA89" s="34"/>
      <c r="BB89" s="34"/>
      <c r="BC89" s="34"/>
      <c r="BD89" s="34"/>
      <c r="BE89" s="34"/>
      <c r="BF89" s="34"/>
      <c r="BG89" s="34"/>
      <c r="BH89" s="34"/>
      <c r="BI89" s="34"/>
      <c r="BJ89" s="34"/>
      <c r="BK89" s="34"/>
      <c r="BL89" s="34"/>
      <c r="BM89" s="34"/>
      <c r="BN89" s="34"/>
      <c r="BO89" s="34"/>
      <c r="BP89" s="34"/>
    </row>
    <row r="90" spans="1:68" ht="15" customHeight="1">
      <c r="A90" s="1"/>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row>
    <row r="91" spans="1:68" ht="15" customHeight="1">
      <c r="A91" s="55" t="s">
        <v>242</v>
      </c>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row>
    <row r="92" spans="1:68" ht="15" customHeight="1">
      <c r="A92" s="28" t="s">
        <v>167</v>
      </c>
      <c r="B92" s="53">
        <v>30.788102966709399</v>
      </c>
      <c r="C92" s="53">
        <v>30.800187806023199</v>
      </c>
      <c r="D92" s="53">
        <v>30.823366559506301</v>
      </c>
      <c r="E92" s="53">
        <v>31.345030786833401</v>
      </c>
      <c r="F92" s="53">
        <v>31.735192011979301</v>
      </c>
      <c r="G92" s="53">
        <v>31.525650791983001</v>
      </c>
      <c r="H92" s="53">
        <v>30.6728507091483</v>
      </c>
      <c r="I92" s="53">
        <v>30.5923872281153</v>
      </c>
      <c r="J92" s="53">
        <v>30.535234875495401</v>
      </c>
      <c r="K92" s="53">
        <v>30.262567953819399</v>
      </c>
      <c r="L92" s="53">
        <v>29.811127379209399</v>
      </c>
      <c r="M92" s="53">
        <v>29.366060006977602</v>
      </c>
      <c r="N92" s="53">
        <v>29.547260325312902</v>
      </c>
      <c r="O92" s="53">
        <v>29.2044157983422</v>
      </c>
      <c r="P92" s="53">
        <v>29.612889339851801</v>
      </c>
      <c r="Q92" s="53">
        <v>29.628061260498299</v>
      </c>
      <c r="R92" s="53">
        <v>29.434992207624401</v>
      </c>
      <c r="S92" s="53">
        <v>29.487827053237702</v>
      </c>
      <c r="T92" s="53">
        <v>29.425650476065101</v>
      </c>
      <c r="U92" s="53">
        <v>29.184415409141899</v>
      </c>
      <c r="V92" s="53">
        <v>29.8461760800643</v>
      </c>
      <c r="W92" s="53">
        <v>29.3000923361034</v>
      </c>
      <c r="X92" s="53">
        <v>28.768758526603001</v>
      </c>
      <c r="Y92" s="53">
        <v>28.7265510914741</v>
      </c>
      <c r="Z92" s="53">
        <v>28.763417316244801</v>
      </c>
      <c r="AA92" s="53">
        <v>28.6197442414297</v>
      </c>
      <c r="AB92" s="53">
        <v>28.051402773956202</v>
      </c>
      <c r="AC92" s="53">
        <v>26.667329488964</v>
      </c>
      <c r="AD92" s="53">
        <v>26.3045991247626</v>
      </c>
      <c r="AE92" s="53">
        <v>26.0348142374643</v>
      </c>
      <c r="AF92" s="53">
        <v>25.1970558497048</v>
      </c>
      <c r="AG92" s="53">
        <v>24.6710453325049</v>
      </c>
      <c r="AH92" s="53">
        <v>29.007741691842899</v>
      </c>
      <c r="AI92" s="53">
        <v>23.5319945462529</v>
      </c>
      <c r="AJ92" s="53">
        <v>23.0531533892383</v>
      </c>
      <c r="AK92" s="53">
        <v>24.298943524194598</v>
      </c>
      <c r="AL92" s="53">
        <v>24.761167361524699</v>
      </c>
      <c r="AM92" s="53">
        <v>25.2271350696548</v>
      </c>
      <c r="AN92" s="53">
        <v>25.3662404349577</v>
      </c>
      <c r="AO92" s="53">
        <v>25.4644526387486</v>
      </c>
      <c r="AP92" s="53">
        <v>25.781143992006601</v>
      </c>
      <c r="AQ92" s="53">
        <v>26.491002406999399</v>
      </c>
      <c r="AR92" s="53">
        <v>26.381373995737</v>
      </c>
      <c r="AS92" s="53">
        <v>26.5280690192319</v>
      </c>
      <c r="AT92" s="53">
        <v>27.466739884681601</v>
      </c>
      <c r="AU92" s="53">
        <v>27.9647581357635</v>
      </c>
      <c r="AV92" s="53"/>
      <c r="AW92" s="53"/>
      <c r="AX92" s="53"/>
      <c r="AY92" s="53"/>
      <c r="AZ92" s="53"/>
      <c r="BA92" s="53"/>
      <c r="BB92" s="53"/>
      <c r="BC92" s="53"/>
      <c r="BD92" s="53"/>
      <c r="BE92" s="53"/>
      <c r="BF92" s="53"/>
      <c r="BG92" s="53"/>
      <c r="BH92" s="53"/>
      <c r="BI92" s="53"/>
      <c r="BJ92" s="53"/>
      <c r="BK92" s="53"/>
      <c r="BL92" s="53"/>
      <c r="BM92" s="53"/>
      <c r="BN92" s="53"/>
      <c r="BO92" s="53"/>
      <c r="BP92" s="53"/>
    </row>
    <row r="93" spans="1:68" ht="15" customHeight="1">
      <c r="A93" s="28" t="s">
        <v>170</v>
      </c>
      <c r="B93" s="54">
        <v>3.3851906338114501</v>
      </c>
      <c r="C93" s="54">
        <v>3.4094076655052299</v>
      </c>
      <c r="D93" s="54">
        <v>3.46940317300428</v>
      </c>
      <c r="E93" s="54">
        <v>3.4874456682280499</v>
      </c>
      <c r="F93" s="54">
        <v>3.55265440849749</v>
      </c>
      <c r="G93" s="54">
        <v>3.52197641961421</v>
      </c>
      <c r="H93" s="54">
        <v>3.5610098176718101</v>
      </c>
      <c r="I93" s="54">
        <v>3.60087997723442</v>
      </c>
      <c r="J93" s="54">
        <v>3.6411974042285999</v>
      </c>
      <c r="K93" s="54">
        <v>3.6403768692995002</v>
      </c>
      <c r="L93" s="54">
        <v>3.7075782132508199</v>
      </c>
      <c r="M93" s="54">
        <v>3.6941563745266399</v>
      </c>
      <c r="N93" s="54">
        <v>3.7046855577259699</v>
      </c>
      <c r="O93" s="54">
        <v>3.7359379042690799</v>
      </c>
      <c r="P93" s="54">
        <v>3.8292492991381999</v>
      </c>
      <c r="Q93" s="54">
        <v>3.8717907998517802</v>
      </c>
      <c r="R93" s="54">
        <v>3.9448589926478701</v>
      </c>
      <c r="S93" s="54">
        <v>3.9837558524608898</v>
      </c>
      <c r="T93" s="54">
        <v>4.0594059405940603</v>
      </c>
      <c r="U93" s="54">
        <v>4.0520824301280403</v>
      </c>
      <c r="V93" s="54">
        <v>4.05435341827316</v>
      </c>
      <c r="W93" s="54">
        <v>4.0560947938989003</v>
      </c>
      <c r="X93" s="54">
        <v>4.0223276032404698</v>
      </c>
      <c r="Y93" s="54">
        <v>4.0189324817518202</v>
      </c>
      <c r="Z93" s="54">
        <v>4.0382650471969397</v>
      </c>
      <c r="AA93" s="54">
        <v>4.0223760576183496</v>
      </c>
      <c r="AB93" s="54">
        <v>3.9693744096490602</v>
      </c>
      <c r="AC93" s="54">
        <v>3.8850197598985901</v>
      </c>
      <c r="AD93" s="54">
        <v>3.81911637761909</v>
      </c>
      <c r="AE93" s="54">
        <v>3.7496008302730299</v>
      </c>
      <c r="AF93" s="54">
        <v>3.6690973420780102</v>
      </c>
      <c r="AG93" s="54">
        <v>3.63129019202231</v>
      </c>
      <c r="AH93" s="54">
        <v>3.8017087062652601</v>
      </c>
      <c r="AI93" s="54">
        <v>3.5024550721791199</v>
      </c>
      <c r="AJ93" s="54">
        <v>3.5229005825794499</v>
      </c>
      <c r="AK93" s="54">
        <v>3.6020592397404001</v>
      </c>
      <c r="AL93" s="54">
        <v>3.6269302929715699</v>
      </c>
      <c r="AM93" s="54">
        <v>3.6482112845138102</v>
      </c>
      <c r="AN93" s="54">
        <v>3.76358223765815</v>
      </c>
      <c r="AO93" s="54">
        <v>3.7188710570005501</v>
      </c>
      <c r="AP93" s="54">
        <v>3.8295693779904298</v>
      </c>
      <c r="AQ93" s="54">
        <v>3.9230325465121898</v>
      </c>
      <c r="AR93" s="54">
        <v>4.0906917818042698</v>
      </c>
      <c r="AS93" s="54">
        <v>4.2124305524188097</v>
      </c>
      <c r="AT93" s="54">
        <v>4.4177571792075598</v>
      </c>
      <c r="AU93" s="54">
        <v>4.5957502055654098</v>
      </c>
      <c r="AV93" s="54"/>
      <c r="AW93" s="54"/>
      <c r="AX93" s="54"/>
      <c r="AY93" s="54"/>
      <c r="AZ93" s="54"/>
      <c r="BA93" s="54"/>
      <c r="BB93" s="54"/>
      <c r="BC93" s="54"/>
      <c r="BD93" s="54"/>
      <c r="BE93" s="54"/>
      <c r="BF93" s="54"/>
      <c r="BG93" s="54"/>
      <c r="BH93" s="54"/>
      <c r="BI93" s="54"/>
      <c r="BJ93" s="54"/>
      <c r="BK93" s="54"/>
      <c r="BL93" s="54"/>
      <c r="BM93" s="54"/>
      <c r="BN93" s="54"/>
      <c r="BO93" s="54"/>
      <c r="BP93" s="54"/>
    </row>
    <row r="94" spans="1:68" ht="15" customHeight="1">
      <c r="A94" s="28" t="s">
        <v>171</v>
      </c>
      <c r="B94" s="34">
        <v>165678</v>
      </c>
      <c r="C94" s="34">
        <v>172216</v>
      </c>
      <c r="D94" s="34">
        <v>165324</v>
      </c>
      <c r="E94" s="34">
        <v>165284</v>
      </c>
      <c r="F94" s="34">
        <v>167902</v>
      </c>
      <c r="G94" s="34">
        <v>169076</v>
      </c>
      <c r="H94" s="34">
        <v>162496</v>
      </c>
      <c r="I94" s="34">
        <v>164499</v>
      </c>
      <c r="J94" s="34">
        <v>156546</v>
      </c>
      <c r="K94" s="34">
        <v>157257</v>
      </c>
      <c r="L94" s="34">
        <v>150980</v>
      </c>
      <c r="M94" s="34">
        <v>149255</v>
      </c>
      <c r="N94" s="34">
        <v>146035</v>
      </c>
      <c r="O94" s="34">
        <v>144394</v>
      </c>
      <c r="P94" s="34">
        <v>147518</v>
      </c>
      <c r="Q94" s="34">
        <v>146284</v>
      </c>
      <c r="R94" s="34">
        <v>143798</v>
      </c>
      <c r="S94" s="34">
        <v>139543</v>
      </c>
      <c r="T94" s="34">
        <v>136120</v>
      </c>
      <c r="U94" s="34">
        <v>140198</v>
      </c>
      <c r="V94" s="34">
        <v>133968</v>
      </c>
      <c r="W94" s="34">
        <v>128708</v>
      </c>
      <c r="X94" s="34">
        <v>122142</v>
      </c>
      <c r="Y94" s="34">
        <v>123333</v>
      </c>
      <c r="Z94" s="34">
        <v>119359</v>
      </c>
      <c r="AA94" s="34">
        <v>115048</v>
      </c>
      <c r="AB94" s="34">
        <v>109261</v>
      </c>
      <c r="AC94" s="34">
        <v>104204</v>
      </c>
      <c r="AD94" s="34">
        <v>97334</v>
      </c>
      <c r="AE94" s="34">
        <v>93935</v>
      </c>
      <c r="AF94" s="34">
        <v>85035</v>
      </c>
      <c r="AG94" s="34">
        <v>80749</v>
      </c>
      <c r="AH94" s="34">
        <v>46723</v>
      </c>
      <c r="AI94" s="34">
        <v>71331</v>
      </c>
      <c r="AJ94" s="34">
        <v>74379</v>
      </c>
      <c r="AK94" s="34">
        <v>73817</v>
      </c>
      <c r="AL94" s="34">
        <v>75393</v>
      </c>
      <c r="AM94" s="34">
        <v>75974</v>
      </c>
      <c r="AN94" s="34">
        <v>75855</v>
      </c>
      <c r="AO94" s="34">
        <v>80640</v>
      </c>
      <c r="AP94" s="34">
        <v>80038</v>
      </c>
      <c r="AQ94" s="34">
        <v>81603</v>
      </c>
      <c r="AR94" s="34">
        <v>85565</v>
      </c>
      <c r="AS94" s="34">
        <v>93259</v>
      </c>
      <c r="AT94" s="34">
        <v>97226</v>
      </c>
      <c r="AU94" s="34">
        <v>106194</v>
      </c>
      <c r="AV94" s="34"/>
      <c r="AW94" s="34"/>
      <c r="AX94" s="34"/>
      <c r="AY94" s="34"/>
      <c r="AZ94" s="34"/>
      <c r="BA94" s="34"/>
      <c r="BB94" s="34"/>
      <c r="BC94" s="34"/>
      <c r="BD94" s="34"/>
      <c r="BE94" s="34"/>
      <c r="BF94" s="34"/>
      <c r="BG94" s="34"/>
      <c r="BH94" s="34"/>
      <c r="BI94" s="34"/>
      <c r="BJ94" s="34"/>
      <c r="BK94" s="34"/>
      <c r="BL94" s="34"/>
      <c r="BM94" s="34"/>
      <c r="BN94" s="34"/>
      <c r="BO94" s="34"/>
      <c r="BP94" s="34"/>
    </row>
    <row r="95" spans="1:68" ht="15" customHeight="1">
      <c r="A95" s="28" t="s">
        <v>172</v>
      </c>
      <c r="B95" s="34">
        <v>48942</v>
      </c>
      <c r="C95" s="34">
        <v>50512</v>
      </c>
      <c r="D95" s="34">
        <v>47652</v>
      </c>
      <c r="E95" s="34">
        <v>47394</v>
      </c>
      <c r="F95" s="34">
        <v>47261</v>
      </c>
      <c r="G95" s="34">
        <v>48006</v>
      </c>
      <c r="H95" s="34">
        <v>45632</v>
      </c>
      <c r="I95" s="34">
        <v>45683</v>
      </c>
      <c r="J95" s="34">
        <v>42993</v>
      </c>
      <c r="K95" s="34">
        <v>43198</v>
      </c>
      <c r="L95" s="34">
        <v>40722</v>
      </c>
      <c r="M95" s="34">
        <v>40403</v>
      </c>
      <c r="N95" s="34">
        <v>39419</v>
      </c>
      <c r="O95" s="34">
        <v>38650</v>
      </c>
      <c r="P95" s="34">
        <v>38524</v>
      </c>
      <c r="Q95" s="34">
        <v>37782</v>
      </c>
      <c r="R95" s="34">
        <v>36452</v>
      </c>
      <c r="S95" s="34">
        <v>35028</v>
      </c>
      <c r="T95" s="34">
        <v>33532</v>
      </c>
      <c r="U95" s="34">
        <v>34599</v>
      </c>
      <c r="V95" s="34">
        <v>33043</v>
      </c>
      <c r="W95" s="34">
        <v>31732</v>
      </c>
      <c r="X95" s="34">
        <v>30366</v>
      </c>
      <c r="Y95" s="34">
        <v>30688</v>
      </c>
      <c r="Z95" s="34">
        <v>29557</v>
      </c>
      <c r="AA95" s="34">
        <v>28602</v>
      </c>
      <c r="AB95" s="34">
        <v>27526</v>
      </c>
      <c r="AC95" s="34">
        <v>26822</v>
      </c>
      <c r="AD95" s="34">
        <v>25486</v>
      </c>
      <c r="AE95" s="34">
        <v>25052</v>
      </c>
      <c r="AF95" s="34">
        <v>23176</v>
      </c>
      <c r="AG95" s="34">
        <v>22237</v>
      </c>
      <c r="AH95" s="34">
        <v>12290</v>
      </c>
      <c r="AI95" s="34">
        <v>20366</v>
      </c>
      <c r="AJ95" s="34">
        <v>21113</v>
      </c>
      <c r="AK95" s="34">
        <v>20493</v>
      </c>
      <c r="AL95" s="34">
        <v>20787</v>
      </c>
      <c r="AM95" s="34">
        <v>20825</v>
      </c>
      <c r="AN95" s="34">
        <v>20155</v>
      </c>
      <c r="AO95" s="34">
        <v>21684</v>
      </c>
      <c r="AP95" s="34">
        <v>20900</v>
      </c>
      <c r="AQ95" s="34">
        <v>20801</v>
      </c>
      <c r="AR95" s="34">
        <v>20917</v>
      </c>
      <c r="AS95" s="34">
        <v>22139</v>
      </c>
      <c r="AT95" s="34">
        <v>22008</v>
      </c>
      <c r="AU95" s="34">
        <v>23107</v>
      </c>
      <c r="AV95" s="34"/>
      <c r="AW95" s="34"/>
      <c r="AX95" s="34"/>
      <c r="AY95" s="34"/>
      <c r="AZ95" s="34"/>
      <c r="BA95" s="34"/>
      <c r="BB95" s="34"/>
      <c r="BC95" s="34"/>
      <c r="BD95" s="34"/>
      <c r="BE95" s="34"/>
      <c r="BF95" s="34"/>
      <c r="BG95" s="34"/>
      <c r="BH95" s="34"/>
      <c r="BI95" s="34"/>
      <c r="BJ95" s="34"/>
      <c r="BK95" s="34"/>
      <c r="BL95" s="34"/>
      <c r="BM95" s="34"/>
      <c r="BN95" s="34"/>
      <c r="BO95" s="34"/>
      <c r="BP95" s="34"/>
    </row>
    <row r="96" spans="1:68" ht="15" customHeight="1">
      <c r="A96" s="56" t="s">
        <v>173</v>
      </c>
      <c r="B96" s="115">
        <v>158964</v>
      </c>
      <c r="C96" s="115">
        <v>163999</v>
      </c>
      <c r="D96" s="115">
        <v>154597</v>
      </c>
      <c r="E96" s="115">
        <v>151201</v>
      </c>
      <c r="F96" s="115">
        <v>148923</v>
      </c>
      <c r="G96" s="115">
        <v>152276</v>
      </c>
      <c r="H96" s="115">
        <v>148770</v>
      </c>
      <c r="I96" s="115">
        <v>149328</v>
      </c>
      <c r="J96" s="115">
        <v>140798</v>
      </c>
      <c r="K96" s="115">
        <v>142744</v>
      </c>
      <c r="L96" s="115">
        <v>136600</v>
      </c>
      <c r="M96" s="115">
        <v>137584</v>
      </c>
      <c r="N96" s="115">
        <v>133410</v>
      </c>
      <c r="O96" s="115">
        <v>132343</v>
      </c>
      <c r="P96" s="115">
        <v>130092</v>
      </c>
      <c r="Q96" s="115">
        <v>127521</v>
      </c>
      <c r="R96" s="115">
        <v>123839</v>
      </c>
      <c r="S96" s="115">
        <v>118788</v>
      </c>
      <c r="T96" s="115">
        <v>113955</v>
      </c>
      <c r="U96" s="115">
        <v>118553</v>
      </c>
      <c r="V96" s="115">
        <v>110711</v>
      </c>
      <c r="W96" s="115">
        <v>108300</v>
      </c>
      <c r="X96" s="115">
        <v>105552</v>
      </c>
      <c r="Y96" s="115">
        <v>106828</v>
      </c>
      <c r="Z96" s="115">
        <v>102759</v>
      </c>
      <c r="AA96" s="115">
        <v>99938</v>
      </c>
      <c r="AB96" s="115">
        <v>98127</v>
      </c>
      <c r="AC96" s="115">
        <v>100580</v>
      </c>
      <c r="AD96" s="115">
        <v>96888</v>
      </c>
      <c r="AE96" s="115">
        <v>96225</v>
      </c>
      <c r="AF96" s="115">
        <v>91979</v>
      </c>
      <c r="AG96" s="115">
        <v>90134</v>
      </c>
      <c r="AH96" s="115">
        <v>42368</v>
      </c>
      <c r="AI96" s="115">
        <v>86546</v>
      </c>
      <c r="AJ96" s="115">
        <v>91584</v>
      </c>
      <c r="AK96" s="115">
        <v>84337</v>
      </c>
      <c r="AL96" s="115">
        <v>83950</v>
      </c>
      <c r="AM96" s="115">
        <v>82550</v>
      </c>
      <c r="AN96" s="115">
        <v>79456</v>
      </c>
      <c r="AO96" s="115">
        <v>85154</v>
      </c>
      <c r="AP96" s="115">
        <v>81067</v>
      </c>
      <c r="AQ96" s="115">
        <v>78521</v>
      </c>
      <c r="AR96" s="115">
        <v>79287</v>
      </c>
      <c r="AS96" s="115">
        <v>83455</v>
      </c>
      <c r="AT96" s="115">
        <v>80126</v>
      </c>
      <c r="AU96" s="115">
        <v>82629</v>
      </c>
      <c r="AV96" s="115"/>
      <c r="AW96" s="34"/>
      <c r="AX96" s="34"/>
      <c r="AY96" s="34"/>
      <c r="AZ96" s="34"/>
      <c r="BA96" s="34"/>
      <c r="BB96" s="34"/>
      <c r="BC96" s="34"/>
      <c r="BD96" s="34"/>
      <c r="BE96" s="34"/>
      <c r="BF96" s="34"/>
      <c r="BG96" s="34"/>
      <c r="BH96" s="34"/>
      <c r="BI96" s="34"/>
      <c r="BJ96" s="34"/>
      <c r="BK96" s="34"/>
      <c r="BL96" s="34"/>
      <c r="BM96" s="34"/>
      <c r="BN96" s="34"/>
      <c r="BO96" s="34"/>
      <c r="BP96" s="34"/>
    </row>
    <row r="97" spans="1:48" ht="15" customHeight="1">
      <c r="A97" s="24"/>
      <c r="B97" s="57"/>
      <c r="C97" s="24"/>
      <c r="D97" s="24"/>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row>
    <row r="98" spans="1:48" ht="17.100000000000001"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17"/>
      <c r="AV98" s="117"/>
    </row>
    <row r="99" spans="1:48" ht="37.5" customHeight="1">
      <c r="A99" s="166"/>
      <c r="B99" s="166"/>
      <c r="C99" s="166"/>
      <c r="D99" s="166"/>
      <c r="E99" s="166"/>
      <c r="F99" s="166"/>
      <c r="G99" s="166"/>
      <c r="H99" s="166"/>
      <c r="I99" s="166"/>
      <c r="J99" s="166"/>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row>
    <row r="100" spans="1:48" ht="37.5" customHeight="1">
      <c r="A100" s="166"/>
      <c r="B100" s="166"/>
      <c r="C100" s="166"/>
      <c r="D100" s="166"/>
      <c r="E100" s="166"/>
      <c r="F100" s="166"/>
      <c r="G100" s="166"/>
      <c r="H100" s="166"/>
      <c r="I100" s="166"/>
      <c r="J100" s="166"/>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row>
    <row r="101" spans="1:48" ht="37.5" customHeight="1">
      <c r="A101" s="166"/>
      <c r="B101" s="166"/>
      <c r="C101" s="166"/>
      <c r="D101" s="166"/>
      <c r="E101" s="166"/>
      <c r="F101" s="166"/>
      <c r="G101" s="166"/>
      <c r="H101" s="166"/>
      <c r="I101" s="166"/>
      <c r="J101" s="166"/>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row>
    <row r="102" spans="1:48" ht="37.5" customHeight="1">
      <c r="A102" s="166"/>
      <c r="B102" s="166"/>
      <c r="C102" s="166"/>
      <c r="D102" s="166"/>
      <c r="E102" s="166"/>
      <c r="F102" s="166"/>
      <c r="G102" s="166"/>
      <c r="H102" s="166"/>
      <c r="I102" s="166"/>
      <c r="J102" s="166"/>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row>
    <row r="103" spans="1:48" ht="37.5" customHeight="1">
      <c r="A103" s="166"/>
      <c r="B103" s="166"/>
      <c r="C103" s="166"/>
      <c r="D103" s="166"/>
      <c r="E103" s="166"/>
      <c r="F103" s="166"/>
      <c r="G103" s="166"/>
      <c r="H103" s="166"/>
      <c r="I103" s="166"/>
      <c r="J103" s="166"/>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row>
    <row r="104" spans="1:48" ht="37.5" customHeight="1">
      <c r="A104" s="166"/>
      <c r="B104" s="166"/>
      <c r="C104" s="166"/>
      <c r="D104" s="166"/>
      <c r="E104" s="166"/>
      <c r="F104" s="166"/>
      <c r="G104" s="166"/>
      <c r="H104" s="166"/>
      <c r="I104" s="166"/>
      <c r="J104" s="166"/>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row>
    <row r="105" spans="1:48" ht="37.5" customHeight="1">
      <c r="A105" s="166"/>
      <c r="B105" s="166"/>
      <c r="C105" s="166"/>
      <c r="D105" s="166"/>
      <c r="E105" s="166"/>
      <c r="F105" s="166"/>
      <c r="G105" s="166"/>
      <c r="H105" s="166"/>
      <c r="I105" s="166"/>
      <c r="J105" s="166"/>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row>
    <row r="106" spans="1:48" ht="37.5" customHeight="1">
      <c r="A106" s="166"/>
      <c r="B106" s="166"/>
      <c r="C106" s="166"/>
      <c r="D106" s="166"/>
      <c r="E106" s="166"/>
      <c r="F106" s="166"/>
      <c r="G106" s="166"/>
      <c r="H106" s="166"/>
      <c r="I106" s="166"/>
      <c r="J106" s="166"/>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row>
    <row r="107" spans="1:48" ht="15" customHeight="1">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row>
    <row r="108" spans="1:48" ht="15" customHeight="1">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row>
    <row r="109" spans="1:48" ht="15" customHeight="1">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row>
    <row r="110" spans="1:48" ht="15" customHeight="1">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row>
    <row r="111" spans="1:48" ht="15" customHeight="1">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row>
    <row r="112" spans="1:48" ht="15" customHeigh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98:AT98"/>
    <mergeCell ref="A104:J104"/>
    <mergeCell ref="A105:J105"/>
    <mergeCell ref="A106:J106"/>
    <mergeCell ref="A99:J99"/>
    <mergeCell ref="A100:J100"/>
    <mergeCell ref="A101:J101"/>
    <mergeCell ref="A102:J102"/>
    <mergeCell ref="A103:J103"/>
  </mergeCells>
  <phoneticPr fontId="31" type="noConversion"/>
  <hyperlinks>
    <hyperlink ref="A1" location="Contents!A1" display="Return to contents page" xr:uid="{00000000-0004-0000-0500-000000000000}"/>
  </hyperlinks>
  <pageMargins left="0.74803149606299213" right="0.74803149606299213" top="0.98425196850393704" bottom="0.98425196850393704" header="0.51181102362204722" footer="0.51181102362204722"/>
  <pageSetup paperSize="9"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000"/>
  <sheetViews>
    <sheetView showGridLines="0" zoomScaleNormal="100" workbookViewId="0"/>
  </sheetViews>
  <sheetFormatPr defaultColWidth="11.42578125" defaultRowHeight="12.6"/>
  <cols>
    <col min="1" max="1" width="56.5703125" customWidth="1"/>
    <col min="2" max="100" width="9.5703125" customWidth="1"/>
  </cols>
  <sheetData>
    <row r="1" spans="1:68"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243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58" t="s">
        <v>244</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50" t="s">
        <v>245</v>
      </c>
      <c r="B6" s="24"/>
      <c r="C6" s="24"/>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row>
    <row r="7" spans="1:68" ht="15" customHeight="1">
      <c r="A7" s="46" t="s">
        <v>167</v>
      </c>
      <c r="B7" s="33">
        <v>24.272116461366199</v>
      </c>
      <c r="C7" s="33">
        <v>22.449269192564199</v>
      </c>
      <c r="D7" s="33">
        <v>22.885500575374</v>
      </c>
      <c r="E7" s="33">
        <v>24.674157303370801</v>
      </c>
      <c r="F7" s="33">
        <v>24.2084229941592</v>
      </c>
      <c r="G7" s="33">
        <v>25.184747265740501</v>
      </c>
      <c r="H7" s="33">
        <v>23.949005918955802</v>
      </c>
      <c r="I7" s="33">
        <v>24.940582293523502</v>
      </c>
      <c r="J7" s="33">
        <v>24.8754669987547</v>
      </c>
      <c r="K7" s="33">
        <v>23.910465461013899</v>
      </c>
      <c r="L7" s="33">
        <v>24.783992723965401</v>
      </c>
      <c r="M7" s="33">
        <v>24.923702950152599</v>
      </c>
      <c r="N7" s="33">
        <v>23.963883955002999</v>
      </c>
      <c r="O7" s="33">
        <v>23.702814459117</v>
      </c>
      <c r="P7" s="33">
        <v>25.315005727376899</v>
      </c>
      <c r="Q7" s="33">
        <v>25.780747975838601</v>
      </c>
      <c r="R7" s="33">
        <v>25.503004964724301</v>
      </c>
      <c r="S7" s="33">
        <v>25.474683544303801</v>
      </c>
      <c r="T7" s="33">
        <v>25.826920480626399</v>
      </c>
      <c r="U7" s="33">
        <v>25.078947368421101</v>
      </c>
      <c r="V7" s="33">
        <v>25.320999585807002</v>
      </c>
      <c r="W7" s="33">
        <v>25.266657431777301</v>
      </c>
      <c r="X7" s="33">
        <v>25.3541912632822</v>
      </c>
      <c r="Y7" s="33">
        <v>26.248381062023299</v>
      </c>
      <c r="Z7" s="33">
        <v>25.435174069627902</v>
      </c>
      <c r="AA7" s="33">
        <v>25.762813768224898</v>
      </c>
      <c r="AB7" s="33">
        <v>25.469664305512801</v>
      </c>
      <c r="AC7" s="33">
        <v>26.2417886366256</v>
      </c>
      <c r="AD7" s="33">
        <v>27.486251145737899</v>
      </c>
      <c r="AE7" s="33">
        <v>27.3913043478261</v>
      </c>
      <c r="AF7" s="33">
        <v>26.005025125628102</v>
      </c>
      <c r="AG7" s="33">
        <v>25.3604268361903</v>
      </c>
      <c r="AH7" s="33">
        <v>30.632145258910601</v>
      </c>
      <c r="AI7" s="33">
        <v>25.6264004888979</v>
      </c>
      <c r="AJ7" s="33">
        <v>24.718881392392699</v>
      </c>
      <c r="AK7" s="33">
        <v>24.896879957694299</v>
      </c>
      <c r="AL7" s="33">
        <v>24.353518821603899</v>
      </c>
      <c r="AM7" s="33">
        <v>25.2803483941208</v>
      </c>
      <c r="AN7" s="33">
        <v>26.169035477921199</v>
      </c>
      <c r="AO7" s="33">
        <v>24.903474903474901</v>
      </c>
      <c r="AP7" s="33">
        <v>24.986384925389402</v>
      </c>
      <c r="AQ7" s="33">
        <v>24.6796865281751</v>
      </c>
      <c r="AR7" s="33">
        <v>23.089655172413799</v>
      </c>
      <c r="AS7" s="33">
        <v>21.688812687526799</v>
      </c>
      <c r="AT7" s="33">
        <v>20.851063829787201</v>
      </c>
      <c r="AU7" s="33">
        <v>21.614802354920101</v>
      </c>
      <c r="AV7" s="33"/>
      <c r="AW7" s="33"/>
      <c r="AX7" s="33"/>
      <c r="AY7" s="33"/>
      <c r="AZ7" s="33"/>
      <c r="BA7" s="33"/>
      <c r="BB7" s="33"/>
      <c r="BC7" s="33"/>
      <c r="BD7" s="33"/>
      <c r="BE7" s="33"/>
      <c r="BF7" s="33"/>
      <c r="BG7" s="33"/>
      <c r="BH7" s="33"/>
      <c r="BI7" s="33"/>
      <c r="BJ7" s="33"/>
      <c r="BK7" s="33"/>
      <c r="BL7" s="33"/>
      <c r="BM7" s="33"/>
      <c r="BN7" s="33"/>
      <c r="BO7" s="33"/>
      <c r="BP7" s="33"/>
    </row>
    <row r="8" spans="1:68" ht="15" customHeight="1">
      <c r="A8" s="48" t="s">
        <v>168</v>
      </c>
      <c r="B8" s="30">
        <v>23.409649324246001</v>
      </c>
      <c r="C8" s="30">
        <v>21.782756450434899</v>
      </c>
      <c r="D8" s="30">
        <v>21.963196024898199</v>
      </c>
      <c r="E8" s="30">
        <v>23.269186133637401</v>
      </c>
      <c r="F8" s="30">
        <v>22.937153223652899</v>
      </c>
      <c r="G8" s="30">
        <v>24.419886954330401</v>
      </c>
      <c r="H8" s="30">
        <v>22.827506459819499</v>
      </c>
      <c r="I8" s="30">
        <v>23.547665627852499</v>
      </c>
      <c r="J8" s="30">
        <v>23.284674617832898</v>
      </c>
      <c r="K8" s="30">
        <v>22.469984269528201</v>
      </c>
      <c r="L8" s="30">
        <v>23.428248683349299</v>
      </c>
      <c r="M8" s="30">
        <v>23.3737309002885</v>
      </c>
      <c r="N8" s="30">
        <v>22.0503307441709</v>
      </c>
      <c r="O8" s="30">
        <v>22.803523122365501</v>
      </c>
      <c r="P8" s="30">
        <v>22.986827486585401</v>
      </c>
      <c r="Q8" s="30">
        <v>23.867014382367799</v>
      </c>
      <c r="R8" s="30">
        <v>23.157893593789002</v>
      </c>
      <c r="S8" s="30">
        <v>23.593549365663499</v>
      </c>
      <c r="T8" s="30">
        <v>23.641179679642001</v>
      </c>
      <c r="U8" s="30">
        <v>23.160056393989599</v>
      </c>
      <c r="V8" s="30">
        <v>22.743301352834798</v>
      </c>
      <c r="W8" s="30">
        <v>22.993904144838599</v>
      </c>
      <c r="X8" s="30">
        <v>22.789942598984801</v>
      </c>
      <c r="Y8" s="30">
        <v>23.054338374960299</v>
      </c>
      <c r="Z8" s="30">
        <v>22.364469692501199</v>
      </c>
      <c r="AA8" s="30">
        <v>22.935113608302601</v>
      </c>
      <c r="AB8" s="30">
        <v>22.392530928539099</v>
      </c>
      <c r="AC8" s="30">
        <v>23.705910902334502</v>
      </c>
      <c r="AD8" s="30">
        <v>23.9819259694222</v>
      </c>
      <c r="AE8" s="30">
        <v>24.3761450989434</v>
      </c>
      <c r="AF8" s="30">
        <v>23.100330062410102</v>
      </c>
      <c r="AG8" s="30">
        <v>22.477423748491301</v>
      </c>
      <c r="AH8" s="30">
        <v>25.0660579389933</v>
      </c>
      <c r="AI8" s="30">
        <v>22.731422066165699</v>
      </c>
      <c r="AJ8" s="30">
        <v>22.310503956194601</v>
      </c>
      <c r="AK8" s="30">
        <v>22.729150734432199</v>
      </c>
      <c r="AL8" s="30">
        <v>22.566427422364001</v>
      </c>
      <c r="AM8" s="30">
        <v>23.727419152176399</v>
      </c>
      <c r="AN8" s="30">
        <v>24.538872986216901</v>
      </c>
      <c r="AO8" s="30">
        <v>24.068801568650901</v>
      </c>
      <c r="AP8" s="30">
        <v>23.776201873853601</v>
      </c>
      <c r="AQ8" s="30">
        <v>24.126970238094501</v>
      </c>
      <c r="AR8" s="30">
        <v>22.809988406969499</v>
      </c>
      <c r="AS8" s="30">
        <v>21.8259833503311</v>
      </c>
      <c r="AT8" s="30">
        <v>21.775035230643098</v>
      </c>
      <c r="AU8" s="30">
        <v>22.708981798014101</v>
      </c>
      <c r="AV8" s="30"/>
      <c r="AW8" s="30"/>
      <c r="AX8" s="30"/>
      <c r="AY8" s="30"/>
      <c r="AZ8" s="30"/>
      <c r="BA8" s="30"/>
      <c r="BB8" s="30"/>
      <c r="BC8" s="30"/>
      <c r="BD8" s="30"/>
      <c r="BE8" s="30"/>
      <c r="BF8" s="30"/>
      <c r="BG8" s="30"/>
      <c r="BH8" s="30"/>
      <c r="BI8" s="30"/>
      <c r="BJ8" s="30"/>
      <c r="BK8" s="30"/>
      <c r="BL8" s="30"/>
      <c r="BM8" s="30"/>
      <c r="BN8" s="30"/>
      <c r="BO8" s="30"/>
      <c r="BP8" s="30"/>
    </row>
    <row r="9" spans="1:68" ht="15" customHeight="1">
      <c r="A9" s="46" t="s">
        <v>169</v>
      </c>
      <c r="B9" s="30">
        <v>29.714529675251999</v>
      </c>
      <c r="C9" s="30">
        <v>29.5185752802611</v>
      </c>
      <c r="D9" s="30">
        <v>29.774367088607601</v>
      </c>
      <c r="E9" s="30">
        <v>30.257033707865201</v>
      </c>
      <c r="F9" s="30">
        <v>30.123332308638201</v>
      </c>
      <c r="G9" s="30">
        <v>29.616922849541801</v>
      </c>
      <c r="H9" s="30">
        <v>29.973561997268199</v>
      </c>
      <c r="I9" s="30">
        <v>30.2449792038027</v>
      </c>
      <c r="J9" s="30">
        <v>30.442854919053499</v>
      </c>
      <c r="K9" s="30">
        <v>30.292543729617599</v>
      </c>
      <c r="L9" s="30">
        <v>30.207806578747899</v>
      </c>
      <c r="M9" s="30">
        <v>30.4020345879959</v>
      </c>
      <c r="N9" s="30">
        <v>30.765615748963899</v>
      </c>
      <c r="O9" s="30">
        <v>29.7513538748833</v>
      </c>
      <c r="P9" s="30">
        <v>31.180240778923299</v>
      </c>
      <c r="Q9" s="30">
        <v>30.765796131602599</v>
      </c>
      <c r="R9" s="30">
        <v>31.1971739090672</v>
      </c>
      <c r="S9" s="30">
        <v>30.733196716772198</v>
      </c>
      <c r="T9" s="30">
        <v>31.037803339116198</v>
      </c>
      <c r="U9" s="30">
        <v>30.770953512563299</v>
      </c>
      <c r="V9" s="30">
        <v>31.429760771104</v>
      </c>
      <c r="W9" s="30">
        <v>31.124815825070499</v>
      </c>
      <c r="X9" s="30">
        <v>31.416311202429199</v>
      </c>
      <c r="Y9" s="30">
        <v>32.0461052251949</v>
      </c>
      <c r="Z9" s="30">
        <v>31.9227669152584</v>
      </c>
      <c r="AA9" s="30">
        <v>31.679762698054098</v>
      </c>
      <c r="AB9" s="30">
        <v>31.929195915105499</v>
      </c>
      <c r="AC9" s="30">
        <v>31.387940272422799</v>
      </c>
      <c r="AD9" s="30">
        <v>32.356387714447401</v>
      </c>
      <c r="AE9" s="30">
        <v>31.8672217870145</v>
      </c>
      <c r="AF9" s="30">
        <v>31.756757601349801</v>
      </c>
      <c r="AG9" s="30">
        <v>31.7350656258307</v>
      </c>
      <c r="AH9" s="30">
        <v>34.418149858049098</v>
      </c>
      <c r="AI9" s="30">
        <v>31.747040960863998</v>
      </c>
      <c r="AJ9" s="30">
        <v>31.260439974329898</v>
      </c>
      <c r="AK9" s="30">
        <v>31.019791761394</v>
      </c>
      <c r="AL9" s="30">
        <v>30.639153937371699</v>
      </c>
      <c r="AM9" s="30">
        <v>30.404991780076202</v>
      </c>
      <c r="AN9" s="30">
        <v>30.482225029836201</v>
      </c>
      <c r="AO9" s="30">
        <v>29.686735872955801</v>
      </c>
      <c r="AP9" s="30">
        <v>30.062245589667601</v>
      </c>
      <c r="AQ9" s="30">
        <v>29.4047788282125</v>
      </c>
      <c r="AR9" s="30">
        <v>29.131729303576101</v>
      </c>
      <c r="AS9" s="30">
        <v>28.714891875327499</v>
      </c>
      <c r="AT9" s="30">
        <v>27.928091137275999</v>
      </c>
      <c r="AU9" s="30">
        <v>27.757883095037801</v>
      </c>
      <c r="AV9" s="30"/>
      <c r="AW9" s="30"/>
      <c r="AX9" s="30"/>
      <c r="AY9" s="30"/>
      <c r="AZ9" s="30"/>
      <c r="BA9" s="30"/>
      <c r="BB9" s="30"/>
      <c r="BC9" s="30"/>
      <c r="BD9" s="30"/>
      <c r="BE9" s="30"/>
      <c r="BF9" s="30"/>
      <c r="BG9" s="30"/>
      <c r="BH9" s="30"/>
      <c r="BI9" s="30"/>
      <c r="BJ9" s="30"/>
      <c r="BK9" s="30"/>
      <c r="BL9" s="30"/>
      <c r="BM9" s="30"/>
      <c r="BN9" s="30"/>
      <c r="BO9" s="30"/>
      <c r="BP9" s="30"/>
    </row>
    <row r="10" spans="1:68" ht="15" customHeight="1">
      <c r="A10" s="46" t="s">
        <v>170</v>
      </c>
      <c r="B10" s="29">
        <v>2.7664359861591699</v>
      </c>
      <c r="C10" s="29">
        <v>2.7364096080910199</v>
      </c>
      <c r="D10" s="29">
        <v>2.8755499685732202</v>
      </c>
      <c r="E10" s="29">
        <v>2.96235579842137</v>
      </c>
      <c r="F10" s="29">
        <v>2.8031746031745999</v>
      </c>
      <c r="G10" s="29">
        <v>2.8556338028169002</v>
      </c>
      <c r="H10" s="29">
        <v>2.9480354879594399</v>
      </c>
      <c r="I10" s="29">
        <v>3.0381179273377001</v>
      </c>
      <c r="J10" s="29">
        <v>2.9718397997496901</v>
      </c>
      <c r="K10" s="29">
        <v>3.0012399256044602</v>
      </c>
      <c r="L10" s="29">
        <v>2.9553516819571901</v>
      </c>
      <c r="M10" s="29">
        <v>2.9422740524781301</v>
      </c>
      <c r="N10" s="29">
        <v>2.86164298949969</v>
      </c>
      <c r="O10" s="29">
        <v>3.04952166572876</v>
      </c>
      <c r="P10" s="29">
        <v>2.9607843137254899</v>
      </c>
      <c r="Q10" s="29">
        <v>2.9690927218345</v>
      </c>
      <c r="R10" s="29">
        <v>3.1152663934426199</v>
      </c>
      <c r="S10" s="29">
        <v>3.1092132505176</v>
      </c>
      <c r="T10" s="29">
        <v>3.2033455305802399</v>
      </c>
      <c r="U10" s="29">
        <v>3.2103882476390302</v>
      </c>
      <c r="V10" s="29">
        <v>3.1101417666303202</v>
      </c>
      <c r="W10" s="29">
        <v>3.0893640350877201</v>
      </c>
      <c r="X10" s="29">
        <v>3.2043073341094299</v>
      </c>
      <c r="Y10" s="29">
        <v>3.1326754385964901</v>
      </c>
      <c r="Z10" s="29">
        <v>3.1085545722713901</v>
      </c>
      <c r="AA10" s="29">
        <v>3.1995332555425899</v>
      </c>
      <c r="AB10" s="29">
        <v>3.05804111245466</v>
      </c>
      <c r="AC10" s="29">
        <v>3.3399209486166002</v>
      </c>
      <c r="AD10" s="29">
        <v>3.3251354731138001</v>
      </c>
      <c r="AE10" s="29">
        <v>3.3483923483923501</v>
      </c>
      <c r="AF10" s="29">
        <v>3.45893719806763</v>
      </c>
      <c r="AG10" s="29">
        <v>3.3200537153088598</v>
      </c>
      <c r="AH10" s="29">
        <v>3.46542261251372</v>
      </c>
      <c r="AI10" s="29">
        <v>3.4046104928457899</v>
      </c>
      <c r="AJ10" s="29">
        <v>3.2492088607594898</v>
      </c>
      <c r="AK10" s="29">
        <v>3.44732370433305</v>
      </c>
      <c r="AL10" s="29">
        <v>3.33557347670251</v>
      </c>
      <c r="AM10" s="29">
        <v>3.2631352282515098</v>
      </c>
      <c r="AN10" s="29">
        <v>3.42247097844113</v>
      </c>
      <c r="AO10" s="29">
        <v>3.3002855977152201</v>
      </c>
      <c r="AP10" s="29">
        <v>3.4067131647776798</v>
      </c>
      <c r="AQ10" s="29">
        <v>3.3951612903225801</v>
      </c>
      <c r="AR10" s="29">
        <v>3.1606929510155299</v>
      </c>
      <c r="AS10" s="29">
        <v>3.2885375494071099</v>
      </c>
      <c r="AT10" s="29">
        <v>3.2396069538926699</v>
      </c>
      <c r="AU10" s="29">
        <v>3.2350194552529201</v>
      </c>
      <c r="AV10" s="29"/>
      <c r="AW10" s="29"/>
      <c r="AX10" s="29"/>
      <c r="AY10" s="29"/>
      <c r="AZ10" s="29"/>
      <c r="BA10" s="29"/>
      <c r="BB10" s="29"/>
      <c r="BC10" s="29"/>
      <c r="BD10" s="29"/>
      <c r="BE10" s="29"/>
      <c r="BF10" s="29"/>
      <c r="BG10" s="29"/>
      <c r="BH10" s="29"/>
      <c r="BI10" s="29"/>
      <c r="BJ10" s="29"/>
      <c r="BK10" s="29"/>
      <c r="BL10" s="29"/>
      <c r="BM10" s="29"/>
      <c r="BN10" s="29"/>
      <c r="BO10" s="29"/>
      <c r="BP10" s="29"/>
    </row>
    <row r="11" spans="1:68" ht="15" customHeight="1">
      <c r="A11" s="46" t="s">
        <v>171</v>
      </c>
      <c r="B11" s="34">
        <v>4797</v>
      </c>
      <c r="C11" s="34">
        <v>4329</v>
      </c>
      <c r="D11" s="34">
        <v>4575</v>
      </c>
      <c r="E11" s="34">
        <v>4879</v>
      </c>
      <c r="F11" s="34">
        <v>4415</v>
      </c>
      <c r="G11" s="34">
        <v>4866</v>
      </c>
      <c r="H11" s="34">
        <v>4652</v>
      </c>
      <c r="I11" s="34">
        <v>5101</v>
      </c>
      <c r="J11" s="34">
        <v>4749</v>
      </c>
      <c r="K11" s="34">
        <v>4841</v>
      </c>
      <c r="L11" s="34">
        <v>4832</v>
      </c>
      <c r="M11" s="34">
        <v>5046</v>
      </c>
      <c r="N11" s="34">
        <v>4633</v>
      </c>
      <c r="O11" s="34">
        <v>5419</v>
      </c>
      <c r="P11" s="34">
        <v>5889</v>
      </c>
      <c r="Q11" s="34">
        <v>5956</v>
      </c>
      <c r="R11" s="34">
        <v>6081</v>
      </c>
      <c r="S11" s="34">
        <v>6007</v>
      </c>
      <c r="T11" s="34">
        <v>6128</v>
      </c>
      <c r="U11" s="34">
        <v>6119</v>
      </c>
      <c r="V11" s="34">
        <v>5704</v>
      </c>
      <c r="W11" s="34">
        <v>5635</v>
      </c>
      <c r="X11" s="34">
        <v>5505</v>
      </c>
      <c r="Y11" s="34">
        <v>5714</v>
      </c>
      <c r="Z11" s="34">
        <v>5269</v>
      </c>
      <c r="AA11" s="34">
        <v>5484</v>
      </c>
      <c r="AB11" s="34">
        <v>5058</v>
      </c>
      <c r="AC11" s="34">
        <v>7605</v>
      </c>
      <c r="AD11" s="34">
        <v>7977</v>
      </c>
      <c r="AE11" s="34">
        <v>8227</v>
      </c>
      <c r="AF11" s="34">
        <v>7876</v>
      </c>
      <c r="AG11" s="34">
        <v>7417</v>
      </c>
      <c r="AH11" s="34">
        <v>6314</v>
      </c>
      <c r="AI11" s="34">
        <v>8566</v>
      </c>
      <c r="AJ11" s="34">
        <v>8214</v>
      </c>
      <c r="AK11" s="34">
        <v>8115</v>
      </c>
      <c r="AL11" s="34">
        <v>7445</v>
      </c>
      <c r="AM11" s="34">
        <v>7577</v>
      </c>
      <c r="AN11" s="34">
        <v>8255</v>
      </c>
      <c r="AO11" s="34">
        <v>8089</v>
      </c>
      <c r="AP11" s="34">
        <v>7815</v>
      </c>
      <c r="AQ11" s="34">
        <v>6736</v>
      </c>
      <c r="AR11" s="34">
        <v>5291</v>
      </c>
      <c r="AS11" s="34">
        <v>4992</v>
      </c>
      <c r="AT11" s="34">
        <v>4286</v>
      </c>
      <c r="AU11" s="34">
        <v>4157</v>
      </c>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46" t="s">
        <v>172</v>
      </c>
      <c r="B12" s="34">
        <v>1734</v>
      </c>
      <c r="C12" s="34">
        <v>1582</v>
      </c>
      <c r="D12" s="34">
        <v>1591</v>
      </c>
      <c r="E12" s="34">
        <v>1647</v>
      </c>
      <c r="F12" s="34">
        <v>1575</v>
      </c>
      <c r="G12" s="34">
        <v>1704</v>
      </c>
      <c r="H12" s="34">
        <v>1578</v>
      </c>
      <c r="I12" s="34">
        <v>1679</v>
      </c>
      <c r="J12" s="34">
        <v>1598</v>
      </c>
      <c r="K12" s="34">
        <v>1613</v>
      </c>
      <c r="L12" s="34">
        <v>1635</v>
      </c>
      <c r="M12" s="34">
        <v>1715</v>
      </c>
      <c r="N12" s="34">
        <v>1619</v>
      </c>
      <c r="O12" s="34">
        <v>1777</v>
      </c>
      <c r="P12" s="34">
        <v>1989</v>
      </c>
      <c r="Q12" s="34">
        <v>2006</v>
      </c>
      <c r="R12" s="34">
        <v>1952</v>
      </c>
      <c r="S12" s="34">
        <v>1932</v>
      </c>
      <c r="T12" s="34">
        <v>1913</v>
      </c>
      <c r="U12" s="34">
        <v>1906</v>
      </c>
      <c r="V12" s="34">
        <v>1834</v>
      </c>
      <c r="W12" s="34">
        <v>1824</v>
      </c>
      <c r="X12" s="34">
        <v>1718</v>
      </c>
      <c r="Y12" s="34">
        <v>1824</v>
      </c>
      <c r="Z12" s="34">
        <v>1695</v>
      </c>
      <c r="AA12" s="34">
        <v>1714</v>
      </c>
      <c r="AB12" s="34">
        <v>1654</v>
      </c>
      <c r="AC12" s="34">
        <v>2277</v>
      </c>
      <c r="AD12" s="34">
        <v>2399</v>
      </c>
      <c r="AE12" s="34">
        <v>2457</v>
      </c>
      <c r="AF12" s="34">
        <v>2277</v>
      </c>
      <c r="AG12" s="34">
        <v>2234</v>
      </c>
      <c r="AH12" s="34">
        <v>1822</v>
      </c>
      <c r="AI12" s="34">
        <v>2516</v>
      </c>
      <c r="AJ12" s="34">
        <v>2528</v>
      </c>
      <c r="AK12" s="34">
        <v>2354</v>
      </c>
      <c r="AL12" s="34">
        <v>2232</v>
      </c>
      <c r="AM12" s="34">
        <v>2322</v>
      </c>
      <c r="AN12" s="34">
        <v>2412</v>
      </c>
      <c r="AO12" s="34">
        <v>2451</v>
      </c>
      <c r="AP12" s="34">
        <v>2294</v>
      </c>
      <c r="AQ12" s="34">
        <v>1984</v>
      </c>
      <c r="AR12" s="34">
        <v>1674</v>
      </c>
      <c r="AS12" s="34">
        <v>1518</v>
      </c>
      <c r="AT12" s="34">
        <v>1323</v>
      </c>
      <c r="AU12" s="34">
        <v>1285</v>
      </c>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46" t="s">
        <v>173</v>
      </c>
      <c r="B13" s="34">
        <v>7144</v>
      </c>
      <c r="C13" s="34">
        <v>7047</v>
      </c>
      <c r="D13" s="34">
        <v>6952</v>
      </c>
      <c r="E13" s="34">
        <v>6675</v>
      </c>
      <c r="F13" s="34">
        <v>6506</v>
      </c>
      <c r="G13" s="34">
        <v>6766</v>
      </c>
      <c r="H13" s="34">
        <v>6589</v>
      </c>
      <c r="I13" s="34">
        <v>6732</v>
      </c>
      <c r="J13" s="34">
        <v>6424</v>
      </c>
      <c r="K13" s="34">
        <v>6746</v>
      </c>
      <c r="L13" s="34">
        <v>6597</v>
      </c>
      <c r="M13" s="34">
        <v>6881</v>
      </c>
      <c r="N13" s="34">
        <v>6756</v>
      </c>
      <c r="O13" s="34">
        <v>7497</v>
      </c>
      <c r="P13" s="34">
        <v>7857</v>
      </c>
      <c r="Q13" s="34">
        <v>7781</v>
      </c>
      <c r="R13" s="34">
        <v>7654</v>
      </c>
      <c r="S13" s="34">
        <v>7584</v>
      </c>
      <c r="T13" s="34">
        <v>7407</v>
      </c>
      <c r="U13" s="34">
        <v>7600</v>
      </c>
      <c r="V13" s="34">
        <v>7243</v>
      </c>
      <c r="W13" s="34">
        <v>7219</v>
      </c>
      <c r="X13" s="34">
        <v>6776</v>
      </c>
      <c r="Y13" s="34">
        <v>6949</v>
      </c>
      <c r="Z13" s="34">
        <v>6664</v>
      </c>
      <c r="AA13" s="34">
        <v>6653</v>
      </c>
      <c r="AB13" s="34">
        <v>6494</v>
      </c>
      <c r="AC13" s="34">
        <v>8677</v>
      </c>
      <c r="AD13" s="34">
        <v>8728</v>
      </c>
      <c r="AE13" s="34">
        <v>8970</v>
      </c>
      <c r="AF13" s="34">
        <v>8756</v>
      </c>
      <c r="AG13" s="34">
        <v>8809</v>
      </c>
      <c r="AH13" s="34">
        <v>5948</v>
      </c>
      <c r="AI13" s="34">
        <v>9818</v>
      </c>
      <c r="AJ13" s="34">
        <v>10227</v>
      </c>
      <c r="AK13" s="34">
        <v>9455</v>
      </c>
      <c r="AL13" s="34">
        <v>9165</v>
      </c>
      <c r="AM13" s="34">
        <v>9185</v>
      </c>
      <c r="AN13" s="34">
        <v>9217</v>
      </c>
      <c r="AO13" s="34">
        <v>9842</v>
      </c>
      <c r="AP13" s="34">
        <v>9181</v>
      </c>
      <c r="AQ13" s="34">
        <v>8039</v>
      </c>
      <c r="AR13" s="34">
        <v>7250</v>
      </c>
      <c r="AS13" s="34">
        <v>6999</v>
      </c>
      <c r="AT13" s="34">
        <v>6345</v>
      </c>
      <c r="AU13" s="34">
        <v>5945</v>
      </c>
      <c r="AV13" s="34"/>
      <c r="AW13" s="34"/>
      <c r="AX13" s="34"/>
      <c r="AY13" s="34"/>
      <c r="AZ13" s="34"/>
      <c r="BA13" s="34"/>
      <c r="BB13" s="34"/>
      <c r="BC13" s="34"/>
      <c r="BD13" s="34"/>
      <c r="BE13" s="34"/>
      <c r="BF13" s="34"/>
      <c r="BG13" s="34"/>
      <c r="BH13" s="34"/>
      <c r="BI13" s="34"/>
      <c r="BJ13" s="34"/>
      <c r="BK13" s="34"/>
      <c r="BL13" s="34"/>
      <c r="BM13" s="34"/>
      <c r="BN13" s="34"/>
      <c r="BO13" s="34"/>
      <c r="BP13" s="34"/>
    </row>
    <row r="14" spans="1:68" ht="15" customHeight="1">
      <c r="A14" s="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row>
    <row r="15" spans="1:68" ht="15" customHeight="1">
      <c r="A15" s="50" t="s">
        <v>246</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row>
    <row r="16" spans="1:68" ht="15" customHeight="1">
      <c r="A16" s="46" t="s">
        <v>167</v>
      </c>
      <c r="B16" s="33">
        <v>13.440405748098099</v>
      </c>
      <c r="C16" s="33">
        <v>15.0341685649203</v>
      </c>
      <c r="D16" s="33">
        <v>12.5286478227655</v>
      </c>
      <c r="E16" s="33">
        <v>13.657770800627899</v>
      </c>
      <c r="F16" s="33">
        <v>14.6558704453441</v>
      </c>
      <c r="G16" s="33">
        <v>15.070527097253199</v>
      </c>
      <c r="H16" s="33">
        <v>13.801452784503599</v>
      </c>
      <c r="I16" s="33">
        <v>15.067340067340099</v>
      </c>
      <c r="J16" s="33">
        <v>13.3647798742138</v>
      </c>
      <c r="K16" s="33">
        <v>14.7016011644833</v>
      </c>
      <c r="L16" s="33">
        <v>15.542077331311599</v>
      </c>
      <c r="M16" s="33">
        <v>14.9884704073789</v>
      </c>
      <c r="N16" s="33">
        <v>13.782991202346</v>
      </c>
      <c r="O16" s="33">
        <v>14.9786019971469</v>
      </c>
      <c r="P16" s="33">
        <v>13.6733185513673</v>
      </c>
      <c r="Q16" s="33">
        <v>13.6592379583034</v>
      </c>
      <c r="R16" s="33">
        <v>14.727011494252899</v>
      </c>
      <c r="S16" s="33">
        <v>13.9518413597734</v>
      </c>
      <c r="T16" s="33">
        <v>14.094856379425501</v>
      </c>
      <c r="U16" s="33">
        <v>13.473256601218701</v>
      </c>
      <c r="V16" s="33">
        <v>14.276315789473699</v>
      </c>
      <c r="W16" s="33">
        <v>13.5828135828136</v>
      </c>
      <c r="X16" s="33">
        <v>14.375876577840099</v>
      </c>
      <c r="Y16" s="33">
        <v>13.4839151266256</v>
      </c>
      <c r="Z16" s="33">
        <v>14.315352697095401</v>
      </c>
      <c r="AA16" s="33">
        <v>13.3004926108374</v>
      </c>
      <c r="AB16" s="33">
        <v>11.464497041420101</v>
      </c>
      <c r="AC16" s="33">
        <v>11.996962794229299</v>
      </c>
      <c r="AD16" s="33">
        <v>11.541325390915899</v>
      </c>
      <c r="AE16" s="33">
        <v>10.5421686746988</v>
      </c>
      <c r="AF16" s="33">
        <v>12.3341139734582</v>
      </c>
      <c r="AG16" s="33">
        <v>11.7600631412786</v>
      </c>
      <c r="AH16" s="33">
        <v>14.448236632537</v>
      </c>
      <c r="AI16" s="33">
        <v>11.698717948717899</v>
      </c>
      <c r="AJ16" s="33">
        <v>10.6167056986729</v>
      </c>
      <c r="AK16" s="33">
        <v>12.375415282392</v>
      </c>
      <c r="AL16" s="33">
        <v>11.047928513403701</v>
      </c>
      <c r="AM16" s="33">
        <v>12.1931908155186</v>
      </c>
      <c r="AN16" s="33">
        <v>12.87284144427</v>
      </c>
      <c r="AO16" s="33">
        <v>13.1437355880092</v>
      </c>
      <c r="AP16" s="33">
        <v>12.744331508991401</v>
      </c>
      <c r="AQ16" s="33">
        <v>15.254237288135601</v>
      </c>
      <c r="AR16" s="33">
        <v>12.945454545454499</v>
      </c>
      <c r="AS16" s="33">
        <v>11.6758241758242</v>
      </c>
      <c r="AT16" s="33">
        <v>12.787136294027601</v>
      </c>
      <c r="AU16" s="33">
        <v>15.117891816920899</v>
      </c>
      <c r="AV16" s="33"/>
      <c r="AW16" s="33"/>
      <c r="AX16" s="33"/>
      <c r="AY16" s="33"/>
      <c r="AZ16" s="33"/>
      <c r="BA16" s="33"/>
      <c r="BB16" s="33"/>
      <c r="BC16" s="33"/>
      <c r="BD16" s="33"/>
      <c r="BE16" s="33"/>
      <c r="BF16" s="33"/>
      <c r="BG16" s="33"/>
      <c r="BH16" s="33"/>
      <c r="BI16" s="33"/>
      <c r="BJ16" s="33"/>
      <c r="BK16" s="33"/>
      <c r="BL16" s="33"/>
      <c r="BM16" s="33"/>
      <c r="BN16" s="33"/>
      <c r="BO16" s="33"/>
      <c r="BP16" s="33"/>
    </row>
    <row r="17" spans="1:68" ht="15" customHeight="1">
      <c r="A17" s="48" t="s">
        <v>168</v>
      </c>
      <c r="B17" s="30">
        <v>13.475335450759401</v>
      </c>
      <c r="C17" s="30">
        <v>14.612852326615901</v>
      </c>
      <c r="D17" s="30">
        <v>13.099119562439601</v>
      </c>
      <c r="E17" s="30">
        <v>13.6308020816011</v>
      </c>
      <c r="F17" s="30">
        <v>14.978224043098299</v>
      </c>
      <c r="G17" s="30">
        <v>15.4434096437282</v>
      </c>
      <c r="H17" s="30">
        <v>14.0202067769864</v>
      </c>
      <c r="I17" s="30">
        <v>15.261685629270399</v>
      </c>
      <c r="J17" s="30">
        <v>13.1889875001807</v>
      </c>
      <c r="K17" s="30">
        <v>14.675581832937301</v>
      </c>
      <c r="L17" s="30">
        <v>15.5366309824739</v>
      </c>
      <c r="M17" s="30">
        <v>15.565202536751499</v>
      </c>
      <c r="N17" s="30">
        <v>14.3446925805031</v>
      </c>
      <c r="O17" s="30">
        <v>14.7084279334342</v>
      </c>
      <c r="P17" s="30">
        <v>13.6457271583826</v>
      </c>
      <c r="Q17" s="30">
        <v>13.2352904659671</v>
      </c>
      <c r="R17" s="30">
        <v>14.2650946293284</v>
      </c>
      <c r="S17" s="30">
        <v>14.911176849379901</v>
      </c>
      <c r="T17" s="30">
        <v>14.4318388537878</v>
      </c>
      <c r="U17" s="30">
        <v>13.7782600511231</v>
      </c>
      <c r="V17" s="30">
        <v>15.6798480278854</v>
      </c>
      <c r="W17" s="30">
        <v>13.7805496172135</v>
      </c>
      <c r="X17" s="30">
        <v>15.4656753372692</v>
      </c>
      <c r="Y17" s="30">
        <v>15.4739671285193</v>
      </c>
      <c r="Z17" s="30">
        <v>15.944685116566699</v>
      </c>
      <c r="AA17" s="30">
        <v>14.448285950171501</v>
      </c>
      <c r="AB17" s="30">
        <v>13.2849941788132</v>
      </c>
      <c r="AC17" s="30">
        <v>13.7677887553311</v>
      </c>
      <c r="AD17" s="30">
        <v>13.012161799020999</v>
      </c>
      <c r="AE17" s="30">
        <v>12.659808770065901</v>
      </c>
      <c r="AF17" s="30">
        <v>13.9843245062891</v>
      </c>
      <c r="AG17" s="30">
        <v>13.951176643081</v>
      </c>
      <c r="AH17" s="30">
        <v>15.5574032579554</v>
      </c>
      <c r="AI17" s="30">
        <v>14.602999278105701</v>
      </c>
      <c r="AJ17" s="30">
        <v>13.150894575936899</v>
      </c>
      <c r="AK17" s="30">
        <v>15.0546449072749</v>
      </c>
      <c r="AL17" s="30">
        <v>14.2056906148711</v>
      </c>
      <c r="AM17" s="30">
        <v>15.080743980558401</v>
      </c>
      <c r="AN17" s="30">
        <v>15.347526861820899</v>
      </c>
      <c r="AO17" s="30">
        <v>16.095534480982899</v>
      </c>
      <c r="AP17" s="30">
        <v>15.142501142117201</v>
      </c>
      <c r="AQ17" s="30">
        <v>18.174493403298001</v>
      </c>
      <c r="AR17" s="30">
        <v>15.666693269278399</v>
      </c>
      <c r="AS17" s="30">
        <v>14.9523989630696</v>
      </c>
      <c r="AT17" s="30">
        <v>16.137013715927399</v>
      </c>
      <c r="AU17" s="30">
        <v>17.562363423906501</v>
      </c>
      <c r="AV17" s="30"/>
      <c r="AW17" s="30"/>
      <c r="AX17" s="30"/>
      <c r="AY17" s="30"/>
      <c r="AZ17" s="30"/>
      <c r="BA17" s="30"/>
      <c r="BB17" s="30"/>
      <c r="BC17" s="30"/>
      <c r="BD17" s="30"/>
      <c r="BE17" s="30"/>
      <c r="BF17" s="30"/>
      <c r="BG17" s="30"/>
      <c r="BH17" s="30"/>
      <c r="BI17" s="30"/>
      <c r="BJ17" s="30"/>
      <c r="BK17" s="30"/>
      <c r="BL17" s="30"/>
      <c r="BM17" s="30"/>
      <c r="BN17" s="30"/>
      <c r="BO17" s="30"/>
      <c r="BP17" s="30"/>
    </row>
    <row r="18" spans="1:68" ht="15" customHeight="1">
      <c r="A18" s="46" t="s">
        <v>169</v>
      </c>
      <c r="B18" s="30">
        <v>19.234946162299199</v>
      </c>
      <c r="C18" s="30">
        <v>19.691192103264999</v>
      </c>
      <c r="D18" s="30">
        <v>18.699404125286499</v>
      </c>
      <c r="E18" s="30">
        <v>19.296844583987401</v>
      </c>
      <c r="F18" s="30">
        <v>18.947522267206502</v>
      </c>
      <c r="G18" s="30">
        <v>18.896993318485499</v>
      </c>
      <c r="H18" s="30">
        <v>19.0511218724778</v>
      </c>
      <c r="I18" s="30">
        <v>19.075530303030298</v>
      </c>
      <c r="J18" s="30">
        <v>19.445668238993701</v>
      </c>
      <c r="K18" s="30">
        <v>19.2958951965065</v>
      </c>
      <c r="L18" s="30">
        <v>19.275322213798301</v>
      </c>
      <c r="M18" s="30">
        <v>18.693143735587999</v>
      </c>
      <c r="N18" s="30">
        <v>18.7081744868035</v>
      </c>
      <c r="O18" s="30">
        <v>19.540049928673302</v>
      </c>
      <c r="P18" s="30">
        <v>19.2974672579453</v>
      </c>
      <c r="Q18" s="30">
        <v>19.6938233572969</v>
      </c>
      <c r="R18" s="30">
        <v>19.7317927298851</v>
      </c>
      <c r="S18" s="30">
        <v>18.310540375354101</v>
      </c>
      <c r="T18" s="30">
        <v>18.932893390598299</v>
      </c>
      <c r="U18" s="30">
        <v>18.964872415056199</v>
      </c>
      <c r="V18" s="30">
        <v>17.8663436265489</v>
      </c>
      <c r="W18" s="30">
        <v>19.072139830560602</v>
      </c>
      <c r="X18" s="30">
        <v>18.180077105531499</v>
      </c>
      <c r="Y18" s="30">
        <v>17.279823863066898</v>
      </c>
      <c r="Z18" s="30">
        <v>17.6405434454893</v>
      </c>
      <c r="AA18" s="30">
        <v>18.122082525626499</v>
      </c>
      <c r="AB18" s="30">
        <v>17.449378727567499</v>
      </c>
      <c r="AC18" s="30">
        <v>17.499049903858801</v>
      </c>
      <c r="AD18" s="30">
        <v>17.7990394568555</v>
      </c>
      <c r="AE18" s="30">
        <v>17.152235769593499</v>
      </c>
      <c r="AF18" s="30">
        <v>17.619665332129699</v>
      </c>
      <c r="AG18" s="30">
        <v>17.078762363158202</v>
      </c>
      <c r="AH18" s="30">
        <v>18.1607092395422</v>
      </c>
      <c r="AI18" s="30">
        <v>16.3655945355728</v>
      </c>
      <c r="AJ18" s="30">
        <v>16.735686987696599</v>
      </c>
      <c r="AK18" s="30">
        <v>16.5906462400777</v>
      </c>
      <c r="AL18" s="30">
        <v>16.112113763493301</v>
      </c>
      <c r="AM18" s="30">
        <v>16.382322699920799</v>
      </c>
      <c r="AN18" s="30">
        <v>16.795190447409698</v>
      </c>
      <c r="AO18" s="30">
        <v>16.318076971986901</v>
      </c>
      <c r="AP18" s="30">
        <v>16.8717062318348</v>
      </c>
      <c r="AQ18" s="30">
        <v>16.349619749798201</v>
      </c>
      <c r="AR18" s="30">
        <v>16.548637141136801</v>
      </c>
      <c r="AS18" s="30">
        <v>15.9933010777152</v>
      </c>
      <c r="AT18" s="30">
        <v>15.919998443060701</v>
      </c>
      <c r="AU18" s="30">
        <v>16.825404257974999</v>
      </c>
      <c r="AV18" s="30"/>
      <c r="AW18" s="30"/>
      <c r="AX18" s="30"/>
      <c r="AY18" s="30"/>
      <c r="AZ18" s="30"/>
      <c r="BA18" s="30"/>
      <c r="BB18" s="30"/>
      <c r="BC18" s="30"/>
      <c r="BD18" s="30"/>
      <c r="BE18" s="30"/>
      <c r="BF18" s="30"/>
      <c r="BG18" s="30"/>
      <c r="BH18" s="30"/>
      <c r="BI18" s="30"/>
      <c r="BJ18" s="30"/>
      <c r="BK18" s="30"/>
      <c r="BL18" s="30"/>
      <c r="BM18" s="30"/>
      <c r="BN18" s="30"/>
      <c r="BO18" s="30"/>
      <c r="BP18" s="30"/>
    </row>
    <row r="19" spans="1:68" ht="15" customHeight="1">
      <c r="A19" s="46" t="s">
        <v>170</v>
      </c>
      <c r="B19" s="29">
        <v>2.5157232704402501</v>
      </c>
      <c r="C19" s="29">
        <v>2.4545454545454501</v>
      </c>
      <c r="D19" s="29">
        <v>3.01829268292683</v>
      </c>
      <c r="E19" s="29">
        <v>2.5862068965517202</v>
      </c>
      <c r="F19" s="29">
        <v>2.24861878453039</v>
      </c>
      <c r="G19" s="29">
        <v>2.42364532019704</v>
      </c>
      <c r="H19" s="29">
        <v>2.7894736842105301</v>
      </c>
      <c r="I19" s="29">
        <v>2.5027932960893899</v>
      </c>
      <c r="J19" s="29">
        <v>2.95882352941176</v>
      </c>
      <c r="K19" s="29">
        <v>2.8267326732673301</v>
      </c>
      <c r="L19" s="29">
        <v>2.5853658536585402</v>
      </c>
      <c r="M19" s="29">
        <v>2.4205128205128199</v>
      </c>
      <c r="N19" s="29">
        <v>2.3936170212765999</v>
      </c>
      <c r="O19" s="29">
        <v>2.6714285714285699</v>
      </c>
      <c r="P19" s="29">
        <v>2.3405405405405402</v>
      </c>
      <c r="Q19" s="29">
        <v>2.54210526315789</v>
      </c>
      <c r="R19" s="29">
        <v>2.9268292682926802</v>
      </c>
      <c r="S19" s="29">
        <v>2.5532994923857899</v>
      </c>
      <c r="T19" s="29">
        <v>2.7393364928909998</v>
      </c>
      <c r="U19" s="29">
        <v>2.7437185929648198</v>
      </c>
      <c r="V19" s="29">
        <v>2.4239631336405498</v>
      </c>
      <c r="W19" s="29">
        <v>2.62755102040816</v>
      </c>
      <c r="X19" s="29">
        <v>2.75121951219512</v>
      </c>
      <c r="Y19" s="29">
        <v>2.1218274111675099</v>
      </c>
      <c r="Z19" s="29">
        <v>2.6135265700483101</v>
      </c>
      <c r="AA19" s="29">
        <v>2.8465608465608501</v>
      </c>
      <c r="AB19" s="29">
        <v>2.6</v>
      </c>
      <c r="AC19" s="29">
        <v>2.3037974683544298</v>
      </c>
      <c r="AD19" s="29">
        <v>2.8129032258064499</v>
      </c>
      <c r="AE19" s="29">
        <v>2.6571428571428601</v>
      </c>
      <c r="AF19" s="29">
        <v>2.78481012658228</v>
      </c>
      <c r="AG19" s="29">
        <v>2.5436241610738302</v>
      </c>
      <c r="AH19" s="29">
        <v>2.7401574803149602</v>
      </c>
      <c r="AI19" s="29">
        <v>2.31506849315068</v>
      </c>
      <c r="AJ19" s="29">
        <v>2.6176470588235299</v>
      </c>
      <c r="AK19" s="29">
        <v>2.6778523489932899</v>
      </c>
      <c r="AL19" s="29">
        <v>2.5808823529411802</v>
      </c>
      <c r="AM19" s="29">
        <v>2.6818181818181799</v>
      </c>
      <c r="AN19" s="29">
        <v>2.5914634146341502</v>
      </c>
      <c r="AO19" s="29">
        <v>2.45029239766082</v>
      </c>
      <c r="AP19" s="29">
        <v>2.5828220858895699</v>
      </c>
      <c r="AQ19" s="29">
        <v>2.7724867724867699</v>
      </c>
      <c r="AR19" s="29">
        <v>2.8426966292134801</v>
      </c>
      <c r="AS19" s="29">
        <v>2.8</v>
      </c>
      <c r="AT19" s="29">
        <v>2.6526946107784402</v>
      </c>
      <c r="AU19" s="29">
        <v>2.8394495412844001</v>
      </c>
      <c r="AV19" s="29"/>
      <c r="AW19" s="29"/>
      <c r="AX19" s="29"/>
      <c r="AY19" s="29"/>
      <c r="AZ19" s="29"/>
      <c r="BA19" s="29"/>
      <c r="BB19" s="29"/>
      <c r="BC19" s="29"/>
      <c r="BD19" s="29"/>
      <c r="BE19" s="29"/>
      <c r="BF19" s="29"/>
      <c r="BG19" s="29"/>
      <c r="BH19" s="29"/>
      <c r="BI19" s="29"/>
      <c r="BJ19" s="29"/>
      <c r="BK19" s="29"/>
      <c r="BL19" s="29"/>
      <c r="BM19" s="29"/>
      <c r="BN19" s="29"/>
      <c r="BO19" s="29"/>
      <c r="BP19" s="29"/>
    </row>
    <row r="20" spans="1:68" ht="15" customHeight="1">
      <c r="A20" s="46" t="s">
        <v>171</v>
      </c>
      <c r="B20" s="34">
        <v>400</v>
      </c>
      <c r="C20" s="34">
        <v>486</v>
      </c>
      <c r="D20" s="34">
        <v>495</v>
      </c>
      <c r="E20" s="34">
        <v>450</v>
      </c>
      <c r="F20" s="34">
        <v>407</v>
      </c>
      <c r="G20" s="34">
        <v>492</v>
      </c>
      <c r="H20" s="34">
        <v>477</v>
      </c>
      <c r="I20" s="34">
        <v>448</v>
      </c>
      <c r="J20" s="34">
        <v>503</v>
      </c>
      <c r="K20" s="34">
        <v>571</v>
      </c>
      <c r="L20" s="34">
        <v>530</v>
      </c>
      <c r="M20" s="34">
        <v>472</v>
      </c>
      <c r="N20" s="34">
        <v>450</v>
      </c>
      <c r="O20" s="34">
        <v>561</v>
      </c>
      <c r="P20" s="34">
        <v>433</v>
      </c>
      <c r="Q20" s="34">
        <v>483</v>
      </c>
      <c r="R20" s="34">
        <v>600</v>
      </c>
      <c r="S20" s="34">
        <v>503</v>
      </c>
      <c r="T20" s="34">
        <v>578</v>
      </c>
      <c r="U20" s="34">
        <v>546</v>
      </c>
      <c r="V20" s="34">
        <v>526</v>
      </c>
      <c r="W20" s="34">
        <v>515</v>
      </c>
      <c r="X20" s="34">
        <v>564</v>
      </c>
      <c r="Y20" s="34">
        <v>418</v>
      </c>
      <c r="Z20" s="34">
        <v>541</v>
      </c>
      <c r="AA20" s="34">
        <v>538</v>
      </c>
      <c r="AB20" s="34">
        <v>403</v>
      </c>
      <c r="AC20" s="34">
        <v>364</v>
      </c>
      <c r="AD20" s="34">
        <v>436</v>
      </c>
      <c r="AE20" s="34">
        <v>372</v>
      </c>
      <c r="AF20" s="34">
        <v>440</v>
      </c>
      <c r="AG20" s="34">
        <v>379</v>
      </c>
      <c r="AH20" s="34">
        <v>348</v>
      </c>
      <c r="AI20" s="34">
        <v>338</v>
      </c>
      <c r="AJ20" s="34">
        <v>356</v>
      </c>
      <c r="AK20" s="34">
        <v>399</v>
      </c>
      <c r="AL20" s="34">
        <v>351</v>
      </c>
      <c r="AM20" s="34">
        <v>413</v>
      </c>
      <c r="AN20" s="34">
        <v>425</v>
      </c>
      <c r="AO20" s="34">
        <v>419</v>
      </c>
      <c r="AP20" s="34">
        <v>421</v>
      </c>
      <c r="AQ20" s="34">
        <v>524</v>
      </c>
      <c r="AR20" s="34">
        <v>506</v>
      </c>
      <c r="AS20" s="34">
        <v>476</v>
      </c>
      <c r="AT20" s="34">
        <v>443</v>
      </c>
      <c r="AU20" s="34">
        <v>619</v>
      </c>
      <c r="AV20" s="34"/>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46" t="s">
        <v>172</v>
      </c>
      <c r="B21" s="34">
        <v>159</v>
      </c>
      <c r="C21" s="34">
        <v>198</v>
      </c>
      <c r="D21" s="34">
        <v>164</v>
      </c>
      <c r="E21" s="34">
        <v>174</v>
      </c>
      <c r="F21" s="34">
        <v>181</v>
      </c>
      <c r="G21" s="34">
        <v>203</v>
      </c>
      <c r="H21" s="34">
        <v>171</v>
      </c>
      <c r="I21" s="34">
        <v>179</v>
      </c>
      <c r="J21" s="34">
        <v>170</v>
      </c>
      <c r="K21" s="34">
        <v>202</v>
      </c>
      <c r="L21" s="34">
        <v>205</v>
      </c>
      <c r="M21" s="34">
        <v>195</v>
      </c>
      <c r="N21" s="34">
        <v>188</v>
      </c>
      <c r="O21" s="34">
        <v>210</v>
      </c>
      <c r="P21" s="34">
        <v>185</v>
      </c>
      <c r="Q21" s="34">
        <v>190</v>
      </c>
      <c r="R21" s="34">
        <v>205</v>
      </c>
      <c r="S21" s="34">
        <v>197</v>
      </c>
      <c r="T21" s="34">
        <v>211</v>
      </c>
      <c r="U21" s="34">
        <v>199</v>
      </c>
      <c r="V21" s="34">
        <v>217</v>
      </c>
      <c r="W21" s="34">
        <v>196</v>
      </c>
      <c r="X21" s="34">
        <v>205</v>
      </c>
      <c r="Y21" s="34">
        <v>197</v>
      </c>
      <c r="Z21" s="34">
        <v>207</v>
      </c>
      <c r="AA21" s="34">
        <v>189</v>
      </c>
      <c r="AB21" s="34">
        <v>155</v>
      </c>
      <c r="AC21" s="34">
        <v>158</v>
      </c>
      <c r="AD21" s="34">
        <v>155</v>
      </c>
      <c r="AE21" s="34">
        <v>140</v>
      </c>
      <c r="AF21" s="34">
        <v>158</v>
      </c>
      <c r="AG21" s="34">
        <v>149</v>
      </c>
      <c r="AH21" s="34">
        <v>127</v>
      </c>
      <c r="AI21" s="34">
        <v>146</v>
      </c>
      <c r="AJ21" s="34">
        <v>136</v>
      </c>
      <c r="AK21" s="34">
        <v>149</v>
      </c>
      <c r="AL21" s="34">
        <v>136</v>
      </c>
      <c r="AM21" s="34">
        <v>154</v>
      </c>
      <c r="AN21" s="34">
        <v>164</v>
      </c>
      <c r="AO21" s="34">
        <v>171</v>
      </c>
      <c r="AP21" s="34">
        <v>163</v>
      </c>
      <c r="AQ21" s="34">
        <v>189</v>
      </c>
      <c r="AR21" s="34">
        <v>178</v>
      </c>
      <c r="AS21" s="34">
        <v>170</v>
      </c>
      <c r="AT21" s="34">
        <v>167</v>
      </c>
      <c r="AU21" s="34">
        <v>218</v>
      </c>
      <c r="AV21" s="34"/>
      <c r="AW21" s="34"/>
      <c r="AX21" s="34"/>
      <c r="AY21" s="34"/>
      <c r="AZ21" s="34"/>
      <c r="BA21" s="34"/>
      <c r="BB21" s="34"/>
      <c r="BC21" s="34"/>
      <c r="BD21" s="34"/>
      <c r="BE21" s="34"/>
      <c r="BF21" s="34"/>
      <c r="BG21" s="34"/>
      <c r="BH21" s="34"/>
      <c r="BI21" s="34"/>
      <c r="BJ21" s="34"/>
      <c r="BK21" s="34"/>
      <c r="BL21" s="34"/>
      <c r="BM21" s="34"/>
      <c r="BN21" s="34"/>
      <c r="BO21" s="34"/>
      <c r="BP21" s="34"/>
    </row>
    <row r="22" spans="1:68" ht="15" customHeight="1">
      <c r="A22" s="46" t="s">
        <v>173</v>
      </c>
      <c r="B22" s="34">
        <v>1183</v>
      </c>
      <c r="C22" s="34">
        <v>1317</v>
      </c>
      <c r="D22" s="34">
        <v>1309</v>
      </c>
      <c r="E22" s="34">
        <v>1274</v>
      </c>
      <c r="F22" s="34">
        <v>1235</v>
      </c>
      <c r="G22" s="34">
        <v>1347</v>
      </c>
      <c r="H22" s="34">
        <v>1239</v>
      </c>
      <c r="I22" s="34">
        <v>1188</v>
      </c>
      <c r="J22" s="34">
        <v>1272</v>
      </c>
      <c r="K22" s="34">
        <v>1374</v>
      </c>
      <c r="L22" s="34">
        <v>1319</v>
      </c>
      <c r="M22" s="34">
        <v>1301</v>
      </c>
      <c r="N22" s="34">
        <v>1364</v>
      </c>
      <c r="O22" s="34">
        <v>1402</v>
      </c>
      <c r="P22" s="34">
        <v>1353</v>
      </c>
      <c r="Q22" s="34">
        <v>1391</v>
      </c>
      <c r="R22" s="34">
        <v>1392</v>
      </c>
      <c r="S22" s="34">
        <v>1412</v>
      </c>
      <c r="T22" s="34">
        <v>1497</v>
      </c>
      <c r="U22" s="34">
        <v>1477</v>
      </c>
      <c r="V22" s="34">
        <v>1520</v>
      </c>
      <c r="W22" s="34">
        <v>1443</v>
      </c>
      <c r="X22" s="34">
        <v>1426</v>
      </c>
      <c r="Y22" s="34">
        <v>1461</v>
      </c>
      <c r="Z22" s="34">
        <v>1446</v>
      </c>
      <c r="AA22" s="34">
        <v>1421</v>
      </c>
      <c r="AB22" s="34">
        <v>1352</v>
      </c>
      <c r="AC22" s="34">
        <v>1317</v>
      </c>
      <c r="AD22" s="34">
        <v>1343</v>
      </c>
      <c r="AE22" s="34">
        <v>1328</v>
      </c>
      <c r="AF22" s="34">
        <v>1281</v>
      </c>
      <c r="AG22" s="34">
        <v>1267</v>
      </c>
      <c r="AH22" s="34">
        <v>879</v>
      </c>
      <c r="AI22" s="34">
        <v>1248</v>
      </c>
      <c r="AJ22" s="34">
        <v>1281</v>
      </c>
      <c r="AK22" s="34">
        <v>1204</v>
      </c>
      <c r="AL22" s="34">
        <v>1231</v>
      </c>
      <c r="AM22" s="34">
        <v>1263</v>
      </c>
      <c r="AN22" s="34">
        <v>1274</v>
      </c>
      <c r="AO22" s="34">
        <v>1301</v>
      </c>
      <c r="AP22" s="34">
        <v>1279</v>
      </c>
      <c r="AQ22" s="34">
        <v>1239</v>
      </c>
      <c r="AR22" s="34">
        <v>1375</v>
      </c>
      <c r="AS22" s="34">
        <v>1456</v>
      </c>
      <c r="AT22" s="34">
        <v>1306</v>
      </c>
      <c r="AU22" s="34">
        <v>1442</v>
      </c>
      <c r="AV22" s="34"/>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row>
    <row r="24" spans="1:68" ht="15" customHeight="1">
      <c r="A24" s="50" t="s">
        <v>247</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46" t="s">
        <v>167</v>
      </c>
      <c r="B25" s="33">
        <v>37.7217553688142</v>
      </c>
      <c r="C25" s="33">
        <v>35.0093109869646</v>
      </c>
      <c r="D25" s="33">
        <v>38.074588031222902</v>
      </c>
      <c r="E25" s="33">
        <v>38.3318544809228</v>
      </c>
      <c r="F25" s="33">
        <v>37.685185185185198</v>
      </c>
      <c r="G25" s="33">
        <v>40.253853127833203</v>
      </c>
      <c r="H25" s="33">
        <v>35.467980295566498</v>
      </c>
      <c r="I25" s="33">
        <v>37.437437437437403</v>
      </c>
      <c r="J25" s="33">
        <v>37.487126673532401</v>
      </c>
      <c r="K25" s="33">
        <v>35.493827160493801</v>
      </c>
      <c r="L25" s="33">
        <v>31.694560669456099</v>
      </c>
      <c r="M25" s="33">
        <v>30.370370370370399</v>
      </c>
      <c r="N25" s="33">
        <v>33.108866442199798</v>
      </c>
      <c r="O25" s="33">
        <v>32.314923619271397</v>
      </c>
      <c r="P25" s="33">
        <v>31.0826542491269</v>
      </c>
      <c r="Q25" s="33">
        <v>29.6251511487303</v>
      </c>
      <c r="R25" s="33">
        <v>30.106100795755999</v>
      </c>
      <c r="S25" s="33">
        <v>32.7631578947368</v>
      </c>
      <c r="T25" s="33">
        <v>28.3261802575107</v>
      </c>
      <c r="U25" s="33">
        <v>30.677290836653398</v>
      </c>
      <c r="V25" s="33">
        <v>32.630098452883303</v>
      </c>
      <c r="W25" s="33">
        <v>34.6092503987241</v>
      </c>
      <c r="X25" s="33">
        <v>30.612244897959201</v>
      </c>
      <c r="Y25" s="33">
        <v>29.8571428571429</v>
      </c>
      <c r="Z25" s="33">
        <v>32.329635499207598</v>
      </c>
      <c r="AA25" s="33">
        <v>27.962085308056899</v>
      </c>
      <c r="AB25" s="33">
        <v>28.902627511592001</v>
      </c>
      <c r="AC25" s="33">
        <v>27.018121911037898</v>
      </c>
      <c r="AD25" s="33">
        <v>23.52</v>
      </c>
      <c r="AE25" s="33">
        <v>27.036395147313701</v>
      </c>
      <c r="AF25" s="33">
        <v>21.884984025559099</v>
      </c>
      <c r="AG25" s="33">
        <v>24.705882352941199</v>
      </c>
      <c r="AH25" s="33">
        <v>20.277296360485298</v>
      </c>
      <c r="AI25" s="33">
        <v>23.462783171521</v>
      </c>
      <c r="AJ25" s="33">
        <v>20.299500831946801</v>
      </c>
      <c r="AK25" s="33">
        <v>22.648083623693399</v>
      </c>
      <c r="AL25" s="33">
        <v>19.491525423728799</v>
      </c>
      <c r="AM25" s="33">
        <v>21.247892074199001</v>
      </c>
      <c r="AN25" s="33">
        <v>21.788617886178901</v>
      </c>
      <c r="AO25" s="33">
        <v>21.139705882352899</v>
      </c>
      <c r="AP25" s="33">
        <v>20.7024029574861</v>
      </c>
      <c r="AQ25" s="33">
        <v>19.540229885057499</v>
      </c>
      <c r="AR25" s="33">
        <v>20.570264765784099</v>
      </c>
      <c r="AS25" s="33">
        <v>19.6261682242991</v>
      </c>
      <c r="AT25" s="33">
        <v>21.052631578947398</v>
      </c>
      <c r="AU25" s="33">
        <v>19.729206963249499</v>
      </c>
      <c r="AV25" s="33"/>
      <c r="AW25" s="33"/>
      <c r="AX25" s="33"/>
      <c r="AY25" s="33"/>
      <c r="AZ25" s="33"/>
      <c r="BA25" s="33"/>
      <c r="BB25" s="33"/>
      <c r="BC25" s="33"/>
      <c r="BD25" s="33"/>
      <c r="BE25" s="33"/>
      <c r="BF25" s="33"/>
      <c r="BG25" s="33"/>
      <c r="BH25" s="33"/>
      <c r="BI25" s="33"/>
      <c r="BJ25" s="33"/>
      <c r="BK25" s="33"/>
      <c r="BL25" s="33"/>
      <c r="BM25" s="33"/>
      <c r="BN25" s="33"/>
      <c r="BO25" s="33"/>
      <c r="BP25" s="33"/>
    </row>
    <row r="26" spans="1:68" ht="15" customHeight="1">
      <c r="A26" s="48" t="s">
        <v>168</v>
      </c>
      <c r="B26" s="30">
        <v>37.830652630768199</v>
      </c>
      <c r="C26" s="30">
        <v>36.203686906728201</v>
      </c>
      <c r="D26" s="30">
        <v>38.205172320053599</v>
      </c>
      <c r="E26" s="30">
        <v>37.880565503685503</v>
      </c>
      <c r="F26" s="30">
        <v>37.308369350344996</v>
      </c>
      <c r="G26" s="30">
        <v>38.822566346752097</v>
      </c>
      <c r="H26" s="30">
        <v>34.972643342317198</v>
      </c>
      <c r="I26" s="30">
        <v>36.742187418413003</v>
      </c>
      <c r="J26" s="30">
        <v>35.877887897470899</v>
      </c>
      <c r="K26" s="30">
        <v>33.805487663102198</v>
      </c>
      <c r="L26" s="30">
        <v>32.066188542968497</v>
      </c>
      <c r="M26" s="30">
        <v>29.395621995847598</v>
      </c>
      <c r="N26" s="30">
        <v>33.874635624194603</v>
      </c>
      <c r="O26" s="30">
        <v>33.354448810239603</v>
      </c>
      <c r="P26" s="30">
        <v>29.280104980491998</v>
      </c>
      <c r="Q26" s="30">
        <v>28.901653488909201</v>
      </c>
      <c r="R26" s="30">
        <v>30.0219211520937</v>
      </c>
      <c r="S26" s="30">
        <v>30.191269433191</v>
      </c>
      <c r="T26" s="30">
        <v>26.9548944385681</v>
      </c>
      <c r="U26" s="30">
        <v>28.9295122294204</v>
      </c>
      <c r="V26" s="30">
        <v>31.420770383204001</v>
      </c>
      <c r="W26" s="30">
        <v>34.2271049876774</v>
      </c>
      <c r="X26" s="30">
        <v>29.469748702845699</v>
      </c>
      <c r="Y26" s="30">
        <v>29.756549915770101</v>
      </c>
      <c r="Z26" s="30">
        <v>32.496777611300303</v>
      </c>
      <c r="AA26" s="30">
        <v>27.948938195014101</v>
      </c>
      <c r="AB26" s="30">
        <v>28.2970160166699</v>
      </c>
      <c r="AC26" s="30">
        <v>27.923338650373498</v>
      </c>
      <c r="AD26" s="30">
        <v>23.429205023984299</v>
      </c>
      <c r="AE26" s="30">
        <v>28.308487857686899</v>
      </c>
      <c r="AF26" s="30">
        <v>20.992887757965299</v>
      </c>
      <c r="AG26" s="30">
        <v>24.238350935639801</v>
      </c>
      <c r="AH26" s="30">
        <v>18.953825195682601</v>
      </c>
      <c r="AI26" s="30">
        <v>23.353209517730502</v>
      </c>
      <c r="AJ26" s="30">
        <v>19.918876327762099</v>
      </c>
      <c r="AK26" s="30">
        <v>23.0806523437073</v>
      </c>
      <c r="AL26" s="30">
        <v>20.5254026441674</v>
      </c>
      <c r="AM26" s="30">
        <v>22.0286838178985</v>
      </c>
      <c r="AN26" s="30">
        <v>22.115280920354</v>
      </c>
      <c r="AO26" s="30">
        <v>23.030441632178</v>
      </c>
      <c r="AP26" s="30">
        <v>24.961905069521599</v>
      </c>
      <c r="AQ26" s="30">
        <v>21.739998757752399</v>
      </c>
      <c r="AR26" s="30">
        <v>23.9596505644116</v>
      </c>
      <c r="AS26" s="30">
        <v>23.856810964230402</v>
      </c>
      <c r="AT26" s="30">
        <v>23.699015810779699</v>
      </c>
      <c r="AU26" s="30">
        <v>21.749387673290698</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46" t="s">
        <v>169</v>
      </c>
      <c r="B27" s="30">
        <v>52.725962829131703</v>
      </c>
      <c r="C27" s="30">
        <v>51.6404841713222</v>
      </c>
      <c r="D27" s="30">
        <v>52.704275802254998</v>
      </c>
      <c r="E27" s="30">
        <v>53.286149068322999</v>
      </c>
      <c r="F27" s="30">
        <v>53.211675925925903</v>
      </c>
      <c r="G27" s="30">
        <v>54.2661468721668</v>
      </c>
      <c r="H27" s="30">
        <v>53.330197044335002</v>
      </c>
      <c r="I27" s="30">
        <v>53.530110110110101</v>
      </c>
      <c r="J27" s="30">
        <v>54.444098867147297</v>
      </c>
      <c r="K27" s="30">
        <v>54.523199588477397</v>
      </c>
      <c r="L27" s="30">
        <v>52.4632322175732</v>
      </c>
      <c r="M27" s="30">
        <v>53.809608465608498</v>
      </c>
      <c r="N27" s="30">
        <v>52.069090909090903</v>
      </c>
      <c r="O27" s="30">
        <v>51.795334900117503</v>
      </c>
      <c r="P27" s="30">
        <v>54.6374093597206</v>
      </c>
      <c r="Q27" s="30">
        <v>53.5583577509069</v>
      </c>
      <c r="R27" s="30">
        <v>52.919039734747997</v>
      </c>
      <c r="S27" s="30">
        <v>55.406748552631598</v>
      </c>
      <c r="T27" s="30">
        <v>54.206145910028297</v>
      </c>
      <c r="U27" s="30">
        <v>54.582638698318704</v>
      </c>
      <c r="V27" s="30">
        <v>54.044188160765003</v>
      </c>
      <c r="W27" s="30">
        <v>53.217005502132402</v>
      </c>
      <c r="X27" s="30">
        <v>53.977356286199203</v>
      </c>
      <c r="Y27" s="30">
        <v>52.935453032458398</v>
      </c>
      <c r="Z27" s="30">
        <v>52.667717978992997</v>
      </c>
      <c r="AA27" s="30">
        <v>52.8480072041284</v>
      </c>
      <c r="AB27" s="30">
        <v>53.440471586007703</v>
      </c>
      <c r="AC27" s="30">
        <v>51.929643351750101</v>
      </c>
      <c r="AD27" s="30">
        <v>52.925655067101403</v>
      </c>
      <c r="AE27" s="30">
        <v>51.562767380712501</v>
      </c>
      <c r="AF27" s="30">
        <v>53.726956358679601</v>
      </c>
      <c r="AG27" s="30">
        <v>53.302391508387103</v>
      </c>
      <c r="AH27" s="30">
        <v>54.158331255888399</v>
      </c>
      <c r="AI27" s="30">
        <v>52.9444337448762</v>
      </c>
      <c r="AJ27" s="30">
        <v>53.215484595270397</v>
      </c>
      <c r="AK27" s="30">
        <v>52.402291371071797</v>
      </c>
      <c r="AL27" s="30">
        <v>51.800982870647097</v>
      </c>
      <c r="AM27" s="30">
        <v>52.054068347386199</v>
      </c>
      <c r="AN27" s="30">
        <v>52.508197056910603</v>
      </c>
      <c r="AO27" s="30">
        <v>50.944124341260697</v>
      </c>
      <c r="AP27" s="30">
        <v>48.575357979050303</v>
      </c>
      <c r="AQ27" s="30">
        <v>50.635091218390798</v>
      </c>
      <c r="AR27" s="30">
        <v>49.4454742924583</v>
      </c>
      <c r="AS27" s="30">
        <v>48.604217351154396</v>
      </c>
      <c r="AT27" s="30">
        <v>50.188475859253401</v>
      </c>
      <c r="AU27" s="30">
        <v>50.814679381044499</v>
      </c>
      <c r="AV27" s="30"/>
      <c r="AW27" s="30"/>
      <c r="AX27" s="30"/>
      <c r="AY27" s="30"/>
      <c r="AZ27" s="30"/>
      <c r="BA27" s="30"/>
      <c r="BB27" s="30"/>
      <c r="BC27" s="30"/>
      <c r="BD27" s="30"/>
      <c r="BE27" s="30"/>
      <c r="BF27" s="30"/>
      <c r="BG27" s="30"/>
      <c r="BH27" s="30"/>
      <c r="BI27" s="30"/>
      <c r="BJ27" s="30"/>
      <c r="BK27" s="30"/>
      <c r="BL27" s="30"/>
      <c r="BM27" s="30"/>
      <c r="BN27" s="30"/>
      <c r="BO27" s="30"/>
      <c r="BP27" s="30"/>
    </row>
    <row r="28" spans="1:68" ht="15" customHeight="1">
      <c r="A28" s="46" t="s">
        <v>170</v>
      </c>
      <c r="B28" s="29">
        <v>2.9158415841584202</v>
      </c>
      <c r="C28" s="29">
        <v>2.9095744680851099</v>
      </c>
      <c r="D28" s="29">
        <v>2.8132118451025101</v>
      </c>
      <c r="E28" s="29">
        <v>2.81018518518519</v>
      </c>
      <c r="F28" s="29">
        <v>3.0859950859950902</v>
      </c>
      <c r="G28" s="29">
        <v>2.7297297297297298</v>
      </c>
      <c r="H28" s="29">
        <v>2.87222222222222</v>
      </c>
      <c r="I28" s="29">
        <v>2.8957219251336901</v>
      </c>
      <c r="J28" s="29">
        <v>2.7829670329670302</v>
      </c>
      <c r="K28" s="29">
        <v>2.9101449275362299</v>
      </c>
      <c r="L28" s="29">
        <v>3.00660066006601</v>
      </c>
      <c r="M28" s="29">
        <v>2.9303135888501699</v>
      </c>
      <c r="N28" s="29">
        <v>2.71186440677966</v>
      </c>
      <c r="O28" s="29">
        <v>2.9490909090909101</v>
      </c>
      <c r="P28" s="29">
        <v>2.7940074906366998</v>
      </c>
      <c r="Q28" s="29">
        <v>2.77142857142857</v>
      </c>
      <c r="R28" s="29">
        <v>2.9779735682819402</v>
      </c>
      <c r="S28" s="29">
        <v>3.0361445783132499</v>
      </c>
      <c r="T28" s="29">
        <v>2.60606060606061</v>
      </c>
      <c r="U28" s="29">
        <v>3.0995670995670999</v>
      </c>
      <c r="V28" s="29">
        <v>3.0732758620689702</v>
      </c>
      <c r="W28" s="29">
        <v>3.2534562211981601</v>
      </c>
      <c r="X28" s="29">
        <v>2.7589743589743598</v>
      </c>
      <c r="Y28" s="29">
        <v>2.9282296650717701</v>
      </c>
      <c r="Z28" s="29">
        <v>2.9803921568627501</v>
      </c>
      <c r="AA28" s="29">
        <v>2.7683615819209</v>
      </c>
      <c r="AB28" s="29">
        <v>3.10695187165775</v>
      </c>
      <c r="AC28" s="29">
        <v>2.5975609756097602</v>
      </c>
      <c r="AD28" s="29">
        <v>2.5918367346938802</v>
      </c>
      <c r="AE28" s="29">
        <v>2.4166666666666701</v>
      </c>
      <c r="AF28" s="29">
        <v>2.6715328467153299</v>
      </c>
      <c r="AG28" s="29">
        <v>2.5442176870748301</v>
      </c>
      <c r="AH28" s="29">
        <v>3.1111111111111098</v>
      </c>
      <c r="AI28" s="29">
        <v>2.7034482758620699</v>
      </c>
      <c r="AJ28" s="29">
        <v>3.0327868852458999</v>
      </c>
      <c r="AK28" s="29">
        <v>2.8230769230769202</v>
      </c>
      <c r="AL28" s="29">
        <v>3.2086956521739101</v>
      </c>
      <c r="AM28" s="29">
        <v>2.7698412698412702</v>
      </c>
      <c r="AN28" s="29">
        <v>2.73880597014925</v>
      </c>
      <c r="AO28" s="29">
        <v>2.8434782608695701</v>
      </c>
      <c r="AP28" s="29">
        <v>2.5178571428571401</v>
      </c>
      <c r="AQ28" s="29">
        <v>2.47058823529412</v>
      </c>
      <c r="AR28" s="29">
        <v>3.1089108910891099</v>
      </c>
      <c r="AS28" s="29">
        <v>2.9238095238095201</v>
      </c>
      <c r="AT28" s="29">
        <v>2.59821428571429</v>
      </c>
      <c r="AU28" s="29">
        <v>2.4509803921568598</v>
      </c>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46" t="s">
        <v>171</v>
      </c>
      <c r="B29" s="34">
        <v>1178</v>
      </c>
      <c r="C29" s="34">
        <v>1094</v>
      </c>
      <c r="D29" s="34">
        <v>1235</v>
      </c>
      <c r="E29" s="34">
        <v>1214</v>
      </c>
      <c r="F29" s="34">
        <v>1256</v>
      </c>
      <c r="G29" s="34">
        <v>1212</v>
      </c>
      <c r="H29" s="34">
        <v>1034</v>
      </c>
      <c r="I29" s="34">
        <v>1083</v>
      </c>
      <c r="J29" s="34">
        <v>1013</v>
      </c>
      <c r="K29" s="34">
        <v>1004</v>
      </c>
      <c r="L29" s="34">
        <v>911</v>
      </c>
      <c r="M29" s="34">
        <v>841</v>
      </c>
      <c r="N29" s="34">
        <v>800</v>
      </c>
      <c r="O29" s="34">
        <v>811</v>
      </c>
      <c r="P29" s="34">
        <v>746</v>
      </c>
      <c r="Q29" s="34">
        <v>679</v>
      </c>
      <c r="R29" s="34">
        <v>676</v>
      </c>
      <c r="S29" s="34">
        <v>756</v>
      </c>
      <c r="T29" s="34">
        <v>516</v>
      </c>
      <c r="U29" s="34">
        <v>716</v>
      </c>
      <c r="V29" s="34">
        <v>713</v>
      </c>
      <c r="W29" s="34">
        <v>706</v>
      </c>
      <c r="X29" s="34">
        <v>538</v>
      </c>
      <c r="Y29" s="34">
        <v>612</v>
      </c>
      <c r="Z29" s="34">
        <v>608</v>
      </c>
      <c r="AA29" s="34">
        <v>490</v>
      </c>
      <c r="AB29" s="34">
        <v>581</v>
      </c>
      <c r="AC29" s="34">
        <v>426</v>
      </c>
      <c r="AD29" s="34">
        <v>381</v>
      </c>
      <c r="AE29" s="34">
        <v>377</v>
      </c>
      <c r="AF29" s="34">
        <v>366</v>
      </c>
      <c r="AG29" s="34">
        <v>374</v>
      </c>
      <c r="AH29" s="34">
        <v>364</v>
      </c>
      <c r="AI29" s="34">
        <v>392</v>
      </c>
      <c r="AJ29" s="34">
        <v>370</v>
      </c>
      <c r="AK29" s="34">
        <v>367</v>
      </c>
      <c r="AL29" s="34">
        <v>369</v>
      </c>
      <c r="AM29" s="34">
        <v>349</v>
      </c>
      <c r="AN29" s="34">
        <v>367</v>
      </c>
      <c r="AO29" s="34">
        <v>327</v>
      </c>
      <c r="AP29" s="34">
        <v>282</v>
      </c>
      <c r="AQ29" s="34">
        <v>210</v>
      </c>
      <c r="AR29" s="34">
        <v>314</v>
      </c>
      <c r="AS29" s="34">
        <v>307</v>
      </c>
      <c r="AT29" s="34">
        <v>291</v>
      </c>
      <c r="AU29" s="34">
        <v>250</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46" t="s">
        <v>172</v>
      </c>
      <c r="B30" s="34">
        <v>404</v>
      </c>
      <c r="C30" s="34">
        <v>376</v>
      </c>
      <c r="D30" s="34">
        <v>439</v>
      </c>
      <c r="E30" s="34">
        <v>432</v>
      </c>
      <c r="F30" s="34">
        <v>407</v>
      </c>
      <c r="G30" s="34">
        <v>444</v>
      </c>
      <c r="H30" s="34">
        <v>360</v>
      </c>
      <c r="I30" s="34">
        <v>374</v>
      </c>
      <c r="J30" s="34">
        <v>364</v>
      </c>
      <c r="K30" s="34">
        <v>345</v>
      </c>
      <c r="L30" s="34">
        <v>303</v>
      </c>
      <c r="M30" s="34">
        <v>287</v>
      </c>
      <c r="N30" s="34">
        <v>295</v>
      </c>
      <c r="O30" s="34">
        <v>275</v>
      </c>
      <c r="P30" s="34">
        <v>267</v>
      </c>
      <c r="Q30" s="34">
        <v>245</v>
      </c>
      <c r="R30" s="34">
        <v>227</v>
      </c>
      <c r="S30" s="34">
        <v>249</v>
      </c>
      <c r="T30" s="34">
        <v>198</v>
      </c>
      <c r="U30" s="34">
        <v>231</v>
      </c>
      <c r="V30" s="34">
        <v>232</v>
      </c>
      <c r="W30" s="34">
        <v>217</v>
      </c>
      <c r="X30" s="34">
        <v>195</v>
      </c>
      <c r="Y30" s="34">
        <v>209</v>
      </c>
      <c r="Z30" s="34">
        <v>204</v>
      </c>
      <c r="AA30" s="34">
        <v>177</v>
      </c>
      <c r="AB30" s="34">
        <v>187</v>
      </c>
      <c r="AC30" s="34">
        <v>164</v>
      </c>
      <c r="AD30" s="34">
        <v>147</v>
      </c>
      <c r="AE30" s="34">
        <v>156</v>
      </c>
      <c r="AF30" s="34">
        <v>137</v>
      </c>
      <c r="AG30" s="34">
        <v>147</v>
      </c>
      <c r="AH30" s="34">
        <v>117</v>
      </c>
      <c r="AI30" s="34">
        <v>145</v>
      </c>
      <c r="AJ30" s="34">
        <v>122</v>
      </c>
      <c r="AK30" s="34">
        <v>130</v>
      </c>
      <c r="AL30" s="34">
        <v>115</v>
      </c>
      <c r="AM30" s="34">
        <v>126</v>
      </c>
      <c r="AN30" s="34">
        <v>134</v>
      </c>
      <c r="AO30" s="34">
        <v>115</v>
      </c>
      <c r="AP30" s="34">
        <v>112</v>
      </c>
      <c r="AQ30" s="34">
        <v>85</v>
      </c>
      <c r="AR30" s="34">
        <v>101</v>
      </c>
      <c r="AS30" s="34">
        <v>105</v>
      </c>
      <c r="AT30" s="34">
        <v>112</v>
      </c>
      <c r="AU30" s="34">
        <v>102</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46" t="s">
        <v>173</v>
      </c>
      <c r="B31" s="34">
        <v>1071</v>
      </c>
      <c r="C31" s="34">
        <v>1074</v>
      </c>
      <c r="D31" s="34">
        <v>1153</v>
      </c>
      <c r="E31" s="34">
        <v>1127</v>
      </c>
      <c r="F31" s="34">
        <v>1080</v>
      </c>
      <c r="G31" s="34">
        <v>1103</v>
      </c>
      <c r="H31" s="34">
        <v>1015</v>
      </c>
      <c r="I31" s="34">
        <v>999</v>
      </c>
      <c r="J31" s="34">
        <v>971</v>
      </c>
      <c r="K31" s="34">
        <v>972</v>
      </c>
      <c r="L31" s="34">
        <v>956</v>
      </c>
      <c r="M31" s="34">
        <v>945</v>
      </c>
      <c r="N31" s="34">
        <v>891</v>
      </c>
      <c r="O31" s="34">
        <v>851</v>
      </c>
      <c r="P31" s="34">
        <v>859</v>
      </c>
      <c r="Q31" s="34">
        <v>827</v>
      </c>
      <c r="R31" s="34">
        <v>754</v>
      </c>
      <c r="S31" s="34">
        <v>760</v>
      </c>
      <c r="T31" s="34">
        <v>699</v>
      </c>
      <c r="U31" s="34">
        <v>753</v>
      </c>
      <c r="V31" s="34">
        <v>711</v>
      </c>
      <c r="W31" s="34">
        <v>627</v>
      </c>
      <c r="X31" s="34">
        <v>637</v>
      </c>
      <c r="Y31" s="34">
        <v>700</v>
      </c>
      <c r="Z31" s="34">
        <v>631</v>
      </c>
      <c r="AA31" s="34">
        <v>633</v>
      </c>
      <c r="AB31" s="34">
        <v>647</v>
      </c>
      <c r="AC31" s="34">
        <v>607</v>
      </c>
      <c r="AD31" s="34">
        <v>625</v>
      </c>
      <c r="AE31" s="34">
        <v>577</v>
      </c>
      <c r="AF31" s="34">
        <v>626</v>
      </c>
      <c r="AG31" s="34">
        <v>595</v>
      </c>
      <c r="AH31" s="34">
        <v>577</v>
      </c>
      <c r="AI31" s="34">
        <v>618</v>
      </c>
      <c r="AJ31" s="34">
        <v>601</v>
      </c>
      <c r="AK31" s="34">
        <v>574</v>
      </c>
      <c r="AL31" s="34">
        <v>590</v>
      </c>
      <c r="AM31" s="34">
        <v>593</v>
      </c>
      <c r="AN31" s="34">
        <v>615</v>
      </c>
      <c r="AO31" s="34">
        <v>544</v>
      </c>
      <c r="AP31" s="34">
        <v>541</v>
      </c>
      <c r="AQ31" s="34">
        <v>435</v>
      </c>
      <c r="AR31" s="34">
        <v>491</v>
      </c>
      <c r="AS31" s="34">
        <v>535</v>
      </c>
      <c r="AT31" s="34">
        <v>532</v>
      </c>
      <c r="AU31" s="34">
        <v>517</v>
      </c>
      <c r="AV31" s="34"/>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42"/>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15" customHeight="1">
      <c r="A33" s="50" t="s">
        <v>248</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row>
    <row r="34" spans="1:68" ht="15" customHeight="1">
      <c r="A34" s="46" t="s">
        <v>167</v>
      </c>
      <c r="B34" s="33">
        <v>47.919114244010103</v>
      </c>
      <c r="C34" s="33">
        <v>49.1026148257382</v>
      </c>
      <c r="D34" s="33">
        <v>49.265138154026999</v>
      </c>
      <c r="E34" s="33">
        <v>49.706450789483299</v>
      </c>
      <c r="F34" s="33">
        <v>50.232153221125898</v>
      </c>
      <c r="G34" s="33">
        <v>50.674551838846803</v>
      </c>
      <c r="H34" s="33">
        <v>49.513561320754697</v>
      </c>
      <c r="I34" s="33">
        <v>49.746433653179601</v>
      </c>
      <c r="J34" s="33">
        <v>49.796108586741198</v>
      </c>
      <c r="K34" s="33">
        <v>49.395530104191501</v>
      </c>
      <c r="L34" s="33">
        <v>49.319478402607999</v>
      </c>
      <c r="M34" s="33">
        <v>48.597523848183499</v>
      </c>
      <c r="N34" s="33">
        <v>49.724902657863602</v>
      </c>
      <c r="O34" s="33">
        <v>49.861559760036897</v>
      </c>
      <c r="P34" s="33">
        <v>50.769582096369</v>
      </c>
      <c r="Q34" s="33">
        <v>50.815872865723897</v>
      </c>
      <c r="R34" s="33">
        <v>51.2849491425483</v>
      </c>
      <c r="S34" s="33">
        <v>51.056489866321698</v>
      </c>
      <c r="T34" s="33">
        <v>51.913468401691098</v>
      </c>
      <c r="U34" s="33">
        <v>51.729023455947903</v>
      </c>
      <c r="V34" s="33">
        <v>52.901202300052297</v>
      </c>
      <c r="W34" s="33">
        <v>52.401477832512299</v>
      </c>
      <c r="X34" s="33">
        <v>51.937075879086997</v>
      </c>
      <c r="Y34" s="33">
        <v>51.632653061224502</v>
      </c>
      <c r="Z34" s="33">
        <v>52.003189156866704</v>
      </c>
      <c r="AA34" s="33">
        <v>52.406686842484497</v>
      </c>
      <c r="AB34" s="33">
        <v>51.470271047523198</v>
      </c>
      <c r="AC34" s="33">
        <v>49.851136446155003</v>
      </c>
      <c r="AD34" s="33">
        <v>48.767273869346702</v>
      </c>
      <c r="AE34" s="33">
        <v>48.778079486546503</v>
      </c>
      <c r="AF34" s="33">
        <v>47.546977297848798</v>
      </c>
      <c r="AG34" s="33">
        <v>45.957561106634401</v>
      </c>
      <c r="AH34" s="33">
        <v>50.541781450872399</v>
      </c>
      <c r="AI34" s="33">
        <v>44.039658750288197</v>
      </c>
      <c r="AJ34" s="33">
        <v>43.553408480944697</v>
      </c>
      <c r="AK34" s="33">
        <v>46.524594226242101</v>
      </c>
      <c r="AL34" s="33">
        <v>47.773906310491697</v>
      </c>
      <c r="AM34" s="33">
        <v>49.907631092795199</v>
      </c>
      <c r="AN34" s="33">
        <v>51.0475364831672</v>
      </c>
      <c r="AO34" s="33">
        <v>51.5209646478487</v>
      </c>
      <c r="AP34" s="33">
        <v>52.619435396308397</v>
      </c>
      <c r="AQ34" s="33">
        <v>54.0184822178662</v>
      </c>
      <c r="AR34" s="33">
        <v>53.8682322243966</v>
      </c>
      <c r="AS34" s="33">
        <v>53.9087752903149</v>
      </c>
      <c r="AT34" s="33">
        <v>55.050863496569697</v>
      </c>
      <c r="AU34" s="33">
        <v>57.5068555758684</v>
      </c>
      <c r="AV34" s="33"/>
      <c r="AW34" s="33"/>
      <c r="AX34" s="33"/>
      <c r="AY34" s="33"/>
      <c r="AZ34" s="33"/>
      <c r="BA34" s="33"/>
      <c r="BB34" s="33"/>
      <c r="BC34" s="33"/>
      <c r="BD34" s="33"/>
      <c r="BE34" s="33"/>
      <c r="BF34" s="33"/>
      <c r="BG34" s="33"/>
      <c r="BH34" s="33"/>
      <c r="BI34" s="33"/>
      <c r="BJ34" s="33"/>
      <c r="BK34" s="33"/>
      <c r="BL34" s="33"/>
      <c r="BM34" s="33"/>
      <c r="BN34" s="33"/>
      <c r="BO34" s="33"/>
      <c r="BP34" s="33"/>
    </row>
    <row r="35" spans="1:68" ht="15" customHeight="1">
      <c r="A35" s="48" t="s">
        <v>168</v>
      </c>
      <c r="B35" s="30">
        <v>46.3827527218684</v>
      </c>
      <c r="C35" s="30">
        <v>47.483894160287498</v>
      </c>
      <c r="D35" s="30">
        <v>47.660394431110397</v>
      </c>
      <c r="E35" s="30">
        <v>48.036722235060502</v>
      </c>
      <c r="F35" s="30">
        <v>47.790046985188198</v>
      </c>
      <c r="G35" s="30">
        <v>47.883979056773903</v>
      </c>
      <c r="H35" s="30">
        <v>47.229878933324699</v>
      </c>
      <c r="I35" s="30">
        <v>47.027912595648999</v>
      </c>
      <c r="J35" s="30">
        <v>46.5423348172476</v>
      </c>
      <c r="K35" s="30">
        <v>46.326330417857797</v>
      </c>
      <c r="L35" s="30">
        <v>46.398993741310498</v>
      </c>
      <c r="M35" s="30">
        <v>45.619006506326798</v>
      </c>
      <c r="N35" s="30">
        <v>45.928876131893503</v>
      </c>
      <c r="O35" s="30">
        <v>45.8061336058188</v>
      </c>
      <c r="P35" s="30">
        <v>46.556807297378398</v>
      </c>
      <c r="Q35" s="30">
        <v>46.448618588351799</v>
      </c>
      <c r="R35" s="30">
        <v>46.459294029764798</v>
      </c>
      <c r="S35" s="30">
        <v>45.891036812579898</v>
      </c>
      <c r="T35" s="30">
        <v>46.877248558530702</v>
      </c>
      <c r="U35" s="30">
        <v>46.555375026397897</v>
      </c>
      <c r="V35" s="30">
        <v>46.7783595000286</v>
      </c>
      <c r="W35" s="30">
        <v>46.161652553558</v>
      </c>
      <c r="X35" s="30">
        <v>46.2052049260801</v>
      </c>
      <c r="Y35" s="30">
        <v>45.677807096196403</v>
      </c>
      <c r="Z35" s="30">
        <v>45.309161567919098</v>
      </c>
      <c r="AA35" s="30">
        <v>45.678964132036398</v>
      </c>
      <c r="AB35" s="30">
        <v>44.9321584793081</v>
      </c>
      <c r="AC35" s="30">
        <v>43.929638026127698</v>
      </c>
      <c r="AD35" s="30">
        <v>42.413889187397103</v>
      </c>
      <c r="AE35" s="30">
        <v>41.904418461401903</v>
      </c>
      <c r="AF35" s="30">
        <v>41.398558370621103</v>
      </c>
      <c r="AG35" s="30">
        <v>39.993377272529699</v>
      </c>
      <c r="AH35" s="30">
        <v>40.785015068831797</v>
      </c>
      <c r="AI35" s="30">
        <v>37.222559661098401</v>
      </c>
      <c r="AJ35" s="30">
        <v>38.091754875834098</v>
      </c>
      <c r="AK35" s="30">
        <v>40.271480757112002</v>
      </c>
      <c r="AL35" s="30">
        <v>41.541626720489901</v>
      </c>
      <c r="AM35" s="30">
        <v>42.900356878999602</v>
      </c>
      <c r="AN35" s="30">
        <v>44.413260093778</v>
      </c>
      <c r="AO35" s="30">
        <v>44.922592602591202</v>
      </c>
      <c r="AP35" s="30">
        <v>46.961422389469199</v>
      </c>
      <c r="AQ35" s="30">
        <v>48.114664679630799</v>
      </c>
      <c r="AR35" s="30">
        <v>48.481411947110701</v>
      </c>
      <c r="AS35" s="30">
        <v>49.820967325159202</v>
      </c>
      <c r="AT35" s="30">
        <v>50.133467261554301</v>
      </c>
      <c r="AU35" s="30">
        <v>52.286758112746703</v>
      </c>
      <c r="AV35" s="30"/>
      <c r="AW35" s="30"/>
      <c r="AX35" s="30"/>
      <c r="AY35" s="30"/>
      <c r="AZ35" s="30"/>
      <c r="BA35" s="30"/>
      <c r="BB35" s="30"/>
      <c r="BC35" s="30"/>
      <c r="BD35" s="30"/>
      <c r="BE35" s="30"/>
      <c r="BF35" s="30"/>
      <c r="BG35" s="30"/>
      <c r="BH35" s="30"/>
      <c r="BI35" s="30"/>
      <c r="BJ35" s="30"/>
      <c r="BK35" s="30"/>
      <c r="BL35" s="30"/>
      <c r="BM35" s="30"/>
      <c r="BN35" s="30"/>
      <c r="BO35" s="30"/>
      <c r="BP35" s="30"/>
    </row>
    <row r="36" spans="1:68" ht="15" customHeight="1">
      <c r="A36" s="46" t="s">
        <v>169</v>
      </c>
      <c r="B36" s="30">
        <v>50.177612802164496</v>
      </c>
      <c r="C36" s="30">
        <v>50.259971945473502</v>
      </c>
      <c r="D36" s="30">
        <v>50.245995002939402</v>
      </c>
      <c r="E36" s="30">
        <v>50.310979834445497</v>
      </c>
      <c r="F36" s="30">
        <v>51.0833575159605</v>
      </c>
      <c r="G36" s="30">
        <v>51.4318240620957</v>
      </c>
      <c r="H36" s="30">
        <v>50.924933667452798</v>
      </c>
      <c r="I36" s="30">
        <v>51.359772337553402</v>
      </c>
      <c r="J36" s="30">
        <v>51.895025049516498</v>
      </c>
      <c r="K36" s="30">
        <v>51.710450966356497</v>
      </c>
      <c r="L36" s="30">
        <v>51.5617359413203</v>
      </c>
      <c r="M36" s="30">
        <v>51.619768621879402</v>
      </c>
      <c r="N36" s="30">
        <v>52.437277805992899</v>
      </c>
      <c r="O36" s="30">
        <v>52.696677434240897</v>
      </c>
      <c r="P36" s="30">
        <v>52.854026079013501</v>
      </c>
      <c r="Q36" s="30">
        <v>53.008505557394898</v>
      </c>
      <c r="R36" s="30">
        <v>53.466906392806301</v>
      </c>
      <c r="S36" s="30">
        <v>53.8067043337646</v>
      </c>
      <c r="T36" s="30">
        <v>53.677471123183203</v>
      </c>
      <c r="U36" s="30">
        <v>53.814899709572899</v>
      </c>
      <c r="V36" s="30">
        <v>54.764094080046497</v>
      </c>
      <c r="W36" s="30">
        <v>54.881076558977199</v>
      </c>
      <c r="X36" s="30">
        <v>54.373122233029697</v>
      </c>
      <c r="Y36" s="30">
        <v>54.596097245050899</v>
      </c>
      <c r="Z36" s="30">
        <v>55.335278868970398</v>
      </c>
      <c r="AA36" s="30">
        <v>55.368973990470899</v>
      </c>
      <c r="AB36" s="30">
        <v>55.179363848237898</v>
      </c>
      <c r="AC36" s="30">
        <v>54.562749700050098</v>
      </c>
      <c r="AD36" s="30">
        <v>54.994635961972399</v>
      </c>
      <c r="AE36" s="30">
        <v>55.5149123051674</v>
      </c>
      <c r="AF36" s="30">
        <v>54.789670207250502</v>
      </c>
      <c r="AG36" s="30">
        <v>54.605435114127602</v>
      </c>
      <c r="AH36" s="30">
        <v>58.398017662063403</v>
      </c>
      <c r="AI36" s="30">
        <v>55.458350369212603</v>
      </c>
      <c r="AJ36" s="30">
        <v>54.102904885133398</v>
      </c>
      <c r="AK36" s="30">
        <v>54.894364749152899</v>
      </c>
      <c r="AL36" s="30">
        <v>54.873530870024503</v>
      </c>
      <c r="AM36" s="30">
        <v>55.648525493818397</v>
      </c>
      <c r="AN36" s="30">
        <v>55.2755276694119</v>
      </c>
      <c r="AO36" s="30">
        <v>55.239623325280299</v>
      </c>
      <c r="AP36" s="30">
        <v>54.299264286861998</v>
      </c>
      <c r="AQ36" s="30">
        <v>54.545068818258201</v>
      </c>
      <c r="AR36" s="30">
        <v>54.028071557308699</v>
      </c>
      <c r="AS36" s="30">
        <v>52.729059245178497</v>
      </c>
      <c r="AT36" s="30">
        <v>53.558647515038203</v>
      </c>
      <c r="AU36" s="30">
        <v>53.861348743144397</v>
      </c>
      <c r="AV36" s="30"/>
      <c r="AW36" s="30"/>
      <c r="AX36" s="30"/>
      <c r="AY36" s="30"/>
      <c r="AZ36" s="30"/>
      <c r="BA36" s="30"/>
      <c r="BB36" s="30"/>
      <c r="BC36" s="30"/>
      <c r="BD36" s="30"/>
      <c r="BE36" s="30"/>
      <c r="BF36" s="30"/>
      <c r="BG36" s="30"/>
      <c r="BH36" s="30"/>
      <c r="BI36" s="30"/>
      <c r="BJ36" s="30"/>
      <c r="BK36" s="30"/>
      <c r="BL36" s="30"/>
      <c r="BM36" s="30"/>
      <c r="BN36" s="30"/>
      <c r="BO36" s="30"/>
      <c r="BP36" s="30"/>
    </row>
    <row r="37" spans="1:68" ht="15" customHeight="1">
      <c r="A37" s="46" t="s">
        <v>170</v>
      </c>
      <c r="B37" s="29">
        <v>4.2819465081723598</v>
      </c>
      <c r="C37" s="29">
        <v>4.3456636390272498</v>
      </c>
      <c r="D37" s="29">
        <v>4.43638126491647</v>
      </c>
      <c r="E37" s="29">
        <v>4.5086934194116397</v>
      </c>
      <c r="F37" s="29">
        <v>4.5224581166955504</v>
      </c>
      <c r="G37" s="29">
        <v>4.5708971553610498</v>
      </c>
      <c r="H37" s="29">
        <v>4.57881810062519</v>
      </c>
      <c r="I37" s="29">
        <v>4.7074440777411102</v>
      </c>
      <c r="J37" s="29">
        <v>4.7449695835283103</v>
      </c>
      <c r="K37" s="29">
        <v>4.7946220111102198</v>
      </c>
      <c r="L37" s="29">
        <v>4.8800297446913996</v>
      </c>
      <c r="M37" s="29">
        <v>4.8665218843969296</v>
      </c>
      <c r="N37" s="29">
        <v>4.8606689931057998</v>
      </c>
      <c r="O37" s="29">
        <v>4.9960203609440104</v>
      </c>
      <c r="P37" s="29">
        <v>5.1550917596257602</v>
      </c>
      <c r="Q37" s="29">
        <v>5.0941921072226402</v>
      </c>
      <c r="R37" s="29">
        <v>5.2838938392258301</v>
      </c>
      <c r="S37" s="29">
        <v>5.3902027027027</v>
      </c>
      <c r="T37" s="29">
        <v>5.4727657324167103</v>
      </c>
      <c r="U37" s="29">
        <v>5.4015013187259102</v>
      </c>
      <c r="V37" s="29">
        <v>5.4637681159420302</v>
      </c>
      <c r="W37" s="29">
        <v>5.4663924794359602</v>
      </c>
      <c r="X37" s="29">
        <v>5.3713030051075004</v>
      </c>
      <c r="Y37" s="29">
        <v>5.5028147083483097</v>
      </c>
      <c r="Z37" s="29">
        <v>5.4323495592180899</v>
      </c>
      <c r="AA37" s="29">
        <v>5.5109308400934998</v>
      </c>
      <c r="AB37" s="29">
        <v>5.4479675932392801</v>
      </c>
      <c r="AC37" s="29">
        <v>5.2750182083029902</v>
      </c>
      <c r="AD37" s="29">
        <v>5.2273385928191898</v>
      </c>
      <c r="AE37" s="29">
        <v>5.0602226720647803</v>
      </c>
      <c r="AF37" s="29">
        <v>4.9354434907010001</v>
      </c>
      <c r="AG37" s="29">
        <v>4.8081044223650897</v>
      </c>
      <c r="AH37" s="29">
        <v>5.1413517441860499</v>
      </c>
      <c r="AI37" s="29">
        <v>4.9285340314136104</v>
      </c>
      <c r="AJ37" s="29">
        <v>4.9004190288390399</v>
      </c>
      <c r="AK37" s="29">
        <v>5.1406125166444703</v>
      </c>
      <c r="AL37" s="29">
        <v>5.2201512695840098</v>
      </c>
      <c r="AM37" s="29">
        <v>5.6187357630979502</v>
      </c>
      <c r="AN37" s="29">
        <v>5.7812057741296297</v>
      </c>
      <c r="AO37" s="29">
        <v>5.8539893617021299</v>
      </c>
      <c r="AP37" s="29">
        <v>5.8078411142636099</v>
      </c>
      <c r="AQ37" s="29">
        <v>6.22265422498704</v>
      </c>
      <c r="AR37" s="29">
        <v>6.7178493581981096</v>
      </c>
      <c r="AS37" s="29">
        <v>6.9089495891627797</v>
      </c>
      <c r="AT37" s="29">
        <v>7.3925655350236399</v>
      </c>
      <c r="AU37" s="29">
        <v>7.6564673157162702</v>
      </c>
      <c r="AV37" s="29"/>
      <c r="AW37" s="29"/>
      <c r="AX37" s="29"/>
      <c r="AY37" s="29"/>
      <c r="AZ37" s="29"/>
      <c r="BA37" s="29"/>
      <c r="BB37" s="29"/>
      <c r="BC37" s="29"/>
      <c r="BD37" s="29"/>
      <c r="BE37" s="29"/>
      <c r="BF37" s="29"/>
      <c r="BG37" s="29"/>
      <c r="BH37" s="29"/>
      <c r="BI37" s="29"/>
      <c r="BJ37" s="29"/>
      <c r="BK37" s="29"/>
      <c r="BL37" s="29"/>
      <c r="BM37" s="29"/>
      <c r="BN37" s="29"/>
      <c r="BO37" s="29"/>
      <c r="BP37" s="29"/>
    </row>
    <row r="38" spans="1:68" ht="15" customHeight="1">
      <c r="A38" s="46" t="s">
        <v>171</v>
      </c>
      <c r="B38" s="34">
        <v>57635</v>
      </c>
      <c r="C38" s="34">
        <v>59327</v>
      </c>
      <c r="D38" s="34">
        <v>59483</v>
      </c>
      <c r="E38" s="34">
        <v>61458</v>
      </c>
      <c r="F38" s="34">
        <v>62627</v>
      </c>
      <c r="G38" s="34">
        <v>62667</v>
      </c>
      <c r="H38" s="34">
        <v>61521</v>
      </c>
      <c r="I38" s="34">
        <v>64186</v>
      </c>
      <c r="J38" s="34">
        <v>60840</v>
      </c>
      <c r="K38" s="34">
        <v>59554</v>
      </c>
      <c r="L38" s="34">
        <v>59063</v>
      </c>
      <c r="M38" s="34">
        <v>58262</v>
      </c>
      <c r="N38" s="34">
        <v>57108</v>
      </c>
      <c r="O38" s="34">
        <v>53982</v>
      </c>
      <c r="P38" s="34">
        <v>57304</v>
      </c>
      <c r="Q38" s="34">
        <v>54732</v>
      </c>
      <c r="R38" s="34">
        <v>55148</v>
      </c>
      <c r="S38" s="34">
        <v>51056</v>
      </c>
      <c r="T38" s="34">
        <v>51745</v>
      </c>
      <c r="U38" s="34">
        <v>53248</v>
      </c>
      <c r="V38" s="34">
        <v>49764</v>
      </c>
      <c r="W38" s="34">
        <v>46519</v>
      </c>
      <c r="X38" s="34">
        <v>45221</v>
      </c>
      <c r="Y38" s="34">
        <v>45943</v>
      </c>
      <c r="Z38" s="34">
        <v>42519</v>
      </c>
      <c r="AA38" s="34">
        <v>40081</v>
      </c>
      <c r="AB38" s="34">
        <v>39002</v>
      </c>
      <c r="AC38" s="34">
        <v>36213</v>
      </c>
      <c r="AD38" s="34">
        <v>32467</v>
      </c>
      <c r="AE38" s="34">
        <v>29997</v>
      </c>
      <c r="AF38" s="34">
        <v>27599</v>
      </c>
      <c r="AG38" s="34">
        <v>24680</v>
      </c>
      <c r="AH38" s="34">
        <v>14149</v>
      </c>
      <c r="AI38" s="34">
        <v>18827</v>
      </c>
      <c r="AJ38" s="34">
        <v>19881</v>
      </c>
      <c r="AK38" s="34">
        <v>19303</v>
      </c>
      <c r="AL38" s="34">
        <v>19325</v>
      </c>
      <c r="AM38" s="34">
        <v>19733</v>
      </c>
      <c r="AN38" s="34">
        <v>20425</v>
      </c>
      <c r="AO38" s="34">
        <v>22011</v>
      </c>
      <c r="AP38" s="34">
        <v>22517</v>
      </c>
      <c r="AQ38" s="34">
        <v>24007</v>
      </c>
      <c r="AR38" s="34">
        <v>27738</v>
      </c>
      <c r="AS38" s="34">
        <v>31111</v>
      </c>
      <c r="AT38" s="34">
        <v>34405</v>
      </c>
      <c r="AU38" s="34">
        <v>38535</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46" t="s">
        <v>172</v>
      </c>
      <c r="B39" s="34">
        <v>13460</v>
      </c>
      <c r="C39" s="34">
        <v>13652</v>
      </c>
      <c r="D39" s="34">
        <v>13408</v>
      </c>
      <c r="E39" s="34">
        <v>13631</v>
      </c>
      <c r="F39" s="34">
        <v>13848</v>
      </c>
      <c r="G39" s="34">
        <v>13710</v>
      </c>
      <c r="H39" s="34">
        <v>13436</v>
      </c>
      <c r="I39" s="34">
        <v>13635</v>
      </c>
      <c r="J39" s="34">
        <v>12822</v>
      </c>
      <c r="K39" s="34">
        <v>12421</v>
      </c>
      <c r="L39" s="34">
        <v>12103</v>
      </c>
      <c r="M39" s="34">
        <v>11972</v>
      </c>
      <c r="N39" s="34">
        <v>11749</v>
      </c>
      <c r="O39" s="34">
        <v>10805</v>
      </c>
      <c r="P39" s="34">
        <v>11116</v>
      </c>
      <c r="Q39" s="34">
        <v>10744</v>
      </c>
      <c r="R39" s="34">
        <v>10437</v>
      </c>
      <c r="S39" s="34">
        <v>9472</v>
      </c>
      <c r="T39" s="34">
        <v>9455</v>
      </c>
      <c r="U39" s="34">
        <v>9858</v>
      </c>
      <c r="V39" s="34">
        <v>9108</v>
      </c>
      <c r="W39" s="34">
        <v>8510</v>
      </c>
      <c r="X39" s="34">
        <v>8419</v>
      </c>
      <c r="Y39" s="34">
        <v>8349</v>
      </c>
      <c r="Z39" s="34">
        <v>7827</v>
      </c>
      <c r="AA39" s="34">
        <v>7273</v>
      </c>
      <c r="AB39" s="34">
        <v>7159</v>
      </c>
      <c r="AC39" s="34">
        <v>6865</v>
      </c>
      <c r="AD39" s="34">
        <v>6211</v>
      </c>
      <c r="AE39" s="34">
        <v>5928</v>
      </c>
      <c r="AF39" s="34">
        <v>5592</v>
      </c>
      <c r="AG39" s="34">
        <v>5133</v>
      </c>
      <c r="AH39" s="34">
        <v>2752</v>
      </c>
      <c r="AI39" s="34">
        <v>3820</v>
      </c>
      <c r="AJ39" s="34">
        <v>4057</v>
      </c>
      <c r="AK39" s="34">
        <v>3755</v>
      </c>
      <c r="AL39" s="34">
        <v>3702</v>
      </c>
      <c r="AM39" s="34">
        <v>3512</v>
      </c>
      <c r="AN39" s="34">
        <v>3533</v>
      </c>
      <c r="AO39" s="34">
        <v>3760</v>
      </c>
      <c r="AP39" s="34">
        <v>3877</v>
      </c>
      <c r="AQ39" s="34">
        <v>3858</v>
      </c>
      <c r="AR39" s="34">
        <v>4129</v>
      </c>
      <c r="AS39" s="34">
        <v>4503</v>
      </c>
      <c r="AT39" s="34">
        <v>4654</v>
      </c>
      <c r="AU39" s="34">
        <v>5033</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46" t="s">
        <v>173</v>
      </c>
      <c r="B40" s="34">
        <v>28089</v>
      </c>
      <c r="C40" s="34">
        <v>27803</v>
      </c>
      <c r="D40" s="34">
        <v>27216</v>
      </c>
      <c r="E40" s="34">
        <v>27423</v>
      </c>
      <c r="F40" s="34">
        <v>27568</v>
      </c>
      <c r="G40" s="34">
        <v>27055</v>
      </c>
      <c r="H40" s="34">
        <v>27136</v>
      </c>
      <c r="I40" s="34">
        <v>27409</v>
      </c>
      <c r="J40" s="34">
        <v>25749</v>
      </c>
      <c r="K40" s="34">
        <v>25146</v>
      </c>
      <c r="L40" s="34">
        <v>24540</v>
      </c>
      <c r="M40" s="34">
        <v>24635</v>
      </c>
      <c r="N40" s="34">
        <v>23628</v>
      </c>
      <c r="O40" s="34">
        <v>21670</v>
      </c>
      <c r="P40" s="34">
        <v>21895</v>
      </c>
      <c r="Q40" s="34">
        <v>21143</v>
      </c>
      <c r="R40" s="34">
        <v>20351</v>
      </c>
      <c r="S40" s="34">
        <v>18552</v>
      </c>
      <c r="T40" s="34">
        <v>18213</v>
      </c>
      <c r="U40" s="34">
        <v>19057</v>
      </c>
      <c r="V40" s="34">
        <v>17217</v>
      </c>
      <c r="W40" s="34">
        <v>16240</v>
      </c>
      <c r="X40" s="34">
        <v>16210</v>
      </c>
      <c r="Y40" s="34">
        <v>16170</v>
      </c>
      <c r="Z40" s="34">
        <v>15051</v>
      </c>
      <c r="AA40" s="34">
        <v>13878</v>
      </c>
      <c r="AB40" s="34">
        <v>13909</v>
      </c>
      <c r="AC40" s="34">
        <v>13771</v>
      </c>
      <c r="AD40" s="34">
        <v>12736</v>
      </c>
      <c r="AE40" s="34">
        <v>12153</v>
      </c>
      <c r="AF40" s="34">
        <v>11761</v>
      </c>
      <c r="AG40" s="34">
        <v>11169</v>
      </c>
      <c r="AH40" s="34">
        <v>5445</v>
      </c>
      <c r="AI40" s="34">
        <v>8674</v>
      </c>
      <c r="AJ40" s="34">
        <v>9315</v>
      </c>
      <c r="AK40" s="34">
        <v>8071</v>
      </c>
      <c r="AL40" s="34">
        <v>7749</v>
      </c>
      <c r="AM40" s="34">
        <v>7037</v>
      </c>
      <c r="AN40" s="34">
        <v>6921</v>
      </c>
      <c r="AO40" s="34">
        <v>7298</v>
      </c>
      <c r="AP40" s="34">
        <v>7368</v>
      </c>
      <c r="AQ40" s="34">
        <v>7142</v>
      </c>
      <c r="AR40" s="34">
        <v>7665</v>
      </c>
      <c r="AS40" s="34">
        <v>8353</v>
      </c>
      <c r="AT40" s="34">
        <v>8454</v>
      </c>
      <c r="AU40" s="34">
        <v>8752</v>
      </c>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26"/>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row>
    <row r="42" spans="1:68" ht="15" customHeight="1">
      <c r="A42" s="50" t="s">
        <v>249</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row>
    <row r="43" spans="1:68" ht="15" customHeight="1">
      <c r="A43" s="46" t="s">
        <v>167</v>
      </c>
      <c r="B43" s="33">
        <v>29.8058860363181</v>
      </c>
      <c r="C43" s="33">
        <v>28.8436268068331</v>
      </c>
      <c r="D43" s="33">
        <v>30.134228187919501</v>
      </c>
      <c r="E43" s="33">
        <v>29.3286219081272</v>
      </c>
      <c r="F43" s="33">
        <v>32.528409090909101</v>
      </c>
      <c r="G43" s="33">
        <v>26.949806949806899</v>
      </c>
      <c r="H43" s="33">
        <v>26.063829787233999</v>
      </c>
      <c r="I43" s="33">
        <v>27.6729559748428</v>
      </c>
      <c r="J43" s="33">
        <v>27.616645649432499</v>
      </c>
      <c r="K43" s="33">
        <v>26.269035532994899</v>
      </c>
      <c r="L43" s="33">
        <v>24.5786516853933</v>
      </c>
      <c r="M43" s="33">
        <v>24.293785310734499</v>
      </c>
      <c r="N43" s="33">
        <v>25.890410958904098</v>
      </c>
      <c r="O43" s="33">
        <v>25.6011315417256</v>
      </c>
      <c r="P43" s="33">
        <v>25.0716332378224</v>
      </c>
      <c r="Q43" s="33">
        <v>26.331360946745601</v>
      </c>
      <c r="R43" s="33">
        <v>25.9970457902511</v>
      </c>
      <c r="S43" s="33">
        <v>24.760383386581498</v>
      </c>
      <c r="T43" s="33">
        <v>26.434782608695599</v>
      </c>
      <c r="U43" s="33">
        <v>27.303182579564499</v>
      </c>
      <c r="V43" s="33">
        <v>23.581560283687899</v>
      </c>
      <c r="W43" s="33">
        <v>26.151012891344401</v>
      </c>
      <c r="X43" s="33">
        <v>24.151696606786398</v>
      </c>
      <c r="Y43" s="33">
        <v>29.072164948453601</v>
      </c>
      <c r="Z43" s="33">
        <v>24.528301886792502</v>
      </c>
      <c r="AA43" s="33">
        <v>27.439024390243901</v>
      </c>
      <c r="AB43" s="33">
        <v>24.1666666666667</v>
      </c>
      <c r="AC43" s="33">
        <v>23.887587822014101</v>
      </c>
      <c r="AD43" s="33">
        <v>21.153846153846199</v>
      </c>
      <c r="AE43" s="33">
        <v>22.075055187638</v>
      </c>
      <c r="AF43" s="33">
        <v>22.2513089005236</v>
      </c>
      <c r="AG43" s="33">
        <v>22.5895316804408</v>
      </c>
      <c r="AH43" s="33">
        <v>23.076923076923102</v>
      </c>
      <c r="AI43" s="33">
        <v>22.0902612826603</v>
      </c>
      <c r="AJ43" s="33">
        <v>23.150357995226699</v>
      </c>
      <c r="AK43" s="33">
        <v>26.098191214470301</v>
      </c>
      <c r="AL43" s="33">
        <v>28.219178082191799</v>
      </c>
      <c r="AM43" s="33">
        <v>23.529411764705898</v>
      </c>
      <c r="AN43" s="33">
        <v>27.302631578947398</v>
      </c>
      <c r="AO43" s="33">
        <v>24.566473988439299</v>
      </c>
      <c r="AP43" s="33">
        <v>26.524390243902399</v>
      </c>
      <c r="AQ43" s="33">
        <v>24.411764705882401</v>
      </c>
      <c r="AR43" s="33">
        <v>27.6315789473684</v>
      </c>
      <c r="AS43" s="33">
        <v>24.545454545454501</v>
      </c>
      <c r="AT43" s="33">
        <v>27.355623100304001</v>
      </c>
      <c r="AU43" s="33">
        <v>27.089337175792501</v>
      </c>
      <c r="AV43" s="33"/>
      <c r="AW43" s="33"/>
      <c r="AX43" s="33"/>
      <c r="AY43" s="33"/>
      <c r="AZ43" s="33"/>
      <c r="BA43" s="33"/>
      <c r="BB43" s="33"/>
      <c r="BC43" s="33"/>
      <c r="BD43" s="33"/>
      <c r="BE43" s="33"/>
      <c r="BF43" s="33"/>
      <c r="BG43" s="33"/>
      <c r="BH43" s="33"/>
      <c r="BI43" s="33"/>
      <c r="BJ43" s="33"/>
      <c r="BK43" s="33"/>
      <c r="BL43" s="33"/>
      <c r="BM43" s="33"/>
      <c r="BN43" s="33"/>
      <c r="BO43" s="33"/>
      <c r="BP43" s="33"/>
    </row>
    <row r="44" spans="1:68" ht="15" customHeight="1">
      <c r="A44" s="48" t="s">
        <v>168</v>
      </c>
      <c r="B44" s="30">
        <v>30.264441545753801</v>
      </c>
      <c r="C44" s="30">
        <v>28.4357949323188</v>
      </c>
      <c r="D44" s="30">
        <v>28.431404409428598</v>
      </c>
      <c r="E44" s="30">
        <v>29.2318817020982</v>
      </c>
      <c r="F44" s="30">
        <v>31.543865018031401</v>
      </c>
      <c r="G44" s="30">
        <v>26.826141057869901</v>
      </c>
      <c r="H44" s="30">
        <v>26.146251260778001</v>
      </c>
      <c r="I44" s="30">
        <v>28.452114791711601</v>
      </c>
      <c r="J44" s="30">
        <v>28.4234328630961</v>
      </c>
      <c r="K44" s="30">
        <v>26.9152651391666</v>
      </c>
      <c r="L44" s="30">
        <v>25.7535959296759</v>
      </c>
      <c r="M44" s="30">
        <v>25.9839486402707</v>
      </c>
      <c r="N44" s="30">
        <v>26.321789442066201</v>
      </c>
      <c r="O44" s="30">
        <v>25.948340836148901</v>
      </c>
      <c r="P44" s="30">
        <v>25.1643537618449</v>
      </c>
      <c r="Q44" s="30">
        <v>26.611448240193798</v>
      </c>
      <c r="R44" s="30">
        <v>24.725329921012399</v>
      </c>
      <c r="S44" s="30">
        <v>25.2726678636602</v>
      </c>
      <c r="T44" s="30">
        <v>27.0207178228567</v>
      </c>
      <c r="U44" s="30">
        <v>25.281210678946799</v>
      </c>
      <c r="V44" s="30">
        <v>24.048080558397999</v>
      </c>
      <c r="W44" s="30">
        <v>26.633988374278399</v>
      </c>
      <c r="X44" s="30">
        <v>22.570010491646698</v>
      </c>
      <c r="Y44" s="30">
        <v>28.287245959028599</v>
      </c>
      <c r="Z44" s="30">
        <v>25.3339887307108</v>
      </c>
      <c r="AA44" s="30">
        <v>27.038712301792799</v>
      </c>
      <c r="AB44" s="30">
        <v>24.921007620544</v>
      </c>
      <c r="AC44" s="30">
        <v>24.951786069353801</v>
      </c>
      <c r="AD44" s="30">
        <v>23.7882581219279</v>
      </c>
      <c r="AE44" s="30">
        <v>23.9587172948968</v>
      </c>
      <c r="AF44" s="30">
        <v>21.779319150085101</v>
      </c>
      <c r="AG44" s="30">
        <v>21.839156652175198</v>
      </c>
      <c r="AH44" s="30">
        <v>24.321646562286901</v>
      </c>
      <c r="AI44" s="30">
        <v>24.2283135987674</v>
      </c>
      <c r="AJ44" s="30">
        <v>24.106810837543499</v>
      </c>
      <c r="AK44" s="30">
        <v>26.813691784252399</v>
      </c>
      <c r="AL44" s="30">
        <v>28.506692629218001</v>
      </c>
      <c r="AM44" s="30">
        <v>25.8500742720421</v>
      </c>
      <c r="AN44" s="30">
        <v>27.332656845184498</v>
      </c>
      <c r="AO44" s="30">
        <v>25.995049806728499</v>
      </c>
      <c r="AP44" s="30">
        <v>27.362013305507499</v>
      </c>
      <c r="AQ44" s="30">
        <v>25.2928869779244</v>
      </c>
      <c r="AR44" s="30">
        <v>30.805799527707102</v>
      </c>
      <c r="AS44" s="30">
        <v>27.563383932575601</v>
      </c>
      <c r="AT44" s="30">
        <v>29.6220683638774</v>
      </c>
      <c r="AU44" s="30">
        <v>29.266993935374799</v>
      </c>
      <c r="AV44" s="30"/>
      <c r="AW44" s="30"/>
      <c r="AX44" s="30"/>
      <c r="AY44" s="30"/>
      <c r="AZ44" s="30"/>
      <c r="BA44" s="30"/>
      <c r="BB44" s="30"/>
      <c r="BC44" s="30"/>
      <c r="BD44" s="30"/>
      <c r="BE44" s="30"/>
      <c r="BF44" s="30"/>
      <c r="BG44" s="30"/>
      <c r="BH44" s="30"/>
      <c r="BI44" s="30"/>
      <c r="BJ44" s="30"/>
      <c r="BK44" s="30"/>
      <c r="BL44" s="30"/>
      <c r="BM44" s="30"/>
      <c r="BN44" s="30"/>
      <c r="BO44" s="30"/>
      <c r="BP44" s="30"/>
    </row>
    <row r="45" spans="1:68" ht="15" customHeight="1">
      <c r="A45" s="46" t="s">
        <v>169</v>
      </c>
      <c r="B45" s="30">
        <v>34.280110644959301</v>
      </c>
      <c r="C45" s="30">
        <v>35.146498028909299</v>
      </c>
      <c r="D45" s="30">
        <v>36.441489932885901</v>
      </c>
      <c r="E45" s="30">
        <v>34.835406360424003</v>
      </c>
      <c r="F45" s="30">
        <v>35.723210227272702</v>
      </c>
      <c r="G45" s="30">
        <v>34.862332046332</v>
      </c>
      <c r="H45" s="30">
        <v>34.656244680851103</v>
      </c>
      <c r="I45" s="30">
        <v>33.959507337526198</v>
      </c>
      <c r="J45" s="30">
        <v>33.931878940731401</v>
      </c>
      <c r="K45" s="30">
        <v>34.092436548223297</v>
      </c>
      <c r="L45" s="30">
        <v>33.563721910112399</v>
      </c>
      <c r="M45" s="30">
        <v>33.048502824858801</v>
      </c>
      <c r="N45" s="30">
        <v>34.307287671232899</v>
      </c>
      <c r="O45" s="30">
        <v>34.391456859971697</v>
      </c>
      <c r="P45" s="30">
        <v>34.645945630372502</v>
      </c>
      <c r="Q45" s="30">
        <v>34.458578860946702</v>
      </c>
      <c r="R45" s="30">
        <v>36.010382023633703</v>
      </c>
      <c r="S45" s="30">
        <v>34.226381677316297</v>
      </c>
      <c r="T45" s="30">
        <v>34.152730940233901</v>
      </c>
      <c r="U45" s="30">
        <v>36.760638055012699</v>
      </c>
      <c r="V45" s="30">
        <v>34.272145879684899</v>
      </c>
      <c r="W45" s="30">
        <v>34.255690671460997</v>
      </c>
      <c r="X45" s="30">
        <v>36.320352269534702</v>
      </c>
      <c r="Y45" s="30">
        <v>35.52358514382</v>
      </c>
      <c r="Z45" s="30">
        <v>33.932979310476703</v>
      </c>
      <c r="AA45" s="30">
        <v>35.1389782428461</v>
      </c>
      <c r="AB45" s="30">
        <v>33.984325200517702</v>
      </c>
      <c r="AC45" s="30">
        <v>33.674467907055302</v>
      </c>
      <c r="AD45" s="30">
        <v>32.104254186313199</v>
      </c>
      <c r="AE45" s="30">
        <v>32.855004047136198</v>
      </c>
      <c r="AF45" s="30">
        <v>35.210655904833501</v>
      </c>
      <c r="AG45" s="30">
        <v>35.4890411826606</v>
      </c>
      <c r="AH45" s="30">
        <v>33.4939426690311</v>
      </c>
      <c r="AI45" s="30">
        <v>32.600613838287899</v>
      </c>
      <c r="AJ45" s="30">
        <v>33.782213312078298</v>
      </c>
      <c r="AK45" s="30">
        <v>34.023165584612897</v>
      </c>
      <c r="AL45" s="30">
        <v>34.4511516073688</v>
      </c>
      <c r="AM45" s="30">
        <v>32.418003647058804</v>
      </c>
      <c r="AN45" s="30">
        <v>34.708640888157902</v>
      </c>
      <c r="AO45" s="30">
        <v>33.310090336105802</v>
      </c>
      <c r="AP45" s="30">
        <v>33.901043092789898</v>
      </c>
      <c r="AQ45" s="30">
        <v>33.8575438823529</v>
      </c>
      <c r="AR45" s="30">
        <v>31.5644455740564</v>
      </c>
      <c r="AS45" s="30">
        <v>31.720736767273898</v>
      </c>
      <c r="AT45" s="30">
        <v>32.472220890821603</v>
      </c>
      <c r="AU45" s="30">
        <v>32.5610093948127</v>
      </c>
      <c r="AV45" s="30"/>
      <c r="AW45" s="30"/>
      <c r="AX45" s="30"/>
      <c r="AY45" s="30"/>
      <c r="AZ45" s="30"/>
      <c r="BA45" s="30"/>
      <c r="BB45" s="30"/>
      <c r="BC45" s="30"/>
      <c r="BD45" s="30"/>
      <c r="BE45" s="30"/>
      <c r="BF45" s="30"/>
      <c r="BG45" s="30"/>
      <c r="BH45" s="30"/>
      <c r="BI45" s="30"/>
      <c r="BJ45" s="30"/>
      <c r="BK45" s="30"/>
      <c r="BL45" s="30"/>
      <c r="BM45" s="30"/>
      <c r="BN45" s="30"/>
      <c r="BO45" s="30"/>
      <c r="BP45" s="30"/>
    </row>
    <row r="46" spans="1:68" ht="15" customHeight="1">
      <c r="A46" s="46" t="s">
        <v>170</v>
      </c>
      <c r="B46" s="29">
        <v>2.7836134453781498</v>
      </c>
      <c r="C46" s="29">
        <v>3.1093394077448702</v>
      </c>
      <c r="D46" s="29">
        <v>3.30734966592428</v>
      </c>
      <c r="E46" s="29">
        <v>3.4072289156626501</v>
      </c>
      <c r="F46" s="29">
        <v>3.0829694323144099</v>
      </c>
      <c r="G46" s="29">
        <v>2.69914040114613</v>
      </c>
      <c r="H46" s="29">
        <v>3.1428571428571401</v>
      </c>
      <c r="I46" s="29">
        <v>3.1856060606060601</v>
      </c>
      <c r="J46" s="29">
        <v>3</v>
      </c>
      <c r="K46" s="29">
        <v>3.0531400966183599</v>
      </c>
      <c r="L46" s="29">
        <v>3.54285714285714</v>
      </c>
      <c r="M46" s="29">
        <v>3.3430232558139501</v>
      </c>
      <c r="N46" s="29">
        <v>3.5767195767195799</v>
      </c>
      <c r="O46" s="29">
        <v>3.2762430939226501</v>
      </c>
      <c r="P46" s="29">
        <v>3.22857142857143</v>
      </c>
      <c r="Q46" s="29">
        <v>3.2359550561797801</v>
      </c>
      <c r="R46" s="29">
        <v>3.4943181818181799</v>
      </c>
      <c r="S46" s="29">
        <v>3.6451612903225801</v>
      </c>
      <c r="T46" s="29">
        <v>3.6513157894736801</v>
      </c>
      <c r="U46" s="29">
        <v>3.6993865030674802</v>
      </c>
      <c r="V46" s="29">
        <v>3.3157894736842102</v>
      </c>
      <c r="W46" s="29">
        <v>3.7323943661971799</v>
      </c>
      <c r="X46" s="29">
        <v>3.5702479338842998</v>
      </c>
      <c r="Y46" s="29">
        <v>3.4539007092198601</v>
      </c>
      <c r="Z46" s="29">
        <v>3.4519230769230802</v>
      </c>
      <c r="AA46" s="29">
        <v>3.06666666666667</v>
      </c>
      <c r="AB46" s="29">
        <v>2.93965517241379</v>
      </c>
      <c r="AC46" s="29">
        <v>3.18627450980392</v>
      </c>
      <c r="AD46" s="29">
        <v>3.6477272727272698</v>
      </c>
      <c r="AE46" s="29">
        <v>3.2</v>
      </c>
      <c r="AF46" s="29">
        <v>3.22352941176471</v>
      </c>
      <c r="AG46" s="29">
        <v>3.4146341463414598</v>
      </c>
      <c r="AH46" s="29">
        <v>3.36507936507937</v>
      </c>
      <c r="AI46" s="29">
        <v>3.1182795698924699</v>
      </c>
      <c r="AJ46" s="29">
        <v>3.3917525773195898</v>
      </c>
      <c r="AK46" s="29">
        <v>3.38613861386139</v>
      </c>
      <c r="AL46" s="29">
        <v>3.9805825242718398</v>
      </c>
      <c r="AM46" s="29">
        <v>4</v>
      </c>
      <c r="AN46" s="29">
        <v>3.0963855421686701</v>
      </c>
      <c r="AO46" s="29">
        <v>3.4117647058823501</v>
      </c>
      <c r="AP46" s="29">
        <v>4.0459770114942497</v>
      </c>
      <c r="AQ46" s="29">
        <v>3.3493975903614501</v>
      </c>
      <c r="AR46" s="29">
        <v>4.6428571428571397</v>
      </c>
      <c r="AS46" s="29">
        <v>3.4691358024691401</v>
      </c>
      <c r="AT46" s="29">
        <v>3.8888888888888902</v>
      </c>
      <c r="AU46" s="29">
        <v>4.4468085106383004</v>
      </c>
      <c r="AV46" s="29"/>
      <c r="AW46" s="29"/>
      <c r="AX46" s="29"/>
      <c r="AY46" s="29"/>
      <c r="AZ46" s="29"/>
      <c r="BA46" s="29"/>
      <c r="BB46" s="29"/>
      <c r="BC46" s="29"/>
      <c r="BD46" s="29"/>
      <c r="BE46" s="29"/>
      <c r="BF46" s="29"/>
      <c r="BG46" s="29"/>
      <c r="BH46" s="29"/>
      <c r="BI46" s="29"/>
      <c r="BJ46" s="29"/>
      <c r="BK46" s="29"/>
      <c r="BL46" s="29"/>
      <c r="BM46" s="29"/>
      <c r="BN46" s="29"/>
      <c r="BO46" s="29"/>
      <c r="BP46" s="29"/>
    </row>
    <row r="47" spans="1:68" ht="15" customHeight="1">
      <c r="A47" s="46" t="s">
        <v>171</v>
      </c>
      <c r="B47" s="34">
        <v>1325</v>
      </c>
      <c r="C47" s="34">
        <v>1365</v>
      </c>
      <c r="D47" s="34">
        <v>1485</v>
      </c>
      <c r="E47" s="34">
        <v>1414</v>
      </c>
      <c r="F47" s="34">
        <v>1412</v>
      </c>
      <c r="G47" s="34">
        <v>942</v>
      </c>
      <c r="H47" s="34">
        <v>770</v>
      </c>
      <c r="I47" s="34">
        <v>841</v>
      </c>
      <c r="J47" s="34">
        <v>657</v>
      </c>
      <c r="K47" s="34">
        <v>632</v>
      </c>
      <c r="L47" s="34">
        <v>620</v>
      </c>
      <c r="M47" s="34">
        <v>575</v>
      </c>
      <c r="N47" s="34">
        <v>676</v>
      </c>
      <c r="O47" s="34">
        <v>593</v>
      </c>
      <c r="P47" s="34">
        <v>565</v>
      </c>
      <c r="Q47" s="34">
        <v>576</v>
      </c>
      <c r="R47" s="34">
        <v>615</v>
      </c>
      <c r="S47" s="34">
        <v>565</v>
      </c>
      <c r="T47" s="34">
        <v>555</v>
      </c>
      <c r="U47" s="34">
        <v>603</v>
      </c>
      <c r="V47" s="34">
        <v>441</v>
      </c>
      <c r="W47" s="34">
        <v>530</v>
      </c>
      <c r="X47" s="34">
        <v>432</v>
      </c>
      <c r="Y47" s="34">
        <v>487</v>
      </c>
      <c r="Z47" s="34">
        <v>359</v>
      </c>
      <c r="AA47" s="34">
        <v>414</v>
      </c>
      <c r="AB47" s="34">
        <v>341</v>
      </c>
      <c r="AC47" s="34">
        <v>325</v>
      </c>
      <c r="AD47" s="34">
        <v>321</v>
      </c>
      <c r="AE47" s="34">
        <v>320</v>
      </c>
      <c r="AF47" s="34">
        <v>274</v>
      </c>
      <c r="AG47" s="34">
        <v>280</v>
      </c>
      <c r="AH47" s="34">
        <v>212</v>
      </c>
      <c r="AI47" s="34">
        <v>290</v>
      </c>
      <c r="AJ47" s="34">
        <v>329</v>
      </c>
      <c r="AK47" s="34">
        <v>342</v>
      </c>
      <c r="AL47" s="34">
        <v>410</v>
      </c>
      <c r="AM47" s="34">
        <v>320</v>
      </c>
      <c r="AN47" s="34">
        <v>257</v>
      </c>
      <c r="AO47" s="34">
        <v>290</v>
      </c>
      <c r="AP47" s="34">
        <v>352</v>
      </c>
      <c r="AQ47" s="34">
        <v>278</v>
      </c>
      <c r="AR47" s="34">
        <v>390</v>
      </c>
      <c r="AS47" s="34">
        <v>281</v>
      </c>
      <c r="AT47" s="34">
        <v>350</v>
      </c>
      <c r="AU47" s="34">
        <v>418</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46" t="s">
        <v>172</v>
      </c>
      <c r="B48" s="34">
        <v>476</v>
      </c>
      <c r="C48" s="34">
        <v>439</v>
      </c>
      <c r="D48" s="34">
        <v>449</v>
      </c>
      <c r="E48" s="34">
        <v>415</v>
      </c>
      <c r="F48" s="34">
        <v>458</v>
      </c>
      <c r="G48" s="34">
        <v>349</v>
      </c>
      <c r="H48" s="34">
        <v>245</v>
      </c>
      <c r="I48" s="34">
        <v>264</v>
      </c>
      <c r="J48" s="34">
        <v>219</v>
      </c>
      <c r="K48" s="34">
        <v>207</v>
      </c>
      <c r="L48" s="34">
        <v>175</v>
      </c>
      <c r="M48" s="34">
        <v>172</v>
      </c>
      <c r="N48" s="34">
        <v>189</v>
      </c>
      <c r="O48" s="34">
        <v>181</v>
      </c>
      <c r="P48" s="34">
        <v>175</v>
      </c>
      <c r="Q48" s="34">
        <v>178</v>
      </c>
      <c r="R48" s="34">
        <v>176</v>
      </c>
      <c r="S48" s="34">
        <v>155</v>
      </c>
      <c r="T48" s="34">
        <v>152</v>
      </c>
      <c r="U48" s="34">
        <v>163</v>
      </c>
      <c r="V48" s="34">
        <v>133</v>
      </c>
      <c r="W48" s="34">
        <v>142</v>
      </c>
      <c r="X48" s="34">
        <v>121</v>
      </c>
      <c r="Y48" s="34">
        <v>141</v>
      </c>
      <c r="Z48" s="34">
        <v>104</v>
      </c>
      <c r="AA48" s="34">
        <v>135</v>
      </c>
      <c r="AB48" s="34">
        <v>116</v>
      </c>
      <c r="AC48" s="34">
        <v>102</v>
      </c>
      <c r="AD48" s="34">
        <v>88</v>
      </c>
      <c r="AE48" s="34">
        <v>100</v>
      </c>
      <c r="AF48" s="34">
        <v>85</v>
      </c>
      <c r="AG48" s="34">
        <v>82</v>
      </c>
      <c r="AH48" s="34">
        <v>63</v>
      </c>
      <c r="AI48" s="34">
        <v>93</v>
      </c>
      <c r="AJ48" s="34">
        <v>97</v>
      </c>
      <c r="AK48" s="34">
        <v>101</v>
      </c>
      <c r="AL48" s="34">
        <v>103</v>
      </c>
      <c r="AM48" s="34">
        <v>80</v>
      </c>
      <c r="AN48" s="34">
        <v>83</v>
      </c>
      <c r="AO48" s="34">
        <v>85</v>
      </c>
      <c r="AP48" s="34">
        <v>87</v>
      </c>
      <c r="AQ48" s="34">
        <v>83</v>
      </c>
      <c r="AR48" s="34">
        <v>84</v>
      </c>
      <c r="AS48" s="34">
        <v>81</v>
      </c>
      <c r="AT48" s="34">
        <v>90</v>
      </c>
      <c r="AU48" s="34">
        <v>94</v>
      </c>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46" t="s">
        <v>173</v>
      </c>
      <c r="B49" s="34">
        <v>1597</v>
      </c>
      <c r="C49" s="34">
        <v>1522</v>
      </c>
      <c r="D49" s="34">
        <v>1490</v>
      </c>
      <c r="E49" s="34">
        <v>1415</v>
      </c>
      <c r="F49" s="34">
        <v>1408</v>
      </c>
      <c r="G49" s="34">
        <v>1295</v>
      </c>
      <c r="H49" s="34">
        <v>940</v>
      </c>
      <c r="I49" s="34">
        <v>954</v>
      </c>
      <c r="J49" s="34">
        <v>793</v>
      </c>
      <c r="K49" s="34">
        <v>788</v>
      </c>
      <c r="L49" s="34">
        <v>712</v>
      </c>
      <c r="M49" s="34">
        <v>708</v>
      </c>
      <c r="N49" s="34">
        <v>730</v>
      </c>
      <c r="O49" s="34">
        <v>707</v>
      </c>
      <c r="P49" s="34">
        <v>698</v>
      </c>
      <c r="Q49" s="34">
        <v>676</v>
      </c>
      <c r="R49" s="34">
        <v>677</v>
      </c>
      <c r="S49" s="34">
        <v>626</v>
      </c>
      <c r="T49" s="34">
        <v>575</v>
      </c>
      <c r="U49" s="34">
        <v>597</v>
      </c>
      <c r="V49" s="34">
        <v>564</v>
      </c>
      <c r="W49" s="34">
        <v>543</v>
      </c>
      <c r="X49" s="34">
        <v>501</v>
      </c>
      <c r="Y49" s="34">
        <v>485</v>
      </c>
      <c r="Z49" s="34">
        <v>424</v>
      </c>
      <c r="AA49" s="34">
        <v>492</v>
      </c>
      <c r="AB49" s="34">
        <v>480</v>
      </c>
      <c r="AC49" s="34">
        <v>427</v>
      </c>
      <c r="AD49" s="34">
        <v>416</v>
      </c>
      <c r="AE49" s="34">
        <v>453</v>
      </c>
      <c r="AF49" s="34">
        <v>382</v>
      </c>
      <c r="AG49" s="34">
        <v>363</v>
      </c>
      <c r="AH49" s="34">
        <v>273</v>
      </c>
      <c r="AI49" s="34">
        <v>421</v>
      </c>
      <c r="AJ49" s="34">
        <v>419</v>
      </c>
      <c r="AK49" s="34">
        <v>387</v>
      </c>
      <c r="AL49" s="34">
        <v>365</v>
      </c>
      <c r="AM49" s="34">
        <v>340</v>
      </c>
      <c r="AN49" s="34">
        <v>304</v>
      </c>
      <c r="AO49" s="34">
        <v>346</v>
      </c>
      <c r="AP49" s="34">
        <v>328</v>
      </c>
      <c r="AQ49" s="34">
        <v>340</v>
      </c>
      <c r="AR49" s="34">
        <v>304</v>
      </c>
      <c r="AS49" s="34">
        <v>330</v>
      </c>
      <c r="AT49" s="34">
        <v>329</v>
      </c>
      <c r="AU49" s="34">
        <v>347</v>
      </c>
      <c r="AV49" s="34"/>
      <c r="AW49" s="34"/>
      <c r="AX49" s="34"/>
      <c r="AY49" s="34"/>
      <c r="AZ49" s="34"/>
      <c r="BA49" s="34"/>
      <c r="BB49" s="34"/>
      <c r="BC49" s="34"/>
      <c r="BD49" s="34"/>
      <c r="BE49" s="34"/>
      <c r="BF49" s="34"/>
      <c r="BG49" s="34"/>
      <c r="BH49" s="34"/>
      <c r="BI49" s="34"/>
      <c r="BJ49" s="34"/>
      <c r="BK49" s="34"/>
      <c r="BL49" s="34"/>
      <c r="BM49" s="34"/>
      <c r="BN49" s="34"/>
      <c r="BO49" s="34"/>
      <c r="BP49" s="34"/>
    </row>
    <row r="50" spans="1:68" ht="15" customHeight="1">
      <c r="A50" s="42"/>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row>
    <row r="51" spans="1:68" ht="15" customHeight="1">
      <c r="A51" s="14" t="s">
        <v>250</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row>
    <row r="52" spans="1:68" ht="15" customHeight="1">
      <c r="A52" s="50" t="s">
        <v>251</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row>
    <row r="53" spans="1:68" ht="15" customHeight="1">
      <c r="A53" s="46" t="s">
        <v>167</v>
      </c>
      <c r="B53" s="33">
        <v>27.322065436501799</v>
      </c>
      <c r="C53" s="33">
        <v>26.550331698875102</v>
      </c>
      <c r="D53" s="33">
        <v>26.670830730793298</v>
      </c>
      <c r="E53" s="33">
        <v>27.1895699716118</v>
      </c>
      <c r="F53" s="33">
        <v>26.9571136827774</v>
      </c>
      <c r="G53" s="33">
        <v>27.1371407784649</v>
      </c>
      <c r="H53" s="33">
        <v>25.3833139473406</v>
      </c>
      <c r="I53" s="33">
        <v>25.632648540893701</v>
      </c>
      <c r="J53" s="33">
        <v>25.471967147664401</v>
      </c>
      <c r="K53" s="33">
        <v>24.9109502470412</v>
      </c>
      <c r="L53" s="33">
        <v>25.292697646348799</v>
      </c>
      <c r="M53" s="33">
        <v>24.4423320659062</v>
      </c>
      <c r="N53" s="33">
        <v>25.367475889590999</v>
      </c>
      <c r="O53" s="33">
        <v>25.407253469196199</v>
      </c>
      <c r="P53" s="33">
        <v>25.143807609675001</v>
      </c>
      <c r="Q53" s="33">
        <v>24.9782040104621</v>
      </c>
      <c r="R53" s="33">
        <v>24.9080600674226</v>
      </c>
      <c r="S53" s="33">
        <v>25.316149818767599</v>
      </c>
      <c r="T53" s="33">
        <v>24.856627887923999</v>
      </c>
      <c r="U53" s="33">
        <v>24.888439841710898</v>
      </c>
      <c r="V53" s="33">
        <v>25.497869379946099</v>
      </c>
      <c r="W53" s="33">
        <v>25.279497366718999</v>
      </c>
      <c r="X53" s="33">
        <v>25.096917112793101</v>
      </c>
      <c r="Y53" s="33">
        <v>25.121555915721199</v>
      </c>
      <c r="Z53" s="33">
        <v>25.9184050212295</v>
      </c>
      <c r="AA53" s="33">
        <v>25.502333111132302</v>
      </c>
      <c r="AB53" s="33">
        <v>25.552371267449399</v>
      </c>
      <c r="AC53" s="33">
        <v>24.365391490883098</v>
      </c>
      <c r="AD53" s="33">
        <v>24.315404513424301</v>
      </c>
      <c r="AE53" s="33">
        <v>23.925526361580001</v>
      </c>
      <c r="AF53" s="33">
        <v>23.273018985649301</v>
      </c>
      <c r="AG53" s="33">
        <v>23.060129173110202</v>
      </c>
      <c r="AH53" s="33">
        <v>20.509069631363399</v>
      </c>
      <c r="AI53" s="33">
        <v>22.111269614835901</v>
      </c>
      <c r="AJ53" s="33">
        <v>21.103896103896101</v>
      </c>
      <c r="AK53" s="33">
        <v>21.526822558459401</v>
      </c>
      <c r="AL53" s="33">
        <v>21.894005212858399</v>
      </c>
      <c r="AM53" s="33">
        <v>21.892860602538001</v>
      </c>
      <c r="AN53" s="33">
        <v>21.1182075175374</v>
      </c>
      <c r="AO53" s="33">
        <v>22.281534203242401</v>
      </c>
      <c r="AP53" s="33">
        <v>21.592113631545502</v>
      </c>
      <c r="AQ53" s="33">
        <v>22.678826502582101</v>
      </c>
      <c r="AR53" s="33">
        <v>21.0477371357719</v>
      </c>
      <c r="AS53" s="33">
        <v>21.715003664537701</v>
      </c>
      <c r="AT53" s="33">
        <v>22.1754238180478</v>
      </c>
      <c r="AU53" s="33">
        <v>22.465125962939801</v>
      </c>
      <c r="AV53" s="33"/>
      <c r="AW53" s="33"/>
      <c r="AX53" s="33"/>
      <c r="AY53" s="33"/>
      <c r="AZ53" s="33"/>
      <c r="BA53" s="33"/>
      <c r="BB53" s="33"/>
      <c r="BC53" s="33"/>
      <c r="BD53" s="33"/>
      <c r="BE53" s="33"/>
      <c r="BF53" s="33"/>
      <c r="BG53" s="33"/>
      <c r="BH53" s="33"/>
      <c r="BI53" s="33"/>
      <c r="BJ53" s="33"/>
      <c r="BK53" s="33"/>
      <c r="BL53" s="33"/>
      <c r="BM53" s="33"/>
      <c r="BN53" s="33"/>
      <c r="BO53" s="33"/>
      <c r="BP53" s="33"/>
    </row>
    <row r="54" spans="1:68" ht="15" customHeight="1">
      <c r="A54" s="48" t="s">
        <v>168</v>
      </c>
      <c r="B54" s="30">
        <v>27.329446743954399</v>
      </c>
      <c r="C54" s="30">
        <v>26.859955348817198</v>
      </c>
      <c r="D54" s="30">
        <v>26.936135462246199</v>
      </c>
      <c r="E54" s="30">
        <v>26.8331575385285</v>
      </c>
      <c r="F54" s="30">
        <v>26.922642492154399</v>
      </c>
      <c r="G54" s="30">
        <v>27.370567512181999</v>
      </c>
      <c r="H54" s="30">
        <v>25.9746155278735</v>
      </c>
      <c r="I54" s="30">
        <v>25.7996995947539</v>
      </c>
      <c r="J54" s="30">
        <v>25.300526117141601</v>
      </c>
      <c r="K54" s="30">
        <v>25.361742423754801</v>
      </c>
      <c r="L54" s="30">
        <v>25.7508374589992</v>
      </c>
      <c r="M54" s="30">
        <v>24.710577762646299</v>
      </c>
      <c r="N54" s="30">
        <v>25.766167348079101</v>
      </c>
      <c r="O54" s="30">
        <v>25.542451163865099</v>
      </c>
      <c r="P54" s="30">
        <v>25.541880747253099</v>
      </c>
      <c r="Q54" s="30">
        <v>24.9752298672162</v>
      </c>
      <c r="R54" s="30">
        <v>25.122121292145302</v>
      </c>
      <c r="S54" s="30">
        <v>25.1836600557859</v>
      </c>
      <c r="T54" s="30">
        <v>25.204622762096999</v>
      </c>
      <c r="U54" s="30">
        <v>25.083408931182301</v>
      </c>
      <c r="V54" s="30">
        <v>25.089515612947601</v>
      </c>
      <c r="W54" s="30">
        <v>24.767694140101302</v>
      </c>
      <c r="X54" s="30">
        <v>24.893170913986101</v>
      </c>
      <c r="Y54" s="30">
        <v>24.511696899040601</v>
      </c>
      <c r="Z54" s="30">
        <v>25.3259199156712</v>
      </c>
      <c r="AA54" s="30">
        <v>24.8581336339759</v>
      </c>
      <c r="AB54" s="30">
        <v>25.3879318911446</v>
      </c>
      <c r="AC54" s="30">
        <v>24.219369199995199</v>
      </c>
      <c r="AD54" s="30">
        <v>24.343697534299899</v>
      </c>
      <c r="AE54" s="30">
        <v>24.0142506232744</v>
      </c>
      <c r="AF54" s="30">
        <v>23.5033229831723</v>
      </c>
      <c r="AG54" s="30">
        <v>23.157598403462199</v>
      </c>
      <c r="AH54" s="30">
        <v>23.599444651439299</v>
      </c>
      <c r="AI54" s="30">
        <v>22.424395013740298</v>
      </c>
      <c r="AJ54" s="30">
        <v>21.557368790183499</v>
      </c>
      <c r="AK54" s="30">
        <v>22.545395572834401</v>
      </c>
      <c r="AL54" s="30">
        <v>22.567597436887102</v>
      </c>
      <c r="AM54" s="30">
        <v>23.249162072001599</v>
      </c>
      <c r="AN54" s="30">
        <v>22.503732897305198</v>
      </c>
      <c r="AO54" s="30">
        <v>23.852532642430599</v>
      </c>
      <c r="AP54" s="30">
        <v>23.104814512442999</v>
      </c>
      <c r="AQ54" s="30">
        <v>24.097197654483899</v>
      </c>
      <c r="AR54" s="30">
        <v>23.637782106009499</v>
      </c>
      <c r="AS54" s="30">
        <v>24.681575196435801</v>
      </c>
      <c r="AT54" s="30">
        <v>24.6146093398151</v>
      </c>
      <c r="AU54" s="30">
        <v>24.842865662121302</v>
      </c>
      <c r="AV54" s="30"/>
      <c r="AW54" s="30"/>
      <c r="AX54" s="30"/>
      <c r="AY54" s="30"/>
      <c r="AZ54" s="30"/>
      <c r="BA54" s="30"/>
      <c r="BB54" s="30"/>
      <c r="BC54" s="30"/>
      <c r="BD54" s="30"/>
      <c r="BE54" s="30"/>
      <c r="BF54" s="30"/>
      <c r="BG54" s="30"/>
      <c r="BH54" s="30"/>
      <c r="BI54" s="30"/>
      <c r="BJ54" s="30"/>
      <c r="BK54" s="30"/>
      <c r="BL54" s="30"/>
      <c r="BM54" s="30"/>
      <c r="BN54" s="30"/>
      <c r="BO54" s="30"/>
      <c r="BP54" s="30"/>
    </row>
    <row r="55" spans="1:68" ht="15" customHeight="1">
      <c r="A55" s="46" t="s">
        <v>169</v>
      </c>
      <c r="B55" s="30">
        <v>36.276365023000999</v>
      </c>
      <c r="C55" s="30">
        <v>35.974122680511499</v>
      </c>
      <c r="D55" s="30">
        <v>36.018441599000603</v>
      </c>
      <c r="E55" s="30">
        <v>36.640158763537002</v>
      </c>
      <c r="F55" s="30">
        <v>36.318217521076598</v>
      </c>
      <c r="G55" s="30">
        <v>36.0503195967365</v>
      </c>
      <c r="H55" s="30">
        <v>35.692444749920703</v>
      </c>
      <c r="I55" s="30">
        <v>36.116695276593397</v>
      </c>
      <c r="J55" s="30">
        <v>36.455187360976403</v>
      </c>
      <c r="K55" s="30">
        <v>35.832954153740097</v>
      </c>
      <c r="L55" s="30">
        <v>35.825606517803301</v>
      </c>
      <c r="M55" s="30">
        <v>36.0155006337136</v>
      </c>
      <c r="N55" s="30">
        <v>35.885054871965401</v>
      </c>
      <c r="O55" s="30">
        <v>36.148548635784699</v>
      </c>
      <c r="P55" s="30">
        <v>35.885673192875501</v>
      </c>
      <c r="Q55" s="30">
        <v>36.286720473699503</v>
      </c>
      <c r="R55" s="30">
        <v>36.069685105730898</v>
      </c>
      <c r="S55" s="30">
        <v>36.416236093435401</v>
      </c>
      <c r="T55" s="30">
        <v>35.935751456280599</v>
      </c>
      <c r="U55" s="30">
        <v>36.088777240982203</v>
      </c>
      <c r="V55" s="30">
        <v>36.692100097452098</v>
      </c>
      <c r="W55" s="30">
        <v>36.795549557071297</v>
      </c>
      <c r="X55" s="30">
        <v>36.487492529260599</v>
      </c>
      <c r="Y55" s="30">
        <v>36.893605347134198</v>
      </c>
      <c r="Z55" s="30">
        <v>36.8762314360118</v>
      </c>
      <c r="AA55" s="30">
        <v>36.927945807609902</v>
      </c>
      <c r="AB55" s="30">
        <v>36.448185706758302</v>
      </c>
      <c r="AC55" s="30">
        <v>36.429768621341502</v>
      </c>
      <c r="AD55" s="30">
        <v>36.255453309578002</v>
      </c>
      <c r="AE55" s="30">
        <v>36.195022068759201</v>
      </c>
      <c r="AF55" s="30">
        <v>36.0534423329307</v>
      </c>
      <c r="AG55" s="30">
        <v>36.186277100101599</v>
      </c>
      <c r="AH55" s="30">
        <v>33.1933713103777</v>
      </c>
      <c r="AI55" s="30">
        <v>35.970620931549199</v>
      </c>
      <c r="AJ55" s="30">
        <v>35.830273644166198</v>
      </c>
      <c r="AK55" s="30">
        <v>35.265173316078702</v>
      </c>
      <c r="AL55" s="30">
        <v>35.610154106424901</v>
      </c>
      <c r="AM55" s="30">
        <v>34.927444860990001</v>
      </c>
      <c r="AN55" s="30">
        <v>34.898220950685797</v>
      </c>
      <c r="AO55" s="30">
        <v>34.712747891265401</v>
      </c>
      <c r="AP55" s="30">
        <v>34.771045449556098</v>
      </c>
      <c r="AQ55" s="30">
        <v>34.865375178551801</v>
      </c>
      <c r="AR55" s="30">
        <v>33.693701360215996</v>
      </c>
      <c r="AS55" s="30">
        <v>33.317174798555499</v>
      </c>
      <c r="AT55" s="30">
        <v>33.844560808686303</v>
      </c>
      <c r="AU55" s="30">
        <v>33.906006631272099</v>
      </c>
      <c r="AV55" s="30"/>
      <c r="AW55" s="30"/>
      <c r="AX55" s="30"/>
      <c r="AY55" s="30"/>
      <c r="AZ55" s="30"/>
      <c r="BA55" s="30"/>
      <c r="BB55" s="30"/>
      <c r="BC55" s="30"/>
      <c r="BD55" s="30"/>
      <c r="BE55" s="30"/>
      <c r="BF55" s="30"/>
      <c r="BG55" s="30"/>
      <c r="BH55" s="30"/>
      <c r="BI55" s="30"/>
      <c r="BJ55" s="30"/>
      <c r="BK55" s="30"/>
      <c r="BL55" s="30"/>
      <c r="BM55" s="30"/>
      <c r="BN55" s="30"/>
      <c r="BO55" s="30"/>
      <c r="BP55" s="30"/>
    </row>
    <row r="56" spans="1:68" ht="15" customHeight="1">
      <c r="A56" s="46" t="s">
        <v>170</v>
      </c>
      <c r="B56" s="29">
        <v>2.56621263715475</v>
      </c>
      <c r="C56" s="29">
        <v>2.5927937715009999</v>
      </c>
      <c r="D56" s="29">
        <v>2.5759172521467599</v>
      </c>
      <c r="E56" s="29">
        <v>2.6278035576179399</v>
      </c>
      <c r="F56" s="29">
        <v>2.6928904428904401</v>
      </c>
      <c r="G56" s="29">
        <v>2.63538873994638</v>
      </c>
      <c r="H56" s="29">
        <v>2.64424078317017</v>
      </c>
      <c r="I56" s="29">
        <v>2.7033916612659299</v>
      </c>
      <c r="J56" s="29">
        <v>2.7590685176892098</v>
      </c>
      <c r="K56" s="29">
        <v>2.7054889298893001</v>
      </c>
      <c r="L56" s="29">
        <v>2.8048198520639498</v>
      </c>
      <c r="M56" s="29">
        <v>2.8283640134819801</v>
      </c>
      <c r="N56" s="29">
        <v>2.8198741478762499</v>
      </c>
      <c r="O56" s="29">
        <v>2.9147757255936702</v>
      </c>
      <c r="P56" s="29">
        <v>2.9098676957001102</v>
      </c>
      <c r="Q56" s="29">
        <v>3.0058173356602702</v>
      </c>
      <c r="R56" s="29">
        <v>2.9547831436481098</v>
      </c>
      <c r="S56" s="29">
        <v>2.9882278078269202</v>
      </c>
      <c r="T56" s="29">
        <v>3.08174027686223</v>
      </c>
      <c r="U56" s="29">
        <v>3.07002706359946</v>
      </c>
      <c r="V56" s="29">
        <v>2.9907912687585299</v>
      </c>
      <c r="W56" s="29">
        <v>3.0003654970760198</v>
      </c>
      <c r="X56" s="29">
        <v>3.0191246781905101</v>
      </c>
      <c r="Y56" s="29">
        <v>3.0530465949820802</v>
      </c>
      <c r="Z56" s="29">
        <v>3.0267094017093998</v>
      </c>
      <c r="AA56" s="29">
        <v>3.0377147124719901</v>
      </c>
      <c r="AB56" s="29">
        <v>3.0669319826338599</v>
      </c>
      <c r="AC56" s="29">
        <v>2.9391049156272899</v>
      </c>
      <c r="AD56" s="29">
        <v>2.9864269992663202</v>
      </c>
      <c r="AE56" s="29">
        <v>2.9265454545454501</v>
      </c>
      <c r="AF56" s="29">
        <v>2.6775181922634999</v>
      </c>
      <c r="AG56" s="29">
        <v>2.81065088757396</v>
      </c>
      <c r="AH56" s="29">
        <v>2.8202567760342401</v>
      </c>
      <c r="AI56" s="29">
        <v>2.69601518026565</v>
      </c>
      <c r="AJ56" s="29">
        <v>2.6496153846153798</v>
      </c>
      <c r="AK56" s="29">
        <v>2.84065495207668</v>
      </c>
      <c r="AL56" s="29">
        <v>2.8726190476190498</v>
      </c>
      <c r="AM56" s="29">
        <v>2.8853982300885002</v>
      </c>
      <c r="AN56" s="29">
        <v>2.9643034209221599</v>
      </c>
      <c r="AO56" s="29">
        <v>2.98047914818101</v>
      </c>
      <c r="AP56" s="29">
        <v>3.05252822778596</v>
      </c>
      <c r="AQ56" s="29">
        <v>3.0247093023255802</v>
      </c>
      <c r="AR56" s="29">
        <v>3.13009327442317</v>
      </c>
      <c r="AS56" s="29">
        <v>3.0043394406943098</v>
      </c>
      <c r="AT56" s="29">
        <v>3.1082621082621098</v>
      </c>
      <c r="AU56" s="29">
        <v>3.2687673772011099</v>
      </c>
      <c r="AV56" s="29"/>
      <c r="AW56" s="29"/>
      <c r="AX56" s="29"/>
      <c r="AY56" s="29"/>
      <c r="AZ56" s="29"/>
      <c r="BA56" s="29"/>
      <c r="BB56" s="29"/>
      <c r="BC56" s="29"/>
      <c r="BD56" s="29"/>
      <c r="BE56" s="29"/>
      <c r="BF56" s="29"/>
      <c r="BG56" s="29"/>
      <c r="BH56" s="29"/>
      <c r="BI56" s="29"/>
      <c r="BJ56" s="29"/>
      <c r="BK56" s="29"/>
      <c r="BL56" s="29"/>
      <c r="BM56" s="29"/>
      <c r="BN56" s="29"/>
      <c r="BO56" s="29"/>
      <c r="BP56" s="29"/>
    </row>
    <row r="57" spans="1:68" ht="15" customHeight="1">
      <c r="A57" s="46" t="s">
        <v>171</v>
      </c>
      <c r="B57" s="34">
        <v>13565</v>
      </c>
      <c r="C57" s="34">
        <v>14320</v>
      </c>
      <c r="D57" s="34">
        <v>13199</v>
      </c>
      <c r="E57" s="34">
        <v>13591</v>
      </c>
      <c r="F57" s="34">
        <v>13863</v>
      </c>
      <c r="G57" s="34">
        <v>13762</v>
      </c>
      <c r="H57" s="34">
        <v>12695</v>
      </c>
      <c r="I57" s="34">
        <v>12514</v>
      </c>
      <c r="J57" s="34">
        <v>12322</v>
      </c>
      <c r="K57" s="34">
        <v>11731</v>
      </c>
      <c r="L57" s="34">
        <v>11755</v>
      </c>
      <c r="M57" s="34">
        <v>10909</v>
      </c>
      <c r="N57" s="34">
        <v>10755</v>
      </c>
      <c r="O57" s="34">
        <v>11047</v>
      </c>
      <c r="P57" s="34">
        <v>10557</v>
      </c>
      <c r="Q57" s="34">
        <v>10334</v>
      </c>
      <c r="R57" s="34">
        <v>9606</v>
      </c>
      <c r="S57" s="34">
        <v>9392</v>
      </c>
      <c r="T57" s="34">
        <v>9350</v>
      </c>
      <c r="U57" s="34">
        <v>9075</v>
      </c>
      <c r="V57" s="34">
        <v>8769</v>
      </c>
      <c r="W57" s="34">
        <v>8209</v>
      </c>
      <c r="X57" s="34">
        <v>8209</v>
      </c>
      <c r="Y57" s="34">
        <v>8518</v>
      </c>
      <c r="Z57" s="34">
        <v>8499</v>
      </c>
      <c r="AA57" s="34">
        <v>8135</v>
      </c>
      <c r="AB57" s="34">
        <v>8477</v>
      </c>
      <c r="AC57" s="34">
        <v>8012</v>
      </c>
      <c r="AD57" s="34">
        <v>8141</v>
      </c>
      <c r="AE57" s="34">
        <v>8048</v>
      </c>
      <c r="AF57" s="34">
        <v>6991</v>
      </c>
      <c r="AG57" s="34">
        <v>7125</v>
      </c>
      <c r="AH57" s="34">
        <v>3954</v>
      </c>
      <c r="AI57" s="34">
        <v>7104</v>
      </c>
      <c r="AJ57" s="34">
        <v>6889</v>
      </c>
      <c r="AK57" s="34">
        <v>7113</v>
      </c>
      <c r="AL57" s="34">
        <v>7239</v>
      </c>
      <c r="AM57" s="34">
        <v>6521</v>
      </c>
      <c r="AN57" s="34">
        <v>5979</v>
      </c>
      <c r="AO57" s="34">
        <v>6718</v>
      </c>
      <c r="AP57" s="34">
        <v>6218</v>
      </c>
      <c r="AQ57" s="34">
        <v>6243</v>
      </c>
      <c r="AR57" s="34">
        <v>6376</v>
      </c>
      <c r="AS57" s="34">
        <v>6231</v>
      </c>
      <c r="AT57" s="34">
        <v>6546</v>
      </c>
      <c r="AU57" s="34">
        <v>7054</v>
      </c>
      <c r="AV57" s="34"/>
      <c r="AW57" s="34"/>
      <c r="AX57" s="34"/>
      <c r="AY57" s="34"/>
      <c r="AZ57" s="34"/>
      <c r="BA57" s="34"/>
      <c r="BB57" s="34"/>
      <c r="BC57" s="34"/>
      <c r="BD57" s="34"/>
      <c r="BE57" s="34"/>
      <c r="BF57" s="34"/>
      <c r="BG57" s="34"/>
      <c r="BH57" s="34"/>
      <c r="BI57" s="34"/>
      <c r="BJ57" s="34"/>
      <c r="BK57" s="34"/>
      <c r="BL57" s="34"/>
      <c r="BM57" s="34"/>
      <c r="BN57" s="34"/>
      <c r="BO57" s="34"/>
      <c r="BP57" s="34"/>
    </row>
    <row r="58" spans="1:68" ht="15" customHeight="1">
      <c r="A58" s="46" t="s">
        <v>172</v>
      </c>
      <c r="B58" s="34">
        <v>5286</v>
      </c>
      <c r="C58" s="34">
        <v>5523</v>
      </c>
      <c r="D58" s="34">
        <v>5124</v>
      </c>
      <c r="E58" s="34">
        <v>5172</v>
      </c>
      <c r="F58" s="34">
        <v>5148</v>
      </c>
      <c r="G58" s="34">
        <v>5222</v>
      </c>
      <c r="H58" s="34">
        <v>4801</v>
      </c>
      <c r="I58" s="34">
        <v>4629</v>
      </c>
      <c r="J58" s="34">
        <v>4466</v>
      </c>
      <c r="K58" s="34">
        <v>4336</v>
      </c>
      <c r="L58" s="34">
        <v>4191</v>
      </c>
      <c r="M58" s="34">
        <v>3857</v>
      </c>
      <c r="N58" s="34">
        <v>3814</v>
      </c>
      <c r="O58" s="34">
        <v>3790</v>
      </c>
      <c r="P58" s="34">
        <v>3628</v>
      </c>
      <c r="Q58" s="34">
        <v>3438</v>
      </c>
      <c r="R58" s="34">
        <v>3251</v>
      </c>
      <c r="S58" s="34">
        <v>3143</v>
      </c>
      <c r="T58" s="34">
        <v>3034</v>
      </c>
      <c r="U58" s="34">
        <v>2956</v>
      </c>
      <c r="V58" s="34">
        <v>2932</v>
      </c>
      <c r="W58" s="34">
        <v>2736</v>
      </c>
      <c r="X58" s="34">
        <v>2719</v>
      </c>
      <c r="Y58" s="34">
        <v>2790</v>
      </c>
      <c r="Z58" s="34">
        <v>2808</v>
      </c>
      <c r="AA58" s="34">
        <v>2678</v>
      </c>
      <c r="AB58" s="34">
        <v>2764</v>
      </c>
      <c r="AC58" s="34">
        <v>2726</v>
      </c>
      <c r="AD58" s="34">
        <v>2726</v>
      </c>
      <c r="AE58" s="34">
        <v>2750</v>
      </c>
      <c r="AF58" s="34">
        <v>2611</v>
      </c>
      <c r="AG58" s="34">
        <v>2535</v>
      </c>
      <c r="AH58" s="34">
        <v>1402</v>
      </c>
      <c r="AI58" s="34">
        <v>2635</v>
      </c>
      <c r="AJ58" s="34">
        <v>2600</v>
      </c>
      <c r="AK58" s="34">
        <v>2504</v>
      </c>
      <c r="AL58" s="34">
        <v>2520</v>
      </c>
      <c r="AM58" s="34">
        <v>2260</v>
      </c>
      <c r="AN58" s="34">
        <v>2017</v>
      </c>
      <c r="AO58" s="34">
        <v>2254</v>
      </c>
      <c r="AP58" s="34">
        <v>2037</v>
      </c>
      <c r="AQ58" s="34">
        <v>2064</v>
      </c>
      <c r="AR58" s="34">
        <v>2037</v>
      </c>
      <c r="AS58" s="34">
        <v>2074</v>
      </c>
      <c r="AT58" s="34">
        <v>2106</v>
      </c>
      <c r="AU58" s="34">
        <v>2158</v>
      </c>
      <c r="AV58" s="34"/>
      <c r="AW58" s="34"/>
      <c r="AX58" s="34"/>
      <c r="AY58" s="34"/>
      <c r="AZ58" s="34"/>
      <c r="BA58" s="34"/>
      <c r="BB58" s="34"/>
      <c r="BC58" s="34"/>
      <c r="BD58" s="34"/>
      <c r="BE58" s="34"/>
      <c r="BF58" s="34"/>
      <c r="BG58" s="34"/>
      <c r="BH58" s="34"/>
      <c r="BI58" s="34"/>
      <c r="BJ58" s="34"/>
      <c r="BK58" s="34"/>
      <c r="BL58" s="34"/>
      <c r="BM58" s="34"/>
      <c r="BN58" s="34"/>
      <c r="BO58" s="34"/>
      <c r="BP58" s="34"/>
    </row>
    <row r="59" spans="1:68" ht="15" customHeight="1">
      <c r="A59" s="46" t="s">
        <v>173</v>
      </c>
      <c r="B59" s="34">
        <v>19347</v>
      </c>
      <c r="C59" s="34">
        <v>20802</v>
      </c>
      <c r="D59" s="34">
        <v>19212</v>
      </c>
      <c r="E59" s="34">
        <v>19022</v>
      </c>
      <c r="F59" s="34">
        <v>19097</v>
      </c>
      <c r="G59" s="34">
        <v>19243</v>
      </c>
      <c r="H59" s="34">
        <v>18914</v>
      </c>
      <c r="I59" s="34">
        <v>18059</v>
      </c>
      <c r="J59" s="34">
        <v>17533</v>
      </c>
      <c r="K59" s="34">
        <v>17406</v>
      </c>
      <c r="L59" s="34">
        <v>16570</v>
      </c>
      <c r="M59" s="34">
        <v>15780</v>
      </c>
      <c r="N59" s="34">
        <v>15035</v>
      </c>
      <c r="O59" s="34">
        <v>14917</v>
      </c>
      <c r="P59" s="34">
        <v>14429</v>
      </c>
      <c r="Q59" s="34">
        <v>13764</v>
      </c>
      <c r="R59" s="34">
        <v>13052</v>
      </c>
      <c r="S59" s="34">
        <v>12415</v>
      </c>
      <c r="T59" s="34">
        <v>12206</v>
      </c>
      <c r="U59" s="34">
        <v>11877</v>
      </c>
      <c r="V59" s="34">
        <v>11499</v>
      </c>
      <c r="W59" s="34">
        <v>10823</v>
      </c>
      <c r="X59" s="34">
        <v>10834</v>
      </c>
      <c r="Y59" s="34">
        <v>11106</v>
      </c>
      <c r="Z59" s="34">
        <v>10834</v>
      </c>
      <c r="AA59" s="34">
        <v>10501</v>
      </c>
      <c r="AB59" s="34">
        <v>10817</v>
      </c>
      <c r="AC59" s="34">
        <v>11188</v>
      </c>
      <c r="AD59" s="34">
        <v>11211</v>
      </c>
      <c r="AE59" s="34">
        <v>11494</v>
      </c>
      <c r="AF59" s="34">
        <v>11219</v>
      </c>
      <c r="AG59" s="34">
        <v>10993</v>
      </c>
      <c r="AH59" s="34">
        <v>6836</v>
      </c>
      <c r="AI59" s="34">
        <v>11917</v>
      </c>
      <c r="AJ59" s="34">
        <v>12320</v>
      </c>
      <c r="AK59" s="34">
        <v>11632</v>
      </c>
      <c r="AL59" s="34">
        <v>11510</v>
      </c>
      <c r="AM59" s="34">
        <v>10323</v>
      </c>
      <c r="AN59" s="34">
        <v>9551</v>
      </c>
      <c r="AO59" s="34">
        <v>10116</v>
      </c>
      <c r="AP59" s="34">
        <v>9434</v>
      </c>
      <c r="AQ59" s="34">
        <v>9101</v>
      </c>
      <c r="AR59" s="34">
        <v>9678</v>
      </c>
      <c r="AS59" s="34">
        <v>9551</v>
      </c>
      <c r="AT59" s="34">
        <v>9497</v>
      </c>
      <c r="AU59" s="34">
        <v>9606</v>
      </c>
      <c r="AV59" s="34"/>
      <c r="AW59" s="34"/>
      <c r="AX59" s="34"/>
      <c r="AY59" s="34"/>
      <c r="AZ59" s="34"/>
      <c r="BA59" s="34"/>
      <c r="BB59" s="34"/>
      <c r="BC59" s="34"/>
      <c r="BD59" s="34"/>
      <c r="BE59" s="34"/>
      <c r="BF59" s="34"/>
      <c r="BG59" s="34"/>
      <c r="BH59" s="34"/>
      <c r="BI59" s="34"/>
      <c r="BJ59" s="34"/>
      <c r="BK59" s="34"/>
      <c r="BL59" s="34"/>
      <c r="BM59" s="34"/>
      <c r="BN59" s="34"/>
      <c r="BO59" s="34"/>
      <c r="BP59" s="34"/>
    </row>
    <row r="60" spans="1:68" ht="15" customHeight="1">
      <c r="A60" s="42"/>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row>
    <row r="61" spans="1:68" ht="15" customHeight="1">
      <c r="A61" s="50" t="s">
        <v>252</v>
      </c>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row>
    <row r="62" spans="1:68" ht="15" customHeight="1">
      <c r="A62" s="46" t="s">
        <v>167</v>
      </c>
      <c r="B62" s="33">
        <v>29.018709431080602</v>
      </c>
      <c r="C62" s="33">
        <v>28.407789232531499</v>
      </c>
      <c r="D62" s="33">
        <v>29.184718393068099</v>
      </c>
      <c r="E62" s="33">
        <v>27.706734867860199</v>
      </c>
      <c r="F62" s="33">
        <v>29.168425495989901</v>
      </c>
      <c r="G62" s="33">
        <v>28.171788810086699</v>
      </c>
      <c r="H62" s="33">
        <v>28.044123886296099</v>
      </c>
      <c r="I62" s="33">
        <v>28.265524625267702</v>
      </c>
      <c r="J62" s="33">
        <v>27.066303360581301</v>
      </c>
      <c r="K62" s="33">
        <v>30.163644405130501</v>
      </c>
      <c r="L62" s="33">
        <v>26.944563816072201</v>
      </c>
      <c r="M62" s="33">
        <v>30.153172866520801</v>
      </c>
      <c r="N62" s="33">
        <v>30.004438526409199</v>
      </c>
      <c r="O62" s="33">
        <v>28.800328677074798</v>
      </c>
      <c r="P62" s="33">
        <v>29.075425790754299</v>
      </c>
      <c r="Q62" s="33">
        <v>29.623500206867998</v>
      </c>
      <c r="R62" s="33">
        <v>29.710144927536199</v>
      </c>
      <c r="S62" s="33">
        <v>32.209737827715401</v>
      </c>
      <c r="T62" s="33">
        <v>29.531812725089999</v>
      </c>
      <c r="U62" s="33">
        <v>31.101759755164501</v>
      </c>
      <c r="V62" s="33">
        <v>33.024567055980697</v>
      </c>
      <c r="W62" s="33">
        <v>31.663479923518199</v>
      </c>
      <c r="X62" s="33">
        <v>32.6335174953959</v>
      </c>
      <c r="Y62" s="33">
        <v>32.616081540203901</v>
      </c>
      <c r="Z62" s="33">
        <v>30.7492581602374</v>
      </c>
      <c r="AA62" s="33">
        <v>28.723404255319199</v>
      </c>
      <c r="AB62" s="33">
        <v>29.863301787592</v>
      </c>
      <c r="AC62" s="33">
        <v>28.185595567867001</v>
      </c>
      <c r="AD62" s="33">
        <v>26.109041652556702</v>
      </c>
      <c r="AE62" s="33">
        <v>28.285615729561901</v>
      </c>
      <c r="AF62" s="33">
        <v>26.602673980116599</v>
      </c>
      <c r="AG62" s="33">
        <v>26.788375558867401</v>
      </c>
      <c r="AH62" s="33">
        <v>30.498533724340199</v>
      </c>
      <c r="AI62" s="33">
        <v>24.580806278986799</v>
      </c>
      <c r="AJ62" s="33">
        <v>22.972525653757</v>
      </c>
      <c r="AK62" s="33">
        <v>23.767605633802798</v>
      </c>
      <c r="AL62" s="33">
        <v>23.117076808352</v>
      </c>
      <c r="AM62" s="33">
        <v>27.139639639639601</v>
      </c>
      <c r="AN62" s="33">
        <v>26.558891454965401</v>
      </c>
      <c r="AO62" s="33">
        <v>25.430067314884099</v>
      </c>
      <c r="AP62" s="33">
        <v>27.398843930635799</v>
      </c>
      <c r="AQ62" s="33">
        <v>25.797448165869199</v>
      </c>
      <c r="AR62" s="33">
        <v>27.701375245579602</v>
      </c>
      <c r="AS62" s="33">
        <v>28.235747303543899</v>
      </c>
      <c r="AT62" s="33">
        <v>28.414442700157</v>
      </c>
      <c r="AU62" s="33">
        <v>28.4810126582279</v>
      </c>
      <c r="AV62" s="33"/>
      <c r="AW62" s="33"/>
      <c r="AX62" s="33"/>
      <c r="AY62" s="33"/>
      <c r="AZ62" s="33"/>
      <c r="BA62" s="33"/>
      <c r="BB62" s="33"/>
      <c r="BC62" s="33"/>
      <c r="BD62" s="33"/>
      <c r="BE62" s="33"/>
      <c r="BF62" s="33"/>
      <c r="BG62" s="33"/>
      <c r="BH62" s="33"/>
      <c r="BI62" s="33"/>
      <c r="BJ62" s="33"/>
      <c r="BK62" s="33"/>
      <c r="BL62" s="33"/>
      <c r="BM62" s="33"/>
      <c r="BN62" s="33"/>
      <c r="BO62" s="33"/>
      <c r="BP62" s="33"/>
    </row>
    <row r="63" spans="1:68" ht="15" customHeight="1">
      <c r="A63" s="48" t="s">
        <v>168</v>
      </c>
      <c r="B63" s="30">
        <v>28.659827973757199</v>
      </c>
      <c r="C63" s="30">
        <v>27.640169203234102</v>
      </c>
      <c r="D63" s="30">
        <v>28.495811813113299</v>
      </c>
      <c r="E63" s="30">
        <v>26.8433813095319</v>
      </c>
      <c r="F63" s="30">
        <v>28.226831015289999</v>
      </c>
      <c r="G63" s="30">
        <v>27.977340122782699</v>
      </c>
      <c r="H63" s="30">
        <v>26.838226191241301</v>
      </c>
      <c r="I63" s="30">
        <v>27.6240068400718</v>
      </c>
      <c r="J63" s="30">
        <v>26.338183488903798</v>
      </c>
      <c r="K63" s="30">
        <v>29.7246664276981</v>
      </c>
      <c r="L63" s="30">
        <v>25.5281221644134</v>
      </c>
      <c r="M63" s="30">
        <v>28.534292287946599</v>
      </c>
      <c r="N63" s="30">
        <v>27.8984931638029</v>
      </c>
      <c r="O63" s="30">
        <v>27.548646342199898</v>
      </c>
      <c r="P63" s="30">
        <v>27.077579970326301</v>
      </c>
      <c r="Q63" s="30">
        <v>27.019324197388201</v>
      </c>
      <c r="R63" s="30">
        <v>26.587568913254501</v>
      </c>
      <c r="S63" s="30">
        <v>28.542876546349</v>
      </c>
      <c r="T63" s="30">
        <v>26.6112613134759</v>
      </c>
      <c r="U63" s="30">
        <v>26.3732354457869</v>
      </c>
      <c r="V63" s="30">
        <v>29.530501335365201</v>
      </c>
      <c r="W63" s="30">
        <v>27.839882963168499</v>
      </c>
      <c r="X63" s="30">
        <v>28.234216109439998</v>
      </c>
      <c r="Y63" s="30">
        <v>28.605533377877698</v>
      </c>
      <c r="Z63" s="30">
        <v>27.414372685729202</v>
      </c>
      <c r="AA63" s="30">
        <v>25.975484873993199</v>
      </c>
      <c r="AB63" s="30">
        <v>26.131190716819599</v>
      </c>
      <c r="AC63" s="30">
        <v>25.123158202719399</v>
      </c>
      <c r="AD63" s="30">
        <v>23.603119507089001</v>
      </c>
      <c r="AE63" s="30">
        <v>25.612018186476199</v>
      </c>
      <c r="AF63" s="30">
        <v>23.879125486009901</v>
      </c>
      <c r="AG63" s="30">
        <v>24.361579673259001</v>
      </c>
      <c r="AH63" s="30">
        <v>24.646900401552099</v>
      </c>
      <c r="AI63" s="30">
        <v>23.125824352887001</v>
      </c>
      <c r="AJ63" s="30">
        <v>21.938469576359999</v>
      </c>
      <c r="AK63" s="30">
        <v>23.0093280625969</v>
      </c>
      <c r="AL63" s="30">
        <v>22.354859794205701</v>
      </c>
      <c r="AM63" s="30">
        <v>26.359777341410901</v>
      </c>
      <c r="AN63" s="30">
        <v>25.265620667418801</v>
      </c>
      <c r="AO63" s="30">
        <v>24.630706891323701</v>
      </c>
      <c r="AP63" s="30">
        <v>27.5094160153816</v>
      </c>
      <c r="AQ63" s="30">
        <v>26.060214707119901</v>
      </c>
      <c r="AR63" s="30">
        <v>27.475681329002501</v>
      </c>
      <c r="AS63" s="30">
        <v>28.0457354469909</v>
      </c>
      <c r="AT63" s="30">
        <v>28.461575814061899</v>
      </c>
      <c r="AU63" s="30">
        <v>28.9491377806057</v>
      </c>
      <c r="AV63" s="30"/>
      <c r="AW63" s="30"/>
      <c r="AX63" s="30"/>
      <c r="AY63" s="30"/>
      <c r="AZ63" s="30"/>
      <c r="BA63" s="30"/>
      <c r="BB63" s="30"/>
      <c r="BC63" s="30"/>
      <c r="BD63" s="30"/>
      <c r="BE63" s="30"/>
      <c r="BF63" s="30"/>
      <c r="BG63" s="30"/>
      <c r="BH63" s="30"/>
      <c r="BI63" s="30"/>
      <c r="BJ63" s="30"/>
      <c r="BK63" s="30"/>
      <c r="BL63" s="30"/>
      <c r="BM63" s="30"/>
      <c r="BN63" s="30"/>
      <c r="BO63" s="30"/>
      <c r="BP63" s="30"/>
    </row>
    <row r="64" spans="1:68" ht="15" customHeight="1">
      <c r="A64" s="46" t="s">
        <v>169</v>
      </c>
      <c r="B64" s="30">
        <v>30.955843329515101</v>
      </c>
      <c r="C64" s="30">
        <v>31.3645819014891</v>
      </c>
      <c r="D64" s="30">
        <v>31.285868452146499</v>
      </c>
      <c r="E64" s="30">
        <v>31.460315430520001</v>
      </c>
      <c r="F64" s="30">
        <v>31.538556352891501</v>
      </c>
      <c r="G64" s="30">
        <v>30.791410559495699</v>
      </c>
      <c r="H64" s="30">
        <v>31.8028595672465</v>
      </c>
      <c r="I64" s="30">
        <v>31.2384796573876</v>
      </c>
      <c r="J64" s="30">
        <v>31.325081743869202</v>
      </c>
      <c r="K64" s="30">
        <v>31.0359398496241</v>
      </c>
      <c r="L64" s="30">
        <v>32.0134035238504</v>
      </c>
      <c r="M64" s="30">
        <v>32.215842450765898</v>
      </c>
      <c r="N64" s="30">
        <v>32.702907234797998</v>
      </c>
      <c r="O64" s="30">
        <v>31.848644207066599</v>
      </c>
      <c r="P64" s="30">
        <v>32.594807692619597</v>
      </c>
      <c r="Q64" s="30">
        <v>33.201137881671499</v>
      </c>
      <c r="R64" s="30">
        <v>33.719537886473397</v>
      </c>
      <c r="S64" s="30">
        <v>34.2638231535581</v>
      </c>
      <c r="T64" s="30">
        <v>33.517513283805897</v>
      </c>
      <c r="U64" s="30">
        <v>35.325486181569303</v>
      </c>
      <c r="V64" s="30">
        <v>34.091027592807201</v>
      </c>
      <c r="W64" s="30">
        <v>34.420558832541403</v>
      </c>
      <c r="X64" s="30">
        <v>34.9962632581476</v>
      </c>
      <c r="Y64" s="30">
        <v>34.607510034517802</v>
      </c>
      <c r="Z64" s="30">
        <v>33.931847346699897</v>
      </c>
      <c r="AA64" s="30">
        <v>33.344881253517698</v>
      </c>
      <c r="AB64" s="30">
        <v>34.329072942964103</v>
      </c>
      <c r="AC64" s="30">
        <v>33.659399237339301</v>
      </c>
      <c r="AD64" s="30">
        <v>33.102884017659399</v>
      </c>
      <c r="AE64" s="30">
        <v>33.270559415277397</v>
      </c>
      <c r="AF64" s="30">
        <v>33.320510366298301</v>
      </c>
      <c r="AG64" s="30">
        <v>33.023757757800098</v>
      </c>
      <c r="AH64" s="30">
        <v>36.448595194979802</v>
      </c>
      <c r="AI64" s="30">
        <v>32.051943798291497</v>
      </c>
      <c r="AJ64" s="30">
        <v>31.631017949588699</v>
      </c>
      <c r="AK64" s="30">
        <v>31.3552394433976</v>
      </c>
      <c r="AL64" s="30">
        <v>31.359178886338</v>
      </c>
      <c r="AM64" s="30">
        <v>31.376824170420399</v>
      </c>
      <c r="AN64" s="30">
        <v>31.890232659738299</v>
      </c>
      <c r="AO64" s="30">
        <v>31.3963222957521</v>
      </c>
      <c r="AP64" s="30">
        <v>30.486389787445901</v>
      </c>
      <c r="AQ64" s="30">
        <v>30.334195330941</v>
      </c>
      <c r="AR64" s="30">
        <v>30.822655788768699</v>
      </c>
      <c r="AS64" s="30">
        <v>30.786973728744702</v>
      </c>
      <c r="AT64" s="30">
        <v>30.549828758286701</v>
      </c>
      <c r="AU64" s="30">
        <v>30.1288367498139</v>
      </c>
      <c r="AV64" s="30"/>
      <c r="AW64" s="30"/>
      <c r="AX64" s="30"/>
      <c r="AY64" s="30"/>
      <c r="AZ64" s="30"/>
      <c r="BA64" s="30"/>
      <c r="BB64" s="30"/>
      <c r="BC64" s="30"/>
      <c r="BD64" s="30"/>
      <c r="BE64" s="30"/>
      <c r="BF64" s="30"/>
      <c r="BG64" s="30"/>
      <c r="BH64" s="30"/>
      <c r="BI64" s="30"/>
      <c r="BJ64" s="30"/>
      <c r="BK64" s="30"/>
      <c r="BL64" s="30"/>
      <c r="BM64" s="30"/>
      <c r="BN64" s="30"/>
      <c r="BO64" s="30"/>
      <c r="BP64" s="30"/>
    </row>
    <row r="65" spans="1:68" ht="15" customHeight="1">
      <c r="A65" s="46" t="s">
        <v>170</v>
      </c>
      <c r="B65" s="29">
        <v>2.9644736842105299</v>
      </c>
      <c r="C65" s="29">
        <v>3.07258064516129</v>
      </c>
      <c r="D65" s="29">
        <v>3.0377867746288798</v>
      </c>
      <c r="E65" s="29">
        <v>3.26</v>
      </c>
      <c r="F65" s="29">
        <v>3.0897250361794502</v>
      </c>
      <c r="G65" s="29">
        <v>3.2237762237762202</v>
      </c>
      <c r="H65" s="29">
        <v>3.2254160363086202</v>
      </c>
      <c r="I65" s="29">
        <v>3.2530303030302998</v>
      </c>
      <c r="J65" s="29">
        <v>3.2197986577181199</v>
      </c>
      <c r="K65" s="29">
        <v>3.0513196480938398</v>
      </c>
      <c r="L65" s="29">
        <v>3.2998405103668298</v>
      </c>
      <c r="M65" s="29">
        <v>3.1552975326560202</v>
      </c>
      <c r="N65" s="29">
        <v>3.1923076923076898</v>
      </c>
      <c r="O65" s="29">
        <v>3.28245363766049</v>
      </c>
      <c r="P65" s="29">
        <v>3.27475592747559</v>
      </c>
      <c r="Q65" s="29">
        <v>3.46648044692737</v>
      </c>
      <c r="R65" s="29">
        <v>3.51219512195122</v>
      </c>
      <c r="S65" s="29">
        <v>3.4430232558139502</v>
      </c>
      <c r="T65" s="29">
        <v>3.56233062330623</v>
      </c>
      <c r="U65" s="29">
        <v>3.7244772447724501</v>
      </c>
      <c r="V65" s="29">
        <v>3.4317073170731698</v>
      </c>
      <c r="W65" s="29">
        <v>3.5350241545893701</v>
      </c>
      <c r="X65" s="29">
        <v>3.5993227990970702</v>
      </c>
      <c r="Y65" s="29">
        <v>3.52893518518519</v>
      </c>
      <c r="Z65" s="29">
        <v>3.4535585042219501</v>
      </c>
      <c r="AA65" s="29">
        <v>3.5864197530864201</v>
      </c>
      <c r="AB65" s="29">
        <v>3.3791079812206601</v>
      </c>
      <c r="AC65" s="29">
        <v>3.53194103194103</v>
      </c>
      <c r="AD65" s="29">
        <v>3.2892347600518801</v>
      </c>
      <c r="AE65" s="29">
        <v>3.2256097560975601</v>
      </c>
      <c r="AF65" s="29">
        <v>2.9896907216494801</v>
      </c>
      <c r="AG65" s="29">
        <v>2.99026425591099</v>
      </c>
      <c r="AH65" s="29">
        <v>3.4096153846153801</v>
      </c>
      <c r="AI65" s="29">
        <v>3.23367198838897</v>
      </c>
      <c r="AJ65" s="29">
        <v>3.2305475504322798</v>
      </c>
      <c r="AK65" s="29">
        <v>3.0933333333333302</v>
      </c>
      <c r="AL65" s="29">
        <v>3.2032258064516101</v>
      </c>
      <c r="AM65" s="29">
        <v>3.24343015214385</v>
      </c>
      <c r="AN65" s="29">
        <v>3.4478260869565198</v>
      </c>
      <c r="AO65" s="29">
        <v>3.21176470588235</v>
      </c>
      <c r="AP65" s="29">
        <v>3.2841068917018301</v>
      </c>
      <c r="AQ65" s="29">
        <v>3.2581143740340002</v>
      </c>
      <c r="AR65" s="29">
        <v>3.31914893617021</v>
      </c>
      <c r="AS65" s="29">
        <v>3.7162346521146001</v>
      </c>
      <c r="AT65" s="29">
        <v>3.7734806629834301</v>
      </c>
      <c r="AU65" s="29">
        <v>3.6993464052287601</v>
      </c>
      <c r="AV65" s="29"/>
      <c r="AW65" s="29"/>
      <c r="AX65" s="29"/>
      <c r="AY65" s="29"/>
      <c r="AZ65" s="29"/>
      <c r="BA65" s="29"/>
      <c r="BB65" s="29"/>
      <c r="BC65" s="29"/>
      <c r="BD65" s="29"/>
      <c r="BE65" s="29"/>
      <c r="BF65" s="29"/>
      <c r="BG65" s="29"/>
      <c r="BH65" s="29"/>
      <c r="BI65" s="29"/>
      <c r="BJ65" s="29"/>
      <c r="BK65" s="29"/>
      <c r="BL65" s="29"/>
      <c r="BM65" s="29"/>
      <c r="BN65" s="29"/>
      <c r="BO65" s="29"/>
      <c r="BP65" s="29"/>
    </row>
    <row r="66" spans="1:68" ht="15" customHeight="1">
      <c r="A66" s="46" t="s">
        <v>171</v>
      </c>
      <c r="B66" s="34">
        <v>2253</v>
      </c>
      <c r="C66" s="34">
        <v>2286</v>
      </c>
      <c r="D66" s="34">
        <v>2251</v>
      </c>
      <c r="E66" s="34">
        <v>2119</v>
      </c>
      <c r="F66" s="34">
        <v>2135</v>
      </c>
      <c r="G66" s="34">
        <v>2305</v>
      </c>
      <c r="H66" s="34">
        <v>2132</v>
      </c>
      <c r="I66" s="34">
        <v>2147</v>
      </c>
      <c r="J66" s="34">
        <v>1919</v>
      </c>
      <c r="K66" s="34">
        <v>2081</v>
      </c>
      <c r="L66" s="34">
        <v>2069</v>
      </c>
      <c r="M66" s="34">
        <v>2174</v>
      </c>
      <c r="N66" s="34">
        <v>2158</v>
      </c>
      <c r="O66" s="34">
        <v>2301</v>
      </c>
      <c r="P66" s="34">
        <v>2348</v>
      </c>
      <c r="Q66" s="34">
        <v>2482</v>
      </c>
      <c r="R66" s="34">
        <v>2592</v>
      </c>
      <c r="S66" s="34">
        <v>2961</v>
      </c>
      <c r="T66" s="34">
        <v>2629</v>
      </c>
      <c r="U66" s="34">
        <v>3028</v>
      </c>
      <c r="V66" s="34">
        <v>2814</v>
      </c>
      <c r="W66" s="34">
        <v>2927</v>
      </c>
      <c r="X66" s="34">
        <v>3189</v>
      </c>
      <c r="Y66" s="34">
        <v>3049</v>
      </c>
      <c r="Z66" s="34">
        <v>2863</v>
      </c>
      <c r="AA66" s="34">
        <v>2905</v>
      </c>
      <c r="AB66" s="34">
        <v>2879</v>
      </c>
      <c r="AC66" s="34">
        <v>2875</v>
      </c>
      <c r="AD66" s="34">
        <v>2536</v>
      </c>
      <c r="AE66" s="34">
        <v>2645</v>
      </c>
      <c r="AF66" s="34">
        <v>2320</v>
      </c>
      <c r="AG66" s="34">
        <v>2150</v>
      </c>
      <c r="AH66" s="34">
        <v>1773</v>
      </c>
      <c r="AI66" s="34">
        <v>2228</v>
      </c>
      <c r="AJ66" s="34">
        <v>2242</v>
      </c>
      <c r="AK66" s="34">
        <v>2088</v>
      </c>
      <c r="AL66" s="34">
        <v>1986</v>
      </c>
      <c r="AM66" s="34">
        <v>2345</v>
      </c>
      <c r="AN66" s="34">
        <v>2379</v>
      </c>
      <c r="AO66" s="34">
        <v>2184</v>
      </c>
      <c r="AP66" s="34">
        <v>2335</v>
      </c>
      <c r="AQ66" s="34">
        <v>2108</v>
      </c>
      <c r="AR66" s="34">
        <v>2340</v>
      </c>
      <c r="AS66" s="34">
        <v>2724</v>
      </c>
      <c r="AT66" s="34">
        <v>2732</v>
      </c>
      <c r="AU66" s="34">
        <v>2830</v>
      </c>
      <c r="AV66" s="34"/>
      <c r="AW66" s="34"/>
      <c r="AX66" s="34"/>
      <c r="AY66" s="34"/>
      <c r="AZ66" s="34"/>
      <c r="BA66" s="34"/>
      <c r="BB66" s="34"/>
      <c r="BC66" s="34"/>
      <c r="BD66" s="34"/>
      <c r="BE66" s="34"/>
      <c r="BF66" s="34"/>
      <c r="BG66" s="34"/>
      <c r="BH66" s="34"/>
      <c r="BI66" s="34"/>
      <c r="BJ66" s="34"/>
      <c r="BK66" s="34"/>
      <c r="BL66" s="34"/>
      <c r="BM66" s="34"/>
      <c r="BN66" s="34"/>
      <c r="BO66" s="34"/>
      <c r="BP66" s="34"/>
    </row>
    <row r="67" spans="1:68" ht="15" customHeight="1">
      <c r="A67" s="46" t="s">
        <v>172</v>
      </c>
      <c r="B67" s="34">
        <v>760</v>
      </c>
      <c r="C67" s="34">
        <v>744</v>
      </c>
      <c r="D67" s="34">
        <v>741</v>
      </c>
      <c r="E67" s="34">
        <v>650</v>
      </c>
      <c r="F67" s="34">
        <v>691</v>
      </c>
      <c r="G67" s="34">
        <v>715</v>
      </c>
      <c r="H67" s="34">
        <v>661</v>
      </c>
      <c r="I67" s="34">
        <v>660</v>
      </c>
      <c r="J67" s="34">
        <v>596</v>
      </c>
      <c r="K67" s="34">
        <v>682</v>
      </c>
      <c r="L67" s="34">
        <v>627</v>
      </c>
      <c r="M67" s="34">
        <v>689</v>
      </c>
      <c r="N67" s="34">
        <v>676</v>
      </c>
      <c r="O67" s="34">
        <v>701</v>
      </c>
      <c r="P67" s="34">
        <v>717</v>
      </c>
      <c r="Q67" s="34">
        <v>716</v>
      </c>
      <c r="R67" s="34">
        <v>738</v>
      </c>
      <c r="S67" s="34">
        <v>860</v>
      </c>
      <c r="T67" s="34">
        <v>738</v>
      </c>
      <c r="U67" s="34">
        <v>813</v>
      </c>
      <c r="V67" s="34">
        <v>820</v>
      </c>
      <c r="W67" s="34">
        <v>828</v>
      </c>
      <c r="X67" s="34">
        <v>886</v>
      </c>
      <c r="Y67" s="34">
        <v>864</v>
      </c>
      <c r="Z67" s="34">
        <v>829</v>
      </c>
      <c r="AA67" s="34">
        <v>810</v>
      </c>
      <c r="AB67" s="34">
        <v>852</v>
      </c>
      <c r="AC67" s="34">
        <v>814</v>
      </c>
      <c r="AD67" s="34">
        <v>771</v>
      </c>
      <c r="AE67" s="34">
        <v>820</v>
      </c>
      <c r="AF67" s="34">
        <v>776</v>
      </c>
      <c r="AG67" s="34">
        <v>719</v>
      </c>
      <c r="AH67" s="34">
        <v>520</v>
      </c>
      <c r="AI67" s="34">
        <v>689</v>
      </c>
      <c r="AJ67" s="34">
        <v>694</v>
      </c>
      <c r="AK67" s="34">
        <v>675</v>
      </c>
      <c r="AL67" s="34">
        <v>620</v>
      </c>
      <c r="AM67" s="34">
        <v>723</v>
      </c>
      <c r="AN67" s="34">
        <v>690</v>
      </c>
      <c r="AO67" s="34">
        <v>680</v>
      </c>
      <c r="AP67" s="34">
        <v>711</v>
      </c>
      <c r="AQ67" s="34">
        <v>647</v>
      </c>
      <c r="AR67" s="34">
        <v>705</v>
      </c>
      <c r="AS67" s="34">
        <v>733</v>
      </c>
      <c r="AT67" s="34">
        <v>724</v>
      </c>
      <c r="AU67" s="34">
        <v>765</v>
      </c>
      <c r="AV67" s="34"/>
      <c r="AW67" s="34"/>
      <c r="AX67" s="34"/>
      <c r="AY67" s="34"/>
      <c r="AZ67" s="34"/>
      <c r="BA67" s="34"/>
      <c r="BB67" s="34"/>
      <c r="BC67" s="34"/>
      <c r="BD67" s="34"/>
      <c r="BE67" s="34"/>
      <c r="BF67" s="34"/>
      <c r="BG67" s="34"/>
      <c r="BH67" s="34"/>
      <c r="BI67" s="34"/>
      <c r="BJ67" s="34"/>
      <c r="BK67" s="34"/>
      <c r="BL67" s="34"/>
      <c r="BM67" s="34"/>
      <c r="BN67" s="34"/>
      <c r="BO67" s="34"/>
      <c r="BP67" s="34"/>
    </row>
    <row r="68" spans="1:68" ht="15" customHeight="1">
      <c r="A68" s="46" t="s">
        <v>173</v>
      </c>
      <c r="B68" s="34">
        <v>2619</v>
      </c>
      <c r="C68" s="34">
        <v>2619</v>
      </c>
      <c r="D68" s="34">
        <v>2539</v>
      </c>
      <c r="E68" s="34">
        <v>2346</v>
      </c>
      <c r="F68" s="34">
        <v>2369</v>
      </c>
      <c r="G68" s="34">
        <v>2538</v>
      </c>
      <c r="H68" s="34">
        <v>2357</v>
      </c>
      <c r="I68" s="34">
        <v>2335</v>
      </c>
      <c r="J68" s="34">
        <v>2202</v>
      </c>
      <c r="K68" s="34">
        <v>2261</v>
      </c>
      <c r="L68" s="34">
        <v>2327</v>
      </c>
      <c r="M68" s="34">
        <v>2285</v>
      </c>
      <c r="N68" s="34">
        <v>2253</v>
      </c>
      <c r="O68" s="34">
        <v>2434</v>
      </c>
      <c r="P68" s="34">
        <v>2466</v>
      </c>
      <c r="Q68" s="34">
        <v>2417</v>
      </c>
      <c r="R68" s="34">
        <v>2484</v>
      </c>
      <c r="S68" s="34">
        <v>2670</v>
      </c>
      <c r="T68" s="34">
        <v>2499</v>
      </c>
      <c r="U68" s="34">
        <v>2614</v>
      </c>
      <c r="V68" s="34">
        <v>2483</v>
      </c>
      <c r="W68" s="34">
        <v>2615</v>
      </c>
      <c r="X68" s="34">
        <v>2715</v>
      </c>
      <c r="Y68" s="34">
        <v>2649</v>
      </c>
      <c r="Z68" s="34">
        <v>2696</v>
      </c>
      <c r="AA68" s="34">
        <v>2820</v>
      </c>
      <c r="AB68" s="34">
        <v>2853</v>
      </c>
      <c r="AC68" s="34">
        <v>2888</v>
      </c>
      <c r="AD68" s="34">
        <v>2953</v>
      </c>
      <c r="AE68" s="34">
        <v>2899</v>
      </c>
      <c r="AF68" s="34">
        <v>2917</v>
      </c>
      <c r="AG68" s="34">
        <v>2684</v>
      </c>
      <c r="AH68" s="34">
        <v>1705</v>
      </c>
      <c r="AI68" s="34">
        <v>2803</v>
      </c>
      <c r="AJ68" s="34">
        <v>3021</v>
      </c>
      <c r="AK68" s="34">
        <v>2840</v>
      </c>
      <c r="AL68" s="34">
        <v>2682</v>
      </c>
      <c r="AM68" s="34">
        <v>2664</v>
      </c>
      <c r="AN68" s="34">
        <v>2598</v>
      </c>
      <c r="AO68" s="34">
        <v>2674</v>
      </c>
      <c r="AP68" s="34">
        <v>2595</v>
      </c>
      <c r="AQ68" s="34">
        <v>2508</v>
      </c>
      <c r="AR68" s="34">
        <v>2545</v>
      </c>
      <c r="AS68" s="34">
        <v>2596</v>
      </c>
      <c r="AT68" s="34">
        <v>2548</v>
      </c>
      <c r="AU68" s="34">
        <v>2686</v>
      </c>
      <c r="AV68" s="34"/>
      <c r="AW68" s="34"/>
      <c r="AX68" s="34"/>
      <c r="AY68" s="34"/>
      <c r="AZ68" s="34"/>
      <c r="BA68" s="34"/>
      <c r="BB68" s="34"/>
      <c r="BC68" s="34"/>
      <c r="BD68" s="34"/>
      <c r="BE68" s="34"/>
      <c r="BF68" s="34"/>
      <c r="BG68" s="34"/>
      <c r="BH68" s="34"/>
      <c r="BI68" s="34"/>
      <c r="BJ68" s="34"/>
      <c r="BK68" s="34"/>
      <c r="BL68" s="34"/>
      <c r="BM68" s="34"/>
      <c r="BN68" s="34"/>
      <c r="BO68" s="34"/>
      <c r="BP68" s="34"/>
    </row>
    <row r="69" spans="1:68" ht="15" customHeight="1">
      <c r="A69" s="42"/>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row>
    <row r="70" spans="1:68" ht="15" customHeight="1">
      <c r="A70" s="50" t="s">
        <v>253</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row>
    <row r="71" spans="1:68" ht="15" customHeight="1">
      <c r="A71" s="46" t="s">
        <v>167</v>
      </c>
      <c r="B71" s="33">
        <v>38.218151540382998</v>
      </c>
      <c r="C71" s="33">
        <v>38.6173372940859</v>
      </c>
      <c r="D71" s="33">
        <v>37.478510028653297</v>
      </c>
      <c r="E71" s="33">
        <v>37.898856110776599</v>
      </c>
      <c r="F71" s="33">
        <v>38.045068773778198</v>
      </c>
      <c r="G71" s="33">
        <v>36.659551760939202</v>
      </c>
      <c r="H71" s="33">
        <v>37.506589351607801</v>
      </c>
      <c r="I71" s="33">
        <v>35.906692585392904</v>
      </c>
      <c r="J71" s="33">
        <v>36.602739726027401</v>
      </c>
      <c r="K71" s="33">
        <v>36.221481671366298</v>
      </c>
      <c r="L71" s="33">
        <v>34.6776333244893</v>
      </c>
      <c r="M71" s="33">
        <v>35.183273102736202</v>
      </c>
      <c r="N71" s="33">
        <v>34.616419919246297</v>
      </c>
      <c r="O71" s="33">
        <v>34.517766497461899</v>
      </c>
      <c r="P71" s="33">
        <v>36.235595390524999</v>
      </c>
      <c r="Q71" s="33">
        <v>36.239136160126399</v>
      </c>
      <c r="R71" s="33">
        <v>35.5754475703325</v>
      </c>
      <c r="S71" s="33">
        <v>37.3487496638881</v>
      </c>
      <c r="T71" s="33">
        <v>36.741909165080202</v>
      </c>
      <c r="U71" s="33">
        <v>37.712401724575201</v>
      </c>
      <c r="V71" s="33">
        <v>39.813616360341697</v>
      </c>
      <c r="W71" s="33">
        <v>38.148811045768298</v>
      </c>
      <c r="X71" s="33">
        <v>37.941255726219303</v>
      </c>
      <c r="Y71" s="33">
        <v>39.159891598915998</v>
      </c>
      <c r="Z71" s="33">
        <v>37.156913516312798</v>
      </c>
      <c r="AA71" s="33">
        <v>38.728476821192103</v>
      </c>
      <c r="AB71" s="33">
        <v>36.736898973527801</v>
      </c>
      <c r="AC71" s="33">
        <v>34.977459559798497</v>
      </c>
      <c r="AD71" s="33">
        <v>35.0833333333333</v>
      </c>
      <c r="AE71" s="33">
        <v>34.682899207247999</v>
      </c>
      <c r="AF71" s="33">
        <v>34.074707727402298</v>
      </c>
      <c r="AG71" s="33">
        <v>34.743474347434699</v>
      </c>
      <c r="AH71" s="33">
        <v>42.020009528346797</v>
      </c>
      <c r="AI71" s="33">
        <v>33.554721339878697</v>
      </c>
      <c r="AJ71" s="33">
        <v>33.707234997195698</v>
      </c>
      <c r="AK71" s="33">
        <v>31.215389099387899</v>
      </c>
      <c r="AL71" s="33">
        <v>28.5123966942149</v>
      </c>
      <c r="AM71" s="33">
        <v>30.0381436745073</v>
      </c>
      <c r="AN71" s="33">
        <v>30.932203389830502</v>
      </c>
      <c r="AO71" s="33">
        <v>29.1415901171999</v>
      </c>
      <c r="AP71" s="33">
        <v>30.387096774193601</v>
      </c>
      <c r="AQ71" s="33">
        <v>28.987993138936499</v>
      </c>
      <c r="AR71" s="33">
        <v>28.956439987464702</v>
      </c>
      <c r="AS71" s="33">
        <v>30.206090433712699</v>
      </c>
      <c r="AT71" s="33">
        <v>30.576679340937901</v>
      </c>
      <c r="AU71" s="33">
        <v>31.615460852329001</v>
      </c>
      <c r="AV71" s="33"/>
      <c r="AW71" s="33"/>
      <c r="AX71" s="33"/>
      <c r="AY71" s="33"/>
      <c r="AZ71" s="33"/>
      <c r="BA71" s="33"/>
      <c r="BB71" s="33"/>
      <c r="BC71" s="33"/>
      <c r="BD71" s="33"/>
      <c r="BE71" s="33"/>
      <c r="BF71" s="33"/>
      <c r="BG71" s="33"/>
      <c r="BH71" s="33"/>
      <c r="BI71" s="33"/>
      <c r="BJ71" s="33"/>
      <c r="BK71" s="33"/>
      <c r="BL71" s="33"/>
      <c r="BM71" s="33"/>
      <c r="BN71" s="33"/>
      <c r="BO71" s="33"/>
      <c r="BP71" s="33"/>
    </row>
    <row r="72" spans="1:68" ht="15" customHeight="1">
      <c r="A72" s="48" t="s">
        <v>168</v>
      </c>
      <c r="B72" s="30">
        <v>36.721851675508297</v>
      </c>
      <c r="C72" s="30">
        <v>37.277872028947002</v>
      </c>
      <c r="D72" s="30">
        <v>36.4593701168031</v>
      </c>
      <c r="E72" s="30">
        <v>36.357402926251702</v>
      </c>
      <c r="F72" s="30">
        <v>37.261010838453799</v>
      </c>
      <c r="G72" s="30">
        <v>36.334323104280301</v>
      </c>
      <c r="H72" s="30">
        <v>37.484474696371002</v>
      </c>
      <c r="I72" s="30">
        <v>36.4128173511791</v>
      </c>
      <c r="J72" s="30">
        <v>37.350394188768803</v>
      </c>
      <c r="K72" s="30">
        <v>36.825911558719099</v>
      </c>
      <c r="L72" s="30">
        <v>35.526732905712301</v>
      </c>
      <c r="M72" s="30">
        <v>36.634049246757897</v>
      </c>
      <c r="N72" s="30">
        <v>35.383558898121301</v>
      </c>
      <c r="O72" s="30">
        <v>34.852097358174902</v>
      </c>
      <c r="P72" s="30">
        <v>36.433931688279301</v>
      </c>
      <c r="Q72" s="30">
        <v>36.260160602746801</v>
      </c>
      <c r="R72" s="30">
        <v>36.030241278239998</v>
      </c>
      <c r="S72" s="30">
        <v>37.000290460664701</v>
      </c>
      <c r="T72" s="30">
        <v>36.623029412600197</v>
      </c>
      <c r="U72" s="30">
        <v>36.863031562060499</v>
      </c>
      <c r="V72" s="30">
        <v>38.886356294318198</v>
      </c>
      <c r="W72" s="30">
        <v>37.0546566543456</v>
      </c>
      <c r="X72" s="30">
        <v>36.780152951127803</v>
      </c>
      <c r="Y72" s="30">
        <v>38.483331660730002</v>
      </c>
      <c r="Z72" s="30">
        <v>37.032721345736597</v>
      </c>
      <c r="AA72" s="30">
        <v>37.746521477732699</v>
      </c>
      <c r="AB72" s="30">
        <v>37.155476722212498</v>
      </c>
      <c r="AC72" s="30">
        <v>35.452322014766096</v>
      </c>
      <c r="AD72" s="30">
        <v>34.909148085443597</v>
      </c>
      <c r="AE72" s="30">
        <v>34.860009312964102</v>
      </c>
      <c r="AF72" s="30">
        <v>34.071930918432997</v>
      </c>
      <c r="AG72" s="30">
        <v>34.7563412606697</v>
      </c>
      <c r="AH72" s="30">
        <v>37.849407771221102</v>
      </c>
      <c r="AI72" s="30">
        <v>34.368610410836503</v>
      </c>
      <c r="AJ72" s="30">
        <v>35.493676479762101</v>
      </c>
      <c r="AK72" s="30">
        <v>33.933440862001198</v>
      </c>
      <c r="AL72" s="30">
        <v>32.928157235007603</v>
      </c>
      <c r="AM72" s="30">
        <v>34.604660616367603</v>
      </c>
      <c r="AN72" s="30">
        <v>34.906648010368002</v>
      </c>
      <c r="AO72" s="30">
        <v>34.870209700797197</v>
      </c>
      <c r="AP72" s="30">
        <v>36.3445347684059</v>
      </c>
      <c r="AQ72" s="30">
        <v>35.289318243351197</v>
      </c>
      <c r="AR72" s="30">
        <v>35.468094803085798</v>
      </c>
      <c r="AS72" s="30">
        <v>36.757334259982002</v>
      </c>
      <c r="AT72" s="30">
        <v>37.154191930612299</v>
      </c>
      <c r="AU72" s="30">
        <v>37.988381733536997</v>
      </c>
      <c r="AV72" s="30"/>
      <c r="AW72" s="30"/>
      <c r="AX72" s="30"/>
      <c r="AY72" s="30"/>
      <c r="AZ72" s="30"/>
      <c r="BA72" s="30"/>
      <c r="BB72" s="30"/>
      <c r="BC72" s="30"/>
      <c r="BD72" s="30"/>
      <c r="BE72" s="30"/>
      <c r="BF72" s="30"/>
      <c r="BG72" s="30"/>
      <c r="BH72" s="30"/>
      <c r="BI72" s="30"/>
      <c r="BJ72" s="30"/>
      <c r="BK72" s="30"/>
      <c r="BL72" s="30"/>
      <c r="BM72" s="30"/>
      <c r="BN72" s="30"/>
      <c r="BO72" s="30"/>
      <c r="BP72" s="30"/>
    </row>
    <row r="73" spans="1:68" ht="15" customHeight="1">
      <c r="A73" s="46" t="s">
        <v>169</v>
      </c>
      <c r="B73" s="30">
        <v>38.654333240301398</v>
      </c>
      <c r="C73" s="30">
        <v>38.497498640565503</v>
      </c>
      <c r="D73" s="30">
        <v>38.177173287276901</v>
      </c>
      <c r="E73" s="30">
        <v>38.699486559951701</v>
      </c>
      <c r="F73" s="30">
        <v>37.942091310751103</v>
      </c>
      <c r="G73" s="30">
        <v>37.483262032085598</v>
      </c>
      <c r="H73" s="30">
        <v>37.180148030663503</v>
      </c>
      <c r="I73" s="30">
        <v>36.6519086096406</v>
      </c>
      <c r="J73" s="30">
        <v>36.410378912685303</v>
      </c>
      <c r="K73" s="30">
        <v>36.553603488073897</v>
      </c>
      <c r="L73" s="30">
        <v>36.308933794203703</v>
      </c>
      <c r="M73" s="30">
        <v>35.707257231405002</v>
      </c>
      <c r="N73" s="30">
        <v>36.390894396551701</v>
      </c>
      <c r="O73" s="30">
        <v>36.823702514713801</v>
      </c>
      <c r="P73" s="30">
        <v>36.959697077672402</v>
      </c>
      <c r="Q73" s="30">
        <v>37.137008932806303</v>
      </c>
      <c r="R73" s="30">
        <v>36.703239667519199</v>
      </c>
      <c r="S73" s="30">
        <v>37.506492578650203</v>
      </c>
      <c r="T73" s="30">
        <v>37.276913127906703</v>
      </c>
      <c r="U73" s="30">
        <v>38.0074035379414</v>
      </c>
      <c r="V73" s="30">
        <v>38.085293441450197</v>
      </c>
      <c r="W73" s="30">
        <v>38.252187766849403</v>
      </c>
      <c r="X73" s="30">
        <v>38.319136150518197</v>
      </c>
      <c r="Y73" s="30">
        <v>37.8345933136127</v>
      </c>
      <c r="Z73" s="30">
        <v>37.282225546002799</v>
      </c>
      <c r="AA73" s="30">
        <v>38.139988718886102</v>
      </c>
      <c r="AB73" s="30">
        <v>36.739455626742</v>
      </c>
      <c r="AC73" s="30">
        <v>36.683170920458998</v>
      </c>
      <c r="AD73" s="30">
        <v>37.3322186233164</v>
      </c>
      <c r="AE73" s="30">
        <v>36.980923269710601</v>
      </c>
      <c r="AF73" s="30">
        <v>37.160810184396098</v>
      </c>
      <c r="AG73" s="30">
        <v>37.145166462191703</v>
      </c>
      <c r="AH73" s="30">
        <v>41.3286351325524</v>
      </c>
      <c r="AI73" s="30">
        <v>36.344144304468998</v>
      </c>
      <c r="AJ73" s="30">
        <v>35.371591892860302</v>
      </c>
      <c r="AK73" s="30">
        <v>34.439981612813497</v>
      </c>
      <c r="AL73" s="30">
        <v>32.742272834634001</v>
      </c>
      <c r="AM73" s="30">
        <v>32.591516433566397</v>
      </c>
      <c r="AN73" s="30">
        <v>33.1835887548892</v>
      </c>
      <c r="AO73" s="30">
        <v>31.429413791829401</v>
      </c>
      <c r="AP73" s="30">
        <v>31.200595381214399</v>
      </c>
      <c r="AQ73" s="30">
        <v>30.856708271012</v>
      </c>
      <c r="AR73" s="30">
        <v>30.646378559805601</v>
      </c>
      <c r="AS73" s="30">
        <v>30.606789549157401</v>
      </c>
      <c r="AT73" s="30">
        <v>30.580520785752199</v>
      </c>
      <c r="AU73" s="30">
        <v>30.785112494218701</v>
      </c>
      <c r="AV73" s="30"/>
      <c r="AW73" s="30"/>
      <c r="AX73" s="30"/>
      <c r="AY73" s="30"/>
      <c r="AZ73" s="30"/>
      <c r="BA73" s="30"/>
      <c r="BB73" s="30"/>
      <c r="BC73" s="30"/>
      <c r="BD73" s="30"/>
      <c r="BE73" s="30"/>
      <c r="BF73" s="30"/>
      <c r="BG73" s="30"/>
      <c r="BH73" s="30"/>
      <c r="BI73" s="30"/>
      <c r="BJ73" s="30"/>
      <c r="BK73" s="30"/>
      <c r="BL73" s="30"/>
      <c r="BM73" s="30"/>
      <c r="BN73" s="30"/>
      <c r="BO73" s="30"/>
      <c r="BP73" s="30"/>
    </row>
    <row r="74" spans="1:68" ht="15" customHeight="1">
      <c r="A74" s="46" t="s">
        <v>170</v>
      </c>
      <c r="B74" s="29">
        <v>4.4763979665940496</v>
      </c>
      <c r="C74" s="29">
        <v>4.3027972027972003</v>
      </c>
      <c r="D74" s="29">
        <v>4.4457186544342502</v>
      </c>
      <c r="E74" s="29">
        <v>4.4996028594122297</v>
      </c>
      <c r="F74" s="29">
        <v>4.3746153846153799</v>
      </c>
      <c r="G74" s="29">
        <v>4.5582241630276599</v>
      </c>
      <c r="H74" s="29">
        <v>4.2782853127196097</v>
      </c>
      <c r="I74" s="29">
        <v>4.1979891724671301</v>
      </c>
      <c r="J74" s="29">
        <v>4.2739520958083803</v>
      </c>
      <c r="K74" s="29">
        <v>4.2101910828025497</v>
      </c>
      <c r="L74" s="29">
        <v>4.3259372609028297</v>
      </c>
      <c r="M74" s="29">
        <v>4.1210564930300801</v>
      </c>
      <c r="N74" s="29">
        <v>4.2340590979782302</v>
      </c>
      <c r="O74" s="29">
        <v>4.1261609907120702</v>
      </c>
      <c r="P74" s="29">
        <v>4.2742049469964698</v>
      </c>
      <c r="Q74" s="29">
        <v>4.6017441860465098</v>
      </c>
      <c r="R74" s="29">
        <v>4.4248741912293301</v>
      </c>
      <c r="S74" s="29">
        <v>4.5442764578833703</v>
      </c>
      <c r="T74" s="29">
        <v>4.6817172464840899</v>
      </c>
      <c r="U74" s="29">
        <v>4.6624075319435097</v>
      </c>
      <c r="V74" s="29">
        <v>4.5949284785435598</v>
      </c>
      <c r="W74" s="29">
        <v>4.7975871313672904</v>
      </c>
      <c r="X74" s="29">
        <v>4.5582386363636402</v>
      </c>
      <c r="Y74" s="29">
        <v>4.7882352941176496</v>
      </c>
      <c r="Z74" s="29">
        <v>4.6425087108013896</v>
      </c>
      <c r="AA74" s="29">
        <v>4.5246238030095798</v>
      </c>
      <c r="AB74" s="29">
        <v>4.5661764705882399</v>
      </c>
      <c r="AC74" s="29">
        <v>4.3479909021986396</v>
      </c>
      <c r="AD74" s="29">
        <v>4.2050673000791798</v>
      </c>
      <c r="AE74" s="29">
        <v>4.2481632653061201</v>
      </c>
      <c r="AF74" s="29">
        <v>4.2619246861924696</v>
      </c>
      <c r="AG74" s="29">
        <v>4.2487046632124397</v>
      </c>
      <c r="AH74" s="29">
        <v>4.24263038548753</v>
      </c>
      <c r="AI74" s="29">
        <v>3.8442340791738401</v>
      </c>
      <c r="AJ74" s="29">
        <v>4.0133111480865198</v>
      </c>
      <c r="AK74" s="29">
        <v>3.7469654528478098</v>
      </c>
      <c r="AL74" s="29">
        <v>3.3778467908902701</v>
      </c>
      <c r="AM74" s="29">
        <v>3.31111111111111</v>
      </c>
      <c r="AN74" s="29">
        <v>3.4942044257112701</v>
      </c>
      <c r="AO74" s="29">
        <v>3.4423913043478298</v>
      </c>
      <c r="AP74" s="29">
        <v>3.3237791932059402</v>
      </c>
      <c r="AQ74" s="29">
        <v>3.4982248520710102</v>
      </c>
      <c r="AR74" s="29">
        <v>3.43073593073593</v>
      </c>
      <c r="AS74" s="29">
        <v>3.4714867617107901</v>
      </c>
      <c r="AT74" s="29">
        <v>3.66217616580311</v>
      </c>
      <c r="AU74" s="29">
        <v>4.0177638453500499</v>
      </c>
      <c r="AV74" s="29"/>
      <c r="AW74" s="29"/>
      <c r="AX74" s="29"/>
      <c r="AY74" s="29"/>
      <c r="AZ74" s="29"/>
      <c r="BA74" s="29"/>
      <c r="BB74" s="29"/>
      <c r="BC74" s="29"/>
      <c r="BD74" s="29"/>
      <c r="BE74" s="29"/>
      <c r="BF74" s="29"/>
      <c r="BG74" s="29"/>
      <c r="BH74" s="29"/>
      <c r="BI74" s="29"/>
      <c r="BJ74" s="29"/>
      <c r="BK74" s="29"/>
      <c r="BL74" s="29"/>
      <c r="BM74" s="29"/>
      <c r="BN74" s="29"/>
      <c r="BO74" s="29"/>
      <c r="BP74" s="29"/>
    </row>
    <row r="75" spans="1:68" ht="15" customHeight="1">
      <c r="A75" s="46" t="s">
        <v>171</v>
      </c>
      <c r="B75" s="34">
        <v>6164</v>
      </c>
      <c r="C75" s="34">
        <v>6153</v>
      </c>
      <c r="D75" s="34">
        <v>5815</v>
      </c>
      <c r="E75" s="34">
        <v>5665</v>
      </c>
      <c r="F75" s="34">
        <v>5687</v>
      </c>
      <c r="G75" s="34">
        <v>6263</v>
      </c>
      <c r="H75" s="34">
        <v>6088</v>
      </c>
      <c r="I75" s="34">
        <v>5428</v>
      </c>
      <c r="J75" s="34">
        <v>5710</v>
      </c>
      <c r="K75" s="34">
        <v>5949</v>
      </c>
      <c r="L75" s="34">
        <v>5654</v>
      </c>
      <c r="M75" s="34">
        <v>5617</v>
      </c>
      <c r="N75" s="34">
        <v>5445</v>
      </c>
      <c r="O75" s="34">
        <v>5331</v>
      </c>
      <c r="P75" s="34">
        <v>6048</v>
      </c>
      <c r="Q75" s="34">
        <v>6332</v>
      </c>
      <c r="R75" s="34">
        <v>6155</v>
      </c>
      <c r="S75" s="34">
        <v>6312</v>
      </c>
      <c r="T75" s="34">
        <v>6325</v>
      </c>
      <c r="U75" s="34">
        <v>6933</v>
      </c>
      <c r="V75" s="34">
        <v>7067</v>
      </c>
      <c r="W75" s="34">
        <v>7158</v>
      </c>
      <c r="X75" s="34">
        <v>6418</v>
      </c>
      <c r="Y75" s="34">
        <v>6919</v>
      </c>
      <c r="Z75" s="34">
        <v>6662</v>
      </c>
      <c r="AA75" s="34">
        <v>6615</v>
      </c>
      <c r="AB75" s="34">
        <v>6210</v>
      </c>
      <c r="AC75" s="34">
        <v>5735</v>
      </c>
      <c r="AD75" s="34">
        <v>5311</v>
      </c>
      <c r="AE75" s="34">
        <v>5204</v>
      </c>
      <c r="AF75" s="34">
        <v>5093</v>
      </c>
      <c r="AG75" s="34">
        <v>4920</v>
      </c>
      <c r="AH75" s="34">
        <v>3742</v>
      </c>
      <c r="AI75" s="34">
        <v>4467</v>
      </c>
      <c r="AJ75" s="34">
        <v>4824</v>
      </c>
      <c r="AK75" s="34">
        <v>4013</v>
      </c>
      <c r="AL75" s="34">
        <v>3263</v>
      </c>
      <c r="AM75" s="34">
        <v>3129</v>
      </c>
      <c r="AN75" s="34">
        <v>3316</v>
      </c>
      <c r="AO75" s="34">
        <v>3167</v>
      </c>
      <c r="AP75" s="34">
        <v>3131</v>
      </c>
      <c r="AQ75" s="34">
        <v>2956</v>
      </c>
      <c r="AR75" s="34">
        <v>3170</v>
      </c>
      <c r="AS75" s="34">
        <v>3409</v>
      </c>
      <c r="AT75" s="34">
        <v>3534</v>
      </c>
      <c r="AU75" s="34">
        <v>3845</v>
      </c>
      <c r="AV75" s="34"/>
      <c r="AW75" s="34"/>
      <c r="AX75" s="34"/>
      <c r="AY75" s="34"/>
      <c r="AZ75" s="34"/>
      <c r="BA75" s="34"/>
      <c r="BB75" s="34"/>
      <c r="BC75" s="34"/>
      <c r="BD75" s="34"/>
      <c r="BE75" s="34"/>
      <c r="BF75" s="34"/>
      <c r="BG75" s="34"/>
      <c r="BH75" s="34"/>
      <c r="BI75" s="34"/>
      <c r="BJ75" s="34"/>
      <c r="BK75" s="34"/>
      <c r="BL75" s="34"/>
      <c r="BM75" s="34"/>
      <c r="BN75" s="34"/>
      <c r="BO75" s="34"/>
      <c r="BP75" s="34"/>
    </row>
    <row r="76" spans="1:68" ht="15" customHeight="1">
      <c r="A76" s="46" t="s">
        <v>172</v>
      </c>
      <c r="B76" s="34">
        <v>1377</v>
      </c>
      <c r="C76" s="34">
        <v>1430</v>
      </c>
      <c r="D76" s="34">
        <v>1308</v>
      </c>
      <c r="E76" s="34">
        <v>1259</v>
      </c>
      <c r="F76" s="34">
        <v>1300</v>
      </c>
      <c r="G76" s="34">
        <v>1374</v>
      </c>
      <c r="H76" s="34">
        <v>1423</v>
      </c>
      <c r="I76" s="34">
        <v>1293</v>
      </c>
      <c r="J76" s="34">
        <v>1336</v>
      </c>
      <c r="K76" s="34">
        <v>1413</v>
      </c>
      <c r="L76" s="34">
        <v>1307</v>
      </c>
      <c r="M76" s="34">
        <v>1363</v>
      </c>
      <c r="N76" s="34">
        <v>1286</v>
      </c>
      <c r="O76" s="34">
        <v>1292</v>
      </c>
      <c r="P76" s="34">
        <v>1415</v>
      </c>
      <c r="Q76" s="34">
        <v>1376</v>
      </c>
      <c r="R76" s="34">
        <v>1391</v>
      </c>
      <c r="S76" s="34">
        <v>1389</v>
      </c>
      <c r="T76" s="34">
        <v>1351</v>
      </c>
      <c r="U76" s="34">
        <v>1487</v>
      </c>
      <c r="V76" s="34">
        <v>1538</v>
      </c>
      <c r="W76" s="34">
        <v>1492</v>
      </c>
      <c r="X76" s="34">
        <v>1408</v>
      </c>
      <c r="Y76" s="34">
        <v>1445</v>
      </c>
      <c r="Z76" s="34">
        <v>1435</v>
      </c>
      <c r="AA76" s="34">
        <v>1462</v>
      </c>
      <c r="AB76" s="34">
        <v>1360</v>
      </c>
      <c r="AC76" s="34">
        <v>1319</v>
      </c>
      <c r="AD76" s="34">
        <v>1263</v>
      </c>
      <c r="AE76" s="34">
        <v>1225</v>
      </c>
      <c r="AF76" s="34">
        <v>1195</v>
      </c>
      <c r="AG76" s="34">
        <v>1158</v>
      </c>
      <c r="AH76" s="34">
        <v>882</v>
      </c>
      <c r="AI76" s="34">
        <v>1162</v>
      </c>
      <c r="AJ76" s="34">
        <v>1202</v>
      </c>
      <c r="AK76" s="34">
        <v>1071</v>
      </c>
      <c r="AL76" s="34">
        <v>966</v>
      </c>
      <c r="AM76" s="34">
        <v>945</v>
      </c>
      <c r="AN76" s="34">
        <v>949</v>
      </c>
      <c r="AO76" s="34">
        <v>920</v>
      </c>
      <c r="AP76" s="34">
        <v>942</v>
      </c>
      <c r="AQ76" s="34">
        <v>845</v>
      </c>
      <c r="AR76" s="34">
        <v>924</v>
      </c>
      <c r="AS76" s="34">
        <v>982</v>
      </c>
      <c r="AT76" s="34">
        <v>965</v>
      </c>
      <c r="AU76" s="34">
        <v>957</v>
      </c>
      <c r="AV76" s="34"/>
      <c r="AW76" s="34"/>
      <c r="AX76" s="34"/>
      <c r="AY76" s="34"/>
      <c r="AZ76" s="34"/>
      <c r="BA76" s="34"/>
      <c r="BB76" s="34"/>
      <c r="BC76" s="34"/>
      <c r="BD76" s="34"/>
      <c r="BE76" s="34"/>
      <c r="BF76" s="34"/>
      <c r="BG76" s="34"/>
      <c r="BH76" s="34"/>
      <c r="BI76" s="34"/>
      <c r="BJ76" s="34"/>
      <c r="BK76" s="34"/>
      <c r="BL76" s="34"/>
      <c r="BM76" s="34"/>
      <c r="BN76" s="34"/>
      <c r="BO76" s="34"/>
      <c r="BP76" s="34"/>
    </row>
    <row r="77" spans="1:68" ht="15" customHeight="1">
      <c r="A77" s="46" t="s">
        <v>173</v>
      </c>
      <c r="B77" s="34">
        <v>3603</v>
      </c>
      <c r="C77" s="34">
        <v>3703</v>
      </c>
      <c r="D77" s="34">
        <v>3490</v>
      </c>
      <c r="E77" s="34">
        <v>3322</v>
      </c>
      <c r="F77" s="34">
        <v>3417</v>
      </c>
      <c r="G77" s="34">
        <v>3748</v>
      </c>
      <c r="H77" s="34">
        <v>3794</v>
      </c>
      <c r="I77" s="34">
        <v>3601</v>
      </c>
      <c r="J77" s="34">
        <v>3650</v>
      </c>
      <c r="K77" s="34">
        <v>3901</v>
      </c>
      <c r="L77" s="34">
        <v>3769</v>
      </c>
      <c r="M77" s="34">
        <v>3874</v>
      </c>
      <c r="N77" s="34">
        <v>3715</v>
      </c>
      <c r="O77" s="34">
        <v>3743</v>
      </c>
      <c r="P77" s="34">
        <v>3905</v>
      </c>
      <c r="Q77" s="34">
        <v>3797</v>
      </c>
      <c r="R77" s="34">
        <v>3910</v>
      </c>
      <c r="S77" s="34">
        <v>3719</v>
      </c>
      <c r="T77" s="34">
        <v>3677</v>
      </c>
      <c r="U77" s="34">
        <v>3943</v>
      </c>
      <c r="V77" s="34">
        <v>3863</v>
      </c>
      <c r="W77" s="34">
        <v>3911</v>
      </c>
      <c r="X77" s="34">
        <v>3711</v>
      </c>
      <c r="Y77" s="34">
        <v>3690</v>
      </c>
      <c r="Z77" s="34">
        <v>3862</v>
      </c>
      <c r="AA77" s="34">
        <v>3775</v>
      </c>
      <c r="AB77" s="34">
        <v>3702</v>
      </c>
      <c r="AC77" s="34">
        <v>3771</v>
      </c>
      <c r="AD77" s="34">
        <v>3600</v>
      </c>
      <c r="AE77" s="34">
        <v>3532</v>
      </c>
      <c r="AF77" s="34">
        <v>3507</v>
      </c>
      <c r="AG77" s="34">
        <v>3333</v>
      </c>
      <c r="AH77" s="34">
        <v>2099</v>
      </c>
      <c r="AI77" s="34">
        <v>3463</v>
      </c>
      <c r="AJ77" s="34">
        <v>3566</v>
      </c>
      <c r="AK77" s="34">
        <v>3431</v>
      </c>
      <c r="AL77" s="34">
        <v>3388</v>
      </c>
      <c r="AM77" s="34">
        <v>3146</v>
      </c>
      <c r="AN77" s="34">
        <v>3068</v>
      </c>
      <c r="AO77" s="34">
        <v>3157</v>
      </c>
      <c r="AP77" s="34">
        <v>3100</v>
      </c>
      <c r="AQ77" s="34">
        <v>2915</v>
      </c>
      <c r="AR77" s="34">
        <v>3191</v>
      </c>
      <c r="AS77" s="34">
        <v>3251</v>
      </c>
      <c r="AT77" s="34">
        <v>3156</v>
      </c>
      <c r="AU77" s="34">
        <v>3027</v>
      </c>
      <c r="AV77" s="34"/>
      <c r="AW77" s="34"/>
      <c r="AX77" s="34"/>
      <c r="AY77" s="34"/>
      <c r="AZ77" s="34"/>
      <c r="BA77" s="34"/>
      <c r="BB77" s="34"/>
      <c r="BC77" s="34"/>
      <c r="BD77" s="34"/>
      <c r="BE77" s="34"/>
      <c r="BF77" s="34"/>
      <c r="BG77" s="34"/>
      <c r="BH77" s="34"/>
      <c r="BI77" s="34"/>
      <c r="BJ77" s="34"/>
      <c r="BK77" s="34"/>
      <c r="BL77" s="34"/>
      <c r="BM77" s="34"/>
      <c r="BN77" s="34"/>
      <c r="BO77" s="34"/>
      <c r="BP77" s="34"/>
    </row>
    <row r="78" spans="1:68" ht="15" customHeight="1">
      <c r="A78" s="42"/>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row>
    <row r="79" spans="1:68" ht="15" customHeight="1">
      <c r="A79" s="50" t="s">
        <v>254</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row>
    <row r="80" spans="1:68" ht="15" customHeight="1">
      <c r="A80" s="46" t="s">
        <v>167</v>
      </c>
      <c r="B80" s="33">
        <v>32.117092119866797</v>
      </c>
      <c r="C80" s="33">
        <v>33.346650685843699</v>
      </c>
      <c r="D80" s="33">
        <v>33.599771624322003</v>
      </c>
      <c r="E80" s="33">
        <v>33.169604160647197</v>
      </c>
      <c r="F80" s="33">
        <v>34.020020310459898</v>
      </c>
      <c r="G80" s="33">
        <v>33.338100686498898</v>
      </c>
      <c r="H80" s="33">
        <v>33.2262773722628</v>
      </c>
      <c r="I80" s="33">
        <v>32.656044437947699</v>
      </c>
      <c r="J80" s="33">
        <v>32.2301024428684</v>
      </c>
      <c r="K80" s="33">
        <v>31.886599444687999</v>
      </c>
      <c r="L80" s="33">
        <v>31.1638954869359</v>
      </c>
      <c r="M80" s="33">
        <v>29.613140927233701</v>
      </c>
      <c r="N80" s="33">
        <v>29.074275081408</v>
      </c>
      <c r="O80" s="33">
        <v>27.875180955444801</v>
      </c>
      <c r="P80" s="33">
        <v>29.415563448498499</v>
      </c>
      <c r="Q80" s="33">
        <v>29.081947011706699</v>
      </c>
      <c r="R80" s="33">
        <v>28.638424261372499</v>
      </c>
      <c r="S80" s="33">
        <v>28.519855595667899</v>
      </c>
      <c r="T80" s="33">
        <v>29.4558772235787</v>
      </c>
      <c r="U80" s="33">
        <v>27.323628219484899</v>
      </c>
      <c r="V80" s="33">
        <v>28.625954198473298</v>
      </c>
      <c r="W80" s="33">
        <v>26.006971340046501</v>
      </c>
      <c r="X80" s="33">
        <v>24.109931292941901</v>
      </c>
      <c r="Y80" s="33">
        <v>25.510848957236099</v>
      </c>
      <c r="Z80" s="33">
        <v>25.910395056279</v>
      </c>
      <c r="AA80" s="33">
        <v>27.7223331115547</v>
      </c>
      <c r="AB80" s="33">
        <v>24.965485503911601</v>
      </c>
      <c r="AC80" s="33">
        <v>22.250818905007002</v>
      </c>
      <c r="AD80" s="33">
        <v>24.167482859941199</v>
      </c>
      <c r="AE80" s="33">
        <v>22.261989978525399</v>
      </c>
      <c r="AF80" s="33">
        <v>22.180551834985302</v>
      </c>
      <c r="AG80" s="33">
        <v>21.853052404105899</v>
      </c>
      <c r="AH80" s="33">
        <v>20.374331550802101</v>
      </c>
      <c r="AI80" s="33">
        <v>18.871075484301901</v>
      </c>
      <c r="AJ80" s="33">
        <v>18.003512880562099</v>
      </c>
      <c r="AK80" s="33">
        <v>18.925831202045998</v>
      </c>
      <c r="AL80" s="33">
        <v>19.4339622641509</v>
      </c>
      <c r="AM80" s="33">
        <v>22.168674698795201</v>
      </c>
      <c r="AN80" s="33">
        <v>19.832234871180301</v>
      </c>
      <c r="AO80" s="33">
        <v>21.749136939010398</v>
      </c>
      <c r="AP80" s="33">
        <v>21.057542768273699</v>
      </c>
      <c r="AQ80" s="33">
        <v>21.674565560821499</v>
      </c>
      <c r="AR80" s="33">
        <v>23.590054578532399</v>
      </c>
      <c r="AS80" s="33">
        <v>22.3997588182092</v>
      </c>
      <c r="AT80" s="33">
        <v>23.150138163954601</v>
      </c>
      <c r="AU80" s="33">
        <v>23.9952366775826</v>
      </c>
      <c r="AV80" s="33"/>
      <c r="AW80" s="33"/>
      <c r="AX80" s="33"/>
      <c r="AY80" s="33"/>
      <c r="AZ80" s="33"/>
      <c r="BA80" s="33"/>
      <c r="BB80" s="33"/>
      <c r="BC80" s="33"/>
      <c r="BD80" s="33"/>
      <c r="BE80" s="33"/>
      <c r="BF80" s="33"/>
      <c r="BG80" s="33"/>
      <c r="BH80" s="33"/>
      <c r="BI80" s="33"/>
      <c r="BJ80" s="33"/>
      <c r="BK80" s="33"/>
      <c r="BL80" s="33"/>
      <c r="BM80" s="33"/>
      <c r="BN80" s="33"/>
      <c r="BO80" s="33"/>
      <c r="BP80" s="33"/>
    </row>
    <row r="81" spans="1:68" ht="15" customHeight="1">
      <c r="A81" s="48" t="s">
        <v>168</v>
      </c>
      <c r="B81" s="30">
        <v>32.8499142328997</v>
      </c>
      <c r="C81" s="30">
        <v>33.391949547072798</v>
      </c>
      <c r="D81" s="30">
        <v>34.755763551673702</v>
      </c>
      <c r="E81" s="30">
        <v>33.801938902425597</v>
      </c>
      <c r="F81" s="30">
        <v>34.295776561599602</v>
      </c>
      <c r="G81" s="30">
        <v>33.7594612485154</v>
      </c>
      <c r="H81" s="30">
        <v>33.724120905432997</v>
      </c>
      <c r="I81" s="30">
        <v>33.027935110681099</v>
      </c>
      <c r="J81" s="30">
        <v>33.090795521344198</v>
      </c>
      <c r="K81" s="30">
        <v>32.511948707513298</v>
      </c>
      <c r="L81" s="30">
        <v>32.448247645728102</v>
      </c>
      <c r="M81" s="30">
        <v>31.669203985335098</v>
      </c>
      <c r="N81" s="30">
        <v>31.225099252101401</v>
      </c>
      <c r="O81" s="30">
        <v>31.263760516154299</v>
      </c>
      <c r="P81" s="30">
        <v>31.9500910438293</v>
      </c>
      <c r="Q81" s="30">
        <v>32.169442469761499</v>
      </c>
      <c r="R81" s="30">
        <v>31.910786248220301</v>
      </c>
      <c r="S81" s="30">
        <v>31.9099288412033</v>
      </c>
      <c r="T81" s="30">
        <v>32.0602755053526</v>
      </c>
      <c r="U81" s="30">
        <v>31.049766676365302</v>
      </c>
      <c r="V81" s="30">
        <v>32.229665952283497</v>
      </c>
      <c r="W81" s="30">
        <v>31.335204368065401</v>
      </c>
      <c r="X81" s="30">
        <v>30.105868900050002</v>
      </c>
      <c r="Y81" s="30">
        <v>31.325373185779899</v>
      </c>
      <c r="Z81" s="30">
        <v>31.657505028865199</v>
      </c>
      <c r="AA81" s="30">
        <v>32.812639226953998</v>
      </c>
      <c r="AB81" s="30">
        <v>30.621499591001101</v>
      </c>
      <c r="AC81" s="30">
        <v>29.9321982443014</v>
      </c>
      <c r="AD81" s="30">
        <v>29.962576100438199</v>
      </c>
      <c r="AE81" s="30">
        <v>29.370280869149202</v>
      </c>
      <c r="AF81" s="30">
        <v>29.4017067536635</v>
      </c>
      <c r="AG81" s="30">
        <v>29.4679469813445</v>
      </c>
      <c r="AH81" s="30">
        <v>26.684366811518601</v>
      </c>
      <c r="AI81" s="30">
        <v>28.5982806849361</v>
      </c>
      <c r="AJ81" s="30">
        <v>28.995549675937301</v>
      </c>
      <c r="AK81" s="30">
        <v>29.569063772407699</v>
      </c>
      <c r="AL81" s="30">
        <v>31.052602083240799</v>
      </c>
      <c r="AM81" s="30">
        <v>31.942568693275401</v>
      </c>
      <c r="AN81" s="30">
        <v>30.288451644894099</v>
      </c>
      <c r="AO81" s="30">
        <v>32.111634382680798</v>
      </c>
      <c r="AP81" s="30">
        <v>32.517617856605</v>
      </c>
      <c r="AQ81" s="30">
        <v>32.36911700361</v>
      </c>
      <c r="AR81" s="30">
        <v>34.158633260790701</v>
      </c>
      <c r="AS81" s="30">
        <v>33.558438465530998</v>
      </c>
      <c r="AT81" s="30">
        <v>34.405801106701396</v>
      </c>
      <c r="AU81" s="30">
        <v>34.897408336042197</v>
      </c>
      <c r="AV81" s="30"/>
      <c r="AW81" s="30"/>
      <c r="AX81" s="30"/>
      <c r="AY81" s="30"/>
      <c r="AZ81" s="30"/>
      <c r="BA81" s="30"/>
      <c r="BB81" s="30"/>
      <c r="BC81" s="30"/>
      <c r="BD81" s="30"/>
      <c r="BE81" s="30"/>
      <c r="BF81" s="30"/>
      <c r="BG81" s="30"/>
      <c r="BH81" s="30"/>
      <c r="BI81" s="30"/>
      <c r="BJ81" s="30"/>
      <c r="BK81" s="30"/>
      <c r="BL81" s="30"/>
      <c r="BM81" s="30"/>
      <c r="BN81" s="30"/>
      <c r="BO81" s="30"/>
      <c r="BP81" s="30"/>
    </row>
    <row r="82" spans="1:68" ht="15" customHeight="1">
      <c r="A82" s="46" t="s">
        <v>169</v>
      </c>
      <c r="B82" s="30">
        <v>38.347634558823501</v>
      </c>
      <c r="C82" s="30">
        <v>39.035157810627197</v>
      </c>
      <c r="D82" s="30">
        <v>37.924464744504697</v>
      </c>
      <c r="E82" s="30">
        <v>38.448121930078003</v>
      </c>
      <c r="F82" s="30">
        <v>38.804700420716699</v>
      </c>
      <c r="G82" s="30">
        <v>38.659096109839801</v>
      </c>
      <c r="H82" s="30">
        <v>38.582613138686099</v>
      </c>
      <c r="I82" s="30">
        <v>38.708565999122897</v>
      </c>
      <c r="J82" s="30">
        <v>38.219763593380598</v>
      </c>
      <c r="K82" s="30">
        <v>38.4551074090311</v>
      </c>
      <c r="L82" s="30">
        <v>37.796104513064101</v>
      </c>
      <c r="M82" s="30">
        <v>37.024393613755002</v>
      </c>
      <c r="N82" s="30">
        <v>36.929632501162999</v>
      </c>
      <c r="O82" s="30">
        <v>35.691877111146901</v>
      </c>
      <c r="P82" s="30">
        <v>36.545929076525702</v>
      </c>
      <c r="Q82" s="30">
        <v>35.9929612138016</v>
      </c>
      <c r="R82" s="30">
        <v>35.808094685008598</v>
      </c>
      <c r="S82" s="30">
        <v>35.690383426320999</v>
      </c>
      <c r="T82" s="30">
        <v>36.4760583900825</v>
      </c>
      <c r="U82" s="30">
        <v>35.354318214975997</v>
      </c>
      <c r="V82" s="30">
        <v>35.476744918046101</v>
      </c>
      <c r="W82" s="30">
        <v>33.752223643837503</v>
      </c>
      <c r="X82" s="30">
        <v>33.084519064748299</v>
      </c>
      <c r="Y82" s="30">
        <v>33.2659324433126</v>
      </c>
      <c r="Z82" s="30">
        <v>33.333346699270102</v>
      </c>
      <c r="AA82" s="30">
        <v>33.990150556457102</v>
      </c>
      <c r="AB82" s="30">
        <v>33.424442584766901</v>
      </c>
      <c r="AC82" s="30">
        <v>31.399077332562001</v>
      </c>
      <c r="AD82" s="30">
        <v>33.285363431359499</v>
      </c>
      <c r="AE82" s="30">
        <v>31.972165781232601</v>
      </c>
      <c r="AF82" s="30">
        <v>31.859301753178102</v>
      </c>
      <c r="AG82" s="30">
        <v>31.465562094617798</v>
      </c>
      <c r="AH82" s="30">
        <v>32.7704214111399</v>
      </c>
      <c r="AI82" s="30">
        <v>29.3532514712223</v>
      </c>
      <c r="AJ82" s="30">
        <v>28.088419876481101</v>
      </c>
      <c r="AK82" s="30">
        <v>28.437224101494699</v>
      </c>
      <c r="AL82" s="30">
        <v>27.461816852766599</v>
      </c>
      <c r="AM82" s="30">
        <v>29.306562677376199</v>
      </c>
      <c r="AN82" s="30">
        <v>28.624239898142601</v>
      </c>
      <c r="AO82" s="30">
        <v>28.717959228186</v>
      </c>
      <c r="AP82" s="30">
        <v>27.620381583525099</v>
      </c>
      <c r="AQ82" s="30">
        <v>28.385905229067902</v>
      </c>
      <c r="AR82" s="30">
        <v>28.511877989598201</v>
      </c>
      <c r="AS82" s="30">
        <v>27.921777024534599</v>
      </c>
      <c r="AT82" s="30">
        <v>27.824793729109501</v>
      </c>
      <c r="AU82" s="30">
        <v>28.178285013396799</v>
      </c>
      <c r="AV82" s="30"/>
      <c r="AW82" s="30"/>
      <c r="AX82" s="30"/>
      <c r="AY82" s="30"/>
      <c r="AZ82" s="30"/>
      <c r="BA82" s="30"/>
      <c r="BB82" s="30"/>
      <c r="BC82" s="30"/>
      <c r="BD82" s="30"/>
      <c r="BE82" s="30"/>
      <c r="BF82" s="30"/>
      <c r="BG82" s="30"/>
      <c r="BH82" s="30"/>
      <c r="BI82" s="30"/>
      <c r="BJ82" s="30"/>
      <c r="BK82" s="30"/>
      <c r="BL82" s="30"/>
      <c r="BM82" s="30"/>
      <c r="BN82" s="30"/>
      <c r="BO82" s="30"/>
      <c r="BP82" s="30"/>
    </row>
    <row r="83" spans="1:68" ht="15" customHeight="1">
      <c r="A83" s="46" t="s">
        <v>170</v>
      </c>
      <c r="B83" s="29">
        <v>3.4358531317494601</v>
      </c>
      <c r="C83" s="29">
        <v>3.3650159744408898</v>
      </c>
      <c r="D83" s="29">
        <v>3.5645709430756201</v>
      </c>
      <c r="E83" s="29">
        <v>3.4085365853658498</v>
      </c>
      <c r="F83" s="29">
        <v>3.55479744136461</v>
      </c>
      <c r="G83" s="29">
        <v>3.51608751608752</v>
      </c>
      <c r="H83" s="29">
        <v>3.58347978910369</v>
      </c>
      <c r="I83" s="29">
        <v>3.5120859444941801</v>
      </c>
      <c r="J83" s="29">
        <v>3.7154034229828801</v>
      </c>
      <c r="K83" s="29">
        <v>3.5728689275893699</v>
      </c>
      <c r="L83" s="29">
        <v>3.4745934959349598</v>
      </c>
      <c r="M83" s="29">
        <v>3.5313634007257599</v>
      </c>
      <c r="N83" s="29">
        <v>3.6053333333333302</v>
      </c>
      <c r="O83" s="29">
        <v>3.8828620888632401</v>
      </c>
      <c r="P83" s="29">
        <v>3.6240395170142699</v>
      </c>
      <c r="Q83" s="29">
        <v>3.8755296610169498</v>
      </c>
      <c r="R83" s="29">
        <v>4.0043668122270697</v>
      </c>
      <c r="S83" s="29">
        <v>3.8630609896432699</v>
      </c>
      <c r="T83" s="29">
        <v>4.0248667850799302</v>
      </c>
      <c r="U83" s="29">
        <v>3.9303278688524599</v>
      </c>
      <c r="V83" s="29">
        <v>3.8655072463768101</v>
      </c>
      <c r="W83" s="29">
        <v>3.7691734921816802</v>
      </c>
      <c r="X83" s="29">
        <v>3.7400690846286699</v>
      </c>
      <c r="Y83" s="29">
        <v>3.5895953757225398</v>
      </c>
      <c r="Z83" s="29">
        <v>3.9693356047700199</v>
      </c>
      <c r="AA83" s="29">
        <v>3.7183999999999999</v>
      </c>
      <c r="AB83" s="29">
        <v>3.6967741935483902</v>
      </c>
      <c r="AC83" s="29">
        <v>3.5268138801261801</v>
      </c>
      <c r="AD83" s="29">
        <v>3.5825734549138799</v>
      </c>
      <c r="AE83" s="29">
        <v>3.5937834941050402</v>
      </c>
      <c r="AF83" s="29">
        <v>3.4577294685990299</v>
      </c>
      <c r="AG83" s="29">
        <v>3.5142150803461099</v>
      </c>
      <c r="AH83" s="29">
        <v>3.1653543307086598</v>
      </c>
      <c r="AI83" s="29">
        <v>3.1769911504424799</v>
      </c>
      <c r="AJ83" s="29">
        <v>3.2325203252032502</v>
      </c>
      <c r="AK83" s="29">
        <v>3.2807807807807801</v>
      </c>
      <c r="AL83" s="29">
        <v>3.2454923717059598</v>
      </c>
      <c r="AM83" s="29">
        <v>3.30917874396135</v>
      </c>
      <c r="AN83" s="29">
        <v>3.2854984894259802</v>
      </c>
      <c r="AO83" s="29">
        <v>3.07010582010582</v>
      </c>
      <c r="AP83" s="29">
        <v>3.4313146233382601</v>
      </c>
      <c r="AQ83" s="29">
        <v>3.72157434402332</v>
      </c>
      <c r="AR83" s="29">
        <v>3.6529562982005102</v>
      </c>
      <c r="AS83" s="29">
        <v>3.8250336473754998</v>
      </c>
      <c r="AT83" s="29">
        <v>3.5941644562334201</v>
      </c>
      <c r="AU83" s="29">
        <v>3.9205955334987599</v>
      </c>
      <c r="AV83" s="29"/>
      <c r="AW83" s="29"/>
      <c r="AX83" s="29"/>
      <c r="AY83" s="29"/>
      <c r="AZ83" s="29"/>
      <c r="BA83" s="29"/>
      <c r="BB83" s="29"/>
      <c r="BC83" s="29"/>
      <c r="BD83" s="29"/>
      <c r="BE83" s="29"/>
      <c r="BF83" s="29"/>
      <c r="BG83" s="29"/>
      <c r="BH83" s="29"/>
      <c r="BI83" s="29"/>
      <c r="BJ83" s="29"/>
      <c r="BK83" s="29"/>
      <c r="BL83" s="29"/>
      <c r="BM83" s="29"/>
      <c r="BN83" s="29"/>
      <c r="BO83" s="29"/>
      <c r="BP83" s="29"/>
    </row>
    <row r="84" spans="1:68" ht="15" customHeight="1">
      <c r="A84" s="46" t="s">
        <v>171</v>
      </c>
      <c r="B84" s="34">
        <v>7954</v>
      </c>
      <c r="C84" s="34">
        <v>8426</v>
      </c>
      <c r="D84" s="34">
        <v>8391</v>
      </c>
      <c r="E84" s="34">
        <v>7826</v>
      </c>
      <c r="F84" s="34">
        <v>8336</v>
      </c>
      <c r="G84" s="34">
        <v>8196</v>
      </c>
      <c r="H84" s="34">
        <v>8156</v>
      </c>
      <c r="I84" s="34">
        <v>7846</v>
      </c>
      <c r="J84" s="34">
        <v>7598</v>
      </c>
      <c r="K84" s="34">
        <v>7796</v>
      </c>
      <c r="L84" s="34">
        <v>6838</v>
      </c>
      <c r="M84" s="34">
        <v>6812</v>
      </c>
      <c r="N84" s="34">
        <v>6760</v>
      </c>
      <c r="O84" s="34">
        <v>6729</v>
      </c>
      <c r="P84" s="34">
        <v>6603</v>
      </c>
      <c r="Q84" s="34">
        <v>7317</v>
      </c>
      <c r="R84" s="34">
        <v>7336</v>
      </c>
      <c r="S84" s="34">
        <v>6714</v>
      </c>
      <c r="T84" s="34">
        <v>6798</v>
      </c>
      <c r="U84" s="34">
        <v>6713</v>
      </c>
      <c r="V84" s="34">
        <v>6668</v>
      </c>
      <c r="W84" s="34">
        <v>5062</v>
      </c>
      <c r="X84" s="34">
        <v>4331</v>
      </c>
      <c r="Y84" s="34">
        <v>4347</v>
      </c>
      <c r="Z84" s="34">
        <v>4660</v>
      </c>
      <c r="AA84" s="34">
        <v>4648</v>
      </c>
      <c r="AB84" s="34">
        <v>4011</v>
      </c>
      <c r="AC84" s="34">
        <v>3354</v>
      </c>
      <c r="AD84" s="34">
        <v>3536</v>
      </c>
      <c r="AE84" s="34">
        <v>3353</v>
      </c>
      <c r="AF84" s="34">
        <v>2863</v>
      </c>
      <c r="AG84" s="34">
        <v>2843</v>
      </c>
      <c r="AH84" s="34">
        <v>1206</v>
      </c>
      <c r="AI84" s="34">
        <v>1795</v>
      </c>
      <c r="AJ84" s="34">
        <v>1988</v>
      </c>
      <c r="AK84" s="34">
        <v>2185</v>
      </c>
      <c r="AL84" s="34">
        <v>2340</v>
      </c>
      <c r="AM84" s="34">
        <v>2740</v>
      </c>
      <c r="AN84" s="34">
        <v>2175</v>
      </c>
      <c r="AO84" s="34">
        <v>2321</v>
      </c>
      <c r="AP84" s="34">
        <v>2323</v>
      </c>
      <c r="AQ84" s="34">
        <v>2553</v>
      </c>
      <c r="AR84" s="34">
        <v>2842</v>
      </c>
      <c r="AS84" s="34">
        <v>2842</v>
      </c>
      <c r="AT84" s="34">
        <v>2710</v>
      </c>
      <c r="AU84" s="34">
        <v>3160</v>
      </c>
      <c r="AV84" s="34"/>
      <c r="AW84" s="34"/>
      <c r="AX84" s="34"/>
      <c r="AY84" s="34"/>
      <c r="AZ84" s="34"/>
      <c r="BA84" s="34"/>
      <c r="BB84" s="34"/>
      <c r="BC84" s="34"/>
      <c r="BD84" s="34"/>
      <c r="BE84" s="34"/>
      <c r="BF84" s="34"/>
      <c r="BG84" s="34"/>
      <c r="BH84" s="34"/>
      <c r="BI84" s="34"/>
      <c r="BJ84" s="34"/>
      <c r="BK84" s="34"/>
      <c r="BL84" s="34"/>
      <c r="BM84" s="34"/>
      <c r="BN84" s="34"/>
      <c r="BO84" s="34"/>
      <c r="BP84" s="34"/>
    </row>
    <row r="85" spans="1:68" ht="15" customHeight="1">
      <c r="A85" s="46" t="s">
        <v>172</v>
      </c>
      <c r="B85" s="34">
        <v>2315</v>
      </c>
      <c r="C85" s="34">
        <v>2504</v>
      </c>
      <c r="D85" s="34">
        <v>2354</v>
      </c>
      <c r="E85" s="34">
        <v>2296</v>
      </c>
      <c r="F85" s="34">
        <v>2345</v>
      </c>
      <c r="G85" s="34">
        <v>2331</v>
      </c>
      <c r="H85" s="34">
        <v>2276</v>
      </c>
      <c r="I85" s="34">
        <v>2234</v>
      </c>
      <c r="J85" s="34">
        <v>2045</v>
      </c>
      <c r="K85" s="34">
        <v>2182</v>
      </c>
      <c r="L85" s="34">
        <v>1968</v>
      </c>
      <c r="M85" s="34">
        <v>1929</v>
      </c>
      <c r="N85" s="34">
        <v>1875</v>
      </c>
      <c r="O85" s="34">
        <v>1733</v>
      </c>
      <c r="P85" s="34">
        <v>1822</v>
      </c>
      <c r="Q85" s="34">
        <v>1888</v>
      </c>
      <c r="R85" s="34">
        <v>1832</v>
      </c>
      <c r="S85" s="34">
        <v>1738</v>
      </c>
      <c r="T85" s="34">
        <v>1689</v>
      </c>
      <c r="U85" s="34">
        <v>1708</v>
      </c>
      <c r="V85" s="34">
        <v>1725</v>
      </c>
      <c r="W85" s="34">
        <v>1343</v>
      </c>
      <c r="X85" s="34">
        <v>1158</v>
      </c>
      <c r="Y85" s="34">
        <v>1211</v>
      </c>
      <c r="Z85" s="34">
        <v>1174</v>
      </c>
      <c r="AA85" s="34">
        <v>1250</v>
      </c>
      <c r="AB85" s="34">
        <v>1085</v>
      </c>
      <c r="AC85" s="34">
        <v>951</v>
      </c>
      <c r="AD85" s="34">
        <v>987</v>
      </c>
      <c r="AE85" s="34">
        <v>933</v>
      </c>
      <c r="AF85" s="34">
        <v>828</v>
      </c>
      <c r="AG85" s="34">
        <v>809</v>
      </c>
      <c r="AH85" s="34">
        <v>381</v>
      </c>
      <c r="AI85" s="34">
        <v>565</v>
      </c>
      <c r="AJ85" s="34">
        <v>615</v>
      </c>
      <c r="AK85" s="34">
        <v>666</v>
      </c>
      <c r="AL85" s="34">
        <v>721</v>
      </c>
      <c r="AM85" s="34">
        <v>828</v>
      </c>
      <c r="AN85" s="34">
        <v>662</v>
      </c>
      <c r="AO85" s="34">
        <v>756</v>
      </c>
      <c r="AP85" s="34">
        <v>677</v>
      </c>
      <c r="AQ85" s="34">
        <v>686</v>
      </c>
      <c r="AR85" s="34">
        <v>778</v>
      </c>
      <c r="AS85" s="34">
        <v>743</v>
      </c>
      <c r="AT85" s="34">
        <v>754</v>
      </c>
      <c r="AU85" s="34">
        <v>806</v>
      </c>
      <c r="AV85" s="34"/>
      <c r="AW85" s="34"/>
      <c r="AX85" s="34"/>
      <c r="AY85" s="34"/>
      <c r="AZ85" s="34"/>
      <c r="BA85" s="34"/>
      <c r="BB85" s="34"/>
      <c r="BC85" s="34"/>
      <c r="BD85" s="34"/>
      <c r="BE85" s="34"/>
      <c r="BF85" s="34"/>
      <c r="BG85" s="34"/>
      <c r="BH85" s="34"/>
      <c r="BI85" s="34"/>
      <c r="BJ85" s="34"/>
      <c r="BK85" s="34"/>
      <c r="BL85" s="34"/>
      <c r="BM85" s="34"/>
      <c r="BN85" s="34"/>
      <c r="BO85" s="34"/>
      <c r="BP85" s="34"/>
    </row>
    <row r="86" spans="1:68" ht="15" customHeight="1">
      <c r="A86" s="46" t="s">
        <v>173</v>
      </c>
      <c r="B86" s="34">
        <v>7208</v>
      </c>
      <c r="C86" s="34">
        <v>7509</v>
      </c>
      <c r="D86" s="34">
        <v>7006</v>
      </c>
      <c r="E86" s="34">
        <v>6922</v>
      </c>
      <c r="F86" s="34">
        <v>6893</v>
      </c>
      <c r="G86" s="34">
        <v>6992</v>
      </c>
      <c r="H86" s="34">
        <v>6850</v>
      </c>
      <c r="I86" s="34">
        <v>6841</v>
      </c>
      <c r="J86" s="34">
        <v>6345</v>
      </c>
      <c r="K86" s="34">
        <v>6843</v>
      </c>
      <c r="L86" s="34">
        <v>6315</v>
      </c>
      <c r="M86" s="34">
        <v>6514</v>
      </c>
      <c r="N86" s="34">
        <v>6449</v>
      </c>
      <c r="O86" s="34">
        <v>6217</v>
      </c>
      <c r="P86" s="34">
        <v>6194</v>
      </c>
      <c r="Q86" s="34">
        <v>6492</v>
      </c>
      <c r="R86" s="34">
        <v>6397</v>
      </c>
      <c r="S86" s="34">
        <v>6094</v>
      </c>
      <c r="T86" s="34">
        <v>5734</v>
      </c>
      <c r="U86" s="34">
        <v>6251</v>
      </c>
      <c r="V86" s="34">
        <v>6026</v>
      </c>
      <c r="W86" s="34">
        <v>5164</v>
      </c>
      <c r="X86" s="34">
        <v>4803</v>
      </c>
      <c r="Y86" s="34">
        <v>4747</v>
      </c>
      <c r="Z86" s="34">
        <v>4531</v>
      </c>
      <c r="AA86" s="34">
        <v>4509</v>
      </c>
      <c r="AB86" s="34">
        <v>4346</v>
      </c>
      <c r="AC86" s="34">
        <v>4274</v>
      </c>
      <c r="AD86" s="34">
        <v>4084</v>
      </c>
      <c r="AE86" s="34">
        <v>4191</v>
      </c>
      <c r="AF86" s="34">
        <v>3733</v>
      </c>
      <c r="AG86" s="34">
        <v>3702</v>
      </c>
      <c r="AH86" s="34">
        <v>1870</v>
      </c>
      <c r="AI86" s="34">
        <v>2994</v>
      </c>
      <c r="AJ86" s="34">
        <v>3416</v>
      </c>
      <c r="AK86" s="34">
        <v>3519</v>
      </c>
      <c r="AL86" s="34">
        <v>3710</v>
      </c>
      <c r="AM86" s="34">
        <v>3735</v>
      </c>
      <c r="AN86" s="34">
        <v>3338</v>
      </c>
      <c r="AO86" s="34">
        <v>3476</v>
      </c>
      <c r="AP86" s="34">
        <v>3215</v>
      </c>
      <c r="AQ86" s="34">
        <v>3165</v>
      </c>
      <c r="AR86" s="34">
        <v>3298</v>
      </c>
      <c r="AS86" s="34">
        <v>3317</v>
      </c>
      <c r="AT86" s="34">
        <v>3257</v>
      </c>
      <c r="AU86" s="34">
        <v>3359</v>
      </c>
      <c r="AV86" s="34"/>
      <c r="AW86" s="34"/>
      <c r="AX86" s="34"/>
      <c r="AY86" s="34"/>
      <c r="AZ86" s="34"/>
      <c r="BA86" s="34"/>
      <c r="BB86" s="34"/>
      <c r="BC86" s="34"/>
      <c r="BD86" s="34"/>
      <c r="BE86" s="34"/>
      <c r="BF86" s="34"/>
      <c r="BG86" s="34"/>
      <c r="BH86" s="34"/>
      <c r="BI86" s="34"/>
      <c r="BJ86" s="34"/>
      <c r="BK86" s="34"/>
      <c r="BL86" s="34"/>
      <c r="BM86" s="34"/>
      <c r="BN86" s="34"/>
      <c r="BO86" s="34"/>
      <c r="BP86" s="34"/>
    </row>
    <row r="87" spans="1:68" ht="15" customHeight="1">
      <c r="A87" s="42"/>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row>
    <row r="88" spans="1:68" ht="15" customHeight="1">
      <c r="A88" s="14" t="s">
        <v>255</v>
      </c>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row>
    <row r="89" spans="1:68" ht="15" customHeight="1">
      <c r="A89" s="50" t="s">
        <v>256</v>
      </c>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row>
    <row r="90" spans="1:68" ht="15" customHeight="1">
      <c r="A90" s="46" t="s">
        <v>167</v>
      </c>
      <c r="B90" s="33">
        <v>13.068362480127201</v>
      </c>
      <c r="C90" s="33">
        <v>14.3295803480041</v>
      </c>
      <c r="D90" s="33">
        <v>13.6678200692042</v>
      </c>
      <c r="E90" s="33">
        <v>14.0880961048416</v>
      </c>
      <c r="F90" s="33">
        <v>14.315863524446</v>
      </c>
      <c r="G90" s="33">
        <v>13.2068965517241</v>
      </c>
      <c r="H90" s="33">
        <v>12.3816460305899</v>
      </c>
      <c r="I90" s="33">
        <v>11.8240146654445</v>
      </c>
      <c r="J90" s="33">
        <v>11.744738628648999</v>
      </c>
      <c r="K90" s="33">
        <v>12.378640776698999</v>
      </c>
      <c r="L90" s="33">
        <v>10.3460451977401</v>
      </c>
      <c r="M90" s="33">
        <v>11.1548556430446</v>
      </c>
      <c r="N90" s="33">
        <v>10.0631019594819</v>
      </c>
      <c r="O90" s="33">
        <v>11.6051243406179</v>
      </c>
      <c r="P90" s="33">
        <v>11.4445778311325</v>
      </c>
      <c r="Q90" s="33">
        <v>11.3859442481351</v>
      </c>
      <c r="R90" s="33">
        <v>11.339323919555</v>
      </c>
      <c r="S90" s="33">
        <v>11.350637923449201</v>
      </c>
      <c r="T90" s="33">
        <v>11.859582542694501</v>
      </c>
      <c r="U90" s="33">
        <v>10.9704641350211</v>
      </c>
      <c r="V90" s="33">
        <v>12.1702915316983</v>
      </c>
      <c r="W90" s="33">
        <v>19.691535150645599</v>
      </c>
      <c r="X90" s="33">
        <v>17.485337243401801</v>
      </c>
      <c r="Y90" s="33">
        <v>18.715995647442899</v>
      </c>
      <c r="Z90" s="33">
        <v>20.810922631361201</v>
      </c>
      <c r="AA90" s="33">
        <v>20.656634746921998</v>
      </c>
      <c r="AB90" s="33">
        <v>22.4882873503384</v>
      </c>
      <c r="AC90" s="33">
        <v>18.741323461360501</v>
      </c>
      <c r="AD90" s="33">
        <v>20.041004613018998</v>
      </c>
      <c r="AE90" s="33">
        <v>18.907779495105601</v>
      </c>
      <c r="AF90" s="33">
        <v>19.282774838330401</v>
      </c>
      <c r="AG90" s="33">
        <v>18.274415817855001</v>
      </c>
      <c r="AH90" s="33">
        <v>20.604395604395599</v>
      </c>
      <c r="AI90" s="33">
        <v>19.4159431728492</v>
      </c>
      <c r="AJ90" s="33">
        <v>18.700361010830299</v>
      </c>
      <c r="AK90" s="33">
        <v>19.224924012158102</v>
      </c>
      <c r="AL90" s="33">
        <v>20.3488372093023</v>
      </c>
      <c r="AM90" s="33">
        <v>22.762645914396899</v>
      </c>
      <c r="AN90" s="33">
        <v>22.072538860103599</v>
      </c>
      <c r="AO90" s="33">
        <v>20.985221674876801</v>
      </c>
      <c r="AP90" s="33">
        <v>22.245989304812799</v>
      </c>
      <c r="AQ90" s="33">
        <v>24.886877828054299</v>
      </c>
      <c r="AR90" s="33">
        <v>22.996878251820998</v>
      </c>
      <c r="AS90" s="33">
        <v>24.953271028037399</v>
      </c>
      <c r="AT90" s="33">
        <v>25.023969319271298</v>
      </c>
      <c r="AU90" s="33">
        <v>26.960784313725501</v>
      </c>
      <c r="AV90" s="33"/>
      <c r="AW90" s="33"/>
      <c r="AX90" s="33"/>
      <c r="AY90" s="33"/>
      <c r="AZ90" s="33"/>
      <c r="BA90" s="33"/>
      <c r="BB90" s="33"/>
      <c r="BC90" s="33"/>
      <c r="BD90" s="33"/>
      <c r="BE90" s="33"/>
      <c r="BF90" s="33"/>
      <c r="BG90" s="33"/>
      <c r="BH90" s="33"/>
      <c r="BI90" s="33"/>
      <c r="BJ90" s="33"/>
      <c r="BK90" s="33"/>
      <c r="BL90" s="33"/>
      <c r="BM90" s="33"/>
      <c r="BN90" s="33"/>
      <c r="BO90" s="33"/>
      <c r="BP90" s="33"/>
    </row>
    <row r="91" spans="1:68" ht="15" customHeight="1">
      <c r="A91" s="48" t="s">
        <v>168</v>
      </c>
      <c r="B91" s="30">
        <v>12.1180277540765</v>
      </c>
      <c r="C91" s="30">
        <v>13.1674919448674</v>
      </c>
      <c r="D91" s="30">
        <v>12.117496635213699</v>
      </c>
      <c r="E91" s="30">
        <v>12.409640400730799</v>
      </c>
      <c r="F91" s="30">
        <v>12.9372096327174</v>
      </c>
      <c r="G91" s="30">
        <v>12.269436690099701</v>
      </c>
      <c r="H91" s="30">
        <v>11.9736136446669</v>
      </c>
      <c r="I91" s="30">
        <v>12.4917889957984</v>
      </c>
      <c r="J91" s="30">
        <v>12.430185193037699</v>
      </c>
      <c r="K91" s="30">
        <v>13.5047782941937</v>
      </c>
      <c r="L91" s="30">
        <v>10.421661987197</v>
      </c>
      <c r="M91" s="30">
        <v>11.534607958992799</v>
      </c>
      <c r="N91" s="30">
        <v>11.602799035064701</v>
      </c>
      <c r="O91" s="30">
        <v>10.930529281633699</v>
      </c>
      <c r="P91" s="30">
        <v>11.4039812636533</v>
      </c>
      <c r="Q91" s="30">
        <v>11.216355653857001</v>
      </c>
      <c r="R91" s="30">
        <v>10.839991170054899</v>
      </c>
      <c r="S91" s="30">
        <v>11.217628839014299</v>
      </c>
      <c r="T91" s="30">
        <v>11.190599735256299</v>
      </c>
      <c r="U91" s="30">
        <v>10.5849781932714</v>
      </c>
      <c r="V91" s="30">
        <v>11.151982948337199</v>
      </c>
      <c r="W91" s="30">
        <v>10.6747017457983</v>
      </c>
      <c r="X91" s="30">
        <v>9.6099004352463808</v>
      </c>
      <c r="Y91" s="30">
        <v>9.7132519819157093</v>
      </c>
      <c r="Z91" s="30">
        <v>10.2520557063142</v>
      </c>
      <c r="AA91" s="30">
        <v>9.9930016209478598</v>
      </c>
      <c r="AB91" s="30">
        <v>9.5879247948940005</v>
      </c>
      <c r="AC91" s="30">
        <v>8.6246577094731798</v>
      </c>
      <c r="AD91" s="30">
        <v>8.7998829406935606</v>
      </c>
      <c r="AE91" s="30">
        <v>7.6404757873397902</v>
      </c>
      <c r="AF91" s="30">
        <v>7.6534291757330202</v>
      </c>
      <c r="AG91" s="30">
        <v>7.1054329924858299</v>
      </c>
      <c r="AH91" s="30">
        <v>5.6126243556022102</v>
      </c>
      <c r="AI91" s="30">
        <v>5.4911698100781701</v>
      </c>
      <c r="AJ91" s="30">
        <v>6.7067119170450198</v>
      </c>
      <c r="AK91" s="30">
        <v>7.8747695408091198</v>
      </c>
      <c r="AL91" s="30">
        <v>8.8295175344897192</v>
      </c>
      <c r="AM91" s="30">
        <v>9.8519385346589701</v>
      </c>
      <c r="AN91" s="30">
        <v>9.0803022101997897</v>
      </c>
      <c r="AO91" s="30">
        <v>8.3157480655225005</v>
      </c>
      <c r="AP91" s="30">
        <v>10.853440455235001</v>
      </c>
      <c r="AQ91" s="30">
        <v>12.0152769978701</v>
      </c>
      <c r="AR91" s="30">
        <v>10.5122833074018</v>
      </c>
      <c r="AS91" s="30">
        <v>12.3639047750753</v>
      </c>
      <c r="AT91" s="30">
        <v>13.341279741492301</v>
      </c>
      <c r="AU91" s="30">
        <v>14.6088008560903</v>
      </c>
      <c r="AV91" s="30"/>
      <c r="AW91" s="30"/>
      <c r="AX91" s="30"/>
      <c r="AY91" s="30"/>
      <c r="AZ91" s="30"/>
      <c r="BA91" s="30"/>
      <c r="BB91" s="30"/>
      <c r="BC91" s="30"/>
      <c r="BD91" s="30"/>
      <c r="BE91" s="30"/>
      <c r="BF91" s="30"/>
      <c r="BG91" s="30"/>
      <c r="BH91" s="30"/>
      <c r="BI91" s="30"/>
      <c r="BJ91" s="30"/>
      <c r="BK91" s="30"/>
      <c r="BL91" s="30"/>
      <c r="BM91" s="30"/>
      <c r="BN91" s="30"/>
      <c r="BO91" s="30"/>
      <c r="BP91" s="30"/>
    </row>
    <row r="92" spans="1:68" ht="15" customHeight="1">
      <c r="A92" s="46" t="s">
        <v>169</v>
      </c>
      <c r="B92" s="30">
        <v>16.919447278219401</v>
      </c>
      <c r="C92" s="30">
        <v>17.131200955305399</v>
      </c>
      <c r="D92" s="30">
        <v>17.519435986159198</v>
      </c>
      <c r="E92" s="30">
        <v>17.647568256279602</v>
      </c>
      <c r="F92" s="30">
        <v>17.347766443897299</v>
      </c>
      <c r="G92" s="30">
        <v>16.9065724137931</v>
      </c>
      <c r="H92" s="30">
        <v>16.377144938091799</v>
      </c>
      <c r="I92" s="30">
        <v>15.301338221814801</v>
      </c>
      <c r="J92" s="30">
        <v>15.283665987779999</v>
      </c>
      <c r="K92" s="30">
        <v>14.842975034674099</v>
      </c>
      <c r="L92" s="30">
        <v>15.8934957627119</v>
      </c>
      <c r="M92" s="30">
        <v>15.5893602362205</v>
      </c>
      <c r="N92" s="30">
        <v>14.4294154765859</v>
      </c>
      <c r="O92" s="30">
        <v>16.643707611153001</v>
      </c>
      <c r="P92" s="30">
        <v>16.009709119647901</v>
      </c>
      <c r="Q92" s="30">
        <v>16.138701146446799</v>
      </c>
      <c r="R92" s="30">
        <v>16.468445301668801</v>
      </c>
      <c r="S92" s="30">
        <v>16.102121636603599</v>
      </c>
      <c r="T92" s="30">
        <v>16.638095359606901</v>
      </c>
      <c r="U92" s="30">
        <v>16.354598493918399</v>
      </c>
      <c r="V92" s="30">
        <v>16.9874211355298</v>
      </c>
      <c r="W92" s="30">
        <v>24.985945957016</v>
      </c>
      <c r="X92" s="30">
        <v>23.844549360324098</v>
      </c>
      <c r="Y92" s="30">
        <v>24.971856217695901</v>
      </c>
      <c r="Z92" s="30">
        <v>26.527979477215698</v>
      </c>
      <c r="AA92" s="30">
        <v>26.6327456781429</v>
      </c>
      <c r="AB92" s="30">
        <v>28.869475107613098</v>
      </c>
      <c r="AC92" s="30">
        <v>26.085778304055999</v>
      </c>
      <c r="AD92" s="30">
        <v>27.210234224494101</v>
      </c>
      <c r="AE92" s="30">
        <v>27.236416259934501</v>
      </c>
      <c r="AF92" s="30">
        <v>27.598458214766101</v>
      </c>
      <c r="AG92" s="30">
        <v>27.138095377537901</v>
      </c>
      <c r="AH92" s="30">
        <v>30.960883800962101</v>
      </c>
      <c r="AI92" s="30">
        <v>29.893885914939801</v>
      </c>
      <c r="AJ92" s="30">
        <v>27.962761645954</v>
      </c>
      <c r="AK92" s="30">
        <v>27.3192670235176</v>
      </c>
      <c r="AL92" s="30">
        <v>27.488432226981299</v>
      </c>
      <c r="AM92" s="30">
        <v>28.879819931906599</v>
      </c>
      <c r="AN92" s="30">
        <v>28.961349202072501</v>
      </c>
      <c r="AO92" s="30">
        <v>28.638586161523101</v>
      </c>
      <c r="AP92" s="30">
        <v>27.361661401746499</v>
      </c>
      <c r="AQ92" s="30">
        <v>28.840713382352899</v>
      </c>
      <c r="AR92" s="30">
        <v>28.453707496587899</v>
      </c>
      <c r="AS92" s="30">
        <v>28.558478805130701</v>
      </c>
      <c r="AT92" s="30">
        <v>27.651802129947701</v>
      </c>
      <c r="AU92" s="30">
        <v>28.321096009803899</v>
      </c>
      <c r="AV92" s="30"/>
      <c r="AW92" s="30"/>
      <c r="AX92" s="30"/>
      <c r="AY92" s="30"/>
      <c r="AZ92" s="30"/>
      <c r="BA92" s="30"/>
      <c r="BB92" s="30"/>
      <c r="BC92" s="30"/>
      <c r="BD92" s="30"/>
      <c r="BE92" s="30"/>
      <c r="BF92" s="30"/>
      <c r="BG92" s="30"/>
      <c r="BH92" s="30"/>
      <c r="BI92" s="30"/>
      <c r="BJ92" s="30"/>
      <c r="BK92" s="30"/>
      <c r="BL92" s="30"/>
      <c r="BM92" s="30"/>
      <c r="BN92" s="30"/>
      <c r="BO92" s="30"/>
      <c r="BP92" s="30"/>
    </row>
    <row r="93" spans="1:68" ht="15" customHeight="1">
      <c r="A93" s="46" t="s">
        <v>170</v>
      </c>
      <c r="B93" s="29">
        <v>3.3236009732360099</v>
      </c>
      <c r="C93" s="29">
        <v>3.0380952380952402</v>
      </c>
      <c r="D93" s="29">
        <v>3.22784810126582</v>
      </c>
      <c r="E93" s="29">
        <v>2.9793281653746799</v>
      </c>
      <c r="F93" s="29">
        <v>3.35872235872236</v>
      </c>
      <c r="G93" s="29">
        <v>2.9712793733681502</v>
      </c>
      <c r="H93" s="29">
        <v>3.0705882352941201</v>
      </c>
      <c r="I93" s="29">
        <v>3.2919896640826898</v>
      </c>
      <c r="J93" s="29">
        <v>2.8699421965317899</v>
      </c>
      <c r="K93" s="29">
        <v>2.89635854341737</v>
      </c>
      <c r="L93" s="29">
        <v>3.3583617747440302</v>
      </c>
      <c r="M93" s="29">
        <v>3.3676470588235299</v>
      </c>
      <c r="N93" s="29">
        <v>3.0099009900990099</v>
      </c>
      <c r="O93" s="29">
        <v>2.9740259740259698</v>
      </c>
      <c r="P93" s="29">
        <v>2.7972027972028002</v>
      </c>
      <c r="Q93" s="29">
        <v>3.5482758620689698</v>
      </c>
      <c r="R93" s="29">
        <v>3.33207547169811</v>
      </c>
      <c r="S93" s="29">
        <v>3.4302325581395299</v>
      </c>
      <c r="T93" s="29">
        <v>3.82</v>
      </c>
      <c r="U93" s="29">
        <v>3.8846153846153801</v>
      </c>
      <c r="V93" s="29">
        <v>3.8212927756654</v>
      </c>
      <c r="W93" s="29">
        <v>4.55191256830601</v>
      </c>
      <c r="X93" s="29">
        <v>4.3626834381551403</v>
      </c>
      <c r="Y93" s="29">
        <v>3.9748062015503902</v>
      </c>
      <c r="Z93" s="29">
        <v>4.3737574552683904</v>
      </c>
      <c r="AA93" s="29">
        <v>4.4238410596026503</v>
      </c>
      <c r="AB93" s="29">
        <v>4.07407407407407</v>
      </c>
      <c r="AC93" s="29">
        <v>4.2962962962963003</v>
      </c>
      <c r="AD93" s="29">
        <v>4.2327365728900297</v>
      </c>
      <c r="AE93" s="29">
        <v>4.14986376021798</v>
      </c>
      <c r="AF93" s="29">
        <v>3.8963414634146298</v>
      </c>
      <c r="AG93" s="29">
        <v>3.5475409836065599</v>
      </c>
      <c r="AH93" s="29">
        <v>4.5199999999999996</v>
      </c>
      <c r="AI93" s="29">
        <v>3.8577235772357699</v>
      </c>
      <c r="AJ93" s="29">
        <v>3.9961389961389999</v>
      </c>
      <c r="AK93" s="29">
        <v>3.7667984189723298</v>
      </c>
      <c r="AL93" s="29">
        <v>3.5469387755102</v>
      </c>
      <c r="AM93" s="29">
        <v>3.2735042735042699</v>
      </c>
      <c r="AN93" s="29">
        <v>3.7276995305164302</v>
      </c>
      <c r="AO93" s="29">
        <v>3.5539906103286398</v>
      </c>
      <c r="AP93" s="29">
        <v>4.4903846153846096</v>
      </c>
      <c r="AQ93" s="29">
        <v>4.3818181818181801</v>
      </c>
      <c r="AR93" s="29">
        <v>4.7511312217194597</v>
      </c>
      <c r="AS93" s="29">
        <v>4.3895131086142296</v>
      </c>
      <c r="AT93" s="29">
        <v>4.2528735632183903</v>
      </c>
      <c r="AU93" s="29">
        <v>4.2981818181818197</v>
      </c>
      <c r="AV93" s="29"/>
      <c r="AW93" s="29"/>
      <c r="AX93" s="29"/>
      <c r="AY93" s="29"/>
      <c r="AZ93" s="29"/>
      <c r="BA93" s="29"/>
      <c r="BB93" s="29"/>
      <c r="BC93" s="29"/>
      <c r="BD93" s="29"/>
      <c r="BE93" s="29"/>
      <c r="BF93" s="29"/>
      <c r="BG93" s="29"/>
      <c r="BH93" s="29"/>
      <c r="BI93" s="29"/>
      <c r="BJ93" s="29"/>
      <c r="BK93" s="29"/>
      <c r="BL93" s="29"/>
      <c r="BM93" s="29"/>
      <c r="BN93" s="29"/>
      <c r="BO93" s="29"/>
      <c r="BP93" s="29"/>
    </row>
    <row r="94" spans="1:68" ht="15" customHeight="1">
      <c r="A94" s="46" t="s">
        <v>171</v>
      </c>
      <c r="B94" s="34">
        <v>1366</v>
      </c>
      <c r="C94" s="34">
        <v>1276</v>
      </c>
      <c r="D94" s="34">
        <v>1275</v>
      </c>
      <c r="E94" s="34">
        <v>1153</v>
      </c>
      <c r="F94" s="34">
        <v>1367</v>
      </c>
      <c r="G94" s="34">
        <v>1138</v>
      </c>
      <c r="H94" s="34">
        <v>1044</v>
      </c>
      <c r="I94" s="34">
        <v>1274</v>
      </c>
      <c r="J94" s="34">
        <v>993</v>
      </c>
      <c r="K94" s="34">
        <v>1034</v>
      </c>
      <c r="L94" s="34">
        <v>984</v>
      </c>
      <c r="M94" s="34">
        <v>1145</v>
      </c>
      <c r="N94" s="34">
        <v>912</v>
      </c>
      <c r="O94" s="34">
        <v>916</v>
      </c>
      <c r="P94" s="34">
        <v>800</v>
      </c>
      <c r="Q94" s="34">
        <v>1029</v>
      </c>
      <c r="R94" s="34">
        <v>883</v>
      </c>
      <c r="S94" s="34">
        <v>885</v>
      </c>
      <c r="T94" s="34">
        <v>955</v>
      </c>
      <c r="U94" s="34">
        <v>1010</v>
      </c>
      <c r="V94" s="34">
        <v>1005</v>
      </c>
      <c r="W94" s="34">
        <v>2499</v>
      </c>
      <c r="X94" s="34">
        <v>2081</v>
      </c>
      <c r="Y94" s="34">
        <v>2051</v>
      </c>
      <c r="Z94" s="34">
        <v>2200</v>
      </c>
      <c r="AA94" s="34">
        <v>2004</v>
      </c>
      <c r="AB94" s="34">
        <v>1760</v>
      </c>
      <c r="AC94" s="34">
        <v>1740</v>
      </c>
      <c r="AD94" s="34">
        <v>1655</v>
      </c>
      <c r="AE94" s="34">
        <v>1523</v>
      </c>
      <c r="AF94" s="34">
        <v>1278</v>
      </c>
      <c r="AG94" s="34">
        <v>1082</v>
      </c>
      <c r="AH94" s="34">
        <v>678</v>
      </c>
      <c r="AI94" s="34">
        <v>949</v>
      </c>
      <c r="AJ94" s="34">
        <v>1035</v>
      </c>
      <c r="AK94" s="34">
        <v>953</v>
      </c>
      <c r="AL94" s="34">
        <v>869</v>
      </c>
      <c r="AM94" s="34">
        <v>766</v>
      </c>
      <c r="AN94" s="34">
        <v>794</v>
      </c>
      <c r="AO94" s="34">
        <v>757</v>
      </c>
      <c r="AP94" s="34">
        <v>934</v>
      </c>
      <c r="AQ94" s="34">
        <v>964</v>
      </c>
      <c r="AR94" s="34">
        <v>1050</v>
      </c>
      <c r="AS94" s="34">
        <v>1172</v>
      </c>
      <c r="AT94" s="34">
        <v>1110</v>
      </c>
      <c r="AU94" s="34">
        <v>1182</v>
      </c>
      <c r="AV94" s="34"/>
      <c r="AW94" s="34"/>
      <c r="AX94" s="34"/>
      <c r="AY94" s="34"/>
      <c r="AZ94" s="34"/>
      <c r="BA94" s="34"/>
      <c r="BB94" s="34"/>
      <c r="BC94" s="34"/>
      <c r="BD94" s="34"/>
      <c r="BE94" s="34"/>
      <c r="BF94" s="34"/>
      <c r="BG94" s="34"/>
      <c r="BH94" s="34"/>
      <c r="BI94" s="34"/>
      <c r="BJ94" s="34"/>
      <c r="BK94" s="34"/>
      <c r="BL94" s="34"/>
      <c r="BM94" s="34"/>
      <c r="BN94" s="34"/>
      <c r="BO94" s="34"/>
      <c r="BP94" s="34"/>
    </row>
    <row r="95" spans="1:68" ht="15" customHeight="1">
      <c r="A95" s="46" t="s">
        <v>172</v>
      </c>
      <c r="B95" s="34">
        <v>411</v>
      </c>
      <c r="C95" s="34">
        <v>420</v>
      </c>
      <c r="D95" s="34">
        <v>395</v>
      </c>
      <c r="E95" s="34">
        <v>387</v>
      </c>
      <c r="F95" s="34">
        <v>407</v>
      </c>
      <c r="G95" s="34">
        <v>383</v>
      </c>
      <c r="H95" s="34">
        <v>340</v>
      </c>
      <c r="I95" s="34">
        <v>387</v>
      </c>
      <c r="J95" s="34">
        <v>346</v>
      </c>
      <c r="K95" s="34">
        <v>357</v>
      </c>
      <c r="L95" s="34">
        <v>293</v>
      </c>
      <c r="M95" s="34">
        <v>340</v>
      </c>
      <c r="N95" s="34">
        <v>303</v>
      </c>
      <c r="O95" s="34">
        <v>308</v>
      </c>
      <c r="P95" s="34">
        <v>286</v>
      </c>
      <c r="Q95" s="34">
        <v>290</v>
      </c>
      <c r="R95" s="34">
        <v>265</v>
      </c>
      <c r="S95" s="34">
        <v>258</v>
      </c>
      <c r="T95" s="34">
        <v>250</v>
      </c>
      <c r="U95" s="34">
        <v>260</v>
      </c>
      <c r="V95" s="34">
        <v>263</v>
      </c>
      <c r="W95" s="34">
        <v>549</v>
      </c>
      <c r="X95" s="34">
        <v>477</v>
      </c>
      <c r="Y95" s="34">
        <v>516</v>
      </c>
      <c r="Z95" s="34">
        <v>503</v>
      </c>
      <c r="AA95" s="34">
        <v>453</v>
      </c>
      <c r="AB95" s="34">
        <v>432</v>
      </c>
      <c r="AC95" s="34">
        <v>405</v>
      </c>
      <c r="AD95" s="34">
        <v>391</v>
      </c>
      <c r="AE95" s="34">
        <v>367</v>
      </c>
      <c r="AF95" s="34">
        <v>328</v>
      </c>
      <c r="AG95" s="34">
        <v>305</v>
      </c>
      <c r="AH95" s="34">
        <v>150</v>
      </c>
      <c r="AI95" s="34">
        <v>246</v>
      </c>
      <c r="AJ95" s="34">
        <v>259</v>
      </c>
      <c r="AK95" s="34">
        <v>253</v>
      </c>
      <c r="AL95" s="34">
        <v>245</v>
      </c>
      <c r="AM95" s="34">
        <v>234</v>
      </c>
      <c r="AN95" s="34">
        <v>213</v>
      </c>
      <c r="AO95" s="34">
        <v>213</v>
      </c>
      <c r="AP95" s="34">
        <v>208</v>
      </c>
      <c r="AQ95" s="34">
        <v>220</v>
      </c>
      <c r="AR95" s="34">
        <v>221</v>
      </c>
      <c r="AS95" s="34">
        <v>267</v>
      </c>
      <c r="AT95" s="34">
        <v>261</v>
      </c>
      <c r="AU95" s="34">
        <v>275</v>
      </c>
      <c r="AV95" s="34"/>
      <c r="AW95" s="34"/>
      <c r="AX95" s="34"/>
      <c r="AY95" s="34"/>
      <c r="AZ95" s="34"/>
      <c r="BA95" s="34"/>
      <c r="BB95" s="34"/>
      <c r="BC95" s="34"/>
      <c r="BD95" s="34"/>
      <c r="BE95" s="34"/>
      <c r="BF95" s="34"/>
      <c r="BG95" s="34"/>
      <c r="BH95" s="34"/>
      <c r="BI95" s="34"/>
      <c r="BJ95" s="34"/>
      <c r="BK95" s="34"/>
      <c r="BL95" s="34"/>
      <c r="BM95" s="34"/>
      <c r="BN95" s="34"/>
      <c r="BO95" s="34"/>
      <c r="BP95" s="34"/>
    </row>
    <row r="96" spans="1:68" ht="15" customHeight="1">
      <c r="A96" s="46" t="s">
        <v>173</v>
      </c>
      <c r="B96" s="34">
        <v>3145</v>
      </c>
      <c r="C96" s="34">
        <v>2931</v>
      </c>
      <c r="D96" s="34">
        <v>2890</v>
      </c>
      <c r="E96" s="34">
        <v>2747</v>
      </c>
      <c r="F96" s="34">
        <v>2843</v>
      </c>
      <c r="G96" s="34">
        <v>2900</v>
      </c>
      <c r="H96" s="34">
        <v>2746</v>
      </c>
      <c r="I96" s="34">
        <v>3273</v>
      </c>
      <c r="J96" s="34">
        <v>2946</v>
      </c>
      <c r="K96" s="34">
        <v>2884</v>
      </c>
      <c r="L96" s="34">
        <v>2832</v>
      </c>
      <c r="M96" s="34">
        <v>3048</v>
      </c>
      <c r="N96" s="34">
        <v>3011</v>
      </c>
      <c r="O96" s="34">
        <v>2654</v>
      </c>
      <c r="P96" s="34">
        <v>2499</v>
      </c>
      <c r="Q96" s="34">
        <v>2547</v>
      </c>
      <c r="R96" s="34">
        <v>2337</v>
      </c>
      <c r="S96" s="34">
        <v>2273</v>
      </c>
      <c r="T96" s="34">
        <v>2108</v>
      </c>
      <c r="U96" s="34">
        <v>2370</v>
      </c>
      <c r="V96" s="34">
        <v>2161</v>
      </c>
      <c r="W96" s="34">
        <v>2788</v>
      </c>
      <c r="X96" s="34">
        <v>2728</v>
      </c>
      <c r="Y96" s="34">
        <v>2757</v>
      </c>
      <c r="Z96" s="34">
        <v>2417</v>
      </c>
      <c r="AA96" s="34">
        <v>2193</v>
      </c>
      <c r="AB96" s="34">
        <v>1921</v>
      </c>
      <c r="AC96" s="34">
        <v>2161</v>
      </c>
      <c r="AD96" s="34">
        <v>1951</v>
      </c>
      <c r="AE96" s="34">
        <v>1941</v>
      </c>
      <c r="AF96" s="34">
        <v>1701</v>
      </c>
      <c r="AG96" s="34">
        <v>1669</v>
      </c>
      <c r="AH96" s="34">
        <v>728</v>
      </c>
      <c r="AI96" s="34">
        <v>1267</v>
      </c>
      <c r="AJ96" s="34">
        <v>1385</v>
      </c>
      <c r="AK96" s="34">
        <v>1316</v>
      </c>
      <c r="AL96" s="34">
        <v>1204</v>
      </c>
      <c r="AM96" s="34">
        <v>1028</v>
      </c>
      <c r="AN96" s="34">
        <v>965</v>
      </c>
      <c r="AO96" s="34">
        <v>1015</v>
      </c>
      <c r="AP96" s="34">
        <v>935</v>
      </c>
      <c r="AQ96" s="34">
        <v>884</v>
      </c>
      <c r="AR96" s="34">
        <v>961</v>
      </c>
      <c r="AS96" s="34">
        <v>1070</v>
      </c>
      <c r="AT96" s="34">
        <v>1043</v>
      </c>
      <c r="AU96" s="34">
        <v>1020</v>
      </c>
      <c r="AV96" s="34"/>
      <c r="AW96" s="34"/>
      <c r="AX96" s="34"/>
      <c r="AY96" s="34"/>
      <c r="AZ96" s="34"/>
      <c r="BA96" s="34"/>
      <c r="BB96" s="34"/>
      <c r="BC96" s="34"/>
      <c r="BD96" s="34"/>
      <c r="BE96" s="34"/>
      <c r="BF96" s="34"/>
      <c r="BG96" s="34"/>
      <c r="BH96" s="34"/>
      <c r="BI96" s="34"/>
      <c r="BJ96" s="34"/>
      <c r="BK96" s="34"/>
      <c r="BL96" s="34"/>
      <c r="BM96" s="34"/>
      <c r="BN96" s="34"/>
      <c r="BO96" s="34"/>
      <c r="BP96" s="34"/>
    </row>
    <row r="97" spans="1:68" ht="15" customHeight="1">
      <c r="A97" s="42"/>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row>
    <row r="98" spans="1:68" ht="15" customHeight="1">
      <c r="A98" s="14" t="s">
        <v>257</v>
      </c>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row>
    <row r="99" spans="1:68" ht="15" customHeight="1">
      <c r="A99" s="50" t="s">
        <v>258</v>
      </c>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row>
    <row r="100" spans="1:68" ht="15" customHeight="1">
      <c r="A100" s="46" t="s">
        <v>167</v>
      </c>
      <c r="B100" s="33">
        <v>26.2220029600395</v>
      </c>
      <c r="C100" s="33">
        <v>26.782505603615999</v>
      </c>
      <c r="D100" s="33">
        <v>26.2573181209663</v>
      </c>
      <c r="E100" s="33">
        <v>26.678292983176</v>
      </c>
      <c r="F100" s="33">
        <v>27.1154647769904</v>
      </c>
      <c r="G100" s="33">
        <v>27.015284963861099</v>
      </c>
      <c r="H100" s="33">
        <v>25.898958672307199</v>
      </c>
      <c r="I100" s="33">
        <v>25.8489852012668</v>
      </c>
      <c r="J100" s="33">
        <v>25.612700583320901</v>
      </c>
      <c r="K100" s="33">
        <v>25.8073202560225</v>
      </c>
      <c r="L100" s="33">
        <v>25.0485352180267</v>
      </c>
      <c r="M100" s="33">
        <v>24.420797121865601</v>
      </c>
      <c r="N100" s="33">
        <v>24.9395702775291</v>
      </c>
      <c r="O100" s="33">
        <v>24.706527701590801</v>
      </c>
      <c r="P100" s="33">
        <v>24.8713350876784</v>
      </c>
      <c r="Q100" s="33">
        <v>25.373495140936999</v>
      </c>
      <c r="R100" s="33">
        <v>24.932593986874899</v>
      </c>
      <c r="S100" s="33">
        <v>25.393299534835101</v>
      </c>
      <c r="T100" s="33">
        <v>25.013448090371199</v>
      </c>
      <c r="U100" s="33">
        <v>25.099525549435601</v>
      </c>
      <c r="V100" s="33">
        <v>26.100040904575501</v>
      </c>
      <c r="W100" s="33">
        <v>25.6921799964428</v>
      </c>
      <c r="X100" s="33">
        <v>24.766804053425901</v>
      </c>
      <c r="Y100" s="33">
        <v>25.0445604928234</v>
      </c>
      <c r="Z100" s="33">
        <v>25.6447220887394</v>
      </c>
      <c r="AA100" s="33">
        <v>25.212776285557101</v>
      </c>
      <c r="AB100" s="33">
        <v>24.947574684588702</v>
      </c>
      <c r="AC100" s="33">
        <v>23.932970495559999</v>
      </c>
      <c r="AD100" s="33">
        <v>23.494251123125</v>
      </c>
      <c r="AE100" s="33">
        <v>23.429832236466702</v>
      </c>
      <c r="AF100" s="33">
        <v>22.313529831034302</v>
      </c>
      <c r="AG100" s="33">
        <v>22.015578505163699</v>
      </c>
      <c r="AH100" s="33">
        <v>25.7434402332362</v>
      </c>
      <c r="AI100" s="33">
        <v>22.854715378079899</v>
      </c>
      <c r="AJ100" s="33">
        <v>24.059704443236299</v>
      </c>
      <c r="AK100" s="33">
        <v>25.0788110785859</v>
      </c>
      <c r="AL100" s="33">
        <v>25.907976827094501</v>
      </c>
      <c r="AM100" s="33">
        <v>26.390046103427199</v>
      </c>
      <c r="AN100" s="33">
        <v>25.820215648965</v>
      </c>
      <c r="AO100" s="33">
        <v>25.553922369209001</v>
      </c>
      <c r="AP100" s="33">
        <v>25.145702484015199</v>
      </c>
      <c r="AQ100" s="33">
        <v>25.844118492953701</v>
      </c>
      <c r="AR100" s="33">
        <v>25.893995507255202</v>
      </c>
      <c r="AS100" s="33">
        <v>26.4187636277919</v>
      </c>
      <c r="AT100" s="33">
        <v>27.448929362539999</v>
      </c>
      <c r="AU100" s="33">
        <v>27.5978248019861</v>
      </c>
      <c r="AV100" s="33"/>
      <c r="AW100" s="33"/>
      <c r="AX100" s="33"/>
      <c r="AY100" s="33"/>
      <c r="AZ100" s="33"/>
      <c r="BA100" s="33"/>
      <c r="BB100" s="33"/>
      <c r="BC100" s="33"/>
      <c r="BD100" s="33"/>
      <c r="BE100" s="33"/>
      <c r="BF100" s="33"/>
      <c r="BG100" s="33"/>
      <c r="BH100" s="33"/>
      <c r="BI100" s="33"/>
      <c r="BJ100" s="33"/>
      <c r="BK100" s="33"/>
      <c r="BL100" s="33"/>
      <c r="BM100" s="33"/>
      <c r="BN100" s="33"/>
      <c r="BO100" s="33"/>
      <c r="BP100" s="33"/>
    </row>
    <row r="101" spans="1:68" ht="15" customHeight="1">
      <c r="A101" s="48" t="s">
        <v>168</v>
      </c>
      <c r="B101" s="30">
        <v>26.4544238449344</v>
      </c>
      <c r="C101" s="30">
        <v>26.991404790195499</v>
      </c>
      <c r="D101" s="30">
        <v>26.669649459053499</v>
      </c>
      <c r="E101" s="30">
        <v>26.776865288402099</v>
      </c>
      <c r="F101" s="30">
        <v>27.5377318134536</v>
      </c>
      <c r="G101" s="30">
        <v>27.421800301710999</v>
      </c>
      <c r="H101" s="30">
        <v>26.621398294646902</v>
      </c>
      <c r="I101" s="30">
        <v>26.426226108182199</v>
      </c>
      <c r="J101" s="30">
        <v>26.574007185273299</v>
      </c>
      <c r="K101" s="30">
        <v>26.466402368517699</v>
      </c>
      <c r="L101" s="30">
        <v>26.0250633402514</v>
      </c>
      <c r="M101" s="30">
        <v>25.2637743192805</v>
      </c>
      <c r="N101" s="30">
        <v>25.883949761621398</v>
      </c>
      <c r="O101" s="30">
        <v>25.589535255050301</v>
      </c>
      <c r="P101" s="30">
        <v>25.446577260446201</v>
      </c>
      <c r="Q101" s="30">
        <v>25.6913148566953</v>
      </c>
      <c r="R101" s="30">
        <v>25.364566354087199</v>
      </c>
      <c r="S101" s="30">
        <v>25.811141482572399</v>
      </c>
      <c r="T101" s="30">
        <v>25.718570310823601</v>
      </c>
      <c r="U101" s="30">
        <v>25.369589186793601</v>
      </c>
      <c r="V101" s="30">
        <v>26.096275076077099</v>
      </c>
      <c r="W101" s="30">
        <v>25.8459512773291</v>
      </c>
      <c r="X101" s="30">
        <v>25.388598524590702</v>
      </c>
      <c r="Y101" s="30">
        <v>25.511816690593001</v>
      </c>
      <c r="Z101" s="30">
        <v>25.917937602456799</v>
      </c>
      <c r="AA101" s="30">
        <v>25.300816564400002</v>
      </c>
      <c r="AB101" s="30">
        <v>25.3285567460394</v>
      </c>
      <c r="AC101" s="30">
        <v>24.0889494648846</v>
      </c>
      <c r="AD101" s="30">
        <v>23.939061692224499</v>
      </c>
      <c r="AE101" s="30">
        <v>23.787083646621401</v>
      </c>
      <c r="AF101" s="30">
        <v>23.3495551326677</v>
      </c>
      <c r="AG101" s="30">
        <v>22.8059548355223</v>
      </c>
      <c r="AH101" s="30">
        <v>27.4137743923086</v>
      </c>
      <c r="AI101" s="30">
        <v>22.7706931812899</v>
      </c>
      <c r="AJ101" s="30">
        <v>23.633682150235199</v>
      </c>
      <c r="AK101" s="30">
        <v>25.081393091917501</v>
      </c>
      <c r="AL101" s="30">
        <v>26.2019820559801</v>
      </c>
      <c r="AM101" s="30">
        <v>26.2957913235992</v>
      </c>
      <c r="AN101" s="30">
        <v>26.6269600407486</v>
      </c>
      <c r="AO101" s="30">
        <v>26.658285586560901</v>
      </c>
      <c r="AP101" s="30">
        <v>26.639047860773299</v>
      </c>
      <c r="AQ101" s="30">
        <v>27.548108706785801</v>
      </c>
      <c r="AR101" s="30">
        <v>27.869277682563801</v>
      </c>
      <c r="AS101" s="30">
        <v>28.1554558438797</v>
      </c>
      <c r="AT101" s="30">
        <v>29.109928690799901</v>
      </c>
      <c r="AU101" s="30">
        <v>28.910053408338801</v>
      </c>
      <c r="AV101" s="30"/>
      <c r="AW101" s="30"/>
      <c r="AX101" s="30"/>
      <c r="AY101" s="30"/>
      <c r="AZ101" s="30"/>
      <c r="BA101" s="30"/>
      <c r="BB101" s="30"/>
      <c r="BC101" s="30"/>
      <c r="BD101" s="30"/>
      <c r="BE101" s="30"/>
      <c r="BF101" s="30"/>
      <c r="BG101" s="30"/>
      <c r="BH101" s="30"/>
      <c r="BI101" s="30"/>
      <c r="BJ101" s="30"/>
      <c r="BK101" s="30"/>
      <c r="BL101" s="30"/>
      <c r="BM101" s="30"/>
      <c r="BN101" s="30"/>
      <c r="BO101" s="30"/>
      <c r="BP101" s="30"/>
    </row>
    <row r="102" spans="1:68" ht="15" customHeight="1">
      <c r="A102" s="46" t="s">
        <v>169</v>
      </c>
      <c r="B102" s="30">
        <v>29.465002466699602</v>
      </c>
      <c r="C102" s="30">
        <v>29.488524165014901</v>
      </c>
      <c r="D102" s="30">
        <v>29.285092013507299</v>
      </c>
      <c r="E102" s="30">
        <v>29.598851046368502</v>
      </c>
      <c r="F102" s="30">
        <v>29.275156315131301</v>
      </c>
      <c r="G102" s="30">
        <v>29.290908013744598</v>
      </c>
      <c r="H102" s="30">
        <v>28.974983729254799</v>
      </c>
      <c r="I102" s="30">
        <v>29.120182444678999</v>
      </c>
      <c r="J102" s="30">
        <v>28.7361167496421</v>
      </c>
      <c r="K102" s="30">
        <v>29.038341239099399</v>
      </c>
      <c r="L102" s="30">
        <v>28.720895229369798</v>
      </c>
      <c r="M102" s="30">
        <v>28.854446154179598</v>
      </c>
      <c r="N102" s="30">
        <v>28.7530438675022</v>
      </c>
      <c r="O102" s="30">
        <v>28.814415798134899</v>
      </c>
      <c r="P102" s="30">
        <v>29.1221811788268</v>
      </c>
      <c r="Q102" s="30">
        <v>29.379603635836201</v>
      </c>
      <c r="R102" s="30">
        <v>29.265450984382198</v>
      </c>
      <c r="S102" s="30">
        <v>29.2795814038572</v>
      </c>
      <c r="T102" s="30">
        <v>28.992301131142099</v>
      </c>
      <c r="U102" s="30">
        <v>29.427359714236498</v>
      </c>
      <c r="V102" s="30">
        <v>29.7011891800929</v>
      </c>
      <c r="W102" s="30">
        <v>29.543652070708202</v>
      </c>
      <c r="X102" s="30">
        <v>29.075628880429701</v>
      </c>
      <c r="Y102" s="30">
        <v>29.230167153824901</v>
      </c>
      <c r="Z102" s="30">
        <v>29.424207837876999</v>
      </c>
      <c r="AA102" s="30">
        <v>29.609383072751601</v>
      </c>
      <c r="AB102" s="30">
        <v>29.3164412901437</v>
      </c>
      <c r="AC102" s="30">
        <v>29.541444382269901</v>
      </c>
      <c r="AD102" s="30">
        <v>29.252612782495</v>
      </c>
      <c r="AE102" s="30">
        <v>29.340171941439799</v>
      </c>
      <c r="AF102" s="30">
        <v>28.6613980499611</v>
      </c>
      <c r="AG102" s="30">
        <v>28.907047021235901</v>
      </c>
      <c r="AH102" s="30">
        <v>28.027089192522102</v>
      </c>
      <c r="AI102" s="30">
        <v>29.781445548384401</v>
      </c>
      <c r="AJ102" s="30">
        <v>30.123445644595598</v>
      </c>
      <c r="AK102" s="30">
        <v>29.694841338262901</v>
      </c>
      <c r="AL102" s="30">
        <v>29.4034181227088</v>
      </c>
      <c r="AM102" s="30">
        <v>29.791678131422501</v>
      </c>
      <c r="AN102" s="30">
        <v>28.890678959810899</v>
      </c>
      <c r="AO102" s="30">
        <v>28.593060134242599</v>
      </c>
      <c r="AP102" s="30">
        <v>28.204077974836402</v>
      </c>
      <c r="AQ102" s="30">
        <v>27.993433137762398</v>
      </c>
      <c r="AR102" s="30">
        <v>27.722141176285898</v>
      </c>
      <c r="AS102" s="30">
        <v>27.960731135506698</v>
      </c>
      <c r="AT102" s="30">
        <v>28.0364240233346</v>
      </c>
      <c r="AU102" s="30">
        <v>28.385194745241801</v>
      </c>
      <c r="AV102" s="30"/>
      <c r="AW102" s="30"/>
      <c r="AX102" s="30"/>
      <c r="AY102" s="30"/>
      <c r="AZ102" s="30"/>
      <c r="BA102" s="30"/>
      <c r="BB102" s="30"/>
      <c r="BC102" s="30"/>
      <c r="BD102" s="30"/>
      <c r="BE102" s="30"/>
      <c r="BF102" s="30"/>
      <c r="BG102" s="30"/>
      <c r="BH102" s="30"/>
      <c r="BI102" s="30"/>
      <c r="BJ102" s="30"/>
      <c r="BK102" s="30"/>
      <c r="BL102" s="30"/>
      <c r="BM102" s="30"/>
      <c r="BN102" s="30"/>
      <c r="BO102" s="30"/>
      <c r="BP102" s="30"/>
    </row>
    <row r="103" spans="1:68" ht="15" customHeight="1">
      <c r="A103" s="46" t="s">
        <v>170</v>
      </c>
      <c r="B103" s="29">
        <v>3.0957254665863898</v>
      </c>
      <c r="C103" s="29">
        <v>3.1079679070410799</v>
      </c>
      <c r="D103" s="29">
        <v>3.0849250437561802</v>
      </c>
      <c r="E103" s="29">
        <v>3.0464508190417598</v>
      </c>
      <c r="F103" s="29">
        <v>3.1788624135280599</v>
      </c>
      <c r="G103" s="29">
        <v>3.0782894736842099</v>
      </c>
      <c r="H103" s="29">
        <v>3.0927438354012899</v>
      </c>
      <c r="I103" s="29">
        <v>3.0749730312837098</v>
      </c>
      <c r="J103" s="29">
        <v>3.09151580879286</v>
      </c>
      <c r="K103" s="29">
        <v>3.1167830483987502</v>
      </c>
      <c r="L103" s="29">
        <v>3.12592528084995</v>
      </c>
      <c r="M103" s="29">
        <v>3.12602058927938</v>
      </c>
      <c r="N103" s="29">
        <v>3.1274342636632899</v>
      </c>
      <c r="O103" s="29">
        <v>3.1274422735346401</v>
      </c>
      <c r="P103" s="29">
        <v>3.1991573033707899</v>
      </c>
      <c r="Q103" s="29">
        <v>3.2893483231707301</v>
      </c>
      <c r="R103" s="29">
        <v>3.3097327076106899</v>
      </c>
      <c r="S103" s="29">
        <v>3.4126788103324102</v>
      </c>
      <c r="T103" s="29">
        <v>3.3827956989247299</v>
      </c>
      <c r="U103" s="29">
        <v>3.45192829983705</v>
      </c>
      <c r="V103" s="29">
        <v>3.4700548527930102</v>
      </c>
      <c r="W103" s="29">
        <v>3.4984423676012502</v>
      </c>
      <c r="X103" s="29">
        <v>3.4859859859859901</v>
      </c>
      <c r="Y103" s="29">
        <v>3.3955550006243</v>
      </c>
      <c r="Z103" s="29">
        <v>3.5274203622735798</v>
      </c>
      <c r="AA103" s="29">
        <v>3.5779745860608401</v>
      </c>
      <c r="AB103" s="29">
        <v>3.44605208763952</v>
      </c>
      <c r="AC103" s="29">
        <v>3.4076900059844402</v>
      </c>
      <c r="AD103" s="29">
        <v>3.4073894020418098</v>
      </c>
      <c r="AE103" s="29">
        <v>3.3445364507225199</v>
      </c>
      <c r="AF103" s="29">
        <v>3.3252536640360799</v>
      </c>
      <c r="AG103" s="29">
        <v>3.3939574637249099</v>
      </c>
      <c r="AH103" s="29">
        <v>3.5243488108720298</v>
      </c>
      <c r="AI103" s="29">
        <v>3.29652307019462</v>
      </c>
      <c r="AJ103" s="29">
        <v>3.33792111750205</v>
      </c>
      <c r="AK103" s="29">
        <v>3.4049382716049399</v>
      </c>
      <c r="AL103" s="29">
        <v>3.45753601376048</v>
      </c>
      <c r="AM103" s="29">
        <v>3.3872868869711601</v>
      </c>
      <c r="AN103" s="29">
        <v>3.4167038856632401</v>
      </c>
      <c r="AO103" s="29">
        <v>3.3408606731998298</v>
      </c>
      <c r="AP103" s="29">
        <v>3.4165166516651699</v>
      </c>
      <c r="AQ103" s="29">
        <v>3.4255508568884898</v>
      </c>
      <c r="AR103" s="29">
        <v>3.6147713950761999</v>
      </c>
      <c r="AS103" s="29">
        <v>3.66562569707785</v>
      </c>
      <c r="AT103" s="29">
        <v>3.8480161398789501</v>
      </c>
      <c r="AU103" s="29">
        <v>4.0152066823731003</v>
      </c>
      <c r="AV103" s="29"/>
      <c r="AW103" s="29"/>
      <c r="AX103" s="29"/>
      <c r="AY103" s="29"/>
      <c r="AZ103" s="29"/>
      <c r="BA103" s="29"/>
      <c r="BB103" s="29"/>
      <c r="BC103" s="29"/>
      <c r="BD103" s="29"/>
      <c r="BE103" s="29"/>
      <c r="BF103" s="29"/>
      <c r="BG103" s="29"/>
      <c r="BH103" s="29"/>
      <c r="BI103" s="29"/>
      <c r="BJ103" s="29"/>
      <c r="BK103" s="29"/>
      <c r="BL103" s="29"/>
      <c r="BM103" s="29"/>
      <c r="BN103" s="29"/>
      <c r="BO103" s="29"/>
      <c r="BP103" s="29"/>
    </row>
    <row r="104" spans="1:68" ht="15" customHeight="1">
      <c r="A104" s="46" t="s">
        <v>171</v>
      </c>
      <c r="B104" s="34">
        <v>41136</v>
      </c>
      <c r="C104" s="34">
        <v>44935</v>
      </c>
      <c r="D104" s="34">
        <v>40539</v>
      </c>
      <c r="E104" s="34">
        <v>39613</v>
      </c>
      <c r="F104" s="34">
        <v>41357</v>
      </c>
      <c r="G104" s="34">
        <v>42111</v>
      </c>
      <c r="H104" s="34">
        <v>39383</v>
      </c>
      <c r="I104" s="34">
        <v>39907</v>
      </c>
      <c r="J104" s="34">
        <v>37058</v>
      </c>
      <c r="K104" s="34">
        <v>38832</v>
      </c>
      <c r="L104" s="34">
        <v>35895</v>
      </c>
      <c r="M104" s="34">
        <v>35224</v>
      </c>
      <c r="N104" s="34">
        <v>34849</v>
      </c>
      <c r="O104" s="34">
        <v>35215</v>
      </c>
      <c r="P104" s="34">
        <v>34167</v>
      </c>
      <c r="Q104" s="34">
        <v>34525</v>
      </c>
      <c r="R104" s="34">
        <v>32442</v>
      </c>
      <c r="S104" s="34">
        <v>33161</v>
      </c>
      <c r="T104" s="34">
        <v>29887</v>
      </c>
      <c r="U104" s="34">
        <v>31775</v>
      </c>
      <c r="V104" s="34">
        <v>30998</v>
      </c>
      <c r="W104" s="34">
        <v>30321</v>
      </c>
      <c r="X104" s="34">
        <v>27860</v>
      </c>
      <c r="Y104" s="34">
        <v>27195</v>
      </c>
      <c r="Z104" s="34">
        <v>28237</v>
      </c>
      <c r="AA104" s="34">
        <v>27876</v>
      </c>
      <c r="AB104" s="34">
        <v>25008</v>
      </c>
      <c r="AC104" s="34">
        <v>22777</v>
      </c>
      <c r="AD104" s="34">
        <v>21027</v>
      </c>
      <c r="AE104" s="34">
        <v>20599</v>
      </c>
      <c r="AF104" s="34">
        <v>17697</v>
      </c>
      <c r="AG104" s="34">
        <v>17075</v>
      </c>
      <c r="AH104" s="34">
        <v>9336</v>
      </c>
      <c r="AI104" s="34">
        <v>15075</v>
      </c>
      <c r="AJ104" s="34">
        <v>16249</v>
      </c>
      <c r="AK104" s="34">
        <v>15169</v>
      </c>
      <c r="AL104" s="34">
        <v>16081</v>
      </c>
      <c r="AM104" s="34">
        <v>16093</v>
      </c>
      <c r="AN104" s="34">
        <v>15300</v>
      </c>
      <c r="AO104" s="34">
        <v>15682</v>
      </c>
      <c r="AP104" s="34">
        <v>15183</v>
      </c>
      <c r="AQ104" s="34">
        <v>15391</v>
      </c>
      <c r="AR104" s="34">
        <v>15417</v>
      </c>
      <c r="AS104" s="34">
        <v>16433</v>
      </c>
      <c r="AT104" s="34">
        <v>17166</v>
      </c>
      <c r="AU104" s="34">
        <v>18747</v>
      </c>
      <c r="AV104" s="34"/>
      <c r="AW104" s="34"/>
      <c r="AX104" s="34"/>
      <c r="AY104" s="34"/>
      <c r="AZ104" s="34"/>
      <c r="BA104" s="34"/>
      <c r="BB104" s="34"/>
      <c r="BC104" s="34"/>
      <c r="BD104" s="34"/>
      <c r="BE104" s="34"/>
      <c r="BF104" s="34"/>
      <c r="BG104" s="34"/>
      <c r="BH104" s="34"/>
      <c r="BI104" s="34"/>
      <c r="BJ104" s="34"/>
      <c r="BK104" s="34"/>
      <c r="BL104" s="34"/>
      <c r="BM104" s="34"/>
      <c r="BN104" s="34"/>
      <c r="BO104" s="34"/>
      <c r="BP104" s="34"/>
    </row>
    <row r="105" spans="1:68" ht="15" customHeight="1">
      <c r="A105" s="46" t="s">
        <v>172</v>
      </c>
      <c r="B105" s="34">
        <v>13288</v>
      </c>
      <c r="C105" s="34">
        <v>14458</v>
      </c>
      <c r="D105" s="34">
        <v>13141</v>
      </c>
      <c r="E105" s="34">
        <v>13003</v>
      </c>
      <c r="F105" s="34">
        <v>13010</v>
      </c>
      <c r="G105" s="34">
        <v>13680</v>
      </c>
      <c r="H105" s="34">
        <v>12734</v>
      </c>
      <c r="I105" s="34">
        <v>12978</v>
      </c>
      <c r="J105" s="34">
        <v>11987</v>
      </c>
      <c r="K105" s="34">
        <v>12459</v>
      </c>
      <c r="L105" s="34">
        <v>11483</v>
      </c>
      <c r="M105" s="34">
        <v>11268</v>
      </c>
      <c r="N105" s="34">
        <v>11143</v>
      </c>
      <c r="O105" s="34">
        <v>11260</v>
      </c>
      <c r="P105" s="34">
        <v>10680</v>
      </c>
      <c r="Q105" s="34">
        <v>10496</v>
      </c>
      <c r="R105" s="34">
        <v>9802</v>
      </c>
      <c r="S105" s="34">
        <v>9717</v>
      </c>
      <c r="T105" s="34">
        <v>8835</v>
      </c>
      <c r="U105" s="34">
        <v>9205</v>
      </c>
      <c r="V105" s="34">
        <v>8933</v>
      </c>
      <c r="W105" s="34">
        <v>8667</v>
      </c>
      <c r="X105" s="34">
        <v>7992</v>
      </c>
      <c r="Y105" s="34">
        <v>8009</v>
      </c>
      <c r="Z105" s="34">
        <v>8005</v>
      </c>
      <c r="AA105" s="34">
        <v>7791</v>
      </c>
      <c r="AB105" s="34">
        <v>7257</v>
      </c>
      <c r="AC105" s="34">
        <v>6684</v>
      </c>
      <c r="AD105" s="34">
        <v>6171</v>
      </c>
      <c r="AE105" s="34">
        <v>6159</v>
      </c>
      <c r="AF105" s="34">
        <v>5322</v>
      </c>
      <c r="AG105" s="34">
        <v>5031</v>
      </c>
      <c r="AH105" s="34">
        <v>2649</v>
      </c>
      <c r="AI105" s="34">
        <v>4573</v>
      </c>
      <c r="AJ105" s="34">
        <v>4868</v>
      </c>
      <c r="AK105" s="34">
        <v>4455</v>
      </c>
      <c r="AL105" s="34">
        <v>4651</v>
      </c>
      <c r="AM105" s="34">
        <v>4751</v>
      </c>
      <c r="AN105" s="34">
        <v>4478</v>
      </c>
      <c r="AO105" s="34">
        <v>4694</v>
      </c>
      <c r="AP105" s="34">
        <v>4444</v>
      </c>
      <c r="AQ105" s="34">
        <v>4493</v>
      </c>
      <c r="AR105" s="34">
        <v>4265</v>
      </c>
      <c r="AS105" s="34">
        <v>4483</v>
      </c>
      <c r="AT105" s="34">
        <v>4461</v>
      </c>
      <c r="AU105" s="34">
        <v>4669</v>
      </c>
      <c r="AV105" s="34"/>
      <c r="AW105" s="34"/>
      <c r="AX105" s="34"/>
      <c r="AY105" s="34"/>
      <c r="AZ105" s="34"/>
      <c r="BA105" s="34"/>
      <c r="BB105" s="34"/>
      <c r="BC105" s="34"/>
      <c r="BD105" s="34"/>
      <c r="BE105" s="34"/>
      <c r="BF105" s="34"/>
      <c r="BG105" s="34"/>
      <c r="BH105" s="34"/>
      <c r="BI105" s="34"/>
      <c r="BJ105" s="34"/>
      <c r="BK105" s="34"/>
      <c r="BL105" s="34"/>
      <c r="BM105" s="34"/>
      <c r="BN105" s="34"/>
      <c r="BO105" s="34"/>
      <c r="BP105" s="34"/>
    </row>
    <row r="106" spans="1:68" ht="15" customHeight="1">
      <c r="A106" s="46" t="s">
        <v>173</v>
      </c>
      <c r="B106" s="34">
        <v>50675</v>
      </c>
      <c r="C106" s="34">
        <v>53983</v>
      </c>
      <c r="D106" s="34">
        <v>50047</v>
      </c>
      <c r="E106" s="34">
        <v>48740</v>
      </c>
      <c r="F106" s="34">
        <v>47980</v>
      </c>
      <c r="G106" s="34">
        <v>50638</v>
      </c>
      <c r="H106" s="34">
        <v>49168</v>
      </c>
      <c r="I106" s="34">
        <v>50207</v>
      </c>
      <c r="J106" s="34">
        <v>46801</v>
      </c>
      <c r="K106" s="34">
        <v>48277</v>
      </c>
      <c r="L106" s="34">
        <v>45843</v>
      </c>
      <c r="M106" s="34">
        <v>46141</v>
      </c>
      <c r="N106" s="34">
        <v>44680</v>
      </c>
      <c r="O106" s="34">
        <v>45575</v>
      </c>
      <c r="P106" s="34">
        <v>42941</v>
      </c>
      <c r="Q106" s="34">
        <v>41366</v>
      </c>
      <c r="R106" s="34">
        <v>39314</v>
      </c>
      <c r="S106" s="34">
        <v>38266</v>
      </c>
      <c r="T106" s="34">
        <v>35321</v>
      </c>
      <c r="U106" s="34">
        <v>36674</v>
      </c>
      <c r="V106" s="34">
        <v>34226</v>
      </c>
      <c r="W106" s="34">
        <v>33734</v>
      </c>
      <c r="X106" s="34">
        <v>32269</v>
      </c>
      <c r="Y106" s="34">
        <v>31979</v>
      </c>
      <c r="Z106" s="34">
        <v>31215</v>
      </c>
      <c r="AA106" s="34">
        <v>30901</v>
      </c>
      <c r="AB106" s="34">
        <v>29089</v>
      </c>
      <c r="AC106" s="34">
        <v>27928</v>
      </c>
      <c r="AD106" s="34">
        <v>26266</v>
      </c>
      <c r="AE106" s="34">
        <v>26287</v>
      </c>
      <c r="AF106" s="34">
        <v>23851</v>
      </c>
      <c r="AG106" s="34">
        <v>22852</v>
      </c>
      <c r="AH106" s="34">
        <v>10290</v>
      </c>
      <c r="AI106" s="34">
        <v>20009</v>
      </c>
      <c r="AJ106" s="34">
        <v>20233</v>
      </c>
      <c r="AK106" s="34">
        <v>17764</v>
      </c>
      <c r="AL106" s="34">
        <v>17952</v>
      </c>
      <c r="AM106" s="34">
        <v>18003</v>
      </c>
      <c r="AN106" s="34">
        <v>17343</v>
      </c>
      <c r="AO106" s="34">
        <v>18369</v>
      </c>
      <c r="AP106" s="34">
        <v>17673</v>
      </c>
      <c r="AQ106" s="34">
        <v>17385</v>
      </c>
      <c r="AR106" s="34">
        <v>16471</v>
      </c>
      <c r="AS106" s="34">
        <v>16969</v>
      </c>
      <c r="AT106" s="34">
        <v>16252</v>
      </c>
      <c r="AU106" s="34">
        <v>16918</v>
      </c>
      <c r="AV106" s="34"/>
      <c r="AW106" s="34"/>
      <c r="AX106" s="34"/>
      <c r="AY106" s="34"/>
      <c r="AZ106" s="34"/>
      <c r="BA106" s="34"/>
      <c r="BB106" s="34"/>
      <c r="BC106" s="34"/>
      <c r="BD106" s="34"/>
      <c r="BE106" s="34"/>
      <c r="BF106" s="34"/>
      <c r="BG106" s="34"/>
      <c r="BH106" s="34"/>
      <c r="BI106" s="34"/>
      <c r="BJ106" s="34"/>
      <c r="BK106" s="34"/>
      <c r="BL106" s="34"/>
      <c r="BM106" s="34"/>
      <c r="BN106" s="34"/>
      <c r="BO106" s="34"/>
      <c r="BP106" s="34"/>
    </row>
    <row r="107" spans="1:68" ht="15" customHeight="1">
      <c r="A107" s="4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row>
    <row r="108" spans="1:68" ht="15" customHeight="1">
      <c r="A108" s="50" t="s">
        <v>259</v>
      </c>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row>
    <row r="109" spans="1:68" ht="15" customHeight="1">
      <c r="A109" s="46" t="s">
        <v>167</v>
      </c>
      <c r="B109" s="33">
        <v>14.2570155063092</v>
      </c>
      <c r="C109" s="33">
        <v>13.9655593551539</v>
      </c>
      <c r="D109" s="33">
        <v>13.8789364510654</v>
      </c>
      <c r="E109" s="33">
        <v>13.5601764335224</v>
      </c>
      <c r="F109" s="33">
        <v>14.0432303408036</v>
      </c>
      <c r="G109" s="33">
        <v>13.9712727756351</v>
      </c>
      <c r="H109" s="33">
        <v>13.8343069569835</v>
      </c>
      <c r="I109" s="33">
        <v>12.886430198503099</v>
      </c>
      <c r="J109" s="33">
        <v>13.530836063238899</v>
      </c>
      <c r="K109" s="33">
        <v>13.9938210925432</v>
      </c>
      <c r="L109" s="33">
        <v>13.8009049773756</v>
      </c>
      <c r="M109" s="33">
        <v>13.870678352080599</v>
      </c>
      <c r="N109" s="33">
        <v>13.620641947980101</v>
      </c>
      <c r="O109" s="33">
        <v>14.4425502898057</v>
      </c>
      <c r="P109" s="33">
        <v>14.7855675398048</v>
      </c>
      <c r="Q109" s="33">
        <v>14.8179819203518</v>
      </c>
      <c r="R109" s="33">
        <v>15.0050834280246</v>
      </c>
      <c r="S109" s="33">
        <v>15.171856547952</v>
      </c>
      <c r="T109" s="33">
        <v>15.182684419764</v>
      </c>
      <c r="U109" s="33">
        <v>14.851195696661399</v>
      </c>
      <c r="V109" s="33">
        <v>15.159764080627401</v>
      </c>
      <c r="W109" s="33">
        <v>15.477834986814001</v>
      </c>
      <c r="X109" s="33">
        <v>15.278733654507899</v>
      </c>
      <c r="Y109" s="33">
        <v>14.141648313434599</v>
      </c>
      <c r="Z109" s="33">
        <v>14.094286758435899</v>
      </c>
      <c r="AA109" s="33">
        <v>14.1600099850225</v>
      </c>
      <c r="AB109" s="33">
        <v>13.823277444621199</v>
      </c>
      <c r="AC109" s="33">
        <v>12.8140279885348</v>
      </c>
      <c r="AD109" s="33">
        <v>12.6656251808135</v>
      </c>
      <c r="AE109" s="33">
        <v>13.1977600943118</v>
      </c>
      <c r="AF109" s="33">
        <v>12.6459368859091</v>
      </c>
      <c r="AG109" s="33">
        <v>12.7444901640268</v>
      </c>
      <c r="AH109" s="33">
        <v>17.975626269465099</v>
      </c>
      <c r="AI109" s="33">
        <v>11.9381107491857</v>
      </c>
      <c r="AJ109" s="33">
        <v>12.2811146676709</v>
      </c>
      <c r="AK109" s="33">
        <v>14.1471762692527</v>
      </c>
      <c r="AL109" s="33">
        <v>14.1525334456968</v>
      </c>
      <c r="AM109" s="33">
        <v>13.8835443037975</v>
      </c>
      <c r="AN109" s="33">
        <v>13.379976136240399</v>
      </c>
      <c r="AO109" s="33">
        <v>13.7723665401489</v>
      </c>
      <c r="AP109" s="33">
        <v>13.7246416012984</v>
      </c>
      <c r="AQ109" s="33">
        <v>14.2503881764334</v>
      </c>
      <c r="AR109" s="33">
        <v>13.721204961606601</v>
      </c>
      <c r="AS109" s="33">
        <v>13.9147660349074</v>
      </c>
      <c r="AT109" s="33">
        <v>14.0374250590444</v>
      </c>
      <c r="AU109" s="33">
        <v>13.868177751267501</v>
      </c>
      <c r="AV109" s="33"/>
      <c r="AW109" s="33"/>
      <c r="AX109" s="33"/>
      <c r="AY109" s="33"/>
      <c r="AZ109" s="33"/>
      <c r="BA109" s="33"/>
      <c r="BB109" s="33"/>
      <c r="BC109" s="33"/>
      <c r="BD109" s="33"/>
      <c r="BE109" s="33"/>
      <c r="BF109" s="33"/>
      <c r="BG109" s="33"/>
      <c r="BH109" s="33"/>
      <c r="BI109" s="33"/>
      <c r="BJ109" s="33"/>
      <c r="BK109" s="33"/>
      <c r="BL109" s="33"/>
      <c r="BM109" s="33"/>
      <c r="BN109" s="33"/>
      <c r="BO109" s="33"/>
      <c r="BP109" s="33"/>
    </row>
    <row r="110" spans="1:68" ht="15" customHeight="1">
      <c r="A110" s="48" t="s">
        <v>168</v>
      </c>
      <c r="B110" s="30">
        <v>14.222989211899099</v>
      </c>
      <c r="C110" s="30">
        <v>13.911134914665499</v>
      </c>
      <c r="D110" s="30">
        <v>14.1297227155566</v>
      </c>
      <c r="E110" s="30">
        <v>13.781549625483001</v>
      </c>
      <c r="F110" s="30">
        <v>13.8271923789349</v>
      </c>
      <c r="G110" s="30">
        <v>13.87301604037</v>
      </c>
      <c r="H110" s="30">
        <v>13.885162814126399</v>
      </c>
      <c r="I110" s="30">
        <v>13.077484319817501</v>
      </c>
      <c r="J110" s="30">
        <v>13.3113102679413</v>
      </c>
      <c r="K110" s="30">
        <v>13.8550543131543</v>
      </c>
      <c r="L110" s="30">
        <v>13.664815261645</v>
      </c>
      <c r="M110" s="30">
        <v>13.5824292758337</v>
      </c>
      <c r="N110" s="30">
        <v>12.8399241702851</v>
      </c>
      <c r="O110" s="30">
        <v>13.6066464346882</v>
      </c>
      <c r="P110" s="30">
        <v>13.4341600205773</v>
      </c>
      <c r="Q110" s="30">
        <v>13.0013440060867</v>
      </c>
      <c r="R110" s="30">
        <v>12.8220735511375</v>
      </c>
      <c r="S110" s="30">
        <v>12.647121160591199</v>
      </c>
      <c r="T110" s="30">
        <v>12.711926280282499</v>
      </c>
      <c r="U110" s="30">
        <v>12.522713996486701</v>
      </c>
      <c r="V110" s="30">
        <v>12.525456636502801</v>
      </c>
      <c r="W110" s="30">
        <v>12.4203133099032</v>
      </c>
      <c r="X110" s="30">
        <v>12.5300161627679</v>
      </c>
      <c r="Y110" s="30">
        <v>11.903585379022299</v>
      </c>
      <c r="Z110" s="30">
        <v>11.770240351923199</v>
      </c>
      <c r="AA110" s="30">
        <v>12.100537651989599</v>
      </c>
      <c r="AB110" s="30">
        <v>11.9445960058545</v>
      </c>
      <c r="AC110" s="30">
        <v>11.452984836688801</v>
      </c>
      <c r="AD110" s="30">
        <v>11.103418782185599</v>
      </c>
      <c r="AE110" s="30">
        <v>11.6438593489318</v>
      </c>
      <c r="AF110" s="30">
        <v>11.347515257660101</v>
      </c>
      <c r="AG110" s="30">
        <v>11.320311756828801</v>
      </c>
      <c r="AH110" s="30">
        <v>11.700120504632601</v>
      </c>
      <c r="AI110" s="30">
        <v>10.6055017716227</v>
      </c>
      <c r="AJ110" s="30">
        <v>11.034403671555699</v>
      </c>
      <c r="AK110" s="30">
        <v>11.930007050647401</v>
      </c>
      <c r="AL110" s="30">
        <v>12.2855125610989</v>
      </c>
      <c r="AM110" s="30">
        <v>12.647845945283899</v>
      </c>
      <c r="AN110" s="30">
        <v>12.5755531071046</v>
      </c>
      <c r="AO110" s="30">
        <v>13.232384298882099</v>
      </c>
      <c r="AP110" s="30">
        <v>13.180232429588299</v>
      </c>
      <c r="AQ110" s="30">
        <v>13.801201817159299</v>
      </c>
      <c r="AR110" s="30">
        <v>13.777957459395701</v>
      </c>
      <c r="AS110" s="30">
        <v>14.0008854331395</v>
      </c>
      <c r="AT110" s="30">
        <v>14.426395372044899</v>
      </c>
      <c r="AU110" s="30">
        <v>14.5941893404464</v>
      </c>
      <c r="AV110" s="30"/>
      <c r="AW110" s="30"/>
      <c r="AX110" s="30"/>
      <c r="AY110" s="30"/>
      <c r="AZ110" s="30"/>
      <c r="BA110" s="30"/>
      <c r="BB110" s="30"/>
      <c r="BC110" s="30"/>
      <c r="BD110" s="30"/>
      <c r="BE110" s="30"/>
      <c r="BF110" s="30"/>
      <c r="BG110" s="30"/>
      <c r="BH110" s="30"/>
      <c r="BI110" s="30"/>
      <c r="BJ110" s="30"/>
      <c r="BK110" s="30"/>
      <c r="BL110" s="30"/>
      <c r="BM110" s="30"/>
      <c r="BN110" s="30"/>
      <c r="BO110" s="30"/>
      <c r="BP110" s="30"/>
    </row>
    <row r="111" spans="1:68" ht="15" customHeight="1">
      <c r="A111" s="46" t="s">
        <v>169</v>
      </c>
      <c r="B111" s="30">
        <v>18.3408500219725</v>
      </c>
      <c r="C111" s="30">
        <v>18.3612481680508</v>
      </c>
      <c r="D111" s="30">
        <v>18.056037463071199</v>
      </c>
      <c r="E111" s="30">
        <v>18.085450535601801</v>
      </c>
      <c r="F111" s="30">
        <v>18.5228616894311</v>
      </c>
      <c r="G111" s="30">
        <v>18.405080462827499</v>
      </c>
      <c r="H111" s="30">
        <v>18.2559678704195</v>
      </c>
      <c r="I111" s="30">
        <v>18.115769606248001</v>
      </c>
      <c r="J111" s="30">
        <v>18.526349522859999</v>
      </c>
      <c r="K111" s="30">
        <v>18.445590506951302</v>
      </c>
      <c r="L111" s="30">
        <v>18.442913443292898</v>
      </c>
      <c r="M111" s="30">
        <v>18.595072803809298</v>
      </c>
      <c r="N111" s="30">
        <v>19.087541505257299</v>
      </c>
      <c r="O111" s="30">
        <v>19.1427275826798</v>
      </c>
      <c r="P111" s="30">
        <v>19.658231246789899</v>
      </c>
      <c r="Q111" s="30">
        <v>20.1234616418275</v>
      </c>
      <c r="R111" s="30">
        <v>20.489833604449501</v>
      </c>
      <c r="S111" s="30">
        <v>20.831559114923198</v>
      </c>
      <c r="T111" s="30">
        <v>20.777581867043899</v>
      </c>
      <c r="U111" s="30">
        <v>20.635305427737102</v>
      </c>
      <c r="V111" s="30">
        <v>20.941131171687001</v>
      </c>
      <c r="W111" s="30">
        <v>21.364345404473301</v>
      </c>
      <c r="X111" s="30">
        <v>21.055541219302398</v>
      </c>
      <c r="Y111" s="30">
        <v>20.544886661974701</v>
      </c>
      <c r="Z111" s="30">
        <v>20.630870134075099</v>
      </c>
      <c r="AA111" s="30">
        <v>20.3662960605953</v>
      </c>
      <c r="AB111" s="30">
        <v>20.185505166329101</v>
      </c>
      <c r="AC111" s="30">
        <v>19.6678668794084</v>
      </c>
      <c r="AD111" s="30">
        <v>19.869030126190399</v>
      </c>
      <c r="AE111" s="30">
        <v>19.860724472942401</v>
      </c>
      <c r="AF111" s="30">
        <v>19.605245355811501</v>
      </c>
      <c r="AG111" s="30">
        <v>19.731002134760399</v>
      </c>
      <c r="AH111" s="30">
        <v>24.582329492394901</v>
      </c>
      <c r="AI111" s="30">
        <v>19.639432705125401</v>
      </c>
      <c r="AJ111" s="30">
        <v>19.5535347236776</v>
      </c>
      <c r="AK111" s="30">
        <v>20.523992946167699</v>
      </c>
      <c r="AL111" s="30">
        <v>20.173844612160298</v>
      </c>
      <c r="AM111" s="30">
        <v>19.542522086075898</v>
      </c>
      <c r="AN111" s="30">
        <v>19.111246756698101</v>
      </c>
      <c r="AO111" s="30">
        <v>18.846805968829202</v>
      </c>
      <c r="AP111" s="30">
        <v>18.8512328992725</v>
      </c>
      <c r="AQ111" s="30">
        <v>18.756010086836501</v>
      </c>
      <c r="AR111" s="30">
        <v>18.2500712297734</v>
      </c>
      <c r="AS111" s="30">
        <v>18.220704329330299</v>
      </c>
      <c r="AT111" s="30">
        <v>17.9178534145619</v>
      </c>
      <c r="AU111" s="30">
        <v>17.5808121383835</v>
      </c>
      <c r="AV111" s="30"/>
      <c r="AW111" s="30"/>
      <c r="AX111" s="30"/>
      <c r="AY111" s="30"/>
      <c r="AZ111" s="30"/>
      <c r="BA111" s="30"/>
      <c r="BB111" s="30"/>
      <c r="BC111" s="30"/>
      <c r="BD111" s="30"/>
      <c r="BE111" s="30"/>
      <c r="BF111" s="30"/>
      <c r="BG111" s="30"/>
      <c r="BH111" s="30"/>
      <c r="BI111" s="30"/>
      <c r="BJ111" s="30"/>
      <c r="BK111" s="30"/>
      <c r="BL111" s="30"/>
      <c r="BM111" s="30"/>
      <c r="BN111" s="30"/>
      <c r="BO111" s="30"/>
      <c r="BP111" s="30"/>
    </row>
    <row r="112" spans="1:68" ht="15" customHeight="1">
      <c r="A112" s="46" t="s">
        <v>170</v>
      </c>
      <c r="B112" s="29">
        <v>2.5288419198590901</v>
      </c>
      <c r="C112" s="29">
        <v>2.5067774376913001</v>
      </c>
      <c r="D112" s="29">
        <v>2.6630434782608701</v>
      </c>
      <c r="E112" s="29">
        <v>2.5618029739777</v>
      </c>
      <c r="F112" s="29">
        <v>2.6624173748819602</v>
      </c>
      <c r="G112" s="29">
        <v>2.6692051404093302</v>
      </c>
      <c r="H112" s="29">
        <v>2.6084452975048</v>
      </c>
      <c r="I112" s="29">
        <v>2.5505050505050502</v>
      </c>
      <c r="J112" s="29">
        <v>2.6063157894736801</v>
      </c>
      <c r="K112" s="29">
        <v>2.6322127446061199</v>
      </c>
      <c r="L112" s="29">
        <v>2.7694341618191398</v>
      </c>
      <c r="M112" s="29">
        <v>2.7014925373134302</v>
      </c>
      <c r="N112" s="29">
        <v>2.8288471305231102</v>
      </c>
      <c r="O112" s="29">
        <v>2.7922568460812101</v>
      </c>
      <c r="P112" s="29">
        <v>2.9274858879722099</v>
      </c>
      <c r="Q112" s="29">
        <v>2.9608408903544898</v>
      </c>
      <c r="R112" s="29">
        <v>2.9669190912714201</v>
      </c>
      <c r="S112" s="29">
        <v>3.1294551413355198</v>
      </c>
      <c r="T112" s="29">
        <v>3.1151288445552798</v>
      </c>
      <c r="U112" s="29">
        <v>2.9929133858267698</v>
      </c>
      <c r="V112" s="29">
        <v>3.0970500213766599</v>
      </c>
      <c r="W112" s="29">
        <v>3.02880324543611</v>
      </c>
      <c r="X112" s="29">
        <v>2.9954954954955002</v>
      </c>
      <c r="Y112" s="29">
        <v>2.9930327868852502</v>
      </c>
      <c r="Z112" s="29">
        <v>3.0911840968020701</v>
      </c>
      <c r="AA112" s="29">
        <v>2.9228735125605998</v>
      </c>
      <c r="AB112" s="29">
        <v>3.0066401062416999</v>
      </c>
      <c r="AC112" s="29">
        <v>2.9491228070175399</v>
      </c>
      <c r="AD112" s="29">
        <v>2.89401553220649</v>
      </c>
      <c r="AE112" s="29">
        <v>2.8923626619026401</v>
      </c>
      <c r="AF112" s="29">
        <v>2.87522851919561</v>
      </c>
      <c r="AG112" s="29">
        <v>2.83370190181336</v>
      </c>
      <c r="AH112" s="29">
        <v>2.9924670433145</v>
      </c>
      <c r="AI112" s="29">
        <v>2.7617098681218701</v>
      </c>
      <c r="AJ112" s="29">
        <v>2.7267152165580701</v>
      </c>
      <c r="AK112" s="29">
        <v>2.7291055718475099</v>
      </c>
      <c r="AL112" s="29">
        <v>2.69892072943804</v>
      </c>
      <c r="AM112" s="29">
        <v>2.67213712618527</v>
      </c>
      <c r="AN112" s="29">
        <v>2.6120794487231498</v>
      </c>
      <c r="AO112" s="29">
        <v>2.67465998568361</v>
      </c>
      <c r="AP112" s="29">
        <v>2.6913677571935399</v>
      </c>
      <c r="AQ112" s="29">
        <v>2.7861178369652899</v>
      </c>
      <c r="AR112" s="29">
        <v>2.68058544984933</v>
      </c>
      <c r="AS112" s="29">
        <v>2.81723739899962</v>
      </c>
      <c r="AT112" s="29">
        <v>2.7178602243313201</v>
      </c>
      <c r="AU112" s="29">
        <v>2.6972043010752702</v>
      </c>
      <c r="AV112" s="29"/>
      <c r="AW112" s="29"/>
      <c r="AX112" s="29"/>
      <c r="AY112" s="29"/>
      <c r="AZ112" s="29"/>
      <c r="BA112" s="29"/>
      <c r="BB112" s="29"/>
      <c r="BC112" s="29"/>
      <c r="BD112" s="29"/>
      <c r="BE112" s="29"/>
      <c r="BF112" s="29"/>
      <c r="BG112" s="29"/>
      <c r="BH112" s="29"/>
      <c r="BI112" s="29"/>
      <c r="BJ112" s="29"/>
      <c r="BK112" s="29"/>
      <c r="BL112" s="29"/>
      <c r="BM112" s="29"/>
      <c r="BN112" s="29"/>
      <c r="BO112" s="29"/>
      <c r="BP112" s="29"/>
    </row>
    <row r="113" spans="1:68" ht="15" customHeight="1">
      <c r="A113" s="46" t="s">
        <v>171</v>
      </c>
      <c r="B113" s="34">
        <v>5743</v>
      </c>
      <c r="C113" s="34">
        <v>5733</v>
      </c>
      <c r="D113" s="34">
        <v>5880</v>
      </c>
      <c r="E113" s="34">
        <v>5513</v>
      </c>
      <c r="F113" s="34">
        <v>5639</v>
      </c>
      <c r="G113" s="34">
        <v>5608</v>
      </c>
      <c r="H113" s="34">
        <v>5436</v>
      </c>
      <c r="I113" s="34">
        <v>5050</v>
      </c>
      <c r="J113" s="34">
        <v>4952</v>
      </c>
      <c r="K113" s="34">
        <v>5246</v>
      </c>
      <c r="L113" s="34">
        <v>5237</v>
      </c>
      <c r="M113" s="34">
        <v>5430</v>
      </c>
      <c r="N113" s="34">
        <v>5570</v>
      </c>
      <c r="O113" s="34">
        <v>5914</v>
      </c>
      <c r="P113" s="34">
        <v>6742</v>
      </c>
      <c r="Q113" s="34">
        <v>7183</v>
      </c>
      <c r="R113" s="34">
        <v>7444</v>
      </c>
      <c r="S113" s="34">
        <v>7639</v>
      </c>
      <c r="T113" s="34">
        <v>7495</v>
      </c>
      <c r="U113" s="34">
        <v>7602</v>
      </c>
      <c r="V113" s="34">
        <v>7244</v>
      </c>
      <c r="W113" s="34">
        <v>7466</v>
      </c>
      <c r="X113" s="34">
        <v>7315</v>
      </c>
      <c r="Y113" s="34">
        <v>7303</v>
      </c>
      <c r="Z113" s="34">
        <v>7153</v>
      </c>
      <c r="AA113" s="34">
        <v>6632</v>
      </c>
      <c r="AB113" s="34">
        <v>6792</v>
      </c>
      <c r="AC113" s="34">
        <v>6724</v>
      </c>
      <c r="AD113" s="34">
        <v>6335</v>
      </c>
      <c r="AE113" s="34">
        <v>6476</v>
      </c>
      <c r="AF113" s="34">
        <v>6291</v>
      </c>
      <c r="AG113" s="34">
        <v>6407</v>
      </c>
      <c r="AH113" s="34">
        <v>1589</v>
      </c>
      <c r="AI113" s="34">
        <v>6073</v>
      </c>
      <c r="AJ113" s="34">
        <v>7114</v>
      </c>
      <c r="AK113" s="34">
        <v>7445</v>
      </c>
      <c r="AL113" s="34">
        <v>7252</v>
      </c>
      <c r="AM113" s="34">
        <v>7327</v>
      </c>
      <c r="AN113" s="34">
        <v>6444</v>
      </c>
      <c r="AO113" s="34">
        <v>7473</v>
      </c>
      <c r="AP113" s="34">
        <v>6828</v>
      </c>
      <c r="AQ113" s="34">
        <v>6904</v>
      </c>
      <c r="AR113" s="34">
        <v>6227</v>
      </c>
      <c r="AS113" s="34">
        <v>7322</v>
      </c>
      <c r="AT113" s="34">
        <v>6300</v>
      </c>
      <c r="AU113" s="34">
        <v>6271</v>
      </c>
      <c r="AV113" s="34"/>
      <c r="AW113" s="34"/>
      <c r="AX113" s="34"/>
      <c r="AY113" s="34"/>
      <c r="AZ113" s="34"/>
      <c r="BA113" s="34"/>
      <c r="BB113" s="34"/>
      <c r="BC113" s="34"/>
      <c r="BD113" s="34"/>
      <c r="BE113" s="34"/>
      <c r="BF113" s="34"/>
      <c r="BG113" s="34"/>
      <c r="BH113" s="34"/>
      <c r="BI113" s="34"/>
      <c r="BJ113" s="34"/>
      <c r="BK113" s="34"/>
      <c r="BL113" s="34"/>
      <c r="BM113" s="34"/>
      <c r="BN113" s="34"/>
      <c r="BO113" s="34"/>
      <c r="BP113" s="34"/>
    </row>
    <row r="114" spans="1:68" ht="15" customHeight="1">
      <c r="A114" s="46" t="s">
        <v>172</v>
      </c>
      <c r="B114" s="34">
        <v>2271</v>
      </c>
      <c r="C114" s="34">
        <v>2287</v>
      </c>
      <c r="D114" s="34">
        <v>2208</v>
      </c>
      <c r="E114" s="34">
        <v>2152</v>
      </c>
      <c r="F114" s="34">
        <v>2118</v>
      </c>
      <c r="G114" s="34">
        <v>2101</v>
      </c>
      <c r="H114" s="34">
        <v>2084</v>
      </c>
      <c r="I114" s="34">
        <v>1980</v>
      </c>
      <c r="J114" s="34">
        <v>1900</v>
      </c>
      <c r="K114" s="34">
        <v>1993</v>
      </c>
      <c r="L114" s="34">
        <v>1891</v>
      </c>
      <c r="M114" s="34">
        <v>2010</v>
      </c>
      <c r="N114" s="34">
        <v>1969</v>
      </c>
      <c r="O114" s="34">
        <v>2118</v>
      </c>
      <c r="P114" s="34">
        <v>2303</v>
      </c>
      <c r="Q114" s="34">
        <v>2426</v>
      </c>
      <c r="R114" s="34">
        <v>2509</v>
      </c>
      <c r="S114" s="34">
        <v>2441</v>
      </c>
      <c r="T114" s="34">
        <v>2406</v>
      </c>
      <c r="U114" s="34">
        <v>2540</v>
      </c>
      <c r="V114" s="34">
        <v>2339</v>
      </c>
      <c r="W114" s="34">
        <v>2465</v>
      </c>
      <c r="X114" s="34">
        <v>2442</v>
      </c>
      <c r="Y114" s="34">
        <v>2440</v>
      </c>
      <c r="Z114" s="34">
        <v>2314</v>
      </c>
      <c r="AA114" s="34">
        <v>2269</v>
      </c>
      <c r="AB114" s="34">
        <v>2259</v>
      </c>
      <c r="AC114" s="34">
        <v>2280</v>
      </c>
      <c r="AD114" s="34">
        <v>2189</v>
      </c>
      <c r="AE114" s="34">
        <v>2239</v>
      </c>
      <c r="AF114" s="34">
        <v>2188</v>
      </c>
      <c r="AG114" s="34">
        <v>2261</v>
      </c>
      <c r="AH114" s="34">
        <v>531</v>
      </c>
      <c r="AI114" s="34">
        <v>2199</v>
      </c>
      <c r="AJ114" s="34">
        <v>2609</v>
      </c>
      <c r="AK114" s="34">
        <v>2728</v>
      </c>
      <c r="AL114" s="34">
        <v>2687</v>
      </c>
      <c r="AM114" s="34">
        <v>2742</v>
      </c>
      <c r="AN114" s="34">
        <v>2467</v>
      </c>
      <c r="AO114" s="34">
        <v>2794</v>
      </c>
      <c r="AP114" s="34">
        <v>2537</v>
      </c>
      <c r="AQ114" s="34">
        <v>2478</v>
      </c>
      <c r="AR114" s="34">
        <v>2323</v>
      </c>
      <c r="AS114" s="34">
        <v>2599</v>
      </c>
      <c r="AT114" s="34">
        <v>2318</v>
      </c>
      <c r="AU114" s="34">
        <v>2325</v>
      </c>
      <c r="AV114" s="34"/>
      <c r="AW114" s="34"/>
      <c r="AX114" s="34"/>
      <c r="AY114" s="34"/>
      <c r="AZ114" s="34"/>
      <c r="BA114" s="34"/>
      <c r="BB114" s="34"/>
      <c r="BC114" s="34"/>
      <c r="BD114" s="34"/>
      <c r="BE114" s="34"/>
      <c r="BF114" s="34"/>
      <c r="BG114" s="34"/>
      <c r="BH114" s="34"/>
      <c r="BI114" s="34"/>
      <c r="BJ114" s="34"/>
      <c r="BK114" s="34"/>
      <c r="BL114" s="34"/>
      <c r="BM114" s="34"/>
      <c r="BN114" s="34"/>
      <c r="BO114" s="34"/>
      <c r="BP114" s="34"/>
    </row>
    <row r="115" spans="1:68" ht="15" customHeight="1">
      <c r="A115" s="46" t="s">
        <v>173</v>
      </c>
      <c r="B115" s="34">
        <v>15929</v>
      </c>
      <c r="C115" s="34">
        <v>16376</v>
      </c>
      <c r="D115" s="34">
        <v>15909</v>
      </c>
      <c r="E115" s="34">
        <v>15870</v>
      </c>
      <c r="F115" s="34">
        <v>15082</v>
      </c>
      <c r="G115" s="34">
        <v>15038</v>
      </c>
      <c r="H115" s="34">
        <v>15064</v>
      </c>
      <c r="I115" s="34">
        <v>15365</v>
      </c>
      <c r="J115" s="34">
        <v>14042</v>
      </c>
      <c r="K115" s="34">
        <v>14242</v>
      </c>
      <c r="L115" s="34">
        <v>13702</v>
      </c>
      <c r="M115" s="34">
        <v>14491</v>
      </c>
      <c r="N115" s="34">
        <v>14456</v>
      </c>
      <c r="O115" s="34">
        <v>14665</v>
      </c>
      <c r="P115" s="34">
        <v>15576</v>
      </c>
      <c r="Q115" s="34">
        <v>16372</v>
      </c>
      <c r="R115" s="34">
        <v>16721</v>
      </c>
      <c r="S115" s="34">
        <v>16089</v>
      </c>
      <c r="T115" s="34">
        <v>15847</v>
      </c>
      <c r="U115" s="34">
        <v>17103</v>
      </c>
      <c r="V115" s="34">
        <v>15429</v>
      </c>
      <c r="W115" s="34">
        <v>15926</v>
      </c>
      <c r="X115" s="34">
        <v>15983</v>
      </c>
      <c r="Y115" s="34">
        <v>17254</v>
      </c>
      <c r="Z115" s="34">
        <v>16418</v>
      </c>
      <c r="AA115" s="34">
        <v>16024</v>
      </c>
      <c r="AB115" s="34">
        <v>16342</v>
      </c>
      <c r="AC115" s="34">
        <v>17793</v>
      </c>
      <c r="AD115" s="34">
        <v>17283</v>
      </c>
      <c r="AE115" s="34">
        <v>16965</v>
      </c>
      <c r="AF115" s="34">
        <v>17302</v>
      </c>
      <c r="AG115" s="34">
        <v>17741</v>
      </c>
      <c r="AH115" s="34">
        <v>2954</v>
      </c>
      <c r="AI115" s="34">
        <v>18420</v>
      </c>
      <c r="AJ115" s="34">
        <v>21244</v>
      </c>
      <c r="AK115" s="34">
        <v>19283</v>
      </c>
      <c r="AL115" s="34">
        <v>18986</v>
      </c>
      <c r="AM115" s="34">
        <v>19750</v>
      </c>
      <c r="AN115" s="34">
        <v>18438</v>
      </c>
      <c r="AO115" s="34">
        <v>20287</v>
      </c>
      <c r="AP115" s="34">
        <v>18485</v>
      </c>
      <c r="AQ115" s="34">
        <v>17389</v>
      </c>
      <c r="AR115" s="34">
        <v>16930</v>
      </c>
      <c r="AS115" s="34">
        <v>18678</v>
      </c>
      <c r="AT115" s="34">
        <v>16513</v>
      </c>
      <c r="AU115" s="34">
        <v>16765</v>
      </c>
      <c r="AV115" s="34"/>
      <c r="AW115" s="34"/>
      <c r="AX115" s="34"/>
      <c r="AY115" s="34"/>
      <c r="AZ115" s="34"/>
      <c r="BA115" s="34"/>
      <c r="BB115" s="34"/>
      <c r="BC115" s="34"/>
      <c r="BD115" s="34"/>
      <c r="BE115" s="34"/>
      <c r="BF115" s="34"/>
      <c r="BG115" s="34"/>
      <c r="BH115" s="34"/>
      <c r="BI115" s="34"/>
      <c r="BJ115" s="34"/>
      <c r="BK115" s="34"/>
      <c r="BL115" s="34"/>
      <c r="BM115" s="34"/>
      <c r="BN115" s="34"/>
      <c r="BO115" s="34"/>
      <c r="BP115" s="34"/>
    </row>
    <row r="116" spans="1:68" ht="15" customHeight="1">
      <c r="A116" s="4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row>
    <row r="117" spans="1:68" ht="15" customHeight="1">
      <c r="A117" s="14" t="s">
        <v>260</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row>
    <row r="118" spans="1:68" ht="15" customHeight="1">
      <c r="A118" s="50" t="s">
        <v>261</v>
      </c>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row>
    <row r="119" spans="1:68" ht="15" customHeight="1">
      <c r="A119" s="46" t="s">
        <v>167</v>
      </c>
      <c r="B119" s="33" t="s">
        <v>46</v>
      </c>
      <c r="C119" s="33" t="s">
        <v>46</v>
      </c>
      <c r="D119" s="33">
        <v>33.3333333333333</v>
      </c>
      <c r="E119" s="33" t="s">
        <v>46</v>
      </c>
      <c r="F119" s="33" t="s">
        <v>46</v>
      </c>
      <c r="G119" s="33" t="s">
        <v>46</v>
      </c>
      <c r="H119" s="33" t="s">
        <v>46</v>
      </c>
      <c r="I119" s="33" t="s">
        <v>46</v>
      </c>
      <c r="J119" s="33">
        <v>20</v>
      </c>
      <c r="K119" s="33">
        <v>7.4074074074074101</v>
      </c>
      <c r="L119" s="33">
        <v>8.9238845144357004</v>
      </c>
      <c r="M119" s="33">
        <v>8.5778781038374703</v>
      </c>
      <c r="N119" s="33">
        <v>7.9741379310344804</v>
      </c>
      <c r="O119" s="33" t="s">
        <v>46</v>
      </c>
      <c r="P119" s="33" t="s">
        <v>46</v>
      </c>
      <c r="Q119" s="33" t="s">
        <v>46</v>
      </c>
      <c r="R119" s="33" t="s">
        <v>46</v>
      </c>
      <c r="S119" s="33" t="s">
        <v>46</v>
      </c>
      <c r="T119" s="33" t="s">
        <v>46</v>
      </c>
      <c r="U119" s="33">
        <v>16.981132075471699</v>
      </c>
      <c r="V119" s="33">
        <v>17.647058823529399</v>
      </c>
      <c r="W119" s="33">
        <v>32.075471698113198</v>
      </c>
      <c r="X119" s="33">
        <v>24.460431654676299</v>
      </c>
      <c r="Y119" s="33">
        <v>36.363636363636402</v>
      </c>
      <c r="Z119" s="33">
        <v>28.688524590163901</v>
      </c>
      <c r="AA119" s="33">
        <v>27.7580071174377</v>
      </c>
      <c r="AB119" s="33">
        <v>25.793650793650801</v>
      </c>
      <c r="AC119" s="33">
        <v>8.9108910891089099</v>
      </c>
      <c r="AD119" s="33">
        <v>12.3595505617978</v>
      </c>
      <c r="AE119" s="33">
        <v>10.975609756097599</v>
      </c>
      <c r="AF119" s="33">
        <v>11.1111111111111</v>
      </c>
      <c r="AG119" s="33">
        <v>13.75</v>
      </c>
      <c r="AH119" s="33">
        <v>25.806451612903199</v>
      </c>
      <c r="AI119" s="33">
        <v>21</v>
      </c>
      <c r="AJ119" s="33">
        <v>26.229508196721302</v>
      </c>
      <c r="AK119" s="33">
        <v>48.753117206982502</v>
      </c>
      <c r="AL119" s="33">
        <v>54.424242424242401</v>
      </c>
      <c r="AM119" s="33">
        <v>52.411282984531397</v>
      </c>
      <c r="AN119" s="33">
        <v>50.5275498241501</v>
      </c>
      <c r="AO119" s="33">
        <v>49.409937888198797</v>
      </c>
      <c r="AP119" s="33">
        <v>48.186682520808603</v>
      </c>
      <c r="AQ119" s="33">
        <v>46.024816176470601</v>
      </c>
      <c r="AR119" s="33">
        <v>42.693819221150399</v>
      </c>
      <c r="AS119" s="33">
        <v>39.852180339985203</v>
      </c>
      <c r="AT119" s="33">
        <v>40.160043401600397</v>
      </c>
      <c r="AU119" s="33">
        <v>37.946741415557099</v>
      </c>
      <c r="AV119" s="33"/>
      <c r="AW119" s="33"/>
      <c r="AX119" s="33"/>
      <c r="AY119" s="33"/>
      <c r="AZ119" s="33"/>
      <c r="BA119" s="33"/>
      <c r="BB119" s="33"/>
      <c r="BC119" s="33"/>
      <c r="BD119" s="33"/>
      <c r="BE119" s="33"/>
      <c r="BF119" s="33"/>
      <c r="BG119" s="33"/>
      <c r="BH119" s="33"/>
      <c r="BI119" s="33"/>
      <c r="BJ119" s="33"/>
      <c r="BK119" s="33"/>
      <c r="BL119" s="33"/>
      <c r="BM119" s="33"/>
      <c r="BN119" s="33"/>
      <c r="BO119" s="33"/>
      <c r="BP119" s="33"/>
    </row>
    <row r="120" spans="1:68" ht="15" customHeight="1">
      <c r="A120" s="48" t="s">
        <v>168</v>
      </c>
      <c r="B120" s="30" t="s">
        <v>46</v>
      </c>
      <c r="C120" s="30" t="s">
        <v>46</v>
      </c>
      <c r="D120" s="30">
        <v>43.610491428965702</v>
      </c>
      <c r="E120" s="30" t="s">
        <v>46</v>
      </c>
      <c r="F120" s="30" t="s">
        <v>46</v>
      </c>
      <c r="G120" s="30" t="s">
        <v>46</v>
      </c>
      <c r="H120" s="30" t="s">
        <v>46</v>
      </c>
      <c r="I120" s="30" t="s">
        <v>46</v>
      </c>
      <c r="J120" s="30">
        <v>25.639632169706498</v>
      </c>
      <c r="K120" s="30">
        <v>24.80131241662</v>
      </c>
      <c r="L120" s="30">
        <v>23.884673989479001</v>
      </c>
      <c r="M120" s="30">
        <v>24.297191286837101</v>
      </c>
      <c r="N120" s="30">
        <v>23.371336096909499</v>
      </c>
      <c r="O120" s="30" t="s">
        <v>46</v>
      </c>
      <c r="P120" s="30" t="s">
        <v>46</v>
      </c>
      <c r="Q120" s="30" t="s">
        <v>46</v>
      </c>
      <c r="R120" s="30" t="s">
        <v>46</v>
      </c>
      <c r="S120" s="30" t="s">
        <v>46</v>
      </c>
      <c r="T120" s="30" t="s">
        <v>46</v>
      </c>
      <c r="U120" s="30">
        <v>20.340501255261099</v>
      </c>
      <c r="V120" s="30">
        <v>26.666832735301501</v>
      </c>
      <c r="W120" s="30">
        <v>34.260225502862397</v>
      </c>
      <c r="X120" s="30">
        <v>29.2348425239059</v>
      </c>
      <c r="Y120" s="30">
        <v>36.779901506323199</v>
      </c>
      <c r="Z120" s="30">
        <v>28.502059974596602</v>
      </c>
      <c r="AA120" s="30">
        <v>30.199776120661699</v>
      </c>
      <c r="AB120" s="30">
        <v>28.427522957534801</v>
      </c>
      <c r="AC120" s="30">
        <v>26.4218943515435</v>
      </c>
      <c r="AD120" s="30">
        <v>26.918892890805601</v>
      </c>
      <c r="AE120" s="30">
        <v>21.117330175517701</v>
      </c>
      <c r="AF120" s="30">
        <v>19.802935935615501</v>
      </c>
      <c r="AG120" s="30">
        <v>24.550211237994901</v>
      </c>
      <c r="AH120" s="30">
        <v>23.3491996094175</v>
      </c>
      <c r="AI120" s="30">
        <v>22.590659677773498</v>
      </c>
      <c r="AJ120" s="30">
        <v>23.448046601875198</v>
      </c>
      <c r="AK120" s="30">
        <v>36.553322531357999</v>
      </c>
      <c r="AL120" s="30">
        <v>38.6739095735253</v>
      </c>
      <c r="AM120" s="30">
        <v>38.4525113275267</v>
      </c>
      <c r="AN120" s="30">
        <v>36.872386578980901</v>
      </c>
      <c r="AO120" s="30">
        <v>36.602241767306502</v>
      </c>
      <c r="AP120" s="30">
        <v>36.051478867711502</v>
      </c>
      <c r="AQ120" s="30">
        <v>37.080558645400899</v>
      </c>
      <c r="AR120" s="30">
        <v>35.5626682991373</v>
      </c>
      <c r="AS120" s="30">
        <v>34.287162692210799</v>
      </c>
      <c r="AT120" s="30">
        <v>34.844697732496499</v>
      </c>
      <c r="AU120" s="30">
        <v>33.740620751034797</v>
      </c>
      <c r="AV120" s="30"/>
      <c r="AW120" s="30"/>
      <c r="AX120" s="30"/>
      <c r="AY120" s="30"/>
      <c r="AZ120" s="30"/>
      <c r="BA120" s="30"/>
      <c r="BB120" s="30"/>
      <c r="BC120" s="30"/>
      <c r="BD120" s="30"/>
      <c r="BE120" s="30"/>
      <c r="BF120" s="30"/>
      <c r="BG120" s="30"/>
      <c r="BH120" s="30"/>
      <c r="BI120" s="30"/>
      <c r="BJ120" s="30"/>
      <c r="BK120" s="30"/>
      <c r="BL120" s="30"/>
      <c r="BM120" s="30"/>
      <c r="BN120" s="30"/>
      <c r="BO120" s="30"/>
      <c r="BP120" s="30"/>
    </row>
    <row r="121" spans="1:68" ht="15" customHeight="1">
      <c r="A121" s="46" t="s">
        <v>169</v>
      </c>
      <c r="B121" s="30" t="s">
        <v>46</v>
      </c>
      <c r="C121" s="30" t="s">
        <v>46</v>
      </c>
      <c r="D121" s="30">
        <v>23.499518518518499</v>
      </c>
      <c r="E121" s="30" t="s">
        <v>46</v>
      </c>
      <c r="F121" s="30" t="s">
        <v>46</v>
      </c>
      <c r="G121" s="30" t="s">
        <v>46</v>
      </c>
      <c r="H121" s="30" t="s">
        <v>46</v>
      </c>
      <c r="I121" s="30" t="s">
        <v>46</v>
      </c>
      <c r="J121" s="30">
        <v>28.137044444444399</v>
      </c>
      <c r="K121" s="30">
        <v>16.382771604938299</v>
      </c>
      <c r="L121" s="30">
        <v>18.815887139107598</v>
      </c>
      <c r="M121" s="30">
        <v>18.057363431151199</v>
      </c>
      <c r="N121" s="30">
        <v>18.379478448275901</v>
      </c>
      <c r="O121" s="30" t="s">
        <v>46</v>
      </c>
      <c r="P121" s="30" t="s">
        <v>46</v>
      </c>
      <c r="Q121" s="30" t="s">
        <v>46</v>
      </c>
      <c r="R121" s="30" t="s">
        <v>46</v>
      </c>
      <c r="S121" s="30" t="s">
        <v>46</v>
      </c>
      <c r="T121" s="30" t="s">
        <v>46</v>
      </c>
      <c r="U121" s="30">
        <v>30.417307434361501</v>
      </c>
      <c r="V121" s="30">
        <v>24.756902702378799</v>
      </c>
      <c r="W121" s="30">
        <v>31.591922809401701</v>
      </c>
      <c r="X121" s="30">
        <v>29.002265744921299</v>
      </c>
      <c r="Y121" s="30">
        <v>33.360411471463998</v>
      </c>
      <c r="Z121" s="30">
        <v>33.963141229718197</v>
      </c>
      <c r="AA121" s="30">
        <v>31.334907610926901</v>
      </c>
      <c r="AB121" s="30">
        <v>31.142804450266901</v>
      </c>
      <c r="AC121" s="30">
        <v>16.265673351716298</v>
      </c>
      <c r="AD121" s="30">
        <v>19.217334285143</v>
      </c>
      <c r="AE121" s="30">
        <v>23.634956194730702</v>
      </c>
      <c r="AF121" s="30">
        <v>25.0848517896465</v>
      </c>
      <c r="AG121" s="30">
        <v>22.976465376156</v>
      </c>
      <c r="AH121" s="30">
        <v>36.2339286176367</v>
      </c>
      <c r="AI121" s="30">
        <v>32.186016936377399</v>
      </c>
      <c r="AJ121" s="30">
        <v>36.558138208997001</v>
      </c>
      <c r="AK121" s="30">
        <v>45.976471289775397</v>
      </c>
      <c r="AL121" s="30">
        <v>49.527009464868101</v>
      </c>
      <c r="AM121" s="30">
        <v>47.735448271155597</v>
      </c>
      <c r="AN121" s="30">
        <v>47.43183985932</v>
      </c>
      <c r="AO121" s="30">
        <v>46.584372735043203</v>
      </c>
      <c r="AP121" s="30">
        <v>45.911880267247902</v>
      </c>
      <c r="AQ121" s="30">
        <v>42.720934145220603</v>
      </c>
      <c r="AR121" s="30">
        <v>40.907827536164</v>
      </c>
      <c r="AS121" s="30">
        <v>39.341694261925397</v>
      </c>
      <c r="AT121" s="30">
        <v>39.092022283254799</v>
      </c>
      <c r="AU121" s="30">
        <v>37.982797278673203</v>
      </c>
      <c r="AV121" s="30"/>
      <c r="AW121" s="30"/>
      <c r="AX121" s="30"/>
      <c r="AY121" s="30"/>
      <c r="AZ121" s="30"/>
      <c r="BA121" s="30"/>
      <c r="BB121" s="30"/>
      <c r="BC121" s="30"/>
      <c r="BD121" s="30"/>
      <c r="BE121" s="30"/>
      <c r="BF121" s="30"/>
      <c r="BG121" s="30"/>
      <c r="BH121" s="30"/>
      <c r="BI121" s="30"/>
      <c r="BJ121" s="30"/>
      <c r="BK121" s="30"/>
      <c r="BL121" s="30"/>
      <c r="BM121" s="30"/>
      <c r="BN121" s="30"/>
      <c r="BO121" s="30"/>
      <c r="BP121" s="30"/>
    </row>
    <row r="122" spans="1:68" ht="15" customHeight="1">
      <c r="A122" s="46" t="s">
        <v>170</v>
      </c>
      <c r="B122" s="29" t="s">
        <v>46</v>
      </c>
      <c r="C122" s="29" t="s">
        <v>46</v>
      </c>
      <c r="D122" s="29" t="s">
        <v>46</v>
      </c>
      <c r="E122" s="29" t="s">
        <v>46</v>
      </c>
      <c r="F122" s="29" t="s">
        <v>46</v>
      </c>
      <c r="G122" s="29" t="s">
        <v>46</v>
      </c>
      <c r="H122" s="29" t="s">
        <v>46</v>
      </c>
      <c r="I122" s="29" t="s">
        <v>46</v>
      </c>
      <c r="J122" s="29" t="s">
        <v>46</v>
      </c>
      <c r="K122" s="29" t="s">
        <v>46</v>
      </c>
      <c r="L122" s="29">
        <v>2.4117647058823501</v>
      </c>
      <c r="M122" s="29">
        <v>2.6315789473684199</v>
      </c>
      <c r="N122" s="29">
        <v>2.13513513513514</v>
      </c>
      <c r="O122" s="29" t="s">
        <v>46</v>
      </c>
      <c r="P122" s="29" t="s">
        <v>46</v>
      </c>
      <c r="Q122" s="29" t="s">
        <v>46</v>
      </c>
      <c r="R122" s="29" t="s">
        <v>46</v>
      </c>
      <c r="S122" s="29" t="s">
        <v>46</v>
      </c>
      <c r="T122" s="29" t="s">
        <v>46</v>
      </c>
      <c r="U122" s="29" t="s">
        <v>46</v>
      </c>
      <c r="V122" s="29" t="s">
        <v>46</v>
      </c>
      <c r="W122" s="29">
        <v>4.9117647058823497</v>
      </c>
      <c r="X122" s="29">
        <v>2.8235294117647101</v>
      </c>
      <c r="Y122" s="29">
        <v>3.4852941176470602</v>
      </c>
      <c r="Z122" s="29">
        <v>3.6</v>
      </c>
      <c r="AA122" s="29">
        <v>3.5897435897435899</v>
      </c>
      <c r="AB122" s="29">
        <v>3.4769230769230801</v>
      </c>
      <c r="AC122" s="29" t="s">
        <v>46</v>
      </c>
      <c r="AD122" s="29" t="s">
        <v>46</v>
      </c>
      <c r="AE122" s="29" t="s">
        <v>46</v>
      </c>
      <c r="AF122" s="29" t="s">
        <v>46</v>
      </c>
      <c r="AG122" s="29" t="s">
        <v>46</v>
      </c>
      <c r="AH122" s="29" t="s">
        <v>46</v>
      </c>
      <c r="AI122" s="29" t="s">
        <v>46</v>
      </c>
      <c r="AJ122" s="29">
        <v>4.375</v>
      </c>
      <c r="AK122" s="29">
        <v>4.04092071611253</v>
      </c>
      <c r="AL122" s="29">
        <v>4.3062360801781701</v>
      </c>
      <c r="AM122" s="29">
        <v>3.9722222222222201</v>
      </c>
      <c r="AN122" s="29">
        <v>4.0394431554524397</v>
      </c>
      <c r="AO122" s="29">
        <v>3.9604022627278401</v>
      </c>
      <c r="AP122" s="29">
        <v>3.9666872301048701</v>
      </c>
      <c r="AQ122" s="29">
        <v>3.8861707438841702</v>
      </c>
      <c r="AR122" s="29">
        <v>3.88117154811715</v>
      </c>
      <c r="AS122" s="29">
        <v>3.9328635014836801</v>
      </c>
      <c r="AT122" s="29">
        <v>4.2637622424856501</v>
      </c>
      <c r="AU122" s="29">
        <v>4.2997845490920303</v>
      </c>
      <c r="AV122" s="29"/>
      <c r="AW122" s="29"/>
      <c r="AX122" s="29"/>
      <c r="AY122" s="29"/>
      <c r="AZ122" s="29"/>
      <c r="BA122" s="29"/>
      <c r="BB122" s="29"/>
      <c r="BC122" s="29"/>
      <c r="BD122" s="29"/>
      <c r="BE122" s="29"/>
      <c r="BF122" s="29"/>
      <c r="BG122" s="29"/>
      <c r="BH122" s="29"/>
      <c r="BI122" s="29"/>
      <c r="BJ122" s="29"/>
      <c r="BK122" s="29"/>
      <c r="BL122" s="29"/>
      <c r="BM122" s="29"/>
      <c r="BN122" s="29"/>
      <c r="BO122" s="29"/>
      <c r="BP122" s="29"/>
    </row>
    <row r="123" spans="1:68" ht="15" customHeight="1">
      <c r="A123" s="46" t="s">
        <v>171</v>
      </c>
      <c r="B123" s="34">
        <v>1</v>
      </c>
      <c r="C123" s="34">
        <v>31</v>
      </c>
      <c r="D123" s="34">
        <v>60</v>
      </c>
      <c r="E123" s="34">
        <v>6</v>
      </c>
      <c r="F123" s="34">
        <v>21</v>
      </c>
      <c r="G123" s="34">
        <v>0</v>
      </c>
      <c r="H123" s="34">
        <v>15</v>
      </c>
      <c r="I123" s="34">
        <v>40</v>
      </c>
      <c r="J123" s="34">
        <v>27</v>
      </c>
      <c r="K123" s="34">
        <v>30</v>
      </c>
      <c r="L123" s="34">
        <v>82</v>
      </c>
      <c r="M123" s="34">
        <v>100</v>
      </c>
      <c r="N123" s="34">
        <v>79</v>
      </c>
      <c r="O123" s="34">
        <v>20</v>
      </c>
      <c r="P123" s="34">
        <v>60</v>
      </c>
      <c r="Q123" s="34">
        <v>38</v>
      </c>
      <c r="R123" s="34">
        <v>62</v>
      </c>
      <c r="S123" s="34">
        <v>28</v>
      </c>
      <c r="T123" s="34">
        <v>57</v>
      </c>
      <c r="U123" s="34">
        <v>63</v>
      </c>
      <c r="V123" s="34">
        <v>32</v>
      </c>
      <c r="W123" s="34">
        <v>167</v>
      </c>
      <c r="X123" s="34">
        <v>96</v>
      </c>
      <c r="Y123" s="34">
        <v>237</v>
      </c>
      <c r="Z123" s="34">
        <v>252</v>
      </c>
      <c r="AA123" s="34">
        <v>280</v>
      </c>
      <c r="AB123" s="34">
        <v>452</v>
      </c>
      <c r="AC123" s="34">
        <v>45</v>
      </c>
      <c r="AD123" s="34">
        <v>29</v>
      </c>
      <c r="AE123" s="34">
        <v>38</v>
      </c>
      <c r="AF123" s="34">
        <v>38</v>
      </c>
      <c r="AG123" s="34">
        <v>34</v>
      </c>
      <c r="AH123" s="34">
        <v>79</v>
      </c>
      <c r="AI123" s="34">
        <v>64</v>
      </c>
      <c r="AJ123" s="34">
        <v>140</v>
      </c>
      <c r="AK123" s="34">
        <v>1580</v>
      </c>
      <c r="AL123" s="34">
        <v>3867</v>
      </c>
      <c r="AM123" s="34">
        <v>4576</v>
      </c>
      <c r="AN123" s="34">
        <v>5223</v>
      </c>
      <c r="AO123" s="34">
        <v>6301</v>
      </c>
      <c r="AP123" s="34">
        <v>6430</v>
      </c>
      <c r="AQ123" s="34">
        <v>7784</v>
      </c>
      <c r="AR123" s="34">
        <v>9276</v>
      </c>
      <c r="AS123" s="34">
        <v>10603</v>
      </c>
      <c r="AT123" s="34">
        <v>12625</v>
      </c>
      <c r="AU123" s="34">
        <v>13970</v>
      </c>
      <c r="AV123" s="34"/>
      <c r="AW123" s="34"/>
      <c r="AX123" s="34"/>
      <c r="AY123" s="34"/>
      <c r="AZ123" s="34"/>
      <c r="BA123" s="34"/>
      <c r="BB123" s="34"/>
      <c r="BC123" s="34"/>
      <c r="BD123" s="34"/>
      <c r="BE123" s="34"/>
      <c r="BF123" s="34"/>
      <c r="BG123" s="34"/>
      <c r="BH123" s="34"/>
      <c r="BI123" s="34"/>
      <c r="BJ123" s="34"/>
      <c r="BK123" s="34"/>
      <c r="BL123" s="34"/>
      <c r="BM123" s="34"/>
      <c r="BN123" s="34"/>
      <c r="BO123" s="34"/>
      <c r="BP123" s="34"/>
    </row>
    <row r="124" spans="1:68" ht="15" customHeight="1">
      <c r="A124" s="46" t="s">
        <v>172</v>
      </c>
      <c r="B124" s="34">
        <v>1</v>
      </c>
      <c r="C124" s="34">
        <v>11</v>
      </c>
      <c r="D124" s="34">
        <v>18</v>
      </c>
      <c r="E124" s="34">
        <v>2</v>
      </c>
      <c r="F124" s="34">
        <v>1</v>
      </c>
      <c r="G124" s="34">
        <v>0</v>
      </c>
      <c r="H124" s="34">
        <v>5</v>
      </c>
      <c r="I124" s="34">
        <v>9</v>
      </c>
      <c r="J124" s="34">
        <v>9</v>
      </c>
      <c r="K124" s="34">
        <v>12</v>
      </c>
      <c r="L124" s="34">
        <v>34</v>
      </c>
      <c r="M124" s="34">
        <v>38</v>
      </c>
      <c r="N124" s="34">
        <v>37</v>
      </c>
      <c r="O124" s="34">
        <v>6</v>
      </c>
      <c r="P124" s="34">
        <v>11</v>
      </c>
      <c r="Q124" s="34">
        <v>5</v>
      </c>
      <c r="R124" s="34">
        <v>10</v>
      </c>
      <c r="S124" s="34">
        <v>7</v>
      </c>
      <c r="T124" s="34">
        <v>5</v>
      </c>
      <c r="U124" s="34">
        <v>9</v>
      </c>
      <c r="V124" s="34">
        <v>9</v>
      </c>
      <c r="W124" s="34">
        <v>34</v>
      </c>
      <c r="X124" s="34">
        <v>34</v>
      </c>
      <c r="Y124" s="34">
        <v>68</v>
      </c>
      <c r="Z124" s="34">
        <v>70</v>
      </c>
      <c r="AA124" s="34">
        <v>78</v>
      </c>
      <c r="AB124" s="34">
        <v>130</v>
      </c>
      <c r="AC124" s="34">
        <v>9</v>
      </c>
      <c r="AD124" s="34">
        <v>11</v>
      </c>
      <c r="AE124" s="34">
        <v>9</v>
      </c>
      <c r="AF124" s="34">
        <v>9</v>
      </c>
      <c r="AG124" s="34">
        <v>11</v>
      </c>
      <c r="AH124" s="34">
        <v>24</v>
      </c>
      <c r="AI124" s="34">
        <v>21</v>
      </c>
      <c r="AJ124" s="34">
        <v>32</v>
      </c>
      <c r="AK124" s="34">
        <v>391</v>
      </c>
      <c r="AL124" s="34">
        <v>898</v>
      </c>
      <c r="AM124" s="34">
        <v>1152</v>
      </c>
      <c r="AN124" s="34">
        <v>1293</v>
      </c>
      <c r="AO124" s="34">
        <v>1591</v>
      </c>
      <c r="AP124" s="34">
        <v>1621</v>
      </c>
      <c r="AQ124" s="34">
        <v>2003</v>
      </c>
      <c r="AR124" s="34">
        <v>2390</v>
      </c>
      <c r="AS124" s="34">
        <v>2696</v>
      </c>
      <c r="AT124" s="34">
        <v>2961</v>
      </c>
      <c r="AU124" s="34">
        <v>3249</v>
      </c>
      <c r="AV124" s="34"/>
      <c r="AW124" s="34"/>
      <c r="AX124" s="34"/>
      <c r="AY124" s="34"/>
      <c r="AZ124" s="34"/>
      <c r="BA124" s="34"/>
      <c r="BB124" s="34"/>
      <c r="BC124" s="34"/>
      <c r="BD124" s="34"/>
      <c r="BE124" s="34"/>
      <c r="BF124" s="34"/>
      <c r="BG124" s="34"/>
      <c r="BH124" s="34"/>
      <c r="BI124" s="34"/>
      <c r="BJ124" s="34"/>
      <c r="BK124" s="34"/>
      <c r="BL124" s="34"/>
      <c r="BM124" s="34"/>
      <c r="BN124" s="34"/>
      <c r="BO124" s="34"/>
      <c r="BP124" s="34"/>
    </row>
    <row r="125" spans="1:68" ht="15" customHeight="1">
      <c r="A125" s="46" t="s">
        <v>173</v>
      </c>
      <c r="B125" s="34">
        <v>3</v>
      </c>
      <c r="C125" s="34">
        <v>25</v>
      </c>
      <c r="D125" s="34">
        <v>54</v>
      </c>
      <c r="E125" s="34">
        <v>6</v>
      </c>
      <c r="F125" s="34">
        <v>2</v>
      </c>
      <c r="G125" s="34">
        <v>13</v>
      </c>
      <c r="H125" s="34">
        <v>15</v>
      </c>
      <c r="I125" s="34">
        <v>12</v>
      </c>
      <c r="J125" s="34">
        <v>45</v>
      </c>
      <c r="K125" s="34">
        <v>162</v>
      </c>
      <c r="L125" s="34">
        <v>381</v>
      </c>
      <c r="M125" s="34">
        <v>443</v>
      </c>
      <c r="N125" s="34">
        <v>464</v>
      </c>
      <c r="O125" s="34">
        <v>12</v>
      </c>
      <c r="P125" s="34">
        <v>15</v>
      </c>
      <c r="Q125" s="34">
        <v>6</v>
      </c>
      <c r="R125" s="34">
        <v>14</v>
      </c>
      <c r="S125" s="34">
        <v>15</v>
      </c>
      <c r="T125" s="34">
        <v>25</v>
      </c>
      <c r="U125" s="34">
        <v>53</v>
      </c>
      <c r="V125" s="34">
        <v>51</v>
      </c>
      <c r="W125" s="34">
        <v>106</v>
      </c>
      <c r="X125" s="34">
        <v>139</v>
      </c>
      <c r="Y125" s="34">
        <v>187</v>
      </c>
      <c r="Z125" s="34">
        <v>244</v>
      </c>
      <c r="AA125" s="34">
        <v>281</v>
      </c>
      <c r="AB125" s="34">
        <v>504</v>
      </c>
      <c r="AC125" s="34">
        <v>101</v>
      </c>
      <c r="AD125" s="34">
        <v>89</v>
      </c>
      <c r="AE125" s="34">
        <v>82</v>
      </c>
      <c r="AF125" s="34">
        <v>81</v>
      </c>
      <c r="AG125" s="34">
        <v>80</v>
      </c>
      <c r="AH125" s="34">
        <v>93</v>
      </c>
      <c r="AI125" s="34">
        <v>100</v>
      </c>
      <c r="AJ125" s="34">
        <v>122</v>
      </c>
      <c r="AK125" s="34">
        <v>802</v>
      </c>
      <c r="AL125" s="34">
        <v>1650</v>
      </c>
      <c r="AM125" s="34">
        <v>2198</v>
      </c>
      <c r="AN125" s="34">
        <v>2559</v>
      </c>
      <c r="AO125" s="34">
        <v>3220</v>
      </c>
      <c r="AP125" s="34">
        <v>3364</v>
      </c>
      <c r="AQ125" s="34">
        <v>4352</v>
      </c>
      <c r="AR125" s="34">
        <v>5598</v>
      </c>
      <c r="AS125" s="34">
        <v>6765</v>
      </c>
      <c r="AT125" s="34">
        <v>7373</v>
      </c>
      <c r="AU125" s="34">
        <v>8562</v>
      </c>
      <c r="AV125" s="34"/>
      <c r="AW125" s="34"/>
      <c r="AX125" s="34"/>
      <c r="AY125" s="34"/>
      <c r="AZ125" s="34"/>
      <c r="BA125" s="34"/>
      <c r="BB125" s="34"/>
      <c r="BC125" s="34"/>
      <c r="BD125" s="34"/>
      <c r="BE125" s="34"/>
      <c r="BF125" s="34"/>
      <c r="BG125" s="34"/>
      <c r="BH125" s="34"/>
      <c r="BI125" s="34"/>
      <c r="BJ125" s="34"/>
      <c r="BK125" s="34"/>
      <c r="BL125" s="34"/>
      <c r="BM125" s="34"/>
      <c r="BN125" s="34"/>
      <c r="BO125" s="34"/>
      <c r="BP125" s="34"/>
    </row>
    <row r="126" spans="1:68" ht="15" customHeight="1">
      <c r="A126" s="4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row>
    <row r="127" spans="1:68" ht="15" customHeight="1">
      <c r="A127" s="14" t="s">
        <v>262</v>
      </c>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row>
    <row r="128" spans="1:68" ht="15" customHeight="1">
      <c r="A128" s="50" t="s">
        <v>263</v>
      </c>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row>
    <row r="129" spans="1:68" ht="15" customHeight="1">
      <c r="A129" s="46" t="s">
        <v>167</v>
      </c>
      <c r="B129" s="33">
        <v>29.617337391341199</v>
      </c>
      <c r="C129" s="33">
        <v>29.7346483903729</v>
      </c>
      <c r="D129" s="33">
        <v>29.683988310224201</v>
      </c>
      <c r="E129" s="33">
        <v>30.111988545463799</v>
      </c>
      <c r="F129" s="33">
        <v>30.623708296427498</v>
      </c>
      <c r="G129" s="33">
        <v>30.442181776226601</v>
      </c>
      <c r="H129" s="33">
        <v>29.533156147157801</v>
      </c>
      <c r="I129" s="33">
        <v>29.422157327979601</v>
      </c>
      <c r="J129" s="33">
        <v>29.3990199808966</v>
      </c>
      <c r="K129" s="33">
        <v>29.176653791545199</v>
      </c>
      <c r="L129" s="33">
        <v>28.7733487998856</v>
      </c>
      <c r="M129" s="33">
        <v>28.206318971081298</v>
      </c>
      <c r="N129" s="33">
        <v>28.471547086655001</v>
      </c>
      <c r="O129" s="33">
        <v>28.163211927025401</v>
      </c>
      <c r="P129" s="33">
        <v>28.664230613073499</v>
      </c>
      <c r="Q129" s="33">
        <v>28.671181237824602</v>
      </c>
      <c r="R129" s="33">
        <v>28.503263599781</v>
      </c>
      <c r="S129" s="33">
        <v>28.565738854944598</v>
      </c>
      <c r="T129" s="33">
        <v>28.577234235596599</v>
      </c>
      <c r="U129" s="33">
        <v>28.391124319328799</v>
      </c>
      <c r="V129" s="33">
        <v>29.2087811793035</v>
      </c>
      <c r="W129" s="33">
        <v>28.6763760764888</v>
      </c>
      <c r="X129" s="33">
        <v>28.130697241016101</v>
      </c>
      <c r="Y129" s="33">
        <v>28.025445902490699</v>
      </c>
      <c r="Z129" s="33">
        <v>28.1801872802879</v>
      </c>
      <c r="AA129" s="33">
        <v>27.932313644625399</v>
      </c>
      <c r="AB129" s="33">
        <v>27.4833434282253</v>
      </c>
      <c r="AC129" s="33">
        <v>26.083474705752199</v>
      </c>
      <c r="AD129" s="33">
        <v>25.753409651092699</v>
      </c>
      <c r="AE129" s="33">
        <v>25.621753675499601</v>
      </c>
      <c r="AF129" s="33">
        <v>24.686341357025601</v>
      </c>
      <c r="AG129" s="33">
        <v>24.1317428480946</v>
      </c>
      <c r="AH129" s="33">
        <v>28.767916971055701</v>
      </c>
      <c r="AI129" s="33">
        <v>23.008611410118402</v>
      </c>
      <c r="AJ129" s="33">
        <v>22.741250717154301</v>
      </c>
      <c r="AK129" s="33">
        <v>23.956750292732799</v>
      </c>
      <c r="AL129" s="33">
        <v>24.439400364171501</v>
      </c>
      <c r="AM129" s="33">
        <v>25.016085283542498</v>
      </c>
      <c r="AN129" s="33">
        <v>25.062015198645501</v>
      </c>
      <c r="AO129" s="33">
        <v>25.089105272827499</v>
      </c>
      <c r="AP129" s="33">
        <v>25.432914397790899</v>
      </c>
      <c r="AQ129" s="33">
        <v>26.2170534355222</v>
      </c>
      <c r="AR129" s="33">
        <v>26.1480787253983</v>
      </c>
      <c r="AS129" s="33">
        <v>26.235132089645699</v>
      </c>
      <c r="AT129" s="33">
        <v>27.2775928464199</v>
      </c>
      <c r="AU129" s="33">
        <v>27.786081625414798</v>
      </c>
      <c r="AV129" s="33"/>
      <c r="AW129" s="33"/>
      <c r="AX129" s="33"/>
      <c r="AY129" s="33"/>
      <c r="AZ129" s="33"/>
      <c r="BA129" s="33"/>
      <c r="BB129" s="33"/>
      <c r="BC129" s="33"/>
      <c r="BD129" s="33"/>
      <c r="BE129" s="33"/>
      <c r="BF129" s="33"/>
      <c r="BG129" s="33"/>
      <c r="BH129" s="33"/>
      <c r="BI129" s="33"/>
      <c r="BJ129" s="33"/>
      <c r="BK129" s="33"/>
      <c r="BL129" s="33"/>
      <c r="BM129" s="33"/>
      <c r="BN129" s="33"/>
      <c r="BO129" s="33"/>
      <c r="BP129" s="33"/>
    </row>
    <row r="130" spans="1:68" ht="15" customHeight="1">
      <c r="A130" s="48" t="s">
        <v>168</v>
      </c>
      <c r="B130" s="30">
        <v>29.180975043083599</v>
      </c>
      <c r="C130" s="30">
        <v>29.4033604316542</v>
      </c>
      <c r="D130" s="30">
        <v>29.421851964746601</v>
      </c>
      <c r="E130" s="30">
        <v>29.4823454909404</v>
      </c>
      <c r="F130" s="30">
        <v>29.825850267207599</v>
      </c>
      <c r="G130" s="30">
        <v>29.855424539546501</v>
      </c>
      <c r="H130" s="30">
        <v>29.1456444620997</v>
      </c>
      <c r="I130" s="30">
        <v>29.005821344480701</v>
      </c>
      <c r="J130" s="30">
        <v>28.862017200875599</v>
      </c>
      <c r="K130" s="30">
        <v>28.8390591703008</v>
      </c>
      <c r="L130" s="30">
        <v>28.579040702482299</v>
      </c>
      <c r="M130" s="30">
        <v>28.104867037914602</v>
      </c>
      <c r="N130" s="30">
        <v>28.314705591957001</v>
      </c>
      <c r="O130" s="30">
        <v>28.2560424211641</v>
      </c>
      <c r="P130" s="30">
        <v>28.381284138291701</v>
      </c>
      <c r="Q130" s="30">
        <v>28.381631853459499</v>
      </c>
      <c r="R130" s="30">
        <v>28.203554430997698</v>
      </c>
      <c r="S130" s="30">
        <v>28.352338318023801</v>
      </c>
      <c r="T130" s="30">
        <v>28.421937782693799</v>
      </c>
      <c r="U130" s="30">
        <v>28.140711402255</v>
      </c>
      <c r="V130" s="30">
        <v>28.628432423631399</v>
      </c>
      <c r="W130" s="30">
        <v>28.2941674463883</v>
      </c>
      <c r="X130" s="30">
        <v>28.033084172468001</v>
      </c>
      <c r="Y130" s="30">
        <v>27.995035431177399</v>
      </c>
      <c r="Z130" s="30">
        <v>28.048275933660001</v>
      </c>
      <c r="AA130" s="30">
        <v>27.9300897776154</v>
      </c>
      <c r="AB130" s="30">
        <v>27.614671188980001</v>
      </c>
      <c r="AC130" s="30">
        <v>26.7946807926863</v>
      </c>
      <c r="AD130" s="30">
        <v>26.360068112166701</v>
      </c>
      <c r="AE130" s="30">
        <v>26.367823099159299</v>
      </c>
      <c r="AF130" s="30">
        <v>25.783257046772398</v>
      </c>
      <c r="AG130" s="30">
        <v>25.399427067454699</v>
      </c>
      <c r="AH130" s="30">
        <v>26.831377888129499</v>
      </c>
      <c r="AI130" s="30">
        <v>24.727775602786</v>
      </c>
      <c r="AJ130" s="30">
        <v>24.9569210792748</v>
      </c>
      <c r="AK130" s="30">
        <v>26.058991406549598</v>
      </c>
      <c r="AL130" s="30">
        <v>26.6496897068563</v>
      </c>
      <c r="AM130" s="30">
        <v>27.5589687952208</v>
      </c>
      <c r="AN130" s="30">
        <v>27.704607182759499</v>
      </c>
      <c r="AO130" s="30">
        <v>28.1633207338948</v>
      </c>
      <c r="AP130" s="30">
        <v>28.4570665574538</v>
      </c>
      <c r="AQ130" s="30">
        <v>29.219829308800701</v>
      </c>
      <c r="AR130" s="30">
        <v>29.192338706870402</v>
      </c>
      <c r="AS130" s="30">
        <v>29.5573525135921</v>
      </c>
      <c r="AT130" s="30">
        <v>30.0978152370818</v>
      </c>
      <c r="AU130" s="30">
        <v>30.517509259019398</v>
      </c>
      <c r="AV130" s="30"/>
      <c r="AW130" s="30"/>
      <c r="AX130" s="30"/>
      <c r="AY130" s="30"/>
      <c r="AZ130" s="30"/>
      <c r="BA130" s="30"/>
      <c r="BB130" s="30"/>
      <c r="BC130" s="30"/>
      <c r="BD130" s="30"/>
      <c r="BE130" s="30"/>
      <c r="BF130" s="30"/>
      <c r="BG130" s="30"/>
      <c r="BH130" s="30"/>
      <c r="BI130" s="30"/>
      <c r="BJ130" s="30"/>
      <c r="BK130" s="30"/>
      <c r="BL130" s="30"/>
      <c r="BM130" s="30"/>
      <c r="BN130" s="30"/>
      <c r="BO130" s="30"/>
      <c r="BP130" s="30"/>
    </row>
    <row r="131" spans="1:68" ht="15" customHeight="1">
      <c r="A131" s="46" t="s">
        <v>169</v>
      </c>
      <c r="B131" s="30">
        <v>33.844088337700299</v>
      </c>
      <c r="C131" s="30">
        <v>33.7390139481614</v>
      </c>
      <c r="D131" s="30">
        <v>33.669862334920403</v>
      </c>
      <c r="E131" s="30">
        <v>34.037369043966201</v>
      </c>
      <c r="F131" s="30">
        <v>34.205584018662599</v>
      </c>
      <c r="G131" s="30">
        <v>33.994483226122803</v>
      </c>
      <c r="H131" s="30">
        <v>33.795237674500797</v>
      </c>
      <c r="I131" s="30">
        <v>33.8240619729416</v>
      </c>
      <c r="J131" s="30">
        <v>33.944728769463801</v>
      </c>
      <c r="K131" s="30">
        <v>33.745320610687003</v>
      </c>
      <c r="L131" s="30">
        <v>33.602034086845997</v>
      </c>
      <c r="M131" s="30">
        <v>33.509177922609503</v>
      </c>
      <c r="N131" s="30">
        <v>33.564567484140703</v>
      </c>
      <c r="O131" s="30">
        <v>33.314895495304</v>
      </c>
      <c r="P131" s="30">
        <v>33.690672464224498</v>
      </c>
      <c r="Q131" s="30">
        <v>33.697275373807699</v>
      </c>
      <c r="R131" s="30">
        <v>33.707435158225898</v>
      </c>
      <c r="S131" s="30">
        <v>33.621126526363398</v>
      </c>
      <c r="T131" s="30">
        <v>33.563022442345499</v>
      </c>
      <c r="U131" s="30">
        <v>33.658138906516498</v>
      </c>
      <c r="V131" s="30">
        <v>33.988074745114702</v>
      </c>
      <c r="W131" s="30">
        <v>33.789934619543203</v>
      </c>
      <c r="X131" s="30">
        <v>33.505339057990803</v>
      </c>
      <c r="Y131" s="30">
        <v>33.438136460755999</v>
      </c>
      <c r="Z131" s="30">
        <v>33.539637336070498</v>
      </c>
      <c r="AA131" s="30">
        <v>33.409949856452599</v>
      </c>
      <c r="AB131" s="30">
        <v>33.276398228688002</v>
      </c>
      <c r="AC131" s="30">
        <v>32.696519902508598</v>
      </c>
      <c r="AD131" s="30">
        <v>32.801067528368698</v>
      </c>
      <c r="AE131" s="30">
        <v>32.661656565782998</v>
      </c>
      <c r="AF131" s="30">
        <v>32.310810299695902</v>
      </c>
      <c r="AG131" s="30">
        <v>32.140041770082597</v>
      </c>
      <c r="AH131" s="30">
        <v>35.344265072368898</v>
      </c>
      <c r="AI131" s="30">
        <v>31.688561796775101</v>
      </c>
      <c r="AJ131" s="30">
        <v>31.192055627322201</v>
      </c>
      <c r="AK131" s="30">
        <v>31.305484875625801</v>
      </c>
      <c r="AL131" s="30">
        <v>31.1974366467579</v>
      </c>
      <c r="AM131" s="30">
        <v>30.864842477764501</v>
      </c>
      <c r="AN131" s="30">
        <v>30.765134005328701</v>
      </c>
      <c r="AO131" s="30">
        <v>30.333510528375399</v>
      </c>
      <c r="AP131" s="30">
        <v>30.383573829779898</v>
      </c>
      <c r="AQ131" s="30">
        <v>30.404950116164201</v>
      </c>
      <c r="AR131" s="30">
        <v>30.363466007970601</v>
      </c>
      <c r="AS131" s="30">
        <v>30.085505565496302</v>
      </c>
      <c r="AT131" s="30">
        <v>30.587503598780899</v>
      </c>
      <c r="AU131" s="30">
        <v>30.676298355838199</v>
      </c>
      <c r="AV131" s="30"/>
      <c r="AW131" s="30"/>
      <c r="AX131" s="30"/>
      <c r="AY131" s="30"/>
      <c r="AZ131" s="30"/>
      <c r="BA131" s="30"/>
      <c r="BB131" s="30"/>
      <c r="BC131" s="30"/>
      <c r="BD131" s="30"/>
      <c r="BE131" s="30"/>
      <c r="BF131" s="30"/>
      <c r="BG131" s="30"/>
      <c r="BH131" s="30"/>
      <c r="BI131" s="30"/>
      <c r="BJ131" s="30"/>
      <c r="BK131" s="30"/>
      <c r="BL131" s="30"/>
      <c r="BM131" s="30"/>
      <c r="BN131" s="30"/>
      <c r="BO131" s="30"/>
      <c r="BP131" s="30"/>
    </row>
    <row r="132" spans="1:68" ht="15" customHeight="1">
      <c r="A132" s="46" t="s">
        <v>170</v>
      </c>
      <c r="B132" s="29">
        <v>3.4217967669639</v>
      </c>
      <c r="C132" s="29">
        <v>3.4329955987529801</v>
      </c>
      <c r="D132" s="29">
        <v>3.4998306724721799</v>
      </c>
      <c r="E132" s="29">
        <v>3.51530810286269</v>
      </c>
      <c r="F132" s="29">
        <v>3.5797922340861401</v>
      </c>
      <c r="G132" s="29">
        <v>3.5427799886299001</v>
      </c>
      <c r="H132" s="29">
        <v>3.5748865732661899</v>
      </c>
      <c r="I132" s="29">
        <v>3.6193890970447402</v>
      </c>
      <c r="J132" s="29">
        <v>3.6542078292567002</v>
      </c>
      <c r="K132" s="29">
        <v>3.64452409607033</v>
      </c>
      <c r="L132" s="29">
        <v>3.7131023056744401</v>
      </c>
      <c r="M132" s="29">
        <v>3.7004883493790999</v>
      </c>
      <c r="N132" s="29">
        <v>3.70472071251743</v>
      </c>
      <c r="O132" s="29">
        <v>3.73923264453216</v>
      </c>
      <c r="P132" s="29">
        <v>3.8232641498525801</v>
      </c>
      <c r="Q132" s="29">
        <v>3.8727572210129999</v>
      </c>
      <c r="R132" s="29">
        <v>3.9530416221985099</v>
      </c>
      <c r="S132" s="29">
        <v>3.99198301540022</v>
      </c>
      <c r="T132" s="29">
        <v>4.0684591725369597</v>
      </c>
      <c r="U132" s="29">
        <v>4.0667304930588797</v>
      </c>
      <c r="V132" s="29">
        <v>4.0469700495296301</v>
      </c>
      <c r="W132" s="29">
        <v>4.0586835844567801</v>
      </c>
      <c r="X132" s="29">
        <v>4.0238712464895201</v>
      </c>
      <c r="Y132" s="29">
        <v>4.0192780529522896</v>
      </c>
      <c r="Z132" s="29">
        <v>4.0412879484820596</v>
      </c>
      <c r="AA132" s="29">
        <v>4.0375204535941203</v>
      </c>
      <c r="AB132" s="29">
        <v>3.97378984651712</v>
      </c>
      <c r="AC132" s="29">
        <v>3.8860386200210102</v>
      </c>
      <c r="AD132" s="29">
        <v>3.83478667744268</v>
      </c>
      <c r="AE132" s="29">
        <v>3.7443198900485299</v>
      </c>
      <c r="AF132" s="29">
        <v>3.6792523016832499</v>
      </c>
      <c r="AG132" s="29">
        <v>3.63400408282298</v>
      </c>
      <c r="AH132" s="29">
        <v>3.8304728546409801</v>
      </c>
      <c r="AI132" s="29">
        <v>3.5177033492823</v>
      </c>
      <c r="AJ132" s="29">
        <v>3.5133457793026901</v>
      </c>
      <c r="AK132" s="29">
        <v>3.5915141430948401</v>
      </c>
      <c r="AL132" s="29">
        <v>3.6128291488058801</v>
      </c>
      <c r="AM132" s="29">
        <v>3.6254475767814802</v>
      </c>
      <c r="AN132" s="29">
        <v>3.73600418957842</v>
      </c>
      <c r="AO132" s="29">
        <v>3.6974711970318301</v>
      </c>
      <c r="AP132" s="29">
        <v>3.7934550989345501</v>
      </c>
      <c r="AQ132" s="29">
        <v>3.9041507512095701</v>
      </c>
      <c r="AR132" s="29">
        <v>4.0858700590640602</v>
      </c>
      <c r="AS132" s="29">
        <v>4.1950462918774498</v>
      </c>
      <c r="AT132" s="29">
        <v>4.4265888208269502</v>
      </c>
      <c r="AU132" s="29">
        <v>4.6060357403355203</v>
      </c>
      <c r="AV132" s="29"/>
      <c r="AW132" s="29"/>
      <c r="AX132" s="29"/>
      <c r="AY132" s="29"/>
      <c r="AZ132" s="29"/>
      <c r="BA132" s="29"/>
      <c r="BB132" s="29"/>
      <c r="BC132" s="29"/>
      <c r="BD132" s="29"/>
      <c r="BE132" s="29"/>
      <c r="BF132" s="29"/>
      <c r="BG132" s="29"/>
      <c r="BH132" s="29"/>
      <c r="BI132" s="29"/>
      <c r="BJ132" s="29"/>
      <c r="BK132" s="29"/>
      <c r="BL132" s="29"/>
      <c r="BM132" s="29"/>
      <c r="BN132" s="29"/>
      <c r="BO132" s="29"/>
      <c r="BP132" s="29"/>
    </row>
    <row r="133" spans="1:68" ht="15" customHeight="1">
      <c r="A133" s="46" t="s">
        <v>171</v>
      </c>
      <c r="B133" s="34">
        <v>143517</v>
      </c>
      <c r="C133" s="34">
        <v>149761</v>
      </c>
      <c r="D133" s="34">
        <v>144683</v>
      </c>
      <c r="E133" s="34">
        <v>144901</v>
      </c>
      <c r="F133" s="34">
        <v>148522</v>
      </c>
      <c r="G133" s="34">
        <v>149562</v>
      </c>
      <c r="H133" s="34">
        <v>143403</v>
      </c>
      <c r="I133" s="34">
        <v>145865</v>
      </c>
      <c r="J133" s="34">
        <v>138341</v>
      </c>
      <c r="K133" s="34">
        <v>139301</v>
      </c>
      <c r="L133" s="34">
        <v>134470</v>
      </c>
      <c r="M133" s="34">
        <v>132607</v>
      </c>
      <c r="N133" s="34">
        <v>130195</v>
      </c>
      <c r="O133" s="34">
        <v>128839</v>
      </c>
      <c r="P133" s="34">
        <v>132262</v>
      </c>
      <c r="Q133" s="34">
        <v>131666</v>
      </c>
      <c r="R133" s="34">
        <v>129640</v>
      </c>
      <c r="S133" s="34">
        <v>125979</v>
      </c>
      <c r="T133" s="34">
        <v>123018</v>
      </c>
      <c r="U133" s="34">
        <v>127431</v>
      </c>
      <c r="V133" s="34">
        <v>121745</v>
      </c>
      <c r="W133" s="34">
        <v>117714</v>
      </c>
      <c r="X133" s="34">
        <v>111759</v>
      </c>
      <c r="Y133" s="34">
        <v>112793</v>
      </c>
      <c r="Z133" s="34">
        <v>109822</v>
      </c>
      <c r="AA133" s="34">
        <v>106102</v>
      </c>
      <c r="AB133" s="34">
        <v>100974</v>
      </c>
      <c r="AC133" s="34">
        <v>96195</v>
      </c>
      <c r="AD133" s="34">
        <v>90152</v>
      </c>
      <c r="AE133" s="34">
        <v>87179</v>
      </c>
      <c r="AF133" s="34">
        <v>79126</v>
      </c>
      <c r="AG133" s="34">
        <v>74766</v>
      </c>
      <c r="AH133" s="34">
        <v>43744</v>
      </c>
      <c r="AI133" s="34">
        <v>66168</v>
      </c>
      <c r="AJ133" s="34">
        <v>69631</v>
      </c>
      <c r="AK133" s="34">
        <v>69072</v>
      </c>
      <c r="AL133" s="34">
        <v>70797</v>
      </c>
      <c r="AM133" s="34">
        <v>71889</v>
      </c>
      <c r="AN133" s="34">
        <v>71339</v>
      </c>
      <c r="AO133" s="34">
        <v>75739</v>
      </c>
      <c r="AP133" s="34">
        <v>74769</v>
      </c>
      <c r="AQ133" s="34">
        <v>76658</v>
      </c>
      <c r="AR133" s="34">
        <v>80937</v>
      </c>
      <c r="AS133" s="34">
        <v>87903</v>
      </c>
      <c r="AT133" s="34">
        <v>92498</v>
      </c>
      <c r="AU133" s="34">
        <v>101038</v>
      </c>
      <c r="AV133" s="34"/>
      <c r="AW133" s="34"/>
      <c r="AX133" s="34"/>
      <c r="AY133" s="34"/>
      <c r="AZ133" s="34"/>
      <c r="BA133" s="34"/>
      <c r="BB133" s="34"/>
      <c r="BC133" s="34"/>
      <c r="BD133" s="34"/>
      <c r="BE133" s="34"/>
      <c r="BF133" s="34"/>
      <c r="BG133" s="34"/>
      <c r="BH133" s="34"/>
      <c r="BI133" s="34"/>
      <c r="BJ133" s="34"/>
      <c r="BK133" s="34"/>
      <c r="BL133" s="34"/>
      <c r="BM133" s="34"/>
      <c r="BN133" s="34"/>
      <c r="BO133" s="34"/>
      <c r="BP133" s="34"/>
    </row>
    <row r="134" spans="1:68" ht="15" customHeight="1">
      <c r="A134" s="46" t="s">
        <v>172</v>
      </c>
      <c r="B134" s="34">
        <v>41942</v>
      </c>
      <c r="C134" s="34">
        <v>43624</v>
      </c>
      <c r="D134" s="34">
        <v>41340</v>
      </c>
      <c r="E134" s="34">
        <v>41220</v>
      </c>
      <c r="F134" s="34">
        <v>41489</v>
      </c>
      <c r="G134" s="34">
        <v>42216</v>
      </c>
      <c r="H134" s="34">
        <v>40114</v>
      </c>
      <c r="I134" s="34">
        <v>40301</v>
      </c>
      <c r="J134" s="34">
        <v>37858</v>
      </c>
      <c r="K134" s="34">
        <v>38222</v>
      </c>
      <c r="L134" s="34">
        <v>36215</v>
      </c>
      <c r="M134" s="34">
        <v>35835</v>
      </c>
      <c r="N134" s="34">
        <v>35143</v>
      </c>
      <c r="O134" s="34">
        <v>34456</v>
      </c>
      <c r="P134" s="34">
        <v>34594</v>
      </c>
      <c r="Q134" s="34">
        <v>33998</v>
      </c>
      <c r="R134" s="34">
        <v>32795</v>
      </c>
      <c r="S134" s="34">
        <v>31558</v>
      </c>
      <c r="T134" s="34">
        <v>30237</v>
      </c>
      <c r="U134" s="34">
        <v>31335</v>
      </c>
      <c r="V134" s="34">
        <v>30083</v>
      </c>
      <c r="W134" s="34">
        <v>29003</v>
      </c>
      <c r="X134" s="34">
        <v>27774</v>
      </c>
      <c r="Y134" s="34">
        <v>28063</v>
      </c>
      <c r="Z134" s="34">
        <v>27175</v>
      </c>
      <c r="AA134" s="34">
        <v>26279</v>
      </c>
      <c r="AB134" s="34">
        <v>25410</v>
      </c>
      <c r="AC134" s="34">
        <v>24754</v>
      </c>
      <c r="AD134" s="34">
        <v>23509</v>
      </c>
      <c r="AE134" s="34">
        <v>23283</v>
      </c>
      <c r="AF134" s="34">
        <v>21506</v>
      </c>
      <c r="AG134" s="34">
        <v>20574</v>
      </c>
      <c r="AH134" s="34">
        <v>11420</v>
      </c>
      <c r="AI134" s="34">
        <v>18810</v>
      </c>
      <c r="AJ134" s="34">
        <v>19819</v>
      </c>
      <c r="AK134" s="34">
        <v>19232</v>
      </c>
      <c r="AL134" s="34">
        <v>19596</v>
      </c>
      <c r="AM134" s="34">
        <v>19829</v>
      </c>
      <c r="AN134" s="34">
        <v>19095</v>
      </c>
      <c r="AO134" s="34">
        <v>20484</v>
      </c>
      <c r="AP134" s="34">
        <v>19710</v>
      </c>
      <c r="AQ134" s="34">
        <v>19635</v>
      </c>
      <c r="AR134" s="34">
        <v>19809</v>
      </c>
      <c r="AS134" s="34">
        <v>20954</v>
      </c>
      <c r="AT134" s="34">
        <v>20896</v>
      </c>
      <c r="AU134" s="34">
        <v>21936</v>
      </c>
      <c r="AV134" s="34"/>
      <c r="AW134" s="34"/>
      <c r="AX134" s="34"/>
      <c r="AY134" s="34"/>
      <c r="AZ134" s="34"/>
      <c r="BA134" s="34"/>
      <c r="BB134" s="34"/>
      <c r="BC134" s="34"/>
      <c r="BD134" s="34"/>
      <c r="BE134" s="34"/>
      <c r="BF134" s="34"/>
      <c r="BG134" s="34"/>
      <c r="BH134" s="34"/>
      <c r="BI134" s="34"/>
      <c r="BJ134" s="34"/>
      <c r="BK134" s="34"/>
      <c r="BL134" s="34"/>
      <c r="BM134" s="34"/>
      <c r="BN134" s="34"/>
      <c r="BO134" s="34"/>
      <c r="BP134" s="34"/>
    </row>
    <row r="135" spans="1:68" ht="15" customHeight="1">
      <c r="A135" s="59" t="s">
        <v>173</v>
      </c>
      <c r="B135" s="115">
        <v>141613</v>
      </c>
      <c r="C135" s="115">
        <v>146711</v>
      </c>
      <c r="D135" s="115">
        <v>139267</v>
      </c>
      <c r="E135" s="115">
        <v>136889</v>
      </c>
      <c r="F135" s="115">
        <v>135480</v>
      </c>
      <c r="G135" s="115">
        <v>138676</v>
      </c>
      <c r="H135" s="115">
        <v>135827</v>
      </c>
      <c r="I135" s="115">
        <v>136975</v>
      </c>
      <c r="J135" s="115">
        <v>128773</v>
      </c>
      <c r="K135" s="115">
        <v>131002</v>
      </c>
      <c r="L135" s="115">
        <v>125863</v>
      </c>
      <c r="M135" s="115">
        <v>127046</v>
      </c>
      <c r="N135" s="115">
        <v>123432</v>
      </c>
      <c r="O135" s="115">
        <v>122344</v>
      </c>
      <c r="P135" s="115">
        <v>120687</v>
      </c>
      <c r="Q135" s="115">
        <v>118579</v>
      </c>
      <c r="R135" s="115">
        <v>115057</v>
      </c>
      <c r="S135" s="115">
        <v>110475</v>
      </c>
      <c r="T135" s="115">
        <v>105808</v>
      </c>
      <c r="U135" s="115">
        <v>110369</v>
      </c>
      <c r="V135" s="115">
        <v>102993</v>
      </c>
      <c r="W135" s="115">
        <v>101139</v>
      </c>
      <c r="X135" s="115">
        <v>98732</v>
      </c>
      <c r="Y135" s="115">
        <v>100134</v>
      </c>
      <c r="Z135" s="115">
        <v>96433</v>
      </c>
      <c r="AA135" s="115">
        <v>94081</v>
      </c>
      <c r="AB135" s="115">
        <v>92456</v>
      </c>
      <c r="AC135" s="115">
        <v>94903</v>
      </c>
      <c r="AD135" s="115">
        <v>91285</v>
      </c>
      <c r="AE135" s="115">
        <v>90872</v>
      </c>
      <c r="AF135" s="115">
        <v>87117</v>
      </c>
      <c r="AG135" s="115">
        <v>85257</v>
      </c>
      <c r="AH135" s="115">
        <v>39697</v>
      </c>
      <c r="AI135" s="115">
        <v>81752</v>
      </c>
      <c r="AJ135" s="115">
        <v>87150</v>
      </c>
      <c r="AK135" s="115">
        <v>80278</v>
      </c>
      <c r="AL135" s="115">
        <v>80182</v>
      </c>
      <c r="AM135" s="115">
        <v>79265</v>
      </c>
      <c r="AN135" s="115">
        <v>76191</v>
      </c>
      <c r="AO135" s="115">
        <v>81645</v>
      </c>
      <c r="AP135" s="115">
        <v>77498</v>
      </c>
      <c r="AQ135" s="115">
        <v>74894</v>
      </c>
      <c r="AR135" s="115">
        <v>75757</v>
      </c>
      <c r="AS135" s="115">
        <v>79870</v>
      </c>
      <c r="AT135" s="115">
        <v>76605</v>
      </c>
      <c r="AU135" s="115">
        <v>78946</v>
      </c>
      <c r="AV135" s="34"/>
      <c r="AW135" s="34"/>
      <c r="AX135" s="34"/>
      <c r="AY135" s="34"/>
      <c r="AZ135" s="34"/>
      <c r="BA135" s="34"/>
      <c r="BB135" s="34"/>
      <c r="BC135" s="34"/>
      <c r="BD135" s="34"/>
      <c r="BE135" s="34"/>
      <c r="BF135" s="34"/>
      <c r="BG135" s="34"/>
      <c r="BH135" s="34"/>
      <c r="BI135" s="34"/>
      <c r="BJ135" s="34"/>
      <c r="BK135" s="34"/>
      <c r="BL135" s="34"/>
      <c r="BM135" s="34"/>
      <c r="BN135" s="34"/>
      <c r="BO135" s="34"/>
      <c r="BP135" s="34"/>
    </row>
    <row r="136" spans="1:68" ht="15" customHeight="1">
      <c r="A136" s="117"/>
      <c r="B136" s="24"/>
      <c r="C136" s="24"/>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row>
    <row r="137" spans="1:68" ht="17.100000000000001"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row>
    <row r="138" spans="1:68" ht="37.5" customHeight="1">
      <c r="A138" s="166"/>
      <c r="B138" s="166"/>
      <c r="C138" s="166"/>
      <c r="D138" s="166"/>
      <c r="E138" s="166"/>
      <c r="F138" s="166"/>
      <c r="G138" s="166"/>
      <c r="H138" s="166"/>
      <c r="I138" s="166"/>
      <c r="J138" s="166"/>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row>
    <row r="139" spans="1:68" ht="37.5" customHeight="1">
      <c r="A139" s="166"/>
      <c r="B139" s="166"/>
      <c r="C139" s="166"/>
      <c r="D139" s="166"/>
      <c r="E139" s="166"/>
      <c r="F139" s="166"/>
      <c r="G139" s="166"/>
      <c r="H139" s="166"/>
      <c r="I139" s="166"/>
      <c r="J139" s="166"/>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row>
    <row r="140" spans="1:68" ht="37.5" customHeight="1">
      <c r="A140" s="166"/>
      <c r="B140" s="166"/>
      <c r="C140" s="166"/>
      <c r="D140" s="166"/>
      <c r="E140" s="166"/>
      <c r="F140" s="166"/>
      <c r="G140" s="166"/>
      <c r="H140" s="166"/>
      <c r="I140" s="166"/>
      <c r="J140" s="166"/>
      <c r="K140" s="117"/>
      <c r="L140" s="117"/>
      <c r="M140" s="117"/>
      <c r="N140" s="117"/>
      <c r="O140" s="117"/>
      <c r="P140" s="117"/>
      <c r="Q140" s="117"/>
      <c r="R140" s="117"/>
      <c r="S140" s="117"/>
      <c r="T140" s="117"/>
      <c r="U140" s="117"/>
      <c r="V140" s="117"/>
      <c r="W140" s="117"/>
      <c r="X140" s="117"/>
      <c r="Y140" s="117"/>
      <c r="Z140" s="117"/>
      <c r="AA140" s="117"/>
      <c r="AB140" s="117"/>
      <c r="AC140" s="117"/>
      <c r="AD140" s="117"/>
      <c r="AE140" s="24"/>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row>
    <row r="141" spans="1:68" ht="37.5" customHeight="1">
      <c r="A141" s="166"/>
      <c r="B141" s="166"/>
      <c r="C141" s="166"/>
      <c r="D141" s="166"/>
      <c r="E141" s="166"/>
      <c r="F141" s="166"/>
      <c r="G141" s="166"/>
      <c r="H141" s="166"/>
      <c r="I141" s="166"/>
      <c r="J141" s="166"/>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row>
    <row r="142" spans="1:68" ht="37.5" customHeight="1">
      <c r="A142" s="166"/>
      <c r="B142" s="166"/>
      <c r="C142" s="166"/>
      <c r="D142" s="166"/>
      <c r="E142" s="166"/>
      <c r="F142" s="166"/>
      <c r="G142" s="166"/>
      <c r="H142" s="166"/>
      <c r="I142" s="166"/>
      <c r="J142" s="166"/>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row>
    <row r="143" spans="1:68" ht="37.5" customHeight="1">
      <c r="A143" s="166"/>
      <c r="B143" s="166"/>
      <c r="C143" s="166"/>
      <c r="D143" s="166"/>
      <c r="E143" s="166"/>
      <c r="F143" s="166"/>
      <c r="G143" s="166"/>
      <c r="H143" s="166"/>
      <c r="I143" s="166"/>
      <c r="J143" s="166"/>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row>
    <row r="144" spans="1:68" ht="37.5" customHeight="1">
      <c r="A144" s="166"/>
      <c r="B144" s="166"/>
      <c r="C144" s="166"/>
      <c r="D144" s="166"/>
      <c r="E144" s="166"/>
      <c r="F144" s="166"/>
      <c r="G144" s="166"/>
      <c r="H144" s="166"/>
      <c r="I144" s="166"/>
      <c r="J144" s="166"/>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row>
    <row r="145" spans="1:10" ht="37.5" customHeight="1">
      <c r="A145" s="166"/>
      <c r="B145" s="166"/>
      <c r="C145" s="166"/>
      <c r="D145" s="166"/>
      <c r="E145" s="166"/>
      <c r="F145" s="166"/>
      <c r="G145" s="166"/>
      <c r="H145" s="166"/>
      <c r="I145" s="166"/>
      <c r="J145" s="166"/>
    </row>
    <row r="146" spans="1:10" ht="15" customHeight="1">
      <c r="A146" s="117"/>
      <c r="B146" s="24"/>
      <c r="C146" s="24"/>
      <c r="D146" s="117"/>
      <c r="E146" s="117"/>
      <c r="F146" s="117"/>
      <c r="G146" s="117"/>
      <c r="H146" s="117"/>
      <c r="I146" s="117"/>
      <c r="J146" s="117"/>
    </row>
    <row r="147" spans="1:10" ht="15" customHeight="1">
      <c r="A147" s="117"/>
      <c r="B147" s="24"/>
      <c r="C147" s="24"/>
      <c r="D147" s="117"/>
      <c r="E147" s="117"/>
      <c r="F147" s="117"/>
      <c r="G147" s="117"/>
      <c r="H147" s="117"/>
      <c r="I147" s="117"/>
      <c r="J147" s="117"/>
    </row>
    <row r="148" spans="1:10" ht="15" customHeight="1">
      <c r="A148" s="117"/>
      <c r="B148" s="24"/>
      <c r="C148" s="24"/>
      <c r="D148" s="117"/>
      <c r="E148" s="117"/>
      <c r="F148" s="117"/>
      <c r="G148" s="117"/>
      <c r="H148" s="117"/>
      <c r="I148" s="117"/>
      <c r="J148" s="117"/>
    </row>
    <row r="149" spans="1:10" ht="15" customHeight="1">
      <c r="A149" s="117"/>
      <c r="B149" s="24"/>
      <c r="C149" s="24"/>
      <c r="D149" s="117"/>
      <c r="E149" s="117"/>
      <c r="F149" s="117"/>
      <c r="G149" s="117"/>
      <c r="H149" s="117"/>
      <c r="I149" s="117"/>
      <c r="J149" s="117"/>
    </row>
    <row r="150" spans="1:10" ht="15" customHeight="1">
      <c r="A150" s="117"/>
      <c r="B150" s="24"/>
      <c r="C150" s="24"/>
      <c r="D150" s="117"/>
      <c r="E150" s="117"/>
      <c r="F150" s="117"/>
      <c r="G150" s="117"/>
      <c r="H150" s="117"/>
      <c r="I150" s="117"/>
      <c r="J150" s="117"/>
    </row>
    <row r="151" spans="1:10" ht="15" customHeight="1">
      <c r="A151" s="117"/>
      <c r="B151" s="24"/>
      <c r="C151" s="24"/>
      <c r="D151" s="117"/>
      <c r="E151" s="117"/>
      <c r="F151" s="117"/>
      <c r="G151" s="117"/>
      <c r="H151" s="117"/>
      <c r="I151" s="117"/>
      <c r="J151" s="117"/>
    </row>
    <row r="152" spans="1:10" ht="15" customHeight="1">
      <c r="A152" s="117"/>
      <c r="B152" s="24"/>
      <c r="C152" s="24"/>
      <c r="D152" s="117"/>
      <c r="E152" s="117"/>
      <c r="F152" s="117"/>
      <c r="G152" s="117"/>
      <c r="H152" s="117"/>
      <c r="I152" s="117"/>
      <c r="J152" s="117"/>
    </row>
    <row r="153" spans="1:10" ht="15" customHeight="1">
      <c r="A153" s="117"/>
      <c r="B153" s="24"/>
      <c r="C153" s="24"/>
      <c r="D153" s="117"/>
      <c r="E153" s="117"/>
      <c r="F153" s="117"/>
      <c r="G153" s="117"/>
      <c r="H153" s="117"/>
      <c r="I153" s="117"/>
      <c r="J153" s="117"/>
    </row>
    <row r="154" spans="1:10" ht="15" customHeight="1">
      <c r="A154" s="117"/>
      <c r="B154" s="24"/>
      <c r="C154" s="24"/>
      <c r="D154" s="117"/>
      <c r="E154" s="117"/>
      <c r="F154" s="117"/>
      <c r="G154" s="117"/>
      <c r="H154" s="117"/>
      <c r="I154" s="117"/>
      <c r="J154" s="117"/>
    </row>
    <row r="155" spans="1:10" ht="15" customHeight="1">
      <c r="A155" s="117"/>
      <c r="B155" s="24"/>
      <c r="C155" s="24"/>
      <c r="D155" s="117"/>
      <c r="E155" s="117"/>
      <c r="F155" s="117"/>
      <c r="G155" s="117"/>
      <c r="H155" s="117"/>
      <c r="I155" s="117"/>
      <c r="J155" s="117"/>
    </row>
    <row r="156" spans="1:10" ht="15" customHeight="1">
      <c r="A156" s="117"/>
      <c r="B156" s="24"/>
      <c r="C156" s="24"/>
      <c r="D156" s="117"/>
      <c r="E156" s="117"/>
      <c r="F156" s="117"/>
      <c r="G156" s="117"/>
      <c r="H156" s="117"/>
      <c r="I156" s="117"/>
      <c r="J156" s="117"/>
    </row>
    <row r="157" spans="1:10" ht="15" customHeight="1">
      <c r="A157" s="117"/>
      <c r="B157" s="24"/>
      <c r="C157" s="24"/>
      <c r="D157" s="117"/>
      <c r="E157" s="117"/>
      <c r="F157" s="117"/>
      <c r="G157" s="117"/>
      <c r="H157" s="117"/>
      <c r="I157" s="117"/>
      <c r="J157" s="117"/>
    </row>
    <row r="158" spans="1:10" ht="15" customHeight="1">
      <c r="A158" s="117"/>
      <c r="B158" s="24"/>
      <c r="C158" s="24"/>
      <c r="D158" s="117"/>
      <c r="E158" s="117"/>
      <c r="F158" s="117"/>
      <c r="G158" s="117"/>
      <c r="H158" s="117"/>
      <c r="I158" s="117"/>
      <c r="J158" s="117"/>
    </row>
    <row r="159" spans="1:10" ht="15" customHeight="1">
      <c r="A159" s="117"/>
      <c r="B159" s="24"/>
      <c r="C159" s="24"/>
      <c r="D159" s="117"/>
      <c r="E159" s="117"/>
      <c r="F159" s="117"/>
      <c r="G159" s="117"/>
      <c r="H159" s="117"/>
      <c r="I159" s="117"/>
      <c r="J159" s="117"/>
    </row>
    <row r="160" spans="1:10" ht="15" customHeight="1">
      <c r="A160" s="117"/>
      <c r="B160" s="24"/>
      <c r="C160" s="24"/>
      <c r="D160" s="117"/>
      <c r="E160" s="117"/>
      <c r="F160" s="117"/>
      <c r="G160" s="117"/>
      <c r="H160" s="117"/>
      <c r="I160" s="117"/>
      <c r="J160" s="117"/>
    </row>
    <row r="161" spans="2:3" ht="15" customHeight="1">
      <c r="B161" s="24"/>
      <c r="C161" s="24"/>
    </row>
    <row r="162" spans="2:3" ht="15" customHeight="1">
      <c r="B162" s="24"/>
      <c r="C162" s="24"/>
    </row>
    <row r="163" spans="2:3" ht="15" customHeight="1">
      <c r="B163" s="24"/>
      <c r="C163" s="24"/>
    </row>
    <row r="164" spans="2:3" ht="15" customHeight="1">
      <c r="B164" s="24"/>
      <c r="C164" s="24"/>
    </row>
    <row r="165" spans="2:3" ht="15" customHeight="1">
      <c r="B165" s="24"/>
      <c r="C165" s="24"/>
    </row>
    <row r="166" spans="2:3" ht="15" customHeight="1">
      <c r="B166" s="24"/>
      <c r="C166" s="24"/>
    </row>
    <row r="167" spans="2:3" ht="15" customHeight="1">
      <c r="B167" s="24"/>
      <c r="C167" s="24"/>
    </row>
    <row r="168" spans="2:3" ht="15" customHeight="1">
      <c r="B168" s="24"/>
      <c r="C168" s="24"/>
    </row>
    <row r="169" spans="2:3" ht="15" customHeight="1">
      <c r="B169" s="24"/>
      <c r="C169" s="24"/>
    </row>
    <row r="170" spans="2:3" ht="15" customHeight="1">
      <c r="B170" s="24"/>
      <c r="C170" s="24"/>
    </row>
    <row r="171" spans="2:3" ht="15" customHeight="1">
      <c r="B171" s="24"/>
      <c r="C171" s="24"/>
    </row>
    <row r="172" spans="2:3" ht="15" customHeight="1">
      <c r="B172" s="24"/>
      <c r="C172" s="24"/>
    </row>
    <row r="173" spans="2:3" ht="15" customHeight="1">
      <c r="B173" s="24"/>
      <c r="C173" s="24"/>
    </row>
    <row r="174" spans="2:3" ht="15" customHeight="1">
      <c r="B174" s="24"/>
      <c r="C174" s="24"/>
    </row>
    <row r="175" spans="2:3" ht="15" customHeight="1">
      <c r="B175" s="24"/>
      <c r="C175" s="24"/>
    </row>
    <row r="176" spans="2:3" ht="15" customHeight="1">
      <c r="B176" s="24"/>
      <c r="C176" s="24"/>
    </row>
    <row r="177" spans="2:3" ht="15" customHeight="1">
      <c r="B177" s="24"/>
      <c r="C177" s="24"/>
    </row>
    <row r="178" spans="2:3" ht="15" customHeight="1">
      <c r="B178" s="24"/>
      <c r="C178" s="24"/>
    </row>
    <row r="179" spans="2:3" ht="15" customHeight="1">
      <c r="B179" s="24"/>
      <c r="C179" s="24"/>
    </row>
    <row r="180" spans="2:3" ht="15" customHeight="1">
      <c r="B180" s="24"/>
      <c r="C180" s="24"/>
    </row>
    <row r="181" spans="2:3" ht="15" customHeight="1">
      <c r="B181" s="24"/>
      <c r="C181" s="24"/>
    </row>
    <row r="182" spans="2:3" ht="15" customHeight="1">
      <c r="B182" s="24"/>
      <c r="C182" s="24"/>
    </row>
    <row r="183" spans="2:3" ht="15" customHeight="1">
      <c r="B183" s="24"/>
      <c r="C183" s="24"/>
    </row>
    <row r="184" spans="2:3" ht="15" customHeight="1">
      <c r="B184" s="24"/>
      <c r="C184" s="24"/>
    </row>
    <row r="185" spans="2:3" ht="15" customHeight="1">
      <c r="B185" s="24"/>
      <c r="C185" s="24"/>
    </row>
    <row r="186" spans="2:3" ht="15" customHeight="1">
      <c r="B186" s="24"/>
      <c r="C186" s="24"/>
    </row>
    <row r="187" spans="2:3" ht="15" customHeight="1">
      <c r="B187" s="24"/>
      <c r="C187" s="24"/>
    </row>
    <row r="188" spans="2:3" ht="15" customHeight="1">
      <c r="B188" s="24"/>
      <c r="C188" s="24"/>
    </row>
    <row r="189" spans="2:3" ht="15" customHeight="1">
      <c r="B189" s="24"/>
      <c r="C189" s="24"/>
    </row>
    <row r="190" spans="2:3" ht="15" customHeight="1">
      <c r="B190" s="24"/>
      <c r="C190" s="24"/>
    </row>
    <row r="191" spans="2:3" ht="15" customHeight="1">
      <c r="B191" s="24"/>
      <c r="C191" s="24"/>
    </row>
    <row r="192" spans="2:3" ht="15" customHeight="1">
      <c r="B192" s="24"/>
      <c r="C192" s="24"/>
    </row>
    <row r="193" spans="2:3" ht="15" customHeight="1">
      <c r="B193" s="24"/>
      <c r="C193" s="24"/>
    </row>
    <row r="194" spans="2:3" ht="15" customHeight="1">
      <c r="B194" s="24"/>
      <c r="C194" s="24"/>
    </row>
    <row r="195" spans="2:3" ht="15" customHeight="1">
      <c r="B195" s="24"/>
      <c r="C195" s="24"/>
    </row>
    <row r="196" spans="2:3" ht="15" customHeight="1">
      <c r="B196" s="24"/>
      <c r="C196" s="24"/>
    </row>
    <row r="197" spans="2:3" ht="15" customHeight="1">
      <c r="B197" s="117"/>
      <c r="C197" s="117"/>
    </row>
    <row r="198" spans="2:3" ht="15" customHeight="1">
      <c r="B198" s="117"/>
      <c r="C198" s="117"/>
    </row>
    <row r="199" spans="2:3" ht="15" customHeight="1">
      <c r="B199" s="117"/>
      <c r="C199" s="117"/>
    </row>
    <row r="200" spans="2:3" ht="15" customHeight="1">
      <c r="B200" s="117"/>
      <c r="C200" s="117"/>
    </row>
    <row r="201" spans="2:3" ht="15" customHeight="1">
      <c r="B201" s="117"/>
      <c r="C201" s="117"/>
    </row>
    <row r="202" spans="2:3" ht="15" customHeight="1">
      <c r="B202" s="117"/>
      <c r="C202" s="117"/>
    </row>
    <row r="203" spans="2:3" ht="15" customHeight="1">
      <c r="B203" s="117"/>
      <c r="C203" s="117"/>
    </row>
    <row r="204" spans="2:3" ht="15" customHeight="1">
      <c r="B204" s="117"/>
      <c r="C204" s="117"/>
    </row>
    <row r="205" spans="2:3" ht="15" customHeight="1">
      <c r="B205" s="117"/>
      <c r="C205" s="117"/>
    </row>
    <row r="206" spans="2:3" ht="15" customHeight="1">
      <c r="B206" s="117"/>
      <c r="C206" s="117"/>
    </row>
    <row r="207" spans="2:3" ht="15" customHeight="1">
      <c r="B207" s="117"/>
      <c r="C207" s="117"/>
    </row>
    <row r="208" spans="2:3" ht="15" customHeight="1">
      <c r="B208" s="117"/>
      <c r="C208" s="117"/>
    </row>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137:AT137"/>
    <mergeCell ref="A143:J143"/>
    <mergeCell ref="A144:J144"/>
    <mergeCell ref="A145:J145"/>
    <mergeCell ref="A138:J138"/>
    <mergeCell ref="A139:J139"/>
    <mergeCell ref="A140:J140"/>
    <mergeCell ref="A141:J141"/>
    <mergeCell ref="A142:J142"/>
  </mergeCells>
  <hyperlinks>
    <hyperlink ref="A1" location="Contents!A1" display="Return to contents page" xr:uid="{00000000-0004-0000-0600-000000000000}"/>
  </hyperlinks>
  <pageMargins left="0.74803149606299213" right="0.74803149606299213" top="0.98425196850393704" bottom="0.98425196850393704" header="0.51181102362204722" footer="0.51181102362204722"/>
  <pageSetup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000"/>
  <sheetViews>
    <sheetView showGridLines="0" zoomScaleNormal="100" workbookViewId="0"/>
  </sheetViews>
  <sheetFormatPr defaultColWidth="11.42578125" defaultRowHeight="12.6"/>
  <cols>
    <col min="1" max="1" width="56.5703125" customWidth="1"/>
    <col min="2" max="47" width="9.5703125" customWidth="1"/>
    <col min="48" max="48" width="35.140625" style="172" customWidth="1"/>
    <col min="49" max="100" width="9.5703125" customWidth="1"/>
  </cols>
  <sheetData>
    <row r="1" spans="1:68"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71"/>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264</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71"/>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71"/>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112" t="s">
        <v>70</v>
      </c>
      <c r="AW4" s="36"/>
      <c r="AX4" s="36"/>
      <c r="AY4" s="36"/>
      <c r="AZ4" s="36"/>
      <c r="BA4" s="36"/>
      <c r="BB4" s="36"/>
      <c r="BC4" s="36"/>
      <c r="BD4" s="36"/>
      <c r="BE4" s="36"/>
      <c r="BF4" s="36"/>
      <c r="BG4" s="36"/>
      <c r="BH4" s="36"/>
      <c r="BI4" s="36"/>
      <c r="BJ4" s="36"/>
      <c r="BK4" s="36"/>
      <c r="BL4" s="36"/>
      <c r="BM4" s="36"/>
      <c r="BN4" s="36"/>
      <c r="BO4" s="36"/>
      <c r="BP4" s="36"/>
    </row>
    <row r="5" spans="1:68" ht="15" customHeight="1">
      <c r="A5" s="58" t="s">
        <v>265</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71"/>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50" t="s">
        <v>245</v>
      </c>
      <c r="B6" s="24"/>
      <c r="C6" s="24"/>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71"/>
      <c r="AW6" s="117"/>
      <c r="AX6" s="117"/>
      <c r="AY6" s="117"/>
      <c r="AZ6" s="117"/>
      <c r="BA6" s="117"/>
      <c r="BB6" s="117"/>
      <c r="BC6" s="117"/>
      <c r="BD6" s="117"/>
      <c r="BE6" s="117"/>
      <c r="BF6" s="117"/>
      <c r="BG6" s="117"/>
      <c r="BH6" s="117"/>
      <c r="BI6" s="117"/>
      <c r="BJ6" s="117"/>
      <c r="BK6" s="117"/>
      <c r="BL6" s="117"/>
      <c r="BM6" s="117"/>
      <c r="BN6" s="117"/>
      <c r="BO6" s="117"/>
      <c r="BP6" s="117"/>
    </row>
    <row r="7" spans="1:68" ht="15" customHeight="1">
      <c r="A7" s="46" t="s">
        <v>167</v>
      </c>
      <c r="B7" s="33">
        <v>27.294685990338198</v>
      </c>
      <c r="C7" s="33">
        <v>29.5482295482295</v>
      </c>
      <c r="D7" s="33">
        <v>27.549668874172198</v>
      </c>
      <c r="E7" s="33">
        <v>29.305135951661601</v>
      </c>
      <c r="F7" s="33">
        <v>29.910714285714299</v>
      </c>
      <c r="G7" s="33">
        <v>32.142857142857103</v>
      </c>
      <c r="H7" s="33">
        <v>31.444759206798899</v>
      </c>
      <c r="I7" s="33">
        <v>35.901386748844402</v>
      </c>
      <c r="J7" s="33">
        <v>30.1043219076006</v>
      </c>
      <c r="K7" s="33">
        <v>27.160493827160501</v>
      </c>
      <c r="L7" s="33">
        <v>32.343234323432299</v>
      </c>
      <c r="M7" s="33">
        <v>33.9403973509934</v>
      </c>
      <c r="N7" s="33">
        <v>30.862068965517199</v>
      </c>
      <c r="O7" s="33">
        <v>30.061349693251501</v>
      </c>
      <c r="P7" s="33">
        <v>31.468531468531499</v>
      </c>
      <c r="Q7" s="33">
        <v>31.871838111298501</v>
      </c>
      <c r="R7" s="33">
        <v>30.5958132045089</v>
      </c>
      <c r="S7" s="33">
        <v>33.022388059701498</v>
      </c>
      <c r="T7" s="33">
        <v>28.1767955801105</v>
      </c>
      <c r="U7" s="33">
        <v>28.119507908611599</v>
      </c>
      <c r="V7" s="33">
        <v>28.089887640449401</v>
      </c>
      <c r="W7" s="33">
        <v>23.428571428571399</v>
      </c>
      <c r="X7" s="33">
        <v>28.235294117647101</v>
      </c>
      <c r="Y7" s="33">
        <v>26.7068273092369</v>
      </c>
      <c r="Z7" s="33">
        <v>24.1050119331742</v>
      </c>
      <c r="AA7" s="33">
        <v>28.496042216358799</v>
      </c>
      <c r="AB7" s="33">
        <v>21.718377088305498</v>
      </c>
      <c r="AC7" s="33">
        <v>29.1139240506329</v>
      </c>
      <c r="AD7" s="33">
        <v>29.813664596273298</v>
      </c>
      <c r="AE7" s="33">
        <v>28.382838283828399</v>
      </c>
      <c r="AF7" s="33">
        <v>28.6666666666667</v>
      </c>
      <c r="AG7" s="33">
        <v>30.627871362940301</v>
      </c>
      <c r="AH7" s="33">
        <v>28.981723237597901</v>
      </c>
      <c r="AI7" s="33">
        <v>30.014641288433399</v>
      </c>
      <c r="AJ7" s="33">
        <v>26.4833574529667</v>
      </c>
      <c r="AK7" s="33">
        <v>28.8135593220339</v>
      </c>
      <c r="AL7" s="33">
        <v>26.4119601328904</v>
      </c>
      <c r="AM7" s="33">
        <v>28.6836935166994</v>
      </c>
      <c r="AN7" s="33">
        <v>30.412371134020599</v>
      </c>
      <c r="AO7" s="33">
        <v>28.929765886287601</v>
      </c>
      <c r="AP7" s="33">
        <v>25.800711743772201</v>
      </c>
      <c r="AQ7" s="33">
        <v>28</v>
      </c>
      <c r="AR7" s="33">
        <v>21.969696969697001</v>
      </c>
      <c r="AS7" s="33">
        <v>20.382165605095501</v>
      </c>
      <c r="AT7" s="33">
        <v>19.037656903765701</v>
      </c>
      <c r="AU7" s="141">
        <v>18.699186991869901</v>
      </c>
      <c r="AV7" s="30" t="s">
        <v>226</v>
      </c>
      <c r="AW7" s="33"/>
      <c r="AX7" s="33"/>
      <c r="AY7" s="33"/>
      <c r="AZ7" s="33"/>
      <c r="BA7" s="33"/>
      <c r="BB7" s="33"/>
      <c r="BC7" s="33"/>
      <c r="BD7" s="33"/>
      <c r="BE7" s="33"/>
      <c r="BF7" s="33"/>
      <c r="BG7" s="33"/>
      <c r="BH7" s="33"/>
      <c r="BI7" s="33"/>
      <c r="BJ7" s="33"/>
      <c r="BK7" s="33"/>
      <c r="BL7" s="33"/>
      <c r="BM7" s="33"/>
      <c r="BN7" s="33"/>
      <c r="BO7" s="33"/>
      <c r="BP7" s="33"/>
    </row>
    <row r="8" spans="1:68" ht="15" customHeight="1">
      <c r="A8" s="46" t="s">
        <v>170</v>
      </c>
      <c r="B8" s="29">
        <v>2.5265486725663702</v>
      </c>
      <c r="C8" s="29">
        <v>2.8016528925619801</v>
      </c>
      <c r="D8" s="29">
        <v>2.6057692307692299</v>
      </c>
      <c r="E8" s="29">
        <v>2.47938144329897</v>
      </c>
      <c r="F8" s="29">
        <v>2.8258706467661701</v>
      </c>
      <c r="G8" s="29">
        <v>2.8444444444444401</v>
      </c>
      <c r="H8" s="29">
        <v>3.0810810810810798</v>
      </c>
      <c r="I8" s="29">
        <v>2.8884120171673802</v>
      </c>
      <c r="J8" s="29">
        <v>2.9554455445544598</v>
      </c>
      <c r="K8" s="29">
        <v>3.2556818181818201</v>
      </c>
      <c r="L8" s="29">
        <v>2.9183673469387799</v>
      </c>
      <c r="M8" s="29">
        <v>3.1902439024390201</v>
      </c>
      <c r="N8" s="29">
        <v>2.8659217877095</v>
      </c>
      <c r="O8" s="29">
        <v>2.77551020408163</v>
      </c>
      <c r="P8" s="29">
        <v>2.8666666666666698</v>
      </c>
      <c r="Q8" s="29">
        <v>3.5873015873015901</v>
      </c>
      <c r="R8" s="29">
        <v>3.1684210526315799</v>
      </c>
      <c r="S8" s="29">
        <v>3.7853107344632799</v>
      </c>
      <c r="T8" s="29">
        <v>3.7973856209150298</v>
      </c>
      <c r="U8" s="29">
        <v>2.8312499999999998</v>
      </c>
      <c r="V8" s="29">
        <v>2.82</v>
      </c>
      <c r="W8" s="29">
        <v>3.2520325203252001</v>
      </c>
      <c r="X8" s="29">
        <v>3.0625</v>
      </c>
      <c r="Y8" s="29">
        <v>3.3233082706766899</v>
      </c>
      <c r="Z8" s="29">
        <v>2.5247524752475199</v>
      </c>
      <c r="AA8" s="29">
        <v>3.6574074074074101</v>
      </c>
      <c r="AB8" s="29">
        <v>3.2307692307692299</v>
      </c>
      <c r="AC8" s="29">
        <v>4.2546583850931698</v>
      </c>
      <c r="AD8" s="29">
        <v>4.203125</v>
      </c>
      <c r="AE8" s="29">
        <v>3.5116279069767402</v>
      </c>
      <c r="AF8" s="29">
        <v>3.86046511627907</v>
      </c>
      <c r="AG8" s="29">
        <v>4.2300000000000004</v>
      </c>
      <c r="AH8" s="29">
        <v>3.3783783783783798</v>
      </c>
      <c r="AI8" s="29">
        <v>3.4536585365853698</v>
      </c>
      <c r="AJ8" s="29">
        <v>3.6885245901639299</v>
      </c>
      <c r="AK8" s="29">
        <v>3.9625668449197899</v>
      </c>
      <c r="AL8" s="29">
        <v>3.8113207547169798</v>
      </c>
      <c r="AM8" s="29">
        <v>3.74657534246575</v>
      </c>
      <c r="AN8" s="29">
        <v>4.7344632768361601</v>
      </c>
      <c r="AO8" s="29">
        <v>3.9190751445086698</v>
      </c>
      <c r="AP8" s="29">
        <v>4.1793103448275897</v>
      </c>
      <c r="AQ8" s="29">
        <v>4.1964285714285703</v>
      </c>
      <c r="AR8" s="29">
        <v>4.5689655172413799</v>
      </c>
      <c r="AS8" s="29">
        <v>3.4375</v>
      </c>
      <c r="AT8" s="29">
        <v>5.2197802197802199</v>
      </c>
      <c r="AU8" s="142">
        <v>4.0108695652173898</v>
      </c>
      <c r="AV8" s="30" t="s">
        <v>227</v>
      </c>
      <c r="AW8" s="29"/>
      <c r="AX8" s="29"/>
      <c r="AY8" s="29"/>
      <c r="AZ8" s="29"/>
      <c r="BA8" s="29"/>
      <c r="BB8" s="29"/>
      <c r="BC8" s="29"/>
      <c r="BD8" s="29"/>
      <c r="BE8" s="29"/>
      <c r="BF8" s="29"/>
      <c r="BG8" s="29"/>
      <c r="BH8" s="29"/>
      <c r="BI8" s="29"/>
      <c r="BJ8" s="29"/>
      <c r="BK8" s="29"/>
      <c r="BL8" s="29"/>
      <c r="BM8" s="29"/>
      <c r="BN8" s="29"/>
      <c r="BO8" s="29"/>
      <c r="BP8" s="29"/>
    </row>
    <row r="9" spans="1:68" ht="15" customHeight="1">
      <c r="A9" s="46" t="s">
        <v>171</v>
      </c>
      <c r="B9" s="34">
        <v>571</v>
      </c>
      <c r="C9" s="34">
        <v>678</v>
      </c>
      <c r="D9" s="34">
        <v>542</v>
      </c>
      <c r="E9" s="34">
        <v>481</v>
      </c>
      <c r="F9" s="34">
        <v>568</v>
      </c>
      <c r="G9" s="34">
        <v>640</v>
      </c>
      <c r="H9" s="34">
        <v>684</v>
      </c>
      <c r="I9" s="34">
        <v>673</v>
      </c>
      <c r="J9" s="34">
        <v>597</v>
      </c>
      <c r="K9" s="34">
        <v>573</v>
      </c>
      <c r="L9" s="34">
        <v>572</v>
      </c>
      <c r="M9" s="34">
        <v>654</v>
      </c>
      <c r="N9" s="34">
        <v>513</v>
      </c>
      <c r="O9" s="34">
        <v>544</v>
      </c>
      <c r="P9" s="34">
        <v>516</v>
      </c>
      <c r="Q9" s="34">
        <v>678</v>
      </c>
      <c r="R9" s="34">
        <v>602</v>
      </c>
      <c r="S9" s="34">
        <v>670</v>
      </c>
      <c r="T9" s="34">
        <v>581</v>
      </c>
      <c r="U9" s="34">
        <v>453</v>
      </c>
      <c r="V9" s="34">
        <v>423</v>
      </c>
      <c r="W9" s="34">
        <v>400</v>
      </c>
      <c r="X9" s="34">
        <v>441</v>
      </c>
      <c r="Y9" s="34">
        <v>442</v>
      </c>
      <c r="Z9" s="34">
        <v>255</v>
      </c>
      <c r="AA9" s="34">
        <v>395</v>
      </c>
      <c r="AB9" s="34">
        <v>294</v>
      </c>
      <c r="AC9" s="34">
        <v>685</v>
      </c>
      <c r="AD9" s="34">
        <v>807</v>
      </c>
      <c r="AE9" s="34">
        <v>604</v>
      </c>
      <c r="AF9" s="34">
        <v>664</v>
      </c>
      <c r="AG9" s="34">
        <v>846</v>
      </c>
      <c r="AH9" s="34">
        <v>375</v>
      </c>
      <c r="AI9" s="34">
        <v>708</v>
      </c>
      <c r="AJ9" s="34">
        <v>675</v>
      </c>
      <c r="AK9" s="34">
        <v>741</v>
      </c>
      <c r="AL9" s="34">
        <v>606</v>
      </c>
      <c r="AM9" s="34">
        <v>547</v>
      </c>
      <c r="AN9" s="34">
        <v>838</v>
      </c>
      <c r="AO9" s="34">
        <v>678</v>
      </c>
      <c r="AP9" s="34">
        <v>606</v>
      </c>
      <c r="AQ9" s="34">
        <v>705</v>
      </c>
      <c r="AR9" s="34">
        <v>530</v>
      </c>
      <c r="AS9" s="34">
        <v>330</v>
      </c>
      <c r="AT9" s="34">
        <v>475</v>
      </c>
      <c r="AU9" s="143">
        <v>369</v>
      </c>
      <c r="AV9" s="30" t="s">
        <v>228</v>
      </c>
      <c r="AW9" s="34"/>
      <c r="AX9" s="34"/>
      <c r="AY9" s="34"/>
      <c r="AZ9" s="34"/>
      <c r="BA9" s="34"/>
      <c r="BB9" s="34"/>
      <c r="BC9" s="34"/>
      <c r="BD9" s="34"/>
      <c r="BE9" s="34"/>
      <c r="BF9" s="34"/>
      <c r="BG9" s="34"/>
      <c r="BH9" s="34"/>
      <c r="BI9" s="34"/>
      <c r="BJ9" s="34"/>
      <c r="BK9" s="34"/>
      <c r="BL9" s="34"/>
      <c r="BM9" s="34"/>
      <c r="BN9" s="34"/>
      <c r="BO9" s="34"/>
      <c r="BP9" s="34"/>
    </row>
    <row r="10" spans="1:68" ht="15" customHeight="1">
      <c r="A10" s="46" t="s">
        <v>172</v>
      </c>
      <c r="B10" s="34">
        <v>226</v>
      </c>
      <c r="C10" s="34">
        <v>242</v>
      </c>
      <c r="D10" s="34">
        <v>208</v>
      </c>
      <c r="E10" s="34">
        <v>194</v>
      </c>
      <c r="F10" s="34">
        <v>201</v>
      </c>
      <c r="G10" s="34">
        <v>225</v>
      </c>
      <c r="H10" s="34">
        <v>222</v>
      </c>
      <c r="I10" s="34">
        <v>233</v>
      </c>
      <c r="J10" s="34">
        <v>202</v>
      </c>
      <c r="K10" s="34">
        <v>176</v>
      </c>
      <c r="L10" s="34">
        <v>196</v>
      </c>
      <c r="M10" s="34">
        <v>205</v>
      </c>
      <c r="N10" s="34">
        <v>179</v>
      </c>
      <c r="O10" s="34">
        <v>196</v>
      </c>
      <c r="P10" s="34">
        <v>180</v>
      </c>
      <c r="Q10" s="34">
        <v>189</v>
      </c>
      <c r="R10" s="34">
        <v>190</v>
      </c>
      <c r="S10" s="34">
        <v>177</v>
      </c>
      <c r="T10" s="34">
        <v>153</v>
      </c>
      <c r="U10" s="34">
        <v>160</v>
      </c>
      <c r="V10" s="34">
        <v>150</v>
      </c>
      <c r="W10" s="34">
        <v>123</v>
      </c>
      <c r="X10" s="34">
        <v>144</v>
      </c>
      <c r="Y10" s="34">
        <v>133</v>
      </c>
      <c r="Z10" s="34">
        <v>101</v>
      </c>
      <c r="AA10" s="34">
        <v>108</v>
      </c>
      <c r="AB10" s="34">
        <v>91</v>
      </c>
      <c r="AC10" s="34">
        <v>161</v>
      </c>
      <c r="AD10" s="34">
        <v>192</v>
      </c>
      <c r="AE10" s="34">
        <v>172</v>
      </c>
      <c r="AF10" s="34">
        <v>172</v>
      </c>
      <c r="AG10" s="34">
        <v>200</v>
      </c>
      <c r="AH10" s="34">
        <v>111</v>
      </c>
      <c r="AI10" s="34">
        <v>205</v>
      </c>
      <c r="AJ10" s="34">
        <v>183</v>
      </c>
      <c r="AK10" s="34">
        <v>187</v>
      </c>
      <c r="AL10" s="34">
        <v>159</v>
      </c>
      <c r="AM10" s="34">
        <v>146</v>
      </c>
      <c r="AN10" s="34">
        <v>177</v>
      </c>
      <c r="AO10" s="34">
        <v>173</v>
      </c>
      <c r="AP10" s="34">
        <v>145</v>
      </c>
      <c r="AQ10" s="34">
        <v>168</v>
      </c>
      <c r="AR10" s="34">
        <v>116</v>
      </c>
      <c r="AS10" s="34">
        <v>96</v>
      </c>
      <c r="AT10" s="34">
        <v>91</v>
      </c>
      <c r="AU10" s="143">
        <v>92</v>
      </c>
      <c r="AV10" s="30" t="s">
        <v>229</v>
      </c>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46" t="s">
        <v>173</v>
      </c>
      <c r="B11" s="34">
        <v>828</v>
      </c>
      <c r="C11" s="34">
        <v>819</v>
      </c>
      <c r="D11" s="34">
        <v>755</v>
      </c>
      <c r="E11" s="34">
        <v>662</v>
      </c>
      <c r="F11" s="34">
        <v>672</v>
      </c>
      <c r="G11" s="34">
        <v>700</v>
      </c>
      <c r="H11" s="34">
        <v>706</v>
      </c>
      <c r="I11" s="34">
        <v>649</v>
      </c>
      <c r="J11" s="34">
        <v>671</v>
      </c>
      <c r="K11" s="34">
        <v>648</v>
      </c>
      <c r="L11" s="34">
        <v>606</v>
      </c>
      <c r="M11" s="34">
        <v>604</v>
      </c>
      <c r="N11" s="34">
        <v>580</v>
      </c>
      <c r="O11" s="34">
        <v>652</v>
      </c>
      <c r="P11" s="34">
        <v>572</v>
      </c>
      <c r="Q11" s="34">
        <v>593</v>
      </c>
      <c r="R11" s="34">
        <v>621</v>
      </c>
      <c r="S11" s="34">
        <v>536</v>
      </c>
      <c r="T11" s="34">
        <v>543</v>
      </c>
      <c r="U11" s="34">
        <v>569</v>
      </c>
      <c r="V11" s="34">
        <v>534</v>
      </c>
      <c r="W11" s="34">
        <v>525</v>
      </c>
      <c r="X11" s="34">
        <v>510</v>
      </c>
      <c r="Y11" s="34">
        <v>498</v>
      </c>
      <c r="Z11" s="34">
        <v>419</v>
      </c>
      <c r="AA11" s="34">
        <v>379</v>
      </c>
      <c r="AB11" s="34">
        <v>419</v>
      </c>
      <c r="AC11" s="34">
        <v>553</v>
      </c>
      <c r="AD11" s="34">
        <v>644</v>
      </c>
      <c r="AE11" s="34">
        <v>606</v>
      </c>
      <c r="AF11" s="34">
        <v>600</v>
      </c>
      <c r="AG11" s="34">
        <v>653</v>
      </c>
      <c r="AH11" s="34">
        <v>383</v>
      </c>
      <c r="AI11" s="34">
        <v>683</v>
      </c>
      <c r="AJ11" s="34">
        <v>691</v>
      </c>
      <c r="AK11" s="34">
        <v>649</v>
      </c>
      <c r="AL11" s="34">
        <v>602</v>
      </c>
      <c r="AM11" s="34">
        <v>509</v>
      </c>
      <c r="AN11" s="34">
        <v>582</v>
      </c>
      <c r="AO11" s="34">
        <v>598</v>
      </c>
      <c r="AP11" s="34">
        <v>562</v>
      </c>
      <c r="AQ11" s="34">
        <v>600</v>
      </c>
      <c r="AR11" s="34">
        <v>528</v>
      </c>
      <c r="AS11" s="34">
        <v>471</v>
      </c>
      <c r="AT11" s="34">
        <v>478</v>
      </c>
      <c r="AU11" s="143">
        <v>492</v>
      </c>
      <c r="AV11" s="30" t="s">
        <v>266</v>
      </c>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row>
    <row r="13" spans="1:68" ht="15" customHeight="1">
      <c r="A13" s="50" t="s">
        <v>246</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row>
    <row r="14" spans="1:68" ht="15" customHeight="1">
      <c r="A14" s="46" t="s">
        <v>167</v>
      </c>
      <c r="B14" s="33">
        <v>19.230769230769202</v>
      </c>
      <c r="C14" s="33">
        <v>13.2183908045977</v>
      </c>
      <c r="D14" s="33">
        <v>18.139534883720899</v>
      </c>
      <c r="E14" s="33">
        <v>13.714285714285699</v>
      </c>
      <c r="F14" s="33">
        <v>14.285714285714301</v>
      </c>
      <c r="G14" s="33">
        <v>15.025906735751301</v>
      </c>
      <c r="H14" s="33">
        <v>12.021857923497301</v>
      </c>
      <c r="I14" s="33">
        <v>13.609467455621299</v>
      </c>
      <c r="J14" s="33">
        <v>13.636363636363599</v>
      </c>
      <c r="K14" s="33">
        <v>15.819209039547999</v>
      </c>
      <c r="L14" s="33">
        <v>15</v>
      </c>
      <c r="M14" s="33">
        <v>15.9763313609467</v>
      </c>
      <c r="N14" s="33">
        <v>18.181818181818201</v>
      </c>
      <c r="O14" s="33">
        <v>16.568047337278099</v>
      </c>
      <c r="P14" s="33">
        <v>11.4942528735632</v>
      </c>
      <c r="Q14" s="33">
        <v>14.6067415730337</v>
      </c>
      <c r="R14" s="33">
        <v>13.609467455621299</v>
      </c>
      <c r="S14" s="33">
        <v>10.126582278480999</v>
      </c>
      <c r="T14" s="33">
        <v>15.625</v>
      </c>
      <c r="U14" s="33">
        <v>13.253012048192801</v>
      </c>
      <c r="V14" s="33">
        <v>11.290322580645199</v>
      </c>
      <c r="W14" s="33">
        <v>18.644067796610202</v>
      </c>
      <c r="X14" s="33">
        <v>11.764705882352899</v>
      </c>
      <c r="Y14" s="33">
        <v>19</v>
      </c>
      <c r="Z14" s="33">
        <v>8.2352941176470598</v>
      </c>
      <c r="AA14" s="33">
        <v>13.5135135135135</v>
      </c>
      <c r="AB14" s="33">
        <v>10</v>
      </c>
      <c r="AC14" s="33">
        <v>7.8947368421052602</v>
      </c>
      <c r="AD14" s="33">
        <v>18.867924528301899</v>
      </c>
      <c r="AE14" s="33">
        <v>8.1632653061224492</v>
      </c>
      <c r="AF14" s="33">
        <v>9.7222222222222197</v>
      </c>
      <c r="AG14" s="33">
        <v>7.5757575757575797</v>
      </c>
      <c r="AH14" s="33">
        <v>7.5</v>
      </c>
      <c r="AI14" s="33">
        <v>6.6666666666666696</v>
      </c>
      <c r="AJ14" s="33">
        <v>7.2727272727272698</v>
      </c>
      <c r="AK14" s="33">
        <v>6.25</v>
      </c>
      <c r="AL14" s="33">
        <v>8.9285714285714306</v>
      </c>
      <c r="AM14" s="33">
        <v>5.8823529411764701</v>
      </c>
      <c r="AN14" s="33">
        <v>7.1428571428571397</v>
      </c>
      <c r="AO14" s="33">
        <v>12.5</v>
      </c>
      <c r="AP14" s="33">
        <v>5</v>
      </c>
      <c r="AQ14" s="33">
        <v>6.5573770491803298</v>
      </c>
      <c r="AR14" s="33">
        <v>11.9047619047619</v>
      </c>
      <c r="AS14" s="33">
        <v>10.869565217391299</v>
      </c>
      <c r="AT14" s="33">
        <v>2</v>
      </c>
      <c r="AU14" s="33">
        <v>15</v>
      </c>
      <c r="AV14" s="33"/>
      <c r="AW14" s="33"/>
      <c r="AX14" s="33"/>
      <c r="AY14" s="33"/>
      <c r="AZ14" s="33"/>
      <c r="BA14" s="33"/>
      <c r="BB14" s="33"/>
      <c r="BC14" s="33"/>
      <c r="BD14" s="33"/>
      <c r="BE14" s="33"/>
      <c r="BF14" s="33"/>
      <c r="BG14" s="33"/>
      <c r="BH14" s="33"/>
      <c r="BI14" s="33"/>
      <c r="BJ14" s="33"/>
      <c r="BK14" s="33"/>
      <c r="BL14" s="33"/>
      <c r="BM14" s="33"/>
      <c r="BN14" s="33"/>
      <c r="BO14" s="33"/>
      <c r="BP14" s="33"/>
    </row>
    <row r="15" spans="1:68" ht="15" customHeight="1">
      <c r="A15" s="46" t="s">
        <v>170</v>
      </c>
      <c r="B15" s="29">
        <v>2.2000000000000002</v>
      </c>
      <c r="C15" s="29" t="s">
        <v>46</v>
      </c>
      <c r="D15" s="29">
        <v>2.4358974358974401</v>
      </c>
      <c r="E15" s="29" t="s">
        <v>46</v>
      </c>
      <c r="F15" s="29" t="s">
        <v>46</v>
      </c>
      <c r="G15" s="29" t="s">
        <v>46</v>
      </c>
      <c r="H15" s="29" t="s">
        <v>46</v>
      </c>
      <c r="I15" s="29" t="s">
        <v>46</v>
      </c>
      <c r="J15" s="29" t="s">
        <v>46</v>
      </c>
      <c r="K15" s="29" t="s">
        <v>46</v>
      </c>
      <c r="L15" s="29" t="s">
        <v>46</v>
      </c>
      <c r="M15" s="29" t="s">
        <v>46</v>
      </c>
      <c r="N15" s="29">
        <v>2.6875</v>
      </c>
      <c r="O15" s="29" t="s">
        <v>46</v>
      </c>
      <c r="P15" s="29" t="s">
        <v>46</v>
      </c>
      <c r="Q15" s="29" t="s">
        <v>46</v>
      </c>
      <c r="R15" s="29" t="s">
        <v>46</v>
      </c>
      <c r="S15" s="29" t="s">
        <v>46</v>
      </c>
      <c r="T15" s="29" t="s">
        <v>46</v>
      </c>
      <c r="U15" s="29" t="s">
        <v>46</v>
      </c>
      <c r="V15" s="29" t="s">
        <v>46</v>
      </c>
      <c r="W15" s="29" t="s">
        <v>46</v>
      </c>
      <c r="X15" s="29" t="s">
        <v>46</v>
      </c>
      <c r="Y15" s="29" t="s">
        <v>46</v>
      </c>
      <c r="Z15" s="29" t="s">
        <v>46</v>
      </c>
      <c r="AA15" s="29" t="s">
        <v>46</v>
      </c>
      <c r="AB15" s="29" t="s">
        <v>46</v>
      </c>
      <c r="AC15" s="29" t="s">
        <v>46</v>
      </c>
      <c r="AD15" s="29" t="s">
        <v>46</v>
      </c>
      <c r="AE15" s="29" t="s">
        <v>46</v>
      </c>
      <c r="AF15" s="29" t="s">
        <v>46</v>
      </c>
      <c r="AG15" s="29" t="s">
        <v>46</v>
      </c>
      <c r="AH15" s="29" t="s">
        <v>46</v>
      </c>
      <c r="AI15" s="29" t="s">
        <v>46</v>
      </c>
      <c r="AJ15" s="29" t="s">
        <v>46</v>
      </c>
      <c r="AK15" s="29" t="s">
        <v>46</v>
      </c>
      <c r="AL15" s="29" t="s">
        <v>46</v>
      </c>
      <c r="AM15" s="29" t="s">
        <v>46</v>
      </c>
      <c r="AN15" s="29" t="s">
        <v>46</v>
      </c>
      <c r="AO15" s="29" t="s">
        <v>46</v>
      </c>
      <c r="AP15" s="29" t="s">
        <v>46</v>
      </c>
      <c r="AQ15" s="29" t="s">
        <v>46</v>
      </c>
      <c r="AR15" s="29" t="s">
        <v>46</v>
      </c>
      <c r="AS15" s="29" t="s">
        <v>46</v>
      </c>
      <c r="AT15" s="29" t="s">
        <v>46</v>
      </c>
      <c r="AU15" s="29" t="s">
        <v>46</v>
      </c>
      <c r="AV15" s="29"/>
      <c r="AW15" s="29"/>
      <c r="AX15" s="29"/>
      <c r="AY15" s="29"/>
      <c r="AZ15" s="29"/>
      <c r="BA15" s="29"/>
      <c r="BB15" s="29"/>
      <c r="BC15" s="29"/>
      <c r="BD15" s="29"/>
      <c r="BE15" s="29"/>
      <c r="BF15" s="29"/>
      <c r="BG15" s="29"/>
      <c r="BH15" s="29"/>
      <c r="BI15" s="29"/>
      <c r="BJ15" s="29"/>
      <c r="BK15" s="29"/>
      <c r="BL15" s="29"/>
      <c r="BM15" s="29"/>
      <c r="BN15" s="29"/>
      <c r="BO15" s="29"/>
      <c r="BP15" s="29"/>
    </row>
    <row r="16" spans="1:68" ht="15" customHeight="1">
      <c r="A16" s="46" t="s">
        <v>171</v>
      </c>
      <c r="B16" s="34">
        <v>77</v>
      </c>
      <c r="C16" s="34">
        <v>60</v>
      </c>
      <c r="D16" s="34">
        <v>95</v>
      </c>
      <c r="E16" s="34">
        <v>45</v>
      </c>
      <c r="F16" s="34">
        <v>52</v>
      </c>
      <c r="G16" s="34">
        <v>79</v>
      </c>
      <c r="H16" s="34">
        <v>56</v>
      </c>
      <c r="I16" s="34">
        <v>52</v>
      </c>
      <c r="J16" s="34">
        <v>47</v>
      </c>
      <c r="K16" s="34">
        <v>70</v>
      </c>
      <c r="L16" s="34">
        <v>61</v>
      </c>
      <c r="M16" s="34">
        <v>64</v>
      </c>
      <c r="N16" s="34">
        <v>86</v>
      </c>
      <c r="O16" s="34">
        <v>69</v>
      </c>
      <c r="P16" s="34">
        <v>77</v>
      </c>
      <c r="Q16" s="34">
        <v>95</v>
      </c>
      <c r="R16" s="34">
        <v>78</v>
      </c>
      <c r="S16" s="34">
        <v>45</v>
      </c>
      <c r="T16" s="34">
        <v>62</v>
      </c>
      <c r="U16" s="34">
        <v>49</v>
      </c>
      <c r="V16" s="34">
        <v>26</v>
      </c>
      <c r="W16" s="34">
        <v>63</v>
      </c>
      <c r="X16" s="34">
        <v>31</v>
      </c>
      <c r="Y16" s="34">
        <v>62</v>
      </c>
      <c r="Z16" s="34">
        <v>34</v>
      </c>
      <c r="AA16" s="34">
        <v>25</v>
      </c>
      <c r="AB16" s="34">
        <v>18</v>
      </c>
      <c r="AC16" s="34">
        <v>16</v>
      </c>
      <c r="AD16" s="34">
        <v>19</v>
      </c>
      <c r="AE16" s="34">
        <v>18</v>
      </c>
      <c r="AF16" s="34">
        <v>25</v>
      </c>
      <c r="AG16" s="34">
        <v>11</v>
      </c>
      <c r="AH16" s="34">
        <v>9</v>
      </c>
      <c r="AI16" s="34">
        <v>30</v>
      </c>
      <c r="AJ16" s="34">
        <v>19</v>
      </c>
      <c r="AK16" s="34">
        <v>5</v>
      </c>
      <c r="AL16" s="34">
        <v>12</v>
      </c>
      <c r="AM16" s="34">
        <v>14</v>
      </c>
      <c r="AN16" s="34">
        <v>10</v>
      </c>
      <c r="AO16" s="34">
        <v>21</v>
      </c>
      <c r="AP16" s="34">
        <v>6</v>
      </c>
      <c r="AQ16" s="34">
        <v>6</v>
      </c>
      <c r="AR16" s="34">
        <v>7</v>
      </c>
      <c r="AS16" s="34">
        <v>9</v>
      </c>
      <c r="AT16" s="34">
        <v>1</v>
      </c>
      <c r="AU16" s="34">
        <v>21</v>
      </c>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46" t="s">
        <v>172</v>
      </c>
      <c r="B17" s="34">
        <v>35</v>
      </c>
      <c r="C17" s="34">
        <v>23</v>
      </c>
      <c r="D17" s="34">
        <v>39</v>
      </c>
      <c r="E17" s="34">
        <v>24</v>
      </c>
      <c r="F17" s="34">
        <v>24</v>
      </c>
      <c r="G17" s="34">
        <v>29</v>
      </c>
      <c r="H17" s="34">
        <v>22</v>
      </c>
      <c r="I17" s="34">
        <v>23</v>
      </c>
      <c r="J17" s="34">
        <v>24</v>
      </c>
      <c r="K17" s="34">
        <v>28</v>
      </c>
      <c r="L17" s="34">
        <v>24</v>
      </c>
      <c r="M17" s="34">
        <v>27</v>
      </c>
      <c r="N17" s="34">
        <v>32</v>
      </c>
      <c r="O17" s="34">
        <v>28</v>
      </c>
      <c r="P17" s="34">
        <v>20</v>
      </c>
      <c r="Q17" s="34">
        <v>26</v>
      </c>
      <c r="R17" s="34">
        <v>23</v>
      </c>
      <c r="S17" s="34">
        <v>16</v>
      </c>
      <c r="T17" s="34">
        <v>25</v>
      </c>
      <c r="U17" s="34">
        <v>22</v>
      </c>
      <c r="V17" s="34">
        <v>14</v>
      </c>
      <c r="W17" s="34">
        <v>22</v>
      </c>
      <c r="X17" s="34">
        <v>14</v>
      </c>
      <c r="Y17" s="34">
        <v>19</v>
      </c>
      <c r="Z17" s="34">
        <v>7</v>
      </c>
      <c r="AA17" s="34">
        <v>10</v>
      </c>
      <c r="AB17" s="34">
        <v>8</v>
      </c>
      <c r="AC17" s="34">
        <v>6</v>
      </c>
      <c r="AD17" s="34">
        <v>10</v>
      </c>
      <c r="AE17" s="34">
        <v>8</v>
      </c>
      <c r="AF17" s="34">
        <v>7</v>
      </c>
      <c r="AG17" s="34">
        <v>5</v>
      </c>
      <c r="AH17" s="34">
        <v>3</v>
      </c>
      <c r="AI17" s="34">
        <v>4</v>
      </c>
      <c r="AJ17" s="34">
        <v>4</v>
      </c>
      <c r="AK17" s="34">
        <v>4</v>
      </c>
      <c r="AL17" s="34">
        <v>5</v>
      </c>
      <c r="AM17" s="34">
        <v>3</v>
      </c>
      <c r="AN17" s="34">
        <v>4</v>
      </c>
      <c r="AO17" s="34">
        <v>7</v>
      </c>
      <c r="AP17" s="34">
        <v>2</v>
      </c>
      <c r="AQ17" s="34">
        <v>4</v>
      </c>
      <c r="AR17" s="34">
        <v>5</v>
      </c>
      <c r="AS17" s="34">
        <v>5</v>
      </c>
      <c r="AT17" s="34">
        <v>1</v>
      </c>
      <c r="AU17" s="34">
        <v>9</v>
      </c>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46" t="s">
        <v>173</v>
      </c>
      <c r="B18" s="34">
        <v>182</v>
      </c>
      <c r="C18" s="34">
        <v>174</v>
      </c>
      <c r="D18" s="34">
        <v>215</v>
      </c>
      <c r="E18" s="34">
        <v>175</v>
      </c>
      <c r="F18" s="34">
        <v>168</v>
      </c>
      <c r="G18" s="34">
        <v>193</v>
      </c>
      <c r="H18" s="34">
        <v>183</v>
      </c>
      <c r="I18" s="34">
        <v>169</v>
      </c>
      <c r="J18" s="34">
        <v>176</v>
      </c>
      <c r="K18" s="34">
        <v>177</v>
      </c>
      <c r="L18" s="34">
        <v>160</v>
      </c>
      <c r="M18" s="34">
        <v>169</v>
      </c>
      <c r="N18" s="34">
        <v>176</v>
      </c>
      <c r="O18" s="34">
        <v>169</v>
      </c>
      <c r="P18" s="34">
        <v>174</v>
      </c>
      <c r="Q18" s="34">
        <v>178</v>
      </c>
      <c r="R18" s="34">
        <v>169</v>
      </c>
      <c r="S18" s="34">
        <v>158</v>
      </c>
      <c r="T18" s="34">
        <v>160</v>
      </c>
      <c r="U18" s="34">
        <v>166</v>
      </c>
      <c r="V18" s="34">
        <v>124</v>
      </c>
      <c r="W18" s="34">
        <v>118</v>
      </c>
      <c r="X18" s="34">
        <v>119</v>
      </c>
      <c r="Y18" s="34">
        <v>100</v>
      </c>
      <c r="Z18" s="34">
        <v>85</v>
      </c>
      <c r="AA18" s="34">
        <v>74</v>
      </c>
      <c r="AB18" s="34">
        <v>80</v>
      </c>
      <c r="AC18" s="34">
        <v>76</v>
      </c>
      <c r="AD18" s="34">
        <v>53</v>
      </c>
      <c r="AE18" s="34">
        <v>98</v>
      </c>
      <c r="AF18" s="34">
        <v>72</v>
      </c>
      <c r="AG18" s="34">
        <v>66</v>
      </c>
      <c r="AH18" s="34">
        <v>40</v>
      </c>
      <c r="AI18" s="34">
        <v>60</v>
      </c>
      <c r="AJ18" s="34">
        <v>55</v>
      </c>
      <c r="AK18" s="34">
        <v>64</v>
      </c>
      <c r="AL18" s="34">
        <v>56</v>
      </c>
      <c r="AM18" s="34">
        <v>51</v>
      </c>
      <c r="AN18" s="34">
        <v>56</v>
      </c>
      <c r="AO18" s="34">
        <v>56</v>
      </c>
      <c r="AP18" s="34">
        <v>40</v>
      </c>
      <c r="AQ18" s="34">
        <v>61</v>
      </c>
      <c r="AR18" s="34">
        <v>42</v>
      </c>
      <c r="AS18" s="34">
        <v>46</v>
      </c>
      <c r="AT18" s="34">
        <v>50</v>
      </c>
      <c r="AU18" s="34">
        <v>60</v>
      </c>
      <c r="AV18" s="34"/>
      <c r="AW18" s="34"/>
      <c r="AX18" s="34"/>
      <c r="AY18" s="34"/>
      <c r="AZ18" s="34"/>
      <c r="BA18" s="34"/>
      <c r="BB18" s="34"/>
      <c r="BC18" s="34"/>
      <c r="BD18" s="34"/>
      <c r="BE18" s="34"/>
      <c r="BF18" s="34"/>
      <c r="BG18" s="34"/>
      <c r="BH18" s="34"/>
      <c r="BI18" s="34"/>
      <c r="BJ18" s="34"/>
      <c r="BK18" s="34"/>
      <c r="BL18" s="34"/>
      <c r="BM18" s="34"/>
      <c r="BN18" s="34"/>
      <c r="BO18" s="34"/>
      <c r="BP18" s="34"/>
    </row>
    <row r="19" spans="1:68" ht="15" customHeight="1">
      <c r="A19" s="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row>
    <row r="20" spans="1:68" ht="15" customHeight="1">
      <c r="A20" s="50" t="s">
        <v>267</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46" t="s">
        <v>167</v>
      </c>
      <c r="B21" s="33">
        <v>45.5380577427822</v>
      </c>
      <c r="C21" s="33">
        <v>42.4806201550388</v>
      </c>
      <c r="D21" s="33">
        <v>49.310344827586199</v>
      </c>
      <c r="E21" s="33">
        <v>44.9814126394052</v>
      </c>
      <c r="F21" s="33">
        <v>42.607003891050603</v>
      </c>
      <c r="G21" s="33">
        <v>45.740740740740698</v>
      </c>
      <c r="H21" s="33">
        <v>45.036319612590802</v>
      </c>
      <c r="I21" s="33">
        <v>42.746113989637301</v>
      </c>
      <c r="J21" s="33">
        <v>48.387096774193601</v>
      </c>
      <c r="K21" s="33">
        <v>48.342541436464103</v>
      </c>
      <c r="L21" s="33">
        <v>43.492063492063501</v>
      </c>
      <c r="M21" s="33">
        <v>46.0992907801418</v>
      </c>
      <c r="N21" s="33">
        <v>46.494464944649401</v>
      </c>
      <c r="O21" s="33">
        <v>46.5034965034965</v>
      </c>
      <c r="P21" s="33">
        <v>41.908713692946101</v>
      </c>
      <c r="Q21" s="33">
        <v>49.2753623188406</v>
      </c>
      <c r="R21" s="33">
        <v>46.902654867256601</v>
      </c>
      <c r="S21" s="33">
        <v>45.410628019323703</v>
      </c>
      <c r="T21" s="33">
        <v>41.791044776119399</v>
      </c>
      <c r="U21" s="33">
        <v>42.986425339366498</v>
      </c>
      <c r="V21" s="33">
        <v>38.461538461538503</v>
      </c>
      <c r="W21" s="33">
        <v>43.881856540084399</v>
      </c>
      <c r="X21" s="33">
        <v>40.9282700421941</v>
      </c>
      <c r="Y21" s="33">
        <v>40.485829959514199</v>
      </c>
      <c r="Z21" s="33">
        <v>40.170940170940199</v>
      </c>
      <c r="AA21" s="33">
        <v>48.245614035087698</v>
      </c>
      <c r="AB21" s="33">
        <v>35.682819383259897</v>
      </c>
      <c r="AC21" s="33">
        <v>35.772357723577201</v>
      </c>
      <c r="AD21" s="33">
        <v>36.802973977695203</v>
      </c>
      <c r="AE21" s="33">
        <v>39.510489510489499</v>
      </c>
      <c r="AF21" s="33">
        <v>39.862542955326496</v>
      </c>
      <c r="AG21" s="33">
        <v>34.210526315789501</v>
      </c>
      <c r="AH21" s="33">
        <v>42.168674698795201</v>
      </c>
      <c r="AI21" s="33">
        <v>29.048843187660701</v>
      </c>
      <c r="AJ21" s="33">
        <v>28.421052631578899</v>
      </c>
      <c r="AK21" s="33">
        <v>28.617363344051402</v>
      </c>
      <c r="AL21" s="33">
        <v>31.481481481481499</v>
      </c>
      <c r="AM21" s="33">
        <v>26.315789473684202</v>
      </c>
      <c r="AN21" s="33">
        <v>34.502923976608201</v>
      </c>
      <c r="AO21" s="33">
        <v>32.417582417582402</v>
      </c>
      <c r="AP21" s="33">
        <v>39.880952380952401</v>
      </c>
      <c r="AQ21" s="33">
        <v>36.744186046511601</v>
      </c>
      <c r="AR21" s="33">
        <v>33.3333333333333</v>
      </c>
      <c r="AS21" s="33">
        <v>41.125541125541098</v>
      </c>
      <c r="AT21" s="33">
        <v>34.146341463414601</v>
      </c>
      <c r="AU21" s="141">
        <v>28.959276018099601</v>
      </c>
      <c r="AV21" s="30" t="s">
        <v>181</v>
      </c>
      <c r="AW21" s="33"/>
      <c r="AX21" s="33"/>
      <c r="AY21" s="33"/>
      <c r="AZ21" s="33"/>
      <c r="BA21" s="33"/>
      <c r="BB21" s="33"/>
      <c r="BC21" s="33"/>
      <c r="BD21" s="33"/>
      <c r="BE21" s="33"/>
      <c r="BF21" s="33"/>
      <c r="BG21" s="33"/>
      <c r="BH21" s="33"/>
      <c r="BI21" s="33"/>
      <c r="BJ21" s="33"/>
      <c r="BK21" s="33"/>
      <c r="BL21" s="33"/>
      <c r="BM21" s="33"/>
      <c r="BN21" s="33"/>
      <c r="BO21" s="33"/>
      <c r="BP21" s="33"/>
    </row>
    <row r="22" spans="1:68" ht="15" customHeight="1">
      <c r="A22" s="46" t="s">
        <v>170</v>
      </c>
      <c r="B22" s="29">
        <v>2.8703170028818401</v>
      </c>
      <c r="C22" s="29">
        <v>2.9160583941605802</v>
      </c>
      <c r="D22" s="29">
        <v>2.91958041958042</v>
      </c>
      <c r="E22" s="29">
        <v>3.1900826446281001</v>
      </c>
      <c r="F22" s="29">
        <v>3.2648401826483999</v>
      </c>
      <c r="G22" s="29">
        <v>3.2307692307692299</v>
      </c>
      <c r="H22" s="29">
        <v>2.7580645161290298</v>
      </c>
      <c r="I22" s="29">
        <v>3.1151515151515201</v>
      </c>
      <c r="J22" s="29">
        <v>2.8944444444444399</v>
      </c>
      <c r="K22" s="29">
        <v>2.8857142857142901</v>
      </c>
      <c r="L22" s="29">
        <v>3.3503649635036501</v>
      </c>
      <c r="M22" s="29">
        <v>3.0846153846153799</v>
      </c>
      <c r="N22" s="29">
        <v>3.25396825396825</v>
      </c>
      <c r="O22" s="29">
        <v>3.46616541353383</v>
      </c>
      <c r="P22" s="29">
        <v>3.75247524752475</v>
      </c>
      <c r="Q22" s="29">
        <v>3.2647058823529398</v>
      </c>
      <c r="R22" s="29">
        <v>4.1037735849056602</v>
      </c>
      <c r="S22" s="29">
        <v>3.81914893617021</v>
      </c>
      <c r="T22" s="29">
        <v>3.0238095238095202</v>
      </c>
      <c r="U22" s="29">
        <v>4.2105263157894699</v>
      </c>
      <c r="V22" s="29">
        <v>3.75</v>
      </c>
      <c r="W22" s="29">
        <v>3.8173076923076898</v>
      </c>
      <c r="X22" s="29">
        <v>3.5979381443299001</v>
      </c>
      <c r="Y22" s="29">
        <v>4</v>
      </c>
      <c r="Z22" s="29">
        <v>4.0319148936170199</v>
      </c>
      <c r="AA22" s="29">
        <v>3.5909090909090899</v>
      </c>
      <c r="AB22" s="29">
        <v>4.0864197530864201</v>
      </c>
      <c r="AC22" s="29">
        <v>3.7613636363636398</v>
      </c>
      <c r="AD22" s="29">
        <v>3.6969696969696999</v>
      </c>
      <c r="AE22" s="29">
        <v>4.1061946902654904</v>
      </c>
      <c r="AF22" s="29">
        <v>2.9913793103448301</v>
      </c>
      <c r="AG22" s="29">
        <v>2.8942307692307701</v>
      </c>
      <c r="AH22" s="29">
        <v>2.8</v>
      </c>
      <c r="AI22" s="29">
        <v>3.0973451327433601</v>
      </c>
      <c r="AJ22" s="29">
        <v>3</v>
      </c>
      <c r="AK22" s="29">
        <v>3.0898876404494402</v>
      </c>
      <c r="AL22" s="29">
        <v>3</v>
      </c>
      <c r="AM22" s="29">
        <v>3.4181818181818202</v>
      </c>
      <c r="AN22" s="29">
        <v>3.57627118644068</v>
      </c>
      <c r="AO22" s="29">
        <v>3.5423728813559299</v>
      </c>
      <c r="AP22" s="29">
        <v>4.2537313432835804</v>
      </c>
      <c r="AQ22" s="29">
        <v>3.4556962025316502</v>
      </c>
      <c r="AR22" s="29">
        <v>3.2063492063492101</v>
      </c>
      <c r="AS22" s="29">
        <v>3.8</v>
      </c>
      <c r="AT22" s="29">
        <v>3.6142857142857099</v>
      </c>
      <c r="AU22" s="142">
        <v>4.296875</v>
      </c>
      <c r="AV22" s="30" t="s">
        <v>268</v>
      </c>
      <c r="AW22" s="29"/>
      <c r="AX22" s="29"/>
      <c r="AY22" s="29"/>
      <c r="AZ22" s="29"/>
      <c r="BA22" s="29"/>
      <c r="BB22" s="29"/>
      <c r="BC22" s="29"/>
      <c r="BD22" s="29"/>
      <c r="BE22" s="29"/>
      <c r="BF22" s="29"/>
      <c r="BG22" s="29"/>
      <c r="BH22" s="29"/>
      <c r="BI22" s="29"/>
      <c r="BJ22" s="29"/>
      <c r="BK22" s="29"/>
      <c r="BL22" s="29"/>
      <c r="BM22" s="29"/>
      <c r="BN22" s="29"/>
      <c r="BO22" s="29"/>
      <c r="BP22" s="29"/>
    </row>
    <row r="23" spans="1:68" ht="15" customHeight="1">
      <c r="A23" s="46" t="s">
        <v>171</v>
      </c>
      <c r="B23" s="34">
        <v>996</v>
      </c>
      <c r="C23" s="34">
        <v>799</v>
      </c>
      <c r="D23" s="34">
        <v>835</v>
      </c>
      <c r="E23" s="34">
        <v>772</v>
      </c>
      <c r="F23" s="34">
        <v>715</v>
      </c>
      <c r="G23" s="34">
        <v>798</v>
      </c>
      <c r="H23" s="34">
        <v>513</v>
      </c>
      <c r="I23" s="34">
        <v>514</v>
      </c>
      <c r="J23" s="34">
        <v>521</v>
      </c>
      <c r="K23" s="34">
        <v>505</v>
      </c>
      <c r="L23" s="34">
        <v>459</v>
      </c>
      <c r="M23" s="34">
        <v>401</v>
      </c>
      <c r="N23" s="34">
        <v>410</v>
      </c>
      <c r="O23" s="34">
        <v>461</v>
      </c>
      <c r="P23" s="34">
        <v>379</v>
      </c>
      <c r="Q23" s="34">
        <v>333</v>
      </c>
      <c r="R23" s="34">
        <v>435</v>
      </c>
      <c r="S23" s="34">
        <v>359</v>
      </c>
      <c r="T23" s="34">
        <v>254</v>
      </c>
      <c r="U23" s="34">
        <v>400</v>
      </c>
      <c r="V23" s="34">
        <v>375</v>
      </c>
      <c r="W23" s="34">
        <v>397</v>
      </c>
      <c r="X23" s="34">
        <v>349</v>
      </c>
      <c r="Y23" s="34">
        <v>400</v>
      </c>
      <c r="Z23" s="34">
        <v>379</v>
      </c>
      <c r="AA23" s="34">
        <v>395</v>
      </c>
      <c r="AB23" s="34">
        <v>331</v>
      </c>
      <c r="AC23" s="34">
        <v>331</v>
      </c>
      <c r="AD23" s="34">
        <v>366</v>
      </c>
      <c r="AE23" s="34">
        <v>464</v>
      </c>
      <c r="AF23" s="34">
        <v>347</v>
      </c>
      <c r="AG23" s="34">
        <v>301</v>
      </c>
      <c r="AH23" s="34">
        <v>196</v>
      </c>
      <c r="AI23" s="34">
        <v>350</v>
      </c>
      <c r="AJ23" s="34">
        <v>243</v>
      </c>
      <c r="AK23" s="34">
        <v>275</v>
      </c>
      <c r="AL23" s="34">
        <v>255</v>
      </c>
      <c r="AM23" s="34">
        <v>188</v>
      </c>
      <c r="AN23" s="34">
        <v>211</v>
      </c>
      <c r="AO23" s="34">
        <v>209</v>
      </c>
      <c r="AP23" s="34">
        <v>285</v>
      </c>
      <c r="AQ23" s="34">
        <v>273</v>
      </c>
      <c r="AR23" s="34">
        <v>202</v>
      </c>
      <c r="AS23" s="34">
        <v>361</v>
      </c>
      <c r="AT23" s="34">
        <v>253</v>
      </c>
      <c r="AU23" s="143">
        <v>275</v>
      </c>
      <c r="AV23" s="30" t="s">
        <v>269</v>
      </c>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46" t="s">
        <v>172</v>
      </c>
      <c r="B24" s="34">
        <v>347</v>
      </c>
      <c r="C24" s="34">
        <v>274</v>
      </c>
      <c r="D24" s="34">
        <v>286</v>
      </c>
      <c r="E24" s="34">
        <v>242</v>
      </c>
      <c r="F24" s="34">
        <v>219</v>
      </c>
      <c r="G24" s="34">
        <v>247</v>
      </c>
      <c r="H24" s="34">
        <v>186</v>
      </c>
      <c r="I24" s="34">
        <v>165</v>
      </c>
      <c r="J24" s="34">
        <v>180</v>
      </c>
      <c r="K24" s="34">
        <v>175</v>
      </c>
      <c r="L24" s="34">
        <v>137</v>
      </c>
      <c r="M24" s="34">
        <v>130</v>
      </c>
      <c r="N24" s="34">
        <v>126</v>
      </c>
      <c r="O24" s="34">
        <v>133</v>
      </c>
      <c r="P24" s="34">
        <v>101</v>
      </c>
      <c r="Q24" s="34">
        <v>102</v>
      </c>
      <c r="R24" s="34">
        <v>106</v>
      </c>
      <c r="S24" s="34">
        <v>94</v>
      </c>
      <c r="T24" s="34">
        <v>84</v>
      </c>
      <c r="U24" s="34">
        <v>95</v>
      </c>
      <c r="V24" s="34">
        <v>100</v>
      </c>
      <c r="W24" s="34">
        <v>104</v>
      </c>
      <c r="X24" s="34">
        <v>97</v>
      </c>
      <c r="Y24" s="34">
        <v>100</v>
      </c>
      <c r="Z24" s="34">
        <v>94</v>
      </c>
      <c r="AA24" s="34">
        <v>110</v>
      </c>
      <c r="AB24" s="34">
        <v>81</v>
      </c>
      <c r="AC24" s="34">
        <v>88</v>
      </c>
      <c r="AD24" s="34">
        <v>99</v>
      </c>
      <c r="AE24" s="34">
        <v>113</v>
      </c>
      <c r="AF24" s="34">
        <v>116</v>
      </c>
      <c r="AG24" s="34">
        <v>104</v>
      </c>
      <c r="AH24" s="34">
        <v>70</v>
      </c>
      <c r="AI24" s="34">
        <v>113</v>
      </c>
      <c r="AJ24" s="34">
        <v>81</v>
      </c>
      <c r="AK24" s="34">
        <v>89</v>
      </c>
      <c r="AL24" s="34">
        <v>85</v>
      </c>
      <c r="AM24" s="34">
        <v>55</v>
      </c>
      <c r="AN24" s="34">
        <v>59</v>
      </c>
      <c r="AO24" s="34">
        <v>59</v>
      </c>
      <c r="AP24" s="34">
        <v>67</v>
      </c>
      <c r="AQ24" s="34">
        <v>79</v>
      </c>
      <c r="AR24" s="34">
        <v>63</v>
      </c>
      <c r="AS24" s="34">
        <v>95</v>
      </c>
      <c r="AT24" s="34">
        <v>70</v>
      </c>
      <c r="AU24" s="143">
        <v>64</v>
      </c>
      <c r="AV24" s="30" t="s">
        <v>183</v>
      </c>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46" t="s">
        <v>173</v>
      </c>
      <c r="B25" s="34">
        <v>762</v>
      </c>
      <c r="C25" s="34">
        <v>645</v>
      </c>
      <c r="D25" s="34">
        <v>580</v>
      </c>
      <c r="E25" s="34">
        <v>538</v>
      </c>
      <c r="F25" s="34">
        <v>514</v>
      </c>
      <c r="G25" s="34">
        <v>540</v>
      </c>
      <c r="H25" s="34">
        <v>413</v>
      </c>
      <c r="I25" s="34">
        <v>386</v>
      </c>
      <c r="J25" s="34">
        <v>372</v>
      </c>
      <c r="K25" s="34">
        <v>362</v>
      </c>
      <c r="L25" s="34">
        <v>315</v>
      </c>
      <c r="M25" s="34">
        <v>282</v>
      </c>
      <c r="N25" s="34">
        <v>271</v>
      </c>
      <c r="O25" s="34">
        <v>286</v>
      </c>
      <c r="P25" s="34">
        <v>241</v>
      </c>
      <c r="Q25" s="34">
        <v>207</v>
      </c>
      <c r="R25" s="34">
        <v>226</v>
      </c>
      <c r="S25" s="34">
        <v>207</v>
      </c>
      <c r="T25" s="34">
        <v>201</v>
      </c>
      <c r="U25" s="34">
        <v>221</v>
      </c>
      <c r="V25" s="34">
        <v>260</v>
      </c>
      <c r="W25" s="34">
        <v>237</v>
      </c>
      <c r="X25" s="34">
        <v>237</v>
      </c>
      <c r="Y25" s="34">
        <v>247</v>
      </c>
      <c r="Z25" s="34">
        <v>234</v>
      </c>
      <c r="AA25" s="34">
        <v>228</v>
      </c>
      <c r="AB25" s="34">
        <v>227</v>
      </c>
      <c r="AC25" s="34">
        <v>246</v>
      </c>
      <c r="AD25" s="34">
        <v>269</v>
      </c>
      <c r="AE25" s="34">
        <v>286</v>
      </c>
      <c r="AF25" s="34">
        <v>291</v>
      </c>
      <c r="AG25" s="34">
        <v>304</v>
      </c>
      <c r="AH25" s="34">
        <v>166</v>
      </c>
      <c r="AI25" s="34">
        <v>389</v>
      </c>
      <c r="AJ25" s="34">
        <v>285</v>
      </c>
      <c r="AK25" s="34">
        <v>311</v>
      </c>
      <c r="AL25" s="34">
        <v>270</v>
      </c>
      <c r="AM25" s="34">
        <v>209</v>
      </c>
      <c r="AN25" s="34">
        <v>171</v>
      </c>
      <c r="AO25" s="34">
        <v>182</v>
      </c>
      <c r="AP25" s="34">
        <v>168</v>
      </c>
      <c r="AQ25" s="34">
        <v>215</v>
      </c>
      <c r="AR25" s="34">
        <v>189</v>
      </c>
      <c r="AS25" s="34">
        <v>231</v>
      </c>
      <c r="AT25" s="34">
        <v>205</v>
      </c>
      <c r="AU25" s="143">
        <v>221</v>
      </c>
      <c r="AV25" s="30" t="s">
        <v>184</v>
      </c>
      <c r="AW25" s="34"/>
      <c r="AX25" s="34"/>
      <c r="AY25" s="34"/>
      <c r="AZ25" s="34"/>
      <c r="BA25" s="34"/>
      <c r="BB25" s="34"/>
      <c r="BC25" s="34"/>
      <c r="BD25" s="34"/>
      <c r="BE25" s="34"/>
      <c r="BF25" s="34"/>
      <c r="BG25" s="34"/>
      <c r="BH25" s="34"/>
      <c r="BI25" s="34"/>
      <c r="BJ25" s="34"/>
      <c r="BK25" s="34"/>
      <c r="BL25" s="34"/>
      <c r="BM25" s="34"/>
      <c r="BN25" s="34"/>
      <c r="BO25" s="34"/>
      <c r="BP25" s="34"/>
    </row>
    <row r="26" spans="1:68" ht="15" customHeight="1">
      <c r="A26" s="4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row>
    <row r="27" spans="1:68" ht="15" customHeight="1">
      <c r="A27" s="50" t="s">
        <v>270</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row>
    <row r="28" spans="1:68" ht="15" customHeight="1">
      <c r="A28" s="46" t="s">
        <v>167</v>
      </c>
      <c r="B28" s="33">
        <v>42.544429995665404</v>
      </c>
      <c r="C28" s="33">
        <v>46.111229490730899</v>
      </c>
      <c r="D28" s="33">
        <v>45.807228915662598</v>
      </c>
      <c r="E28" s="33">
        <v>47.827267789244999</v>
      </c>
      <c r="F28" s="33">
        <v>47.249774571686203</v>
      </c>
      <c r="G28" s="33">
        <v>46.167247386759598</v>
      </c>
      <c r="H28" s="33">
        <v>47.1354166666667</v>
      </c>
      <c r="I28" s="33">
        <v>48.788265306122398</v>
      </c>
      <c r="J28" s="33">
        <v>48.328162702516401</v>
      </c>
      <c r="K28" s="33">
        <v>48.363761625904203</v>
      </c>
      <c r="L28" s="33">
        <v>46.859721699887203</v>
      </c>
      <c r="M28" s="33">
        <v>47.2345579329834</v>
      </c>
      <c r="N28" s="33">
        <v>47.862867319679403</v>
      </c>
      <c r="O28" s="33">
        <v>46.797568957456797</v>
      </c>
      <c r="P28" s="33">
        <v>46.640701071080798</v>
      </c>
      <c r="Q28" s="33">
        <v>46.836127636560299</v>
      </c>
      <c r="R28" s="33">
        <v>45.588235294117602</v>
      </c>
      <c r="S28" s="33">
        <v>47.371638141809299</v>
      </c>
      <c r="T28" s="33">
        <v>47.319201995012499</v>
      </c>
      <c r="U28" s="33">
        <v>45.118253486961798</v>
      </c>
      <c r="V28" s="33">
        <v>45.515196441808698</v>
      </c>
      <c r="W28" s="33">
        <v>42.471910112359602</v>
      </c>
      <c r="X28" s="33">
        <v>44.428152492668602</v>
      </c>
      <c r="Y28" s="33">
        <v>44.391785150079002</v>
      </c>
      <c r="Z28" s="33">
        <v>42.966101694915302</v>
      </c>
      <c r="AA28" s="33">
        <v>46.146044624746501</v>
      </c>
      <c r="AB28" s="33">
        <v>46.442687747035599</v>
      </c>
      <c r="AC28" s="33">
        <v>44.456521739130402</v>
      </c>
      <c r="AD28" s="33">
        <v>42.775229357798203</v>
      </c>
      <c r="AE28" s="33">
        <v>40.276035131744003</v>
      </c>
      <c r="AF28" s="33">
        <v>41.062176165803102</v>
      </c>
      <c r="AG28" s="33">
        <v>40.264900662251698</v>
      </c>
      <c r="AH28" s="33">
        <v>38.797814207650298</v>
      </c>
      <c r="AI28" s="33">
        <v>37.660256410256402</v>
      </c>
      <c r="AJ28" s="33">
        <v>34.525939177102003</v>
      </c>
      <c r="AK28" s="33">
        <v>38.577586206896598</v>
      </c>
      <c r="AL28" s="33">
        <v>38.636363636363598</v>
      </c>
      <c r="AM28" s="33">
        <v>41.290322580645203</v>
      </c>
      <c r="AN28" s="33">
        <v>42.363112391930798</v>
      </c>
      <c r="AO28" s="33">
        <v>48.337595907928403</v>
      </c>
      <c r="AP28" s="33">
        <v>46.608315098468303</v>
      </c>
      <c r="AQ28" s="33">
        <v>40.393013100436697</v>
      </c>
      <c r="AR28" s="33">
        <v>43.877551020408198</v>
      </c>
      <c r="AS28" s="33">
        <v>46.640316205533601</v>
      </c>
      <c r="AT28" s="33">
        <v>43.071161048689099</v>
      </c>
      <c r="AU28" s="141">
        <v>42.700729927007302</v>
      </c>
      <c r="AV28" s="30" t="s">
        <v>187</v>
      </c>
      <c r="AW28" s="33"/>
      <c r="AX28" s="33"/>
      <c r="AY28" s="33"/>
      <c r="AZ28" s="33"/>
      <c r="BA28" s="33"/>
      <c r="BB28" s="33"/>
      <c r="BC28" s="33"/>
      <c r="BD28" s="33"/>
      <c r="BE28" s="33"/>
      <c r="BF28" s="33"/>
      <c r="BG28" s="33"/>
      <c r="BH28" s="33"/>
      <c r="BI28" s="33"/>
      <c r="BJ28" s="33"/>
      <c r="BK28" s="33"/>
      <c r="BL28" s="33"/>
      <c r="BM28" s="33"/>
      <c r="BN28" s="33"/>
      <c r="BO28" s="33"/>
      <c r="BP28" s="33"/>
    </row>
    <row r="29" spans="1:68" ht="15" customHeight="1">
      <c r="A29" s="46" t="s">
        <v>170</v>
      </c>
      <c r="B29" s="29">
        <v>3.5664798777381601</v>
      </c>
      <c r="C29" s="29">
        <v>3.51109057301294</v>
      </c>
      <c r="D29" s="29">
        <v>3.5960021041557102</v>
      </c>
      <c r="E29" s="29">
        <v>3.5434412265758102</v>
      </c>
      <c r="F29" s="29">
        <v>3.5648854961832099</v>
      </c>
      <c r="G29" s="29">
        <v>3.4176100628930799</v>
      </c>
      <c r="H29" s="29">
        <v>3.65868631062001</v>
      </c>
      <c r="I29" s="29">
        <v>3.7901960784313702</v>
      </c>
      <c r="J29" s="29">
        <v>3.9579172610556399</v>
      </c>
      <c r="K29" s="29">
        <v>3.9266381766381802</v>
      </c>
      <c r="L29" s="29">
        <v>4.1011235955056202</v>
      </c>
      <c r="M29" s="29">
        <v>3.9418803418803399</v>
      </c>
      <c r="N29" s="29">
        <v>4.2158139534883698</v>
      </c>
      <c r="O29" s="29">
        <v>4.0359640359640396</v>
      </c>
      <c r="P29" s="29">
        <v>4.1680584551148199</v>
      </c>
      <c r="Q29" s="29">
        <v>4.4618937644341798</v>
      </c>
      <c r="R29" s="29">
        <v>4.55510752688172</v>
      </c>
      <c r="S29" s="29">
        <v>4.3109677419354799</v>
      </c>
      <c r="T29" s="29">
        <v>4.6166007905138304</v>
      </c>
      <c r="U29" s="29">
        <v>4.3723118279569899</v>
      </c>
      <c r="V29" s="29">
        <v>4.8436482084690597</v>
      </c>
      <c r="W29" s="29">
        <v>4.5943562610229298</v>
      </c>
      <c r="X29" s="29">
        <v>4.5544554455445496</v>
      </c>
      <c r="Y29" s="29">
        <v>4.8202846975089004</v>
      </c>
      <c r="Z29" s="29">
        <v>4.7199211045364899</v>
      </c>
      <c r="AA29" s="29">
        <v>4.3054945054945097</v>
      </c>
      <c r="AB29" s="29">
        <v>4.6297872340425501</v>
      </c>
      <c r="AC29" s="29">
        <v>4.3276283618581903</v>
      </c>
      <c r="AD29" s="29">
        <v>4.0160857908847198</v>
      </c>
      <c r="AE29" s="29">
        <v>4.5950155763239904</v>
      </c>
      <c r="AF29" s="29">
        <v>3.96214511041009</v>
      </c>
      <c r="AG29" s="29">
        <v>3.9473684210526301</v>
      </c>
      <c r="AH29" s="29">
        <v>4.2323943661971803</v>
      </c>
      <c r="AI29" s="29">
        <v>3.39148936170213</v>
      </c>
      <c r="AJ29" s="29">
        <v>4.5284974093264196</v>
      </c>
      <c r="AK29" s="29">
        <v>4.3966480446927401</v>
      </c>
      <c r="AL29" s="29">
        <v>4.5555555555555598</v>
      </c>
      <c r="AM29" s="29">
        <v>5.78125</v>
      </c>
      <c r="AN29" s="29">
        <v>5.7346938775510203</v>
      </c>
      <c r="AO29" s="29">
        <v>5.2010582010582</v>
      </c>
      <c r="AP29" s="29">
        <v>5.6525821596244104</v>
      </c>
      <c r="AQ29" s="29">
        <v>4.9351351351351296</v>
      </c>
      <c r="AR29" s="29">
        <v>4.7720930232558096</v>
      </c>
      <c r="AS29" s="29">
        <v>5.4067796610169498</v>
      </c>
      <c r="AT29" s="29">
        <v>5.5347826086956502</v>
      </c>
      <c r="AU29" s="142">
        <v>5.4914529914529897</v>
      </c>
      <c r="AV29" s="30" t="s">
        <v>188</v>
      </c>
      <c r="AW29" s="29"/>
      <c r="AX29" s="29"/>
      <c r="AY29" s="29"/>
      <c r="AZ29" s="29"/>
      <c r="BA29" s="29"/>
      <c r="BB29" s="29"/>
      <c r="BC29" s="29"/>
      <c r="BD29" s="29"/>
      <c r="BE29" s="29"/>
      <c r="BF29" s="29"/>
      <c r="BG29" s="29"/>
      <c r="BH29" s="29"/>
      <c r="BI29" s="29"/>
      <c r="BJ29" s="29"/>
      <c r="BK29" s="29"/>
      <c r="BL29" s="29"/>
      <c r="BM29" s="29"/>
      <c r="BN29" s="29"/>
      <c r="BO29" s="29"/>
      <c r="BP29" s="29"/>
    </row>
    <row r="30" spans="1:68" ht="15" customHeight="1">
      <c r="A30" s="46" t="s">
        <v>171</v>
      </c>
      <c r="B30" s="34">
        <v>7001</v>
      </c>
      <c r="C30" s="34">
        <v>7598</v>
      </c>
      <c r="D30" s="34">
        <v>6836</v>
      </c>
      <c r="E30" s="34">
        <v>6240</v>
      </c>
      <c r="F30" s="34">
        <v>5604</v>
      </c>
      <c r="G30" s="34">
        <v>5434</v>
      </c>
      <c r="H30" s="34">
        <v>5960</v>
      </c>
      <c r="I30" s="34">
        <v>5799</v>
      </c>
      <c r="J30" s="34">
        <v>5549</v>
      </c>
      <c r="K30" s="34">
        <v>5513</v>
      </c>
      <c r="L30" s="34">
        <v>5110</v>
      </c>
      <c r="M30" s="34">
        <v>4612</v>
      </c>
      <c r="N30" s="34">
        <v>4532</v>
      </c>
      <c r="O30" s="34">
        <v>4040</v>
      </c>
      <c r="P30" s="34">
        <v>3993</v>
      </c>
      <c r="Q30" s="34">
        <v>3864</v>
      </c>
      <c r="R30" s="34">
        <v>3389</v>
      </c>
      <c r="S30" s="34">
        <v>3341</v>
      </c>
      <c r="T30" s="34">
        <v>3504</v>
      </c>
      <c r="U30" s="34">
        <v>3253</v>
      </c>
      <c r="V30" s="34">
        <v>2974</v>
      </c>
      <c r="W30" s="34">
        <v>2605</v>
      </c>
      <c r="X30" s="34">
        <v>2760</v>
      </c>
      <c r="Y30" s="34">
        <v>2709</v>
      </c>
      <c r="Z30" s="34">
        <v>2393</v>
      </c>
      <c r="AA30" s="34">
        <v>1959</v>
      </c>
      <c r="AB30" s="34">
        <v>2176</v>
      </c>
      <c r="AC30" s="34">
        <v>1770</v>
      </c>
      <c r="AD30" s="34">
        <v>1498</v>
      </c>
      <c r="AE30" s="34">
        <v>1475</v>
      </c>
      <c r="AF30" s="34">
        <v>1256</v>
      </c>
      <c r="AG30" s="34">
        <v>1200</v>
      </c>
      <c r="AH30" s="34">
        <v>601</v>
      </c>
      <c r="AI30" s="34">
        <v>797</v>
      </c>
      <c r="AJ30" s="34">
        <v>874</v>
      </c>
      <c r="AK30" s="34">
        <v>787</v>
      </c>
      <c r="AL30" s="34">
        <v>697</v>
      </c>
      <c r="AM30" s="34">
        <v>740</v>
      </c>
      <c r="AN30" s="34">
        <v>843</v>
      </c>
      <c r="AO30" s="34">
        <v>983</v>
      </c>
      <c r="AP30" s="34">
        <v>1204</v>
      </c>
      <c r="AQ30" s="34">
        <v>913</v>
      </c>
      <c r="AR30" s="34">
        <v>1026</v>
      </c>
      <c r="AS30" s="34">
        <v>1276</v>
      </c>
      <c r="AT30" s="34">
        <v>1273</v>
      </c>
      <c r="AU30" s="143">
        <v>1285</v>
      </c>
      <c r="AV30" s="30" t="s">
        <v>271</v>
      </c>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46" t="s">
        <v>172</v>
      </c>
      <c r="B31" s="34">
        <v>1963</v>
      </c>
      <c r="C31" s="34">
        <v>2164</v>
      </c>
      <c r="D31" s="34">
        <v>1901</v>
      </c>
      <c r="E31" s="34">
        <v>1761</v>
      </c>
      <c r="F31" s="34">
        <v>1572</v>
      </c>
      <c r="G31" s="34">
        <v>1590</v>
      </c>
      <c r="H31" s="34">
        <v>1629</v>
      </c>
      <c r="I31" s="34">
        <v>1530</v>
      </c>
      <c r="J31" s="34">
        <v>1402</v>
      </c>
      <c r="K31" s="34">
        <v>1404</v>
      </c>
      <c r="L31" s="34">
        <v>1246</v>
      </c>
      <c r="M31" s="34">
        <v>1170</v>
      </c>
      <c r="N31" s="34">
        <v>1075</v>
      </c>
      <c r="O31" s="34">
        <v>1001</v>
      </c>
      <c r="P31" s="34">
        <v>958</v>
      </c>
      <c r="Q31" s="34">
        <v>866</v>
      </c>
      <c r="R31" s="34">
        <v>744</v>
      </c>
      <c r="S31" s="34">
        <v>775</v>
      </c>
      <c r="T31" s="34">
        <v>759</v>
      </c>
      <c r="U31" s="34">
        <v>744</v>
      </c>
      <c r="V31" s="34">
        <v>614</v>
      </c>
      <c r="W31" s="34">
        <v>567</v>
      </c>
      <c r="X31" s="34">
        <v>606</v>
      </c>
      <c r="Y31" s="34">
        <v>562</v>
      </c>
      <c r="Z31" s="34">
        <v>507</v>
      </c>
      <c r="AA31" s="34">
        <v>455</v>
      </c>
      <c r="AB31" s="34">
        <v>470</v>
      </c>
      <c r="AC31" s="34">
        <v>409</v>
      </c>
      <c r="AD31" s="34">
        <v>373</v>
      </c>
      <c r="AE31" s="34">
        <v>321</v>
      </c>
      <c r="AF31" s="34">
        <v>317</v>
      </c>
      <c r="AG31" s="34">
        <v>304</v>
      </c>
      <c r="AH31" s="34">
        <v>142</v>
      </c>
      <c r="AI31" s="34">
        <v>235</v>
      </c>
      <c r="AJ31" s="34">
        <v>193</v>
      </c>
      <c r="AK31" s="34">
        <v>179</v>
      </c>
      <c r="AL31" s="34">
        <v>153</v>
      </c>
      <c r="AM31" s="34">
        <v>128</v>
      </c>
      <c r="AN31" s="34">
        <v>147</v>
      </c>
      <c r="AO31" s="34">
        <v>189</v>
      </c>
      <c r="AP31" s="34">
        <v>213</v>
      </c>
      <c r="AQ31" s="34">
        <v>185</v>
      </c>
      <c r="AR31" s="34">
        <v>215</v>
      </c>
      <c r="AS31" s="34">
        <v>236</v>
      </c>
      <c r="AT31" s="34">
        <v>230</v>
      </c>
      <c r="AU31" s="143">
        <v>234</v>
      </c>
      <c r="AV31" s="30" t="s">
        <v>272</v>
      </c>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46" t="s">
        <v>173</v>
      </c>
      <c r="B32" s="34">
        <v>4614</v>
      </c>
      <c r="C32" s="34">
        <v>4693</v>
      </c>
      <c r="D32" s="34">
        <v>4150</v>
      </c>
      <c r="E32" s="34">
        <v>3682</v>
      </c>
      <c r="F32" s="34">
        <v>3327</v>
      </c>
      <c r="G32" s="34">
        <v>3444</v>
      </c>
      <c r="H32" s="34">
        <v>3456</v>
      </c>
      <c r="I32" s="34">
        <v>3136</v>
      </c>
      <c r="J32" s="34">
        <v>2901</v>
      </c>
      <c r="K32" s="34">
        <v>2903</v>
      </c>
      <c r="L32" s="34">
        <v>2659</v>
      </c>
      <c r="M32" s="34">
        <v>2477</v>
      </c>
      <c r="N32" s="34">
        <v>2246</v>
      </c>
      <c r="O32" s="34">
        <v>2139</v>
      </c>
      <c r="P32" s="34">
        <v>2054</v>
      </c>
      <c r="Q32" s="34">
        <v>1849</v>
      </c>
      <c r="R32" s="34">
        <v>1632</v>
      </c>
      <c r="S32" s="34">
        <v>1636</v>
      </c>
      <c r="T32" s="34">
        <v>1604</v>
      </c>
      <c r="U32" s="34">
        <v>1649</v>
      </c>
      <c r="V32" s="34">
        <v>1349</v>
      </c>
      <c r="W32" s="34">
        <v>1335</v>
      </c>
      <c r="X32" s="34">
        <v>1364</v>
      </c>
      <c r="Y32" s="34">
        <v>1266</v>
      </c>
      <c r="Z32" s="34">
        <v>1180</v>
      </c>
      <c r="AA32" s="34">
        <v>986</v>
      </c>
      <c r="AB32" s="34">
        <v>1012</v>
      </c>
      <c r="AC32" s="34">
        <v>920</v>
      </c>
      <c r="AD32" s="34">
        <v>872</v>
      </c>
      <c r="AE32" s="34">
        <v>797</v>
      </c>
      <c r="AF32" s="34">
        <v>772</v>
      </c>
      <c r="AG32" s="34">
        <v>755</v>
      </c>
      <c r="AH32" s="34">
        <v>366</v>
      </c>
      <c r="AI32" s="34">
        <v>624</v>
      </c>
      <c r="AJ32" s="34">
        <v>559</v>
      </c>
      <c r="AK32" s="34">
        <v>464</v>
      </c>
      <c r="AL32" s="34">
        <v>396</v>
      </c>
      <c r="AM32" s="34">
        <v>310</v>
      </c>
      <c r="AN32" s="34">
        <v>347</v>
      </c>
      <c r="AO32" s="34">
        <v>391</v>
      </c>
      <c r="AP32" s="34">
        <v>457</v>
      </c>
      <c r="AQ32" s="34">
        <v>458</v>
      </c>
      <c r="AR32" s="34">
        <v>490</v>
      </c>
      <c r="AS32" s="34">
        <v>506</v>
      </c>
      <c r="AT32" s="34">
        <v>534</v>
      </c>
      <c r="AU32" s="143">
        <v>548</v>
      </c>
      <c r="AV32" s="30" t="s">
        <v>273</v>
      </c>
      <c r="AW32" s="34"/>
      <c r="AX32" s="34"/>
      <c r="AY32" s="34"/>
      <c r="AZ32" s="34"/>
      <c r="BA32" s="34"/>
      <c r="BB32" s="34"/>
      <c r="BC32" s="34"/>
      <c r="BD32" s="34"/>
      <c r="BE32" s="34"/>
      <c r="BF32" s="34"/>
      <c r="BG32" s="34"/>
      <c r="BH32" s="34"/>
      <c r="BI32" s="34"/>
      <c r="BJ32" s="34"/>
      <c r="BK32" s="34"/>
      <c r="BL32" s="34"/>
      <c r="BM32" s="34"/>
      <c r="BN32" s="34"/>
      <c r="BO32" s="34"/>
      <c r="BP32" s="34"/>
    </row>
    <row r="33" spans="1:68" ht="15" customHeight="1">
      <c r="A33" s="26"/>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ht="15" customHeight="1">
      <c r="A34" s="50" t="s">
        <v>249</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row>
    <row r="35" spans="1:68" ht="15" customHeight="1">
      <c r="A35" s="46" t="s">
        <v>167</v>
      </c>
      <c r="B35" s="33">
        <v>40.2777777777778</v>
      </c>
      <c r="C35" s="33">
        <v>36.9888475836431</v>
      </c>
      <c r="D35" s="33">
        <v>42.118226600985203</v>
      </c>
      <c r="E35" s="33">
        <v>48.687350835322199</v>
      </c>
      <c r="F35" s="33">
        <v>44.2265795206972</v>
      </c>
      <c r="G35" s="33">
        <v>39.572192513368996</v>
      </c>
      <c r="H35" s="33">
        <v>42.2939068100358</v>
      </c>
      <c r="I35" s="33">
        <v>49.792531120332001</v>
      </c>
      <c r="J35" s="33">
        <v>40.196078431372499</v>
      </c>
      <c r="K35" s="33">
        <v>37.980769230769198</v>
      </c>
      <c r="L35" s="33">
        <v>41.2322274881517</v>
      </c>
      <c r="M35" s="33">
        <v>42.105263157894697</v>
      </c>
      <c r="N35" s="33">
        <v>39.130434782608702</v>
      </c>
      <c r="O35" s="33">
        <v>41.743119266054997</v>
      </c>
      <c r="P35" s="33">
        <v>39.361702127659598</v>
      </c>
      <c r="Q35" s="33">
        <v>34.640522875816998</v>
      </c>
      <c r="R35" s="33">
        <v>37.078651685393297</v>
      </c>
      <c r="S35" s="33">
        <v>41.6666666666667</v>
      </c>
      <c r="T35" s="33">
        <v>40.123456790123498</v>
      </c>
      <c r="U35" s="33">
        <v>33.962264150943398</v>
      </c>
      <c r="V35" s="33">
        <v>41.0596026490066</v>
      </c>
      <c r="W35" s="33">
        <v>38.28125</v>
      </c>
      <c r="X35" s="33">
        <v>38.345864661654097</v>
      </c>
      <c r="Y35" s="33">
        <v>30.769230769230798</v>
      </c>
      <c r="Z35" s="33">
        <v>32.283464566929098</v>
      </c>
      <c r="AA35" s="33">
        <v>44.0366972477064</v>
      </c>
      <c r="AB35" s="33">
        <v>29.1666666666667</v>
      </c>
      <c r="AC35" s="33">
        <v>29.473684210526301</v>
      </c>
      <c r="AD35" s="33">
        <v>43.119266055045898</v>
      </c>
      <c r="AE35" s="33">
        <v>34.042553191489397</v>
      </c>
      <c r="AF35" s="33">
        <v>35.897435897435898</v>
      </c>
      <c r="AG35" s="33">
        <v>33.846153846153797</v>
      </c>
      <c r="AH35" s="33">
        <v>41.509433962264197</v>
      </c>
      <c r="AI35" s="33">
        <v>38.823529411764703</v>
      </c>
      <c r="AJ35" s="33">
        <v>38.3333333333333</v>
      </c>
      <c r="AK35" s="33">
        <v>22.4489795918367</v>
      </c>
      <c r="AL35" s="33">
        <v>44.827586206896598</v>
      </c>
      <c r="AM35" s="33">
        <v>58.695652173912997</v>
      </c>
      <c r="AN35" s="33">
        <v>38.297872340425499</v>
      </c>
      <c r="AO35" s="33">
        <v>36.923076923076898</v>
      </c>
      <c r="AP35" s="33">
        <v>29.8507462686567</v>
      </c>
      <c r="AQ35" s="33">
        <v>43.076923076923102</v>
      </c>
      <c r="AR35" s="33">
        <v>35.526315789473699</v>
      </c>
      <c r="AS35" s="33">
        <v>30</v>
      </c>
      <c r="AT35" s="33">
        <v>37.878787878787897</v>
      </c>
      <c r="AU35" s="33">
        <v>40.983606557377101</v>
      </c>
      <c r="AV35" s="33"/>
      <c r="AW35" s="33"/>
      <c r="AX35" s="33"/>
      <c r="AY35" s="33"/>
      <c r="AZ35" s="33"/>
      <c r="BA35" s="33"/>
      <c r="BB35" s="33"/>
      <c r="BC35" s="33"/>
      <c r="BD35" s="33"/>
      <c r="BE35" s="33"/>
      <c r="BF35" s="33"/>
      <c r="BG35" s="33"/>
      <c r="BH35" s="33"/>
      <c r="BI35" s="33"/>
      <c r="BJ35" s="33"/>
      <c r="BK35" s="33"/>
      <c r="BL35" s="33"/>
      <c r="BM35" s="33"/>
      <c r="BN35" s="33"/>
      <c r="BO35" s="33"/>
      <c r="BP35" s="33"/>
    </row>
    <row r="36" spans="1:68" ht="15" customHeight="1">
      <c r="A36" s="46" t="s">
        <v>170</v>
      </c>
      <c r="B36" s="29">
        <v>3.1034482758620698</v>
      </c>
      <c r="C36" s="29">
        <v>3.1356783919598001</v>
      </c>
      <c r="D36" s="29">
        <v>2.9532163742690098</v>
      </c>
      <c r="E36" s="29">
        <v>3.3088235294117601</v>
      </c>
      <c r="F36" s="29">
        <v>3.1428571428571401</v>
      </c>
      <c r="G36" s="29">
        <v>3.3918918918918899</v>
      </c>
      <c r="H36" s="29">
        <v>3.6949152542372898</v>
      </c>
      <c r="I36" s="29">
        <v>3.45</v>
      </c>
      <c r="J36" s="29">
        <v>3.4756097560975601</v>
      </c>
      <c r="K36" s="29">
        <v>3.44303797468354</v>
      </c>
      <c r="L36" s="29">
        <v>3.0114942528735602</v>
      </c>
      <c r="M36" s="29">
        <v>3.5681818181818201</v>
      </c>
      <c r="N36" s="29">
        <v>4.2111111111111104</v>
      </c>
      <c r="O36" s="29">
        <v>4.0879120879120903</v>
      </c>
      <c r="P36" s="29">
        <v>4.1891891891891904</v>
      </c>
      <c r="Q36" s="29">
        <v>3.2641509433962299</v>
      </c>
      <c r="R36" s="29">
        <v>3.3333333333333299</v>
      </c>
      <c r="S36" s="29">
        <v>3.8428571428571399</v>
      </c>
      <c r="T36" s="29">
        <v>3.6923076923076898</v>
      </c>
      <c r="U36" s="29">
        <v>3.81481481481481</v>
      </c>
      <c r="V36" s="29">
        <v>3.4032258064516099</v>
      </c>
      <c r="W36" s="29">
        <v>4.9591836734693899</v>
      </c>
      <c r="X36" s="29">
        <v>4.4117647058823497</v>
      </c>
      <c r="Y36" s="29">
        <v>3.125</v>
      </c>
      <c r="Z36" s="29">
        <v>3.7804878048780499</v>
      </c>
      <c r="AA36" s="29">
        <v>3.8333333333333299</v>
      </c>
      <c r="AB36" s="29" t="s">
        <v>46</v>
      </c>
      <c r="AC36" s="29" t="s">
        <v>46</v>
      </c>
      <c r="AD36" s="29">
        <v>3.2127659574468099</v>
      </c>
      <c r="AE36" s="29">
        <v>3.75</v>
      </c>
      <c r="AF36" s="29" t="s">
        <v>46</v>
      </c>
      <c r="AG36" s="29" t="s">
        <v>46</v>
      </c>
      <c r="AH36" s="29" t="s">
        <v>46</v>
      </c>
      <c r="AI36" s="29">
        <v>2.7878787878787898</v>
      </c>
      <c r="AJ36" s="29" t="s">
        <v>46</v>
      </c>
      <c r="AK36" s="29" t="s">
        <v>46</v>
      </c>
      <c r="AL36" s="29" t="s">
        <v>46</v>
      </c>
      <c r="AM36" s="29" t="s">
        <v>46</v>
      </c>
      <c r="AN36" s="29" t="s">
        <v>46</v>
      </c>
      <c r="AO36" s="29" t="s">
        <v>46</v>
      </c>
      <c r="AP36" s="29" t="s">
        <v>46</v>
      </c>
      <c r="AQ36" s="29" t="s">
        <v>46</v>
      </c>
      <c r="AR36" s="29" t="s">
        <v>46</v>
      </c>
      <c r="AS36" s="29" t="s">
        <v>46</v>
      </c>
      <c r="AT36" s="29" t="s">
        <v>46</v>
      </c>
      <c r="AU36" s="29" t="s">
        <v>46</v>
      </c>
      <c r="AV36" s="29"/>
      <c r="AW36" s="29"/>
      <c r="AX36" s="29"/>
      <c r="AY36" s="29"/>
      <c r="AZ36" s="29"/>
      <c r="BA36" s="29"/>
      <c r="BB36" s="29"/>
      <c r="BC36" s="29"/>
      <c r="BD36" s="29"/>
      <c r="BE36" s="29"/>
      <c r="BF36" s="29"/>
      <c r="BG36" s="29"/>
      <c r="BH36" s="29"/>
      <c r="BI36" s="29"/>
      <c r="BJ36" s="29"/>
      <c r="BK36" s="29"/>
      <c r="BL36" s="29"/>
      <c r="BM36" s="29"/>
      <c r="BN36" s="29"/>
      <c r="BO36" s="29"/>
      <c r="BP36" s="29"/>
    </row>
    <row r="37" spans="1:68" ht="15" customHeight="1">
      <c r="A37" s="46" t="s">
        <v>171</v>
      </c>
      <c r="B37" s="34">
        <v>630</v>
      </c>
      <c r="C37" s="34">
        <v>624</v>
      </c>
      <c r="D37" s="34">
        <v>505</v>
      </c>
      <c r="E37" s="34">
        <v>675</v>
      </c>
      <c r="F37" s="34">
        <v>638</v>
      </c>
      <c r="G37" s="34">
        <v>502</v>
      </c>
      <c r="H37" s="34">
        <v>436</v>
      </c>
      <c r="I37" s="34">
        <v>414</v>
      </c>
      <c r="J37" s="34">
        <v>285</v>
      </c>
      <c r="K37" s="34">
        <v>272</v>
      </c>
      <c r="L37" s="34">
        <v>262</v>
      </c>
      <c r="M37" s="34">
        <v>314</v>
      </c>
      <c r="N37" s="34">
        <v>379</v>
      </c>
      <c r="O37" s="34">
        <v>372</v>
      </c>
      <c r="P37" s="34">
        <v>310</v>
      </c>
      <c r="Q37" s="34">
        <v>173</v>
      </c>
      <c r="R37" s="34">
        <v>220</v>
      </c>
      <c r="S37" s="34">
        <v>269</v>
      </c>
      <c r="T37" s="34">
        <v>240</v>
      </c>
      <c r="U37" s="34">
        <v>206</v>
      </c>
      <c r="V37" s="34">
        <v>211</v>
      </c>
      <c r="W37" s="34">
        <v>243</v>
      </c>
      <c r="X37" s="34">
        <v>225</v>
      </c>
      <c r="Y37" s="34">
        <v>125</v>
      </c>
      <c r="Z37" s="34">
        <v>155</v>
      </c>
      <c r="AA37" s="34">
        <v>184</v>
      </c>
      <c r="AB37" s="34">
        <v>147</v>
      </c>
      <c r="AC37" s="34">
        <v>117</v>
      </c>
      <c r="AD37" s="34">
        <v>151</v>
      </c>
      <c r="AE37" s="34">
        <v>120</v>
      </c>
      <c r="AF37" s="34">
        <v>125</v>
      </c>
      <c r="AG37" s="34">
        <v>102</v>
      </c>
      <c r="AH37" s="34">
        <v>99</v>
      </c>
      <c r="AI37" s="34">
        <v>92</v>
      </c>
      <c r="AJ37" s="34">
        <v>108</v>
      </c>
      <c r="AK37" s="34">
        <v>41</v>
      </c>
      <c r="AL37" s="34">
        <v>87</v>
      </c>
      <c r="AM37" s="34">
        <v>111</v>
      </c>
      <c r="AN37" s="34">
        <v>72</v>
      </c>
      <c r="AO37" s="34">
        <v>102</v>
      </c>
      <c r="AP37" s="34">
        <v>173</v>
      </c>
      <c r="AQ37" s="34">
        <v>209</v>
      </c>
      <c r="AR37" s="34">
        <v>140</v>
      </c>
      <c r="AS37" s="34">
        <v>162</v>
      </c>
      <c r="AT37" s="34">
        <v>113</v>
      </c>
      <c r="AU37" s="34">
        <v>96</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46" t="s">
        <v>172</v>
      </c>
      <c r="B38" s="34">
        <v>203</v>
      </c>
      <c r="C38" s="34">
        <v>199</v>
      </c>
      <c r="D38" s="34">
        <v>171</v>
      </c>
      <c r="E38" s="34">
        <v>204</v>
      </c>
      <c r="F38" s="34">
        <v>203</v>
      </c>
      <c r="G38" s="34">
        <v>148</v>
      </c>
      <c r="H38" s="34">
        <v>118</v>
      </c>
      <c r="I38" s="34">
        <v>120</v>
      </c>
      <c r="J38" s="34">
        <v>82</v>
      </c>
      <c r="K38" s="34">
        <v>79</v>
      </c>
      <c r="L38" s="34">
        <v>87</v>
      </c>
      <c r="M38" s="34">
        <v>88</v>
      </c>
      <c r="N38" s="34">
        <v>90</v>
      </c>
      <c r="O38" s="34">
        <v>91</v>
      </c>
      <c r="P38" s="34">
        <v>74</v>
      </c>
      <c r="Q38" s="34">
        <v>53</v>
      </c>
      <c r="R38" s="34">
        <v>66</v>
      </c>
      <c r="S38" s="34">
        <v>70</v>
      </c>
      <c r="T38" s="34">
        <v>65</v>
      </c>
      <c r="U38" s="34">
        <v>54</v>
      </c>
      <c r="V38" s="34">
        <v>62</v>
      </c>
      <c r="W38" s="34">
        <v>49</v>
      </c>
      <c r="X38" s="34">
        <v>51</v>
      </c>
      <c r="Y38" s="34">
        <v>40</v>
      </c>
      <c r="Z38" s="34">
        <v>41</v>
      </c>
      <c r="AA38" s="34">
        <v>48</v>
      </c>
      <c r="AB38" s="34">
        <v>28</v>
      </c>
      <c r="AC38" s="34">
        <v>28</v>
      </c>
      <c r="AD38" s="34">
        <v>47</v>
      </c>
      <c r="AE38" s="34">
        <v>32</v>
      </c>
      <c r="AF38" s="34">
        <v>28</v>
      </c>
      <c r="AG38" s="34">
        <v>22</v>
      </c>
      <c r="AH38" s="34">
        <v>22</v>
      </c>
      <c r="AI38" s="34">
        <v>33</v>
      </c>
      <c r="AJ38" s="34">
        <v>23</v>
      </c>
      <c r="AK38" s="34">
        <v>11</v>
      </c>
      <c r="AL38" s="34">
        <v>26</v>
      </c>
      <c r="AM38" s="34">
        <v>27</v>
      </c>
      <c r="AN38" s="34">
        <v>18</v>
      </c>
      <c r="AO38" s="34">
        <v>24</v>
      </c>
      <c r="AP38" s="34">
        <v>20</v>
      </c>
      <c r="AQ38" s="34">
        <v>28</v>
      </c>
      <c r="AR38" s="34">
        <v>27</v>
      </c>
      <c r="AS38" s="34">
        <v>21</v>
      </c>
      <c r="AT38" s="34">
        <v>25</v>
      </c>
      <c r="AU38" s="34">
        <v>25</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46" t="s">
        <v>173</v>
      </c>
      <c r="B39" s="34">
        <v>504</v>
      </c>
      <c r="C39" s="34">
        <v>538</v>
      </c>
      <c r="D39" s="34">
        <v>406</v>
      </c>
      <c r="E39" s="34">
        <v>419</v>
      </c>
      <c r="F39" s="34">
        <v>459</v>
      </c>
      <c r="G39" s="34">
        <v>374</v>
      </c>
      <c r="H39" s="34">
        <v>279</v>
      </c>
      <c r="I39" s="34">
        <v>241</v>
      </c>
      <c r="J39" s="34">
        <v>204</v>
      </c>
      <c r="K39" s="34">
        <v>208</v>
      </c>
      <c r="L39" s="34">
        <v>211</v>
      </c>
      <c r="M39" s="34">
        <v>209</v>
      </c>
      <c r="N39" s="34">
        <v>230</v>
      </c>
      <c r="O39" s="34">
        <v>218</v>
      </c>
      <c r="P39" s="34">
        <v>188</v>
      </c>
      <c r="Q39" s="34">
        <v>153</v>
      </c>
      <c r="R39" s="34">
        <v>178</v>
      </c>
      <c r="S39" s="34">
        <v>168</v>
      </c>
      <c r="T39" s="34">
        <v>162</v>
      </c>
      <c r="U39" s="34">
        <v>159</v>
      </c>
      <c r="V39" s="34">
        <v>151</v>
      </c>
      <c r="W39" s="34">
        <v>128</v>
      </c>
      <c r="X39" s="34">
        <v>133</v>
      </c>
      <c r="Y39" s="34">
        <v>130</v>
      </c>
      <c r="Z39" s="34">
        <v>127</v>
      </c>
      <c r="AA39" s="34">
        <v>109</v>
      </c>
      <c r="AB39" s="34">
        <v>96</v>
      </c>
      <c r="AC39" s="34">
        <v>95</v>
      </c>
      <c r="AD39" s="34">
        <v>109</v>
      </c>
      <c r="AE39" s="34">
        <v>94</v>
      </c>
      <c r="AF39" s="34">
        <v>78</v>
      </c>
      <c r="AG39" s="34">
        <v>65</v>
      </c>
      <c r="AH39" s="34">
        <v>53</v>
      </c>
      <c r="AI39" s="34">
        <v>85</v>
      </c>
      <c r="AJ39" s="34">
        <v>60</v>
      </c>
      <c r="AK39" s="34">
        <v>49</v>
      </c>
      <c r="AL39" s="34">
        <v>58</v>
      </c>
      <c r="AM39" s="34">
        <v>46</v>
      </c>
      <c r="AN39" s="34">
        <v>47</v>
      </c>
      <c r="AO39" s="34">
        <v>65</v>
      </c>
      <c r="AP39" s="34">
        <v>67</v>
      </c>
      <c r="AQ39" s="34">
        <v>65</v>
      </c>
      <c r="AR39" s="34">
        <v>76</v>
      </c>
      <c r="AS39" s="34">
        <v>70</v>
      </c>
      <c r="AT39" s="34">
        <v>66</v>
      </c>
      <c r="AU39" s="34">
        <v>61</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42"/>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14" t="s">
        <v>250</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row>
    <row r="42" spans="1:68" ht="15" customHeight="1">
      <c r="A42" s="50" t="s">
        <v>251</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row>
    <row r="43" spans="1:68" ht="15" customHeight="1">
      <c r="A43" s="46" t="s">
        <v>167</v>
      </c>
      <c r="B43" s="33">
        <v>39.031620553359701</v>
      </c>
      <c r="C43" s="33">
        <v>34.690342139454302</v>
      </c>
      <c r="D43" s="33">
        <v>36.989032901296099</v>
      </c>
      <c r="E43" s="33">
        <v>39.068100358422903</v>
      </c>
      <c r="F43" s="33">
        <v>39.747113798790501</v>
      </c>
      <c r="G43" s="33">
        <v>39.030883919062802</v>
      </c>
      <c r="H43" s="33">
        <v>36.946107784431099</v>
      </c>
      <c r="I43" s="33">
        <v>37.581120943952797</v>
      </c>
      <c r="J43" s="33">
        <v>37.705918242830997</v>
      </c>
      <c r="K43" s="33">
        <v>37.6839411388356</v>
      </c>
      <c r="L43" s="33">
        <v>37.602382725242002</v>
      </c>
      <c r="M43" s="33">
        <v>40.185471406491502</v>
      </c>
      <c r="N43" s="33">
        <v>40.331010452961699</v>
      </c>
      <c r="O43" s="33">
        <v>41.214057507987199</v>
      </c>
      <c r="P43" s="33">
        <v>37.455516014234902</v>
      </c>
      <c r="Q43" s="33">
        <v>41.1012782694199</v>
      </c>
      <c r="R43" s="33">
        <v>41.681901279707503</v>
      </c>
      <c r="S43" s="33">
        <v>41.441441441441398</v>
      </c>
      <c r="T43" s="33">
        <v>40</v>
      </c>
      <c r="U43" s="33">
        <v>39.9383983572895</v>
      </c>
      <c r="V43" s="33">
        <v>38.680203045685303</v>
      </c>
      <c r="W43" s="33">
        <v>40.852974186307499</v>
      </c>
      <c r="X43" s="33">
        <v>36.690647482014398</v>
      </c>
      <c r="Y43" s="33">
        <v>39.904988123515402</v>
      </c>
      <c r="Z43" s="33">
        <v>38.709677419354797</v>
      </c>
      <c r="AA43" s="33">
        <v>40.124223602484498</v>
      </c>
      <c r="AB43" s="33">
        <v>39.1874180865006</v>
      </c>
      <c r="AC43" s="33">
        <v>37.757731958762903</v>
      </c>
      <c r="AD43" s="33">
        <v>39.510939510939501</v>
      </c>
      <c r="AE43" s="33">
        <v>35.778635778635802</v>
      </c>
      <c r="AF43" s="33">
        <v>34.343434343434303</v>
      </c>
      <c r="AG43" s="33">
        <v>37.246376811594203</v>
      </c>
      <c r="AH43" s="33">
        <v>35.128805620608901</v>
      </c>
      <c r="AI43" s="33">
        <v>37.903225806451601</v>
      </c>
      <c r="AJ43" s="33">
        <v>33.383685800604198</v>
      </c>
      <c r="AK43" s="33">
        <v>34.804753820034001</v>
      </c>
      <c r="AL43" s="33">
        <v>37.521222410865903</v>
      </c>
      <c r="AM43" s="33">
        <v>33.690987124463497</v>
      </c>
      <c r="AN43" s="33">
        <v>35.4523227383863</v>
      </c>
      <c r="AO43" s="33">
        <v>39.726027397260303</v>
      </c>
      <c r="AP43" s="33">
        <v>41.463414634146297</v>
      </c>
      <c r="AQ43" s="33">
        <v>40.7035175879397</v>
      </c>
      <c r="AR43" s="33">
        <v>34.536082474226802</v>
      </c>
      <c r="AS43" s="33">
        <v>36.945812807881801</v>
      </c>
      <c r="AT43" s="33">
        <v>35.929648241206003</v>
      </c>
      <c r="AU43" s="33">
        <v>37.469586374695901</v>
      </c>
      <c r="AV43" s="33"/>
      <c r="AW43" s="33"/>
      <c r="AX43" s="33"/>
      <c r="AY43" s="33"/>
      <c r="AZ43" s="33"/>
      <c r="BA43" s="33"/>
      <c r="BB43" s="33"/>
      <c r="BC43" s="33"/>
      <c r="BD43" s="33"/>
      <c r="BE43" s="33"/>
      <c r="BF43" s="33"/>
      <c r="BG43" s="33"/>
      <c r="BH43" s="33"/>
      <c r="BI43" s="33"/>
      <c r="BJ43" s="33"/>
      <c r="BK43" s="33"/>
      <c r="BL43" s="33"/>
      <c r="BM43" s="33"/>
      <c r="BN43" s="33"/>
      <c r="BO43" s="33"/>
      <c r="BP43" s="33"/>
    </row>
    <row r="44" spans="1:68" ht="15" customHeight="1">
      <c r="A44" s="46" t="s">
        <v>170</v>
      </c>
      <c r="B44" s="29">
        <v>2.80126582278481</v>
      </c>
      <c r="C44" s="29">
        <v>2.8676654182272201</v>
      </c>
      <c r="D44" s="29">
        <v>2.6711590296495999</v>
      </c>
      <c r="E44" s="29">
        <v>2.8754914809960699</v>
      </c>
      <c r="F44" s="29">
        <v>2.7607192254495199</v>
      </c>
      <c r="G44" s="29">
        <v>2.7462482946794</v>
      </c>
      <c r="H44" s="29">
        <v>2.9627228525121598</v>
      </c>
      <c r="I44" s="29">
        <v>2.9450549450549501</v>
      </c>
      <c r="J44" s="29">
        <v>3.0048543689320399</v>
      </c>
      <c r="K44" s="29">
        <v>2.8947368421052602</v>
      </c>
      <c r="L44" s="29">
        <v>3.2099009900990101</v>
      </c>
      <c r="M44" s="29">
        <v>3.14230769230769</v>
      </c>
      <c r="N44" s="29">
        <v>3.0475161987041002</v>
      </c>
      <c r="O44" s="29">
        <v>3.2829457364341099</v>
      </c>
      <c r="P44" s="29">
        <v>3.4228028503562902</v>
      </c>
      <c r="Q44" s="29">
        <v>3.3444976076555002</v>
      </c>
      <c r="R44" s="29">
        <v>3.3684210526315801</v>
      </c>
      <c r="S44" s="29">
        <v>3.2536231884058</v>
      </c>
      <c r="T44" s="29">
        <v>3.1690821256038602</v>
      </c>
      <c r="U44" s="29">
        <v>3.48586118251928</v>
      </c>
      <c r="V44" s="29">
        <v>3.6010498687663999</v>
      </c>
      <c r="W44" s="29">
        <v>3.5741758241758199</v>
      </c>
      <c r="X44" s="29">
        <v>3.16339869281046</v>
      </c>
      <c r="Y44" s="29">
        <v>3.2648809523809499</v>
      </c>
      <c r="Z44" s="29">
        <v>3.6215277777777799</v>
      </c>
      <c r="AA44" s="29">
        <v>3.2229102167182702</v>
      </c>
      <c r="AB44" s="29">
        <v>3.1304347826086998</v>
      </c>
      <c r="AC44" s="29">
        <v>3.0819112627986298</v>
      </c>
      <c r="AD44" s="29">
        <v>2.90879478827362</v>
      </c>
      <c r="AE44" s="29">
        <v>2.80575539568345</v>
      </c>
      <c r="AF44" s="29">
        <v>2.78991596638655</v>
      </c>
      <c r="AG44" s="29">
        <v>3.0505836575875498</v>
      </c>
      <c r="AH44" s="29">
        <v>3.0733333333333301</v>
      </c>
      <c r="AI44" s="29">
        <v>2.9432624113475199</v>
      </c>
      <c r="AJ44" s="29">
        <v>3.2036199095022599</v>
      </c>
      <c r="AK44" s="29">
        <v>3.4292682926829299</v>
      </c>
      <c r="AL44" s="29">
        <v>3.4343891402714899</v>
      </c>
      <c r="AM44" s="29">
        <v>3.4904458598726098</v>
      </c>
      <c r="AN44" s="29">
        <v>3.3517241379310301</v>
      </c>
      <c r="AO44" s="29">
        <v>3.0919540229885101</v>
      </c>
      <c r="AP44" s="29">
        <v>3.3529411764705901</v>
      </c>
      <c r="AQ44" s="29">
        <v>3.4506172839506202</v>
      </c>
      <c r="AR44" s="29">
        <v>3.6865671641790998</v>
      </c>
      <c r="AS44" s="29">
        <v>3.1933333333333298</v>
      </c>
      <c r="AT44" s="29">
        <v>3.3916083916083899</v>
      </c>
      <c r="AU44" s="29">
        <v>3.3961038961039001</v>
      </c>
      <c r="AV44" s="29"/>
      <c r="AW44" s="29"/>
      <c r="AX44" s="29"/>
      <c r="AY44" s="29"/>
      <c r="AZ44" s="29"/>
      <c r="BA44" s="29"/>
      <c r="BB44" s="29"/>
      <c r="BC44" s="29"/>
      <c r="BD44" s="29"/>
      <c r="BE44" s="29"/>
      <c r="BF44" s="29"/>
      <c r="BG44" s="29"/>
      <c r="BH44" s="29"/>
      <c r="BI44" s="29"/>
      <c r="BJ44" s="29"/>
      <c r="BK44" s="29"/>
      <c r="BL44" s="29"/>
      <c r="BM44" s="29"/>
      <c r="BN44" s="29"/>
      <c r="BO44" s="29"/>
      <c r="BP44" s="29"/>
    </row>
    <row r="45" spans="1:68" ht="15" customHeight="1">
      <c r="A45" s="46" t="s">
        <v>171</v>
      </c>
      <c r="B45" s="34">
        <v>2213</v>
      </c>
      <c r="C45" s="34">
        <v>2297</v>
      </c>
      <c r="D45" s="34">
        <v>1982</v>
      </c>
      <c r="E45" s="34">
        <v>2194</v>
      </c>
      <c r="F45" s="34">
        <v>1996</v>
      </c>
      <c r="G45" s="34">
        <v>2013</v>
      </c>
      <c r="H45" s="34">
        <v>1828</v>
      </c>
      <c r="I45" s="34">
        <v>1876</v>
      </c>
      <c r="J45" s="34">
        <v>1857</v>
      </c>
      <c r="K45" s="34">
        <v>1705</v>
      </c>
      <c r="L45" s="34">
        <v>1621</v>
      </c>
      <c r="M45" s="34">
        <v>1634</v>
      </c>
      <c r="N45" s="34">
        <v>1411</v>
      </c>
      <c r="O45" s="34">
        <v>1694</v>
      </c>
      <c r="P45" s="34">
        <v>1441</v>
      </c>
      <c r="Q45" s="34">
        <v>1398</v>
      </c>
      <c r="R45" s="34">
        <v>1536</v>
      </c>
      <c r="S45" s="34">
        <v>1347</v>
      </c>
      <c r="T45" s="34">
        <v>1312</v>
      </c>
      <c r="U45" s="34">
        <v>1356</v>
      </c>
      <c r="V45" s="34">
        <v>1372</v>
      </c>
      <c r="W45" s="34">
        <v>1301</v>
      </c>
      <c r="X45" s="34">
        <v>968</v>
      </c>
      <c r="Y45" s="34">
        <v>1097</v>
      </c>
      <c r="Z45" s="34">
        <v>1043</v>
      </c>
      <c r="AA45" s="34">
        <v>1041</v>
      </c>
      <c r="AB45" s="34">
        <v>936</v>
      </c>
      <c r="AC45" s="34">
        <v>903</v>
      </c>
      <c r="AD45" s="34">
        <v>893</v>
      </c>
      <c r="AE45" s="34">
        <v>780</v>
      </c>
      <c r="AF45" s="34">
        <v>664</v>
      </c>
      <c r="AG45" s="34">
        <v>784</v>
      </c>
      <c r="AH45" s="34">
        <v>461</v>
      </c>
      <c r="AI45" s="34">
        <v>830</v>
      </c>
      <c r="AJ45" s="34">
        <v>708</v>
      </c>
      <c r="AK45" s="34">
        <v>703</v>
      </c>
      <c r="AL45" s="34">
        <v>759</v>
      </c>
      <c r="AM45" s="34">
        <v>548</v>
      </c>
      <c r="AN45" s="34">
        <v>486</v>
      </c>
      <c r="AO45" s="34">
        <v>538</v>
      </c>
      <c r="AP45" s="34">
        <v>627</v>
      </c>
      <c r="AQ45" s="34">
        <v>559</v>
      </c>
      <c r="AR45" s="34">
        <v>494</v>
      </c>
      <c r="AS45" s="34">
        <v>479</v>
      </c>
      <c r="AT45" s="34">
        <v>485</v>
      </c>
      <c r="AU45" s="34">
        <v>523</v>
      </c>
      <c r="AV45" s="34"/>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46" t="s">
        <v>172</v>
      </c>
      <c r="B46" s="34">
        <v>790</v>
      </c>
      <c r="C46" s="34">
        <v>801</v>
      </c>
      <c r="D46" s="34">
        <v>742</v>
      </c>
      <c r="E46" s="34">
        <v>763</v>
      </c>
      <c r="F46" s="34">
        <v>723</v>
      </c>
      <c r="G46" s="34">
        <v>733</v>
      </c>
      <c r="H46" s="34">
        <v>617</v>
      </c>
      <c r="I46" s="34">
        <v>637</v>
      </c>
      <c r="J46" s="34">
        <v>618</v>
      </c>
      <c r="K46" s="34">
        <v>589</v>
      </c>
      <c r="L46" s="34">
        <v>505</v>
      </c>
      <c r="M46" s="34">
        <v>520</v>
      </c>
      <c r="N46" s="34">
        <v>463</v>
      </c>
      <c r="O46" s="34">
        <v>516</v>
      </c>
      <c r="P46" s="34">
        <v>421</v>
      </c>
      <c r="Q46" s="34">
        <v>418</v>
      </c>
      <c r="R46" s="34">
        <v>456</v>
      </c>
      <c r="S46" s="34">
        <v>414</v>
      </c>
      <c r="T46" s="34">
        <v>414</v>
      </c>
      <c r="U46" s="34">
        <v>389</v>
      </c>
      <c r="V46" s="34">
        <v>381</v>
      </c>
      <c r="W46" s="34">
        <v>364</v>
      </c>
      <c r="X46" s="34">
        <v>306</v>
      </c>
      <c r="Y46" s="34">
        <v>336</v>
      </c>
      <c r="Z46" s="34">
        <v>288</v>
      </c>
      <c r="AA46" s="34">
        <v>323</v>
      </c>
      <c r="AB46" s="34">
        <v>299</v>
      </c>
      <c r="AC46" s="34">
        <v>293</v>
      </c>
      <c r="AD46" s="34">
        <v>307</v>
      </c>
      <c r="AE46" s="34">
        <v>278</v>
      </c>
      <c r="AF46" s="34">
        <v>238</v>
      </c>
      <c r="AG46" s="34">
        <v>257</v>
      </c>
      <c r="AH46" s="34">
        <v>150</v>
      </c>
      <c r="AI46" s="34">
        <v>282</v>
      </c>
      <c r="AJ46" s="34">
        <v>221</v>
      </c>
      <c r="AK46" s="34">
        <v>205</v>
      </c>
      <c r="AL46" s="34">
        <v>221</v>
      </c>
      <c r="AM46" s="34">
        <v>157</v>
      </c>
      <c r="AN46" s="34">
        <v>145</v>
      </c>
      <c r="AO46" s="34">
        <v>174</v>
      </c>
      <c r="AP46" s="34">
        <v>187</v>
      </c>
      <c r="AQ46" s="34">
        <v>162</v>
      </c>
      <c r="AR46" s="34">
        <v>134</v>
      </c>
      <c r="AS46" s="34">
        <v>150</v>
      </c>
      <c r="AT46" s="34">
        <v>143</v>
      </c>
      <c r="AU46" s="34">
        <v>154</v>
      </c>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46" t="s">
        <v>173</v>
      </c>
      <c r="B47" s="34">
        <v>2024</v>
      </c>
      <c r="C47" s="34">
        <v>2309</v>
      </c>
      <c r="D47" s="34">
        <v>2006</v>
      </c>
      <c r="E47" s="34">
        <v>1953</v>
      </c>
      <c r="F47" s="34">
        <v>1819</v>
      </c>
      <c r="G47" s="34">
        <v>1878</v>
      </c>
      <c r="H47" s="34">
        <v>1670</v>
      </c>
      <c r="I47" s="34">
        <v>1695</v>
      </c>
      <c r="J47" s="34">
        <v>1639</v>
      </c>
      <c r="K47" s="34">
        <v>1563</v>
      </c>
      <c r="L47" s="34">
        <v>1343</v>
      </c>
      <c r="M47" s="34">
        <v>1294</v>
      </c>
      <c r="N47" s="34">
        <v>1148</v>
      </c>
      <c r="O47" s="34">
        <v>1252</v>
      </c>
      <c r="P47" s="34">
        <v>1124</v>
      </c>
      <c r="Q47" s="34">
        <v>1017</v>
      </c>
      <c r="R47" s="34">
        <v>1094</v>
      </c>
      <c r="S47" s="34">
        <v>999</v>
      </c>
      <c r="T47" s="34">
        <v>1035</v>
      </c>
      <c r="U47" s="34">
        <v>974</v>
      </c>
      <c r="V47" s="34">
        <v>985</v>
      </c>
      <c r="W47" s="34">
        <v>891</v>
      </c>
      <c r="X47" s="34">
        <v>834</v>
      </c>
      <c r="Y47" s="34">
        <v>842</v>
      </c>
      <c r="Z47" s="34">
        <v>744</v>
      </c>
      <c r="AA47" s="34">
        <v>805</v>
      </c>
      <c r="AB47" s="34">
        <v>763</v>
      </c>
      <c r="AC47" s="34">
        <v>776</v>
      </c>
      <c r="AD47" s="34">
        <v>777</v>
      </c>
      <c r="AE47" s="34">
        <v>777</v>
      </c>
      <c r="AF47" s="34">
        <v>693</v>
      </c>
      <c r="AG47" s="34">
        <v>690</v>
      </c>
      <c r="AH47" s="34">
        <v>427</v>
      </c>
      <c r="AI47" s="34">
        <v>744</v>
      </c>
      <c r="AJ47" s="34">
        <v>662</v>
      </c>
      <c r="AK47" s="34">
        <v>589</v>
      </c>
      <c r="AL47" s="34">
        <v>589</v>
      </c>
      <c r="AM47" s="34">
        <v>466</v>
      </c>
      <c r="AN47" s="34">
        <v>409</v>
      </c>
      <c r="AO47" s="34">
        <v>438</v>
      </c>
      <c r="AP47" s="34">
        <v>451</v>
      </c>
      <c r="AQ47" s="34">
        <v>398</v>
      </c>
      <c r="AR47" s="34">
        <v>388</v>
      </c>
      <c r="AS47" s="34">
        <v>406</v>
      </c>
      <c r="AT47" s="34">
        <v>398</v>
      </c>
      <c r="AU47" s="34">
        <v>411</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42"/>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row>
    <row r="49" spans="1:68" ht="15" customHeight="1">
      <c r="A49" s="50" t="s">
        <v>274</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row>
    <row r="50" spans="1:68" ht="15" customHeight="1">
      <c r="A50" s="46" t="s">
        <v>167</v>
      </c>
      <c r="B50" s="33">
        <v>32.089552238806</v>
      </c>
      <c r="C50" s="33">
        <v>37.288135593220296</v>
      </c>
      <c r="D50" s="33">
        <v>41.304347826087003</v>
      </c>
      <c r="E50" s="33">
        <v>41.098901098901102</v>
      </c>
      <c r="F50" s="33">
        <v>40.939597315436203</v>
      </c>
      <c r="G50" s="33">
        <v>38.660907127429802</v>
      </c>
      <c r="H50" s="33">
        <v>39.3643031784841</v>
      </c>
      <c r="I50" s="33">
        <v>42.207792207792203</v>
      </c>
      <c r="J50" s="33">
        <v>35.643564356435597</v>
      </c>
      <c r="K50" s="33">
        <v>35.952848722986197</v>
      </c>
      <c r="L50" s="33">
        <v>39.1812865497076</v>
      </c>
      <c r="M50" s="33">
        <v>34.989200863930897</v>
      </c>
      <c r="N50" s="33">
        <v>37.862318840579697</v>
      </c>
      <c r="O50" s="33">
        <v>36.731391585760498</v>
      </c>
      <c r="P50" s="33">
        <v>33.825944170771798</v>
      </c>
      <c r="Q50" s="33">
        <v>36.8589743589744</v>
      </c>
      <c r="R50" s="33">
        <v>34.539969834087501</v>
      </c>
      <c r="S50" s="33">
        <v>34.715025906735796</v>
      </c>
      <c r="T50" s="33">
        <v>32.049306625577799</v>
      </c>
      <c r="U50" s="33">
        <v>32.714285714285701</v>
      </c>
      <c r="V50" s="33">
        <v>28.471248246844301</v>
      </c>
      <c r="W50" s="33">
        <v>32.833583208395801</v>
      </c>
      <c r="X50" s="33">
        <v>29.245283018867902</v>
      </c>
      <c r="Y50" s="33">
        <v>32.220609579100099</v>
      </c>
      <c r="Z50" s="33">
        <v>27.702702702702702</v>
      </c>
      <c r="AA50" s="33">
        <v>29.841269841269799</v>
      </c>
      <c r="AB50" s="33">
        <v>29.617304492512499</v>
      </c>
      <c r="AC50" s="33">
        <v>25.387870239774301</v>
      </c>
      <c r="AD50" s="33">
        <v>22.738386308068499</v>
      </c>
      <c r="AE50" s="33">
        <v>23.022598870056498</v>
      </c>
      <c r="AF50" s="33">
        <v>26.578073089701</v>
      </c>
      <c r="AG50" s="33">
        <v>24.525316455696199</v>
      </c>
      <c r="AH50" s="33">
        <v>22.826086956521699</v>
      </c>
      <c r="AI50" s="33">
        <v>25.700934579439199</v>
      </c>
      <c r="AJ50" s="33">
        <v>21.450617283950599</v>
      </c>
      <c r="AK50" s="33">
        <v>22.315436241610701</v>
      </c>
      <c r="AL50" s="33">
        <v>27.729636048526899</v>
      </c>
      <c r="AM50" s="33">
        <v>23.344370860927199</v>
      </c>
      <c r="AN50" s="33">
        <v>25.1485148514851</v>
      </c>
      <c r="AO50" s="33">
        <v>24.3772241992883</v>
      </c>
      <c r="AP50" s="33">
        <v>21.767594108019601</v>
      </c>
      <c r="AQ50" s="33">
        <v>26.998223801065699</v>
      </c>
      <c r="AR50" s="33">
        <v>23.0460921843687</v>
      </c>
      <c r="AS50" s="33">
        <v>28.450106157112501</v>
      </c>
      <c r="AT50" s="33">
        <v>28.865979381443299</v>
      </c>
      <c r="AU50" s="141">
        <v>28.336755646817199</v>
      </c>
      <c r="AV50" s="30" t="s">
        <v>204</v>
      </c>
      <c r="AW50" s="33"/>
      <c r="AX50" s="33"/>
      <c r="AY50" s="33"/>
      <c r="AZ50" s="33"/>
      <c r="BA50" s="33"/>
      <c r="BB50" s="33"/>
      <c r="BC50" s="33"/>
      <c r="BD50" s="33"/>
      <c r="BE50" s="33"/>
      <c r="BF50" s="33"/>
      <c r="BG50" s="33"/>
      <c r="BH50" s="33"/>
      <c r="BI50" s="33"/>
      <c r="BJ50" s="33"/>
      <c r="BK50" s="33"/>
      <c r="BL50" s="33"/>
      <c r="BM50" s="33"/>
      <c r="BN50" s="33"/>
      <c r="BO50" s="33"/>
      <c r="BP50" s="33"/>
    </row>
    <row r="51" spans="1:68" ht="15" customHeight="1">
      <c r="A51" s="46" t="s">
        <v>170</v>
      </c>
      <c r="B51" s="29">
        <v>3.0174418604651199</v>
      </c>
      <c r="C51" s="29">
        <v>2.75</v>
      </c>
      <c r="D51" s="29">
        <v>3.07368421052632</v>
      </c>
      <c r="E51" s="29">
        <v>3.3957219251336901</v>
      </c>
      <c r="F51" s="29">
        <v>3.4371584699453601</v>
      </c>
      <c r="G51" s="29">
        <v>2.9050279329608899</v>
      </c>
      <c r="H51" s="29">
        <v>3.1552795031055898</v>
      </c>
      <c r="I51" s="29">
        <v>3.2153846153846199</v>
      </c>
      <c r="J51" s="29">
        <v>3.0277777777777799</v>
      </c>
      <c r="K51" s="29">
        <v>3.0327868852458999</v>
      </c>
      <c r="L51" s="29">
        <v>3.00497512437811</v>
      </c>
      <c r="M51" s="29">
        <v>3.1111111111111098</v>
      </c>
      <c r="N51" s="29">
        <v>2.6746411483253598</v>
      </c>
      <c r="O51" s="29">
        <v>2.90748898678414</v>
      </c>
      <c r="P51" s="29">
        <v>3.2572815533980601</v>
      </c>
      <c r="Q51" s="29">
        <v>3.3043478260869601</v>
      </c>
      <c r="R51" s="29">
        <v>3.1965065502183401</v>
      </c>
      <c r="S51" s="29">
        <v>3.3731343283582098</v>
      </c>
      <c r="T51" s="29">
        <v>3.7788461538461502</v>
      </c>
      <c r="U51" s="29">
        <v>3.1048034934497801</v>
      </c>
      <c r="V51" s="29">
        <v>3.6551724137931001</v>
      </c>
      <c r="W51" s="29">
        <v>2.8538812785388101</v>
      </c>
      <c r="X51" s="29">
        <v>2.97849462365591</v>
      </c>
      <c r="Y51" s="29">
        <v>3.1261261261261302</v>
      </c>
      <c r="Z51" s="29">
        <v>2.9024390243902398</v>
      </c>
      <c r="AA51" s="29">
        <v>2.7606382978723398</v>
      </c>
      <c r="AB51" s="29">
        <v>3.1404494382022499</v>
      </c>
      <c r="AC51" s="29">
        <v>3.0333333333333301</v>
      </c>
      <c r="AD51" s="29">
        <v>2.8655913978494598</v>
      </c>
      <c r="AE51" s="29">
        <v>3.0613496932515298</v>
      </c>
      <c r="AF51" s="29">
        <v>2.7250000000000001</v>
      </c>
      <c r="AG51" s="29">
        <v>2.8451612903225798</v>
      </c>
      <c r="AH51" s="29">
        <v>2.4880952380952399</v>
      </c>
      <c r="AI51" s="29">
        <v>2.8848484848484799</v>
      </c>
      <c r="AJ51" s="29">
        <v>2.8920863309352498</v>
      </c>
      <c r="AK51" s="29">
        <v>2.72932330827068</v>
      </c>
      <c r="AL51" s="29">
        <v>3.375</v>
      </c>
      <c r="AM51" s="29">
        <v>3.5531914893617</v>
      </c>
      <c r="AN51" s="29">
        <v>3.5354330708661399</v>
      </c>
      <c r="AO51" s="29">
        <v>3.0948905109489102</v>
      </c>
      <c r="AP51" s="29">
        <v>3.11278195488722</v>
      </c>
      <c r="AQ51" s="29">
        <v>3.3157894736842102</v>
      </c>
      <c r="AR51" s="29">
        <v>2.9565217391304301</v>
      </c>
      <c r="AS51" s="29">
        <v>3.9925373134328401</v>
      </c>
      <c r="AT51" s="29">
        <v>3.19285714285714</v>
      </c>
      <c r="AU51" s="142">
        <v>3.4420289855072501</v>
      </c>
      <c r="AV51" s="30" t="s">
        <v>205</v>
      </c>
      <c r="AW51" s="29"/>
      <c r="AX51" s="29"/>
      <c r="AY51" s="29"/>
      <c r="AZ51" s="29"/>
      <c r="BA51" s="29"/>
      <c r="BB51" s="29"/>
      <c r="BC51" s="29"/>
      <c r="BD51" s="29"/>
      <c r="BE51" s="29"/>
      <c r="BF51" s="29"/>
      <c r="BG51" s="29"/>
      <c r="BH51" s="29"/>
      <c r="BI51" s="29"/>
      <c r="BJ51" s="29"/>
      <c r="BK51" s="29"/>
      <c r="BL51" s="29"/>
      <c r="BM51" s="29"/>
      <c r="BN51" s="29"/>
      <c r="BO51" s="29"/>
      <c r="BP51" s="29"/>
    </row>
    <row r="52" spans="1:68" ht="15" customHeight="1">
      <c r="A52" s="46" t="s">
        <v>171</v>
      </c>
      <c r="B52" s="34">
        <v>519</v>
      </c>
      <c r="C52" s="34">
        <v>484</v>
      </c>
      <c r="D52" s="34">
        <v>584</v>
      </c>
      <c r="E52" s="34">
        <v>635</v>
      </c>
      <c r="F52" s="34">
        <v>629</v>
      </c>
      <c r="G52" s="34">
        <v>520</v>
      </c>
      <c r="H52" s="34">
        <v>508</v>
      </c>
      <c r="I52" s="34">
        <v>627</v>
      </c>
      <c r="J52" s="34">
        <v>545</v>
      </c>
      <c r="K52" s="34">
        <v>555</v>
      </c>
      <c r="L52" s="34">
        <v>604</v>
      </c>
      <c r="M52" s="34">
        <v>504</v>
      </c>
      <c r="N52" s="34">
        <v>559</v>
      </c>
      <c r="O52" s="34">
        <v>660</v>
      </c>
      <c r="P52" s="34">
        <v>671</v>
      </c>
      <c r="Q52" s="34">
        <v>760</v>
      </c>
      <c r="R52" s="34">
        <v>732</v>
      </c>
      <c r="S52" s="34">
        <v>678</v>
      </c>
      <c r="T52" s="34">
        <v>786</v>
      </c>
      <c r="U52" s="34">
        <v>711</v>
      </c>
      <c r="V52" s="34">
        <v>742</v>
      </c>
      <c r="W52" s="34">
        <v>625</v>
      </c>
      <c r="X52" s="34">
        <v>554</v>
      </c>
      <c r="Y52" s="34">
        <v>694</v>
      </c>
      <c r="Z52" s="34">
        <v>595</v>
      </c>
      <c r="AA52" s="34">
        <v>519</v>
      </c>
      <c r="AB52" s="34">
        <v>559</v>
      </c>
      <c r="AC52" s="34">
        <v>546</v>
      </c>
      <c r="AD52" s="34">
        <v>533</v>
      </c>
      <c r="AE52" s="34">
        <v>499</v>
      </c>
      <c r="AF52" s="34">
        <v>436</v>
      </c>
      <c r="AG52" s="34">
        <v>441</v>
      </c>
      <c r="AH52" s="34">
        <v>209</v>
      </c>
      <c r="AI52" s="34">
        <v>476</v>
      </c>
      <c r="AJ52" s="34">
        <v>402</v>
      </c>
      <c r="AK52" s="34">
        <v>363</v>
      </c>
      <c r="AL52" s="34">
        <v>540</v>
      </c>
      <c r="AM52" s="34">
        <v>501</v>
      </c>
      <c r="AN52" s="34">
        <v>449</v>
      </c>
      <c r="AO52" s="34">
        <v>424</v>
      </c>
      <c r="AP52" s="34">
        <v>414</v>
      </c>
      <c r="AQ52" s="34">
        <v>504</v>
      </c>
      <c r="AR52" s="34">
        <v>340</v>
      </c>
      <c r="AS52" s="34">
        <v>535</v>
      </c>
      <c r="AT52" s="34">
        <v>447</v>
      </c>
      <c r="AU52" s="143">
        <v>475</v>
      </c>
      <c r="AV52" s="30" t="s">
        <v>206</v>
      </c>
      <c r="AW52" s="34"/>
      <c r="AX52" s="34"/>
      <c r="AY52" s="34"/>
      <c r="AZ52" s="34"/>
      <c r="BA52" s="34"/>
      <c r="BB52" s="34"/>
      <c r="BC52" s="34"/>
      <c r="BD52" s="34"/>
      <c r="BE52" s="34"/>
      <c r="BF52" s="34"/>
      <c r="BG52" s="34"/>
      <c r="BH52" s="34"/>
      <c r="BI52" s="34"/>
      <c r="BJ52" s="34"/>
      <c r="BK52" s="34"/>
      <c r="BL52" s="34"/>
      <c r="BM52" s="34"/>
      <c r="BN52" s="34"/>
      <c r="BO52" s="34"/>
      <c r="BP52" s="34"/>
    </row>
    <row r="53" spans="1:68" ht="15" customHeight="1">
      <c r="A53" s="46" t="s">
        <v>172</v>
      </c>
      <c r="B53" s="34">
        <v>172</v>
      </c>
      <c r="C53" s="34">
        <v>176</v>
      </c>
      <c r="D53" s="34">
        <v>190</v>
      </c>
      <c r="E53" s="34">
        <v>187</v>
      </c>
      <c r="F53" s="34">
        <v>183</v>
      </c>
      <c r="G53" s="34">
        <v>179</v>
      </c>
      <c r="H53" s="34">
        <v>161</v>
      </c>
      <c r="I53" s="34">
        <v>195</v>
      </c>
      <c r="J53" s="34">
        <v>180</v>
      </c>
      <c r="K53" s="34">
        <v>183</v>
      </c>
      <c r="L53" s="34">
        <v>201</v>
      </c>
      <c r="M53" s="34">
        <v>162</v>
      </c>
      <c r="N53" s="34">
        <v>209</v>
      </c>
      <c r="O53" s="34">
        <v>227</v>
      </c>
      <c r="P53" s="34">
        <v>206</v>
      </c>
      <c r="Q53" s="34">
        <v>230</v>
      </c>
      <c r="R53" s="34">
        <v>229</v>
      </c>
      <c r="S53" s="34">
        <v>201</v>
      </c>
      <c r="T53" s="34">
        <v>208</v>
      </c>
      <c r="U53" s="34">
        <v>229</v>
      </c>
      <c r="V53" s="34">
        <v>203</v>
      </c>
      <c r="W53" s="34">
        <v>219</v>
      </c>
      <c r="X53" s="34">
        <v>186</v>
      </c>
      <c r="Y53" s="34">
        <v>222</v>
      </c>
      <c r="Z53" s="34">
        <v>205</v>
      </c>
      <c r="AA53" s="34">
        <v>188</v>
      </c>
      <c r="AB53" s="34">
        <v>178</v>
      </c>
      <c r="AC53" s="34">
        <v>180</v>
      </c>
      <c r="AD53" s="34">
        <v>186</v>
      </c>
      <c r="AE53" s="34">
        <v>163</v>
      </c>
      <c r="AF53" s="34">
        <v>160</v>
      </c>
      <c r="AG53" s="34">
        <v>155</v>
      </c>
      <c r="AH53" s="34">
        <v>84</v>
      </c>
      <c r="AI53" s="34">
        <v>165</v>
      </c>
      <c r="AJ53" s="34">
        <v>139</v>
      </c>
      <c r="AK53" s="34">
        <v>133</v>
      </c>
      <c r="AL53" s="34">
        <v>160</v>
      </c>
      <c r="AM53" s="34">
        <v>141</v>
      </c>
      <c r="AN53" s="34">
        <v>127</v>
      </c>
      <c r="AO53" s="34">
        <v>137</v>
      </c>
      <c r="AP53" s="34">
        <v>133</v>
      </c>
      <c r="AQ53" s="34">
        <v>152</v>
      </c>
      <c r="AR53" s="34">
        <v>115</v>
      </c>
      <c r="AS53" s="34">
        <v>134</v>
      </c>
      <c r="AT53" s="34">
        <v>140</v>
      </c>
      <c r="AU53" s="143">
        <v>138</v>
      </c>
      <c r="AV53" s="30" t="s">
        <v>207</v>
      </c>
      <c r="AW53" s="34"/>
      <c r="AX53" s="34"/>
      <c r="AY53" s="34"/>
      <c r="AZ53" s="34"/>
      <c r="BA53" s="34"/>
      <c r="BB53" s="34"/>
      <c r="BC53" s="34"/>
      <c r="BD53" s="34"/>
      <c r="BE53" s="34"/>
      <c r="BF53" s="34"/>
      <c r="BG53" s="34"/>
      <c r="BH53" s="34"/>
      <c r="BI53" s="34"/>
      <c r="BJ53" s="34"/>
      <c r="BK53" s="34"/>
      <c r="BL53" s="34"/>
      <c r="BM53" s="34"/>
      <c r="BN53" s="34"/>
      <c r="BO53" s="34"/>
      <c r="BP53" s="34"/>
    </row>
    <row r="54" spans="1:68" ht="15" customHeight="1">
      <c r="A54" s="46" t="s">
        <v>173</v>
      </c>
      <c r="B54" s="34">
        <v>536</v>
      </c>
      <c r="C54" s="34">
        <v>472</v>
      </c>
      <c r="D54" s="34">
        <v>460</v>
      </c>
      <c r="E54" s="34">
        <v>455</v>
      </c>
      <c r="F54" s="34">
        <v>447</v>
      </c>
      <c r="G54" s="34">
        <v>463</v>
      </c>
      <c r="H54" s="34">
        <v>409</v>
      </c>
      <c r="I54" s="34">
        <v>462</v>
      </c>
      <c r="J54" s="34">
        <v>505</v>
      </c>
      <c r="K54" s="34">
        <v>509</v>
      </c>
      <c r="L54" s="34">
        <v>513</v>
      </c>
      <c r="M54" s="34">
        <v>463</v>
      </c>
      <c r="N54" s="34">
        <v>552</v>
      </c>
      <c r="O54" s="34">
        <v>618</v>
      </c>
      <c r="P54" s="34">
        <v>609</v>
      </c>
      <c r="Q54" s="34">
        <v>624</v>
      </c>
      <c r="R54" s="34">
        <v>663</v>
      </c>
      <c r="S54" s="34">
        <v>579</v>
      </c>
      <c r="T54" s="34">
        <v>649</v>
      </c>
      <c r="U54" s="34">
        <v>700</v>
      </c>
      <c r="V54" s="34">
        <v>713</v>
      </c>
      <c r="W54" s="34">
        <v>667</v>
      </c>
      <c r="X54" s="34">
        <v>636</v>
      </c>
      <c r="Y54" s="34">
        <v>689</v>
      </c>
      <c r="Z54" s="34">
        <v>740</v>
      </c>
      <c r="AA54" s="34">
        <v>630</v>
      </c>
      <c r="AB54" s="34">
        <v>601</v>
      </c>
      <c r="AC54" s="34">
        <v>709</v>
      </c>
      <c r="AD54" s="34">
        <v>818</v>
      </c>
      <c r="AE54" s="34">
        <v>708</v>
      </c>
      <c r="AF54" s="34">
        <v>602</v>
      </c>
      <c r="AG54" s="34">
        <v>632</v>
      </c>
      <c r="AH54" s="34">
        <v>368</v>
      </c>
      <c r="AI54" s="34">
        <v>642</v>
      </c>
      <c r="AJ54" s="34">
        <v>648</v>
      </c>
      <c r="AK54" s="34">
        <v>596</v>
      </c>
      <c r="AL54" s="34">
        <v>577</v>
      </c>
      <c r="AM54" s="34">
        <v>604</v>
      </c>
      <c r="AN54" s="34">
        <v>505</v>
      </c>
      <c r="AO54" s="34">
        <v>562</v>
      </c>
      <c r="AP54" s="34">
        <v>611</v>
      </c>
      <c r="AQ54" s="34">
        <v>563</v>
      </c>
      <c r="AR54" s="34">
        <v>499</v>
      </c>
      <c r="AS54" s="34">
        <v>471</v>
      </c>
      <c r="AT54" s="34">
        <v>485</v>
      </c>
      <c r="AU54" s="34">
        <v>487</v>
      </c>
      <c r="AV54" s="30"/>
      <c r="AW54" s="34"/>
      <c r="AX54" s="34"/>
      <c r="AY54" s="34"/>
      <c r="AZ54" s="34"/>
      <c r="BA54" s="34"/>
      <c r="BB54" s="34"/>
      <c r="BC54" s="34"/>
      <c r="BD54" s="34"/>
      <c r="BE54" s="34"/>
      <c r="BF54" s="34"/>
      <c r="BG54" s="34"/>
      <c r="BH54" s="34"/>
      <c r="BI54" s="34"/>
      <c r="BJ54" s="34"/>
      <c r="BK54" s="34"/>
      <c r="BL54" s="34"/>
      <c r="BM54" s="34"/>
      <c r="BN54" s="34"/>
      <c r="BO54" s="34"/>
      <c r="BP54" s="34"/>
    </row>
    <row r="55" spans="1:68" ht="15" customHeight="1">
      <c r="A55" s="42"/>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row>
    <row r="56" spans="1:68" ht="15" customHeight="1">
      <c r="A56" s="50" t="s">
        <v>253</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row>
    <row r="57" spans="1:68" ht="15" customHeight="1">
      <c r="A57" s="46" t="s">
        <v>167</v>
      </c>
      <c r="B57" s="33">
        <v>47.951807228915698</v>
      </c>
      <c r="C57" s="33">
        <v>46.153846153846203</v>
      </c>
      <c r="D57" s="33">
        <v>48.701298701298697</v>
      </c>
      <c r="E57" s="33">
        <v>51.125401929260399</v>
      </c>
      <c r="F57" s="33">
        <v>50</v>
      </c>
      <c r="G57" s="33">
        <v>48.022598870056498</v>
      </c>
      <c r="H57" s="33">
        <v>45.9701492537313</v>
      </c>
      <c r="I57" s="33">
        <v>47.419354838709701</v>
      </c>
      <c r="J57" s="33">
        <v>49.841269841269799</v>
      </c>
      <c r="K57" s="33">
        <v>47.741935483871003</v>
      </c>
      <c r="L57" s="33">
        <v>52.536231884057997</v>
      </c>
      <c r="M57" s="33">
        <v>50.191570881226099</v>
      </c>
      <c r="N57" s="33">
        <v>51.724137931034498</v>
      </c>
      <c r="O57" s="33">
        <v>50.996015936254999</v>
      </c>
      <c r="P57" s="33">
        <v>50</v>
      </c>
      <c r="Q57" s="33">
        <v>51.867219917012498</v>
      </c>
      <c r="R57" s="33">
        <v>45.038167938931302</v>
      </c>
      <c r="S57" s="33">
        <v>50.403225806451601</v>
      </c>
      <c r="T57" s="33">
        <v>44.915254237288103</v>
      </c>
      <c r="U57" s="33">
        <v>44.7826086956522</v>
      </c>
      <c r="V57" s="33">
        <v>48.684210526315802</v>
      </c>
      <c r="W57" s="33">
        <v>47.087378640776699</v>
      </c>
      <c r="X57" s="33">
        <v>45.771144278606997</v>
      </c>
      <c r="Y57" s="33">
        <v>53.6082474226804</v>
      </c>
      <c r="Z57" s="33">
        <v>46.376811594202898</v>
      </c>
      <c r="AA57" s="33">
        <v>54.112554112554101</v>
      </c>
      <c r="AB57" s="33">
        <v>47.208121827411198</v>
      </c>
      <c r="AC57" s="33">
        <v>46.919431279620902</v>
      </c>
      <c r="AD57" s="33">
        <v>42.473118279569903</v>
      </c>
      <c r="AE57" s="33">
        <v>37.185929648241199</v>
      </c>
      <c r="AF57" s="33">
        <v>40.127388535031798</v>
      </c>
      <c r="AG57" s="33">
        <v>37.125748502994</v>
      </c>
      <c r="AH57" s="33">
        <v>39.759036144578303</v>
      </c>
      <c r="AI57" s="33">
        <v>32.142857142857103</v>
      </c>
      <c r="AJ57" s="33">
        <v>37.323943661971803</v>
      </c>
      <c r="AK57" s="33">
        <v>38.211382113821102</v>
      </c>
      <c r="AL57" s="33">
        <v>26.470588235294102</v>
      </c>
      <c r="AM57" s="33">
        <v>21.6494845360825</v>
      </c>
      <c r="AN57" s="33">
        <v>29.629629629629601</v>
      </c>
      <c r="AO57" s="33">
        <v>29.464285714285701</v>
      </c>
      <c r="AP57" s="33">
        <v>33.673469387755098</v>
      </c>
      <c r="AQ57" s="33">
        <v>28.421052631578899</v>
      </c>
      <c r="AR57" s="33">
        <v>23.595505617977501</v>
      </c>
      <c r="AS57" s="33">
        <v>25.581395348837201</v>
      </c>
      <c r="AT57" s="33">
        <v>30.769230769230798</v>
      </c>
      <c r="AU57" s="33">
        <v>25.210084033613398</v>
      </c>
      <c r="AV57" s="33"/>
      <c r="AW57" s="33"/>
      <c r="AX57" s="33"/>
      <c r="AY57" s="33"/>
      <c r="AZ57" s="33"/>
      <c r="BA57" s="33"/>
      <c r="BB57" s="33"/>
      <c r="BC57" s="33"/>
      <c r="BD57" s="33"/>
      <c r="BE57" s="33"/>
      <c r="BF57" s="33"/>
      <c r="BG57" s="33"/>
      <c r="BH57" s="33"/>
      <c r="BI57" s="33"/>
      <c r="BJ57" s="33"/>
      <c r="BK57" s="33"/>
      <c r="BL57" s="33"/>
      <c r="BM57" s="33"/>
      <c r="BN57" s="33"/>
      <c r="BO57" s="33"/>
      <c r="BP57" s="33"/>
    </row>
    <row r="58" spans="1:68" ht="15" customHeight="1">
      <c r="A58" s="46" t="s">
        <v>170</v>
      </c>
      <c r="B58" s="29">
        <v>3.5829145728643201</v>
      </c>
      <c r="C58" s="29">
        <v>4.3988095238095202</v>
      </c>
      <c r="D58" s="29">
        <v>3.8466666666666698</v>
      </c>
      <c r="E58" s="29">
        <v>3.9056603773584899</v>
      </c>
      <c r="F58" s="29">
        <v>4.6601307189542496</v>
      </c>
      <c r="G58" s="29">
        <v>4.2647058823529402</v>
      </c>
      <c r="H58" s="29">
        <v>4.7727272727272698</v>
      </c>
      <c r="I58" s="29">
        <v>4.6462585034013602</v>
      </c>
      <c r="J58" s="29">
        <v>3.9617834394904499</v>
      </c>
      <c r="K58" s="29">
        <v>4.2432432432432403</v>
      </c>
      <c r="L58" s="29">
        <v>5.0689655172413799</v>
      </c>
      <c r="M58" s="29">
        <v>4.6564885496183201</v>
      </c>
      <c r="N58" s="29">
        <v>4.4133333333333304</v>
      </c>
      <c r="O58" s="29">
        <v>3.9375</v>
      </c>
      <c r="P58" s="29">
        <v>5.44715447154472</v>
      </c>
      <c r="Q58" s="29">
        <v>5.16</v>
      </c>
      <c r="R58" s="29">
        <v>5.1016949152542397</v>
      </c>
      <c r="S58" s="29">
        <v>4.8479999999999999</v>
      </c>
      <c r="T58" s="29">
        <v>4.6509433962264204</v>
      </c>
      <c r="U58" s="29">
        <v>5.0097087378640799</v>
      </c>
      <c r="V58" s="29">
        <v>4.3603603603603602</v>
      </c>
      <c r="W58" s="29">
        <v>4.5051546391752604</v>
      </c>
      <c r="X58" s="29">
        <v>5.3369565217391299</v>
      </c>
      <c r="Y58" s="29">
        <v>4.9807692307692299</v>
      </c>
      <c r="Z58" s="29">
        <v>5.0625</v>
      </c>
      <c r="AA58" s="29">
        <v>5.032</v>
      </c>
      <c r="AB58" s="29">
        <v>4.5913978494623704</v>
      </c>
      <c r="AC58" s="29">
        <v>5.0202020202020199</v>
      </c>
      <c r="AD58" s="29">
        <v>3.7341772151898698</v>
      </c>
      <c r="AE58" s="29">
        <v>5.2837837837837798</v>
      </c>
      <c r="AF58" s="29">
        <v>3.7619047619047601</v>
      </c>
      <c r="AG58" s="29">
        <v>4.3548387096774199</v>
      </c>
      <c r="AH58" s="29">
        <v>3.1818181818181799</v>
      </c>
      <c r="AI58" s="29">
        <v>3.9814814814814801</v>
      </c>
      <c r="AJ58" s="29">
        <v>4.8113207547169798</v>
      </c>
      <c r="AK58" s="29">
        <v>3.9574468085106398</v>
      </c>
      <c r="AL58" s="29" t="s">
        <v>46</v>
      </c>
      <c r="AM58" s="29" t="s">
        <v>46</v>
      </c>
      <c r="AN58" s="29" t="s">
        <v>46</v>
      </c>
      <c r="AO58" s="29">
        <v>4.2121212121212102</v>
      </c>
      <c r="AP58" s="29">
        <v>3.3636363636363602</v>
      </c>
      <c r="AQ58" s="29" t="s">
        <v>46</v>
      </c>
      <c r="AR58" s="29" t="s">
        <v>46</v>
      </c>
      <c r="AS58" s="29">
        <v>4.1212121212121202</v>
      </c>
      <c r="AT58" s="29" t="s">
        <v>46</v>
      </c>
      <c r="AU58" s="29">
        <v>2.7333333333333298</v>
      </c>
      <c r="AV58" s="29"/>
      <c r="AW58" s="29"/>
      <c r="AX58" s="29"/>
      <c r="AY58" s="29"/>
      <c r="AZ58" s="29"/>
      <c r="BA58" s="29"/>
      <c r="BB58" s="29"/>
      <c r="BC58" s="29"/>
      <c r="BD58" s="29"/>
      <c r="BE58" s="29"/>
      <c r="BF58" s="29"/>
      <c r="BG58" s="29"/>
      <c r="BH58" s="29"/>
      <c r="BI58" s="29"/>
      <c r="BJ58" s="29"/>
      <c r="BK58" s="29"/>
      <c r="BL58" s="29"/>
      <c r="BM58" s="29"/>
      <c r="BN58" s="29"/>
      <c r="BO58" s="29"/>
      <c r="BP58" s="29"/>
    </row>
    <row r="59" spans="1:68" ht="15" customHeight="1">
      <c r="A59" s="46" t="s">
        <v>171</v>
      </c>
      <c r="B59" s="34">
        <v>713</v>
      </c>
      <c r="C59" s="34">
        <v>739</v>
      </c>
      <c r="D59" s="34">
        <v>577</v>
      </c>
      <c r="E59" s="34">
        <v>621</v>
      </c>
      <c r="F59" s="34">
        <v>713</v>
      </c>
      <c r="G59" s="34">
        <v>725</v>
      </c>
      <c r="H59" s="34">
        <v>735</v>
      </c>
      <c r="I59" s="34">
        <v>683</v>
      </c>
      <c r="J59" s="34">
        <v>622</v>
      </c>
      <c r="K59" s="34">
        <v>628</v>
      </c>
      <c r="L59" s="34">
        <v>735</v>
      </c>
      <c r="M59" s="34">
        <v>610</v>
      </c>
      <c r="N59" s="34">
        <v>662</v>
      </c>
      <c r="O59" s="34">
        <v>504</v>
      </c>
      <c r="P59" s="34">
        <v>670</v>
      </c>
      <c r="Q59" s="34">
        <v>645</v>
      </c>
      <c r="R59" s="34">
        <v>602</v>
      </c>
      <c r="S59" s="34">
        <v>606</v>
      </c>
      <c r="T59" s="34">
        <v>493</v>
      </c>
      <c r="U59" s="34">
        <v>516</v>
      </c>
      <c r="V59" s="34">
        <v>484</v>
      </c>
      <c r="W59" s="34">
        <v>437</v>
      </c>
      <c r="X59" s="34">
        <v>491</v>
      </c>
      <c r="Y59" s="34">
        <v>518</v>
      </c>
      <c r="Z59" s="34">
        <v>486</v>
      </c>
      <c r="AA59" s="34">
        <v>629</v>
      </c>
      <c r="AB59" s="34">
        <v>427</v>
      </c>
      <c r="AC59" s="34">
        <v>497</v>
      </c>
      <c r="AD59" s="34">
        <v>295</v>
      </c>
      <c r="AE59" s="34">
        <v>391</v>
      </c>
      <c r="AF59" s="34">
        <v>237</v>
      </c>
      <c r="AG59" s="34">
        <v>270</v>
      </c>
      <c r="AH59" s="34">
        <v>105</v>
      </c>
      <c r="AI59" s="34">
        <v>215</v>
      </c>
      <c r="AJ59" s="34">
        <v>255</v>
      </c>
      <c r="AK59" s="34">
        <v>186</v>
      </c>
      <c r="AL59" s="34">
        <v>123</v>
      </c>
      <c r="AM59" s="34">
        <v>74</v>
      </c>
      <c r="AN59" s="34">
        <v>102</v>
      </c>
      <c r="AO59" s="34">
        <v>139</v>
      </c>
      <c r="AP59" s="34">
        <v>111</v>
      </c>
      <c r="AQ59" s="34">
        <v>123</v>
      </c>
      <c r="AR59" s="34">
        <v>67</v>
      </c>
      <c r="AS59" s="34">
        <v>136</v>
      </c>
      <c r="AT59" s="34">
        <v>76</v>
      </c>
      <c r="AU59" s="34">
        <v>82</v>
      </c>
      <c r="AV59" s="34"/>
      <c r="AW59" s="34"/>
      <c r="AX59" s="34"/>
      <c r="AY59" s="34"/>
      <c r="AZ59" s="34"/>
      <c r="BA59" s="34"/>
      <c r="BB59" s="34"/>
      <c r="BC59" s="34"/>
      <c r="BD59" s="34"/>
      <c r="BE59" s="34"/>
      <c r="BF59" s="34"/>
      <c r="BG59" s="34"/>
      <c r="BH59" s="34"/>
      <c r="BI59" s="34"/>
      <c r="BJ59" s="34"/>
      <c r="BK59" s="34"/>
      <c r="BL59" s="34"/>
      <c r="BM59" s="34"/>
      <c r="BN59" s="34"/>
      <c r="BO59" s="34"/>
      <c r="BP59" s="34"/>
    </row>
    <row r="60" spans="1:68" ht="15" customHeight="1">
      <c r="A60" s="46" t="s">
        <v>172</v>
      </c>
      <c r="B60" s="34">
        <v>199</v>
      </c>
      <c r="C60" s="34">
        <v>168</v>
      </c>
      <c r="D60" s="34">
        <v>150</v>
      </c>
      <c r="E60" s="34">
        <v>159</v>
      </c>
      <c r="F60" s="34">
        <v>153</v>
      </c>
      <c r="G60" s="34">
        <v>170</v>
      </c>
      <c r="H60" s="34">
        <v>154</v>
      </c>
      <c r="I60" s="34">
        <v>147</v>
      </c>
      <c r="J60" s="34">
        <v>157</v>
      </c>
      <c r="K60" s="34">
        <v>148</v>
      </c>
      <c r="L60" s="34">
        <v>145</v>
      </c>
      <c r="M60" s="34">
        <v>131</v>
      </c>
      <c r="N60" s="34">
        <v>150</v>
      </c>
      <c r="O60" s="34">
        <v>128</v>
      </c>
      <c r="P60" s="34">
        <v>123</v>
      </c>
      <c r="Q60" s="34">
        <v>125</v>
      </c>
      <c r="R60" s="34">
        <v>118</v>
      </c>
      <c r="S60" s="34">
        <v>125</v>
      </c>
      <c r="T60" s="34">
        <v>106</v>
      </c>
      <c r="U60" s="34">
        <v>103</v>
      </c>
      <c r="V60" s="34">
        <v>111</v>
      </c>
      <c r="W60" s="34">
        <v>97</v>
      </c>
      <c r="X60" s="34">
        <v>92</v>
      </c>
      <c r="Y60" s="34">
        <v>104</v>
      </c>
      <c r="Z60" s="34">
        <v>96</v>
      </c>
      <c r="AA60" s="34">
        <v>125</v>
      </c>
      <c r="AB60" s="34">
        <v>93</v>
      </c>
      <c r="AC60" s="34">
        <v>99</v>
      </c>
      <c r="AD60" s="34">
        <v>79</v>
      </c>
      <c r="AE60" s="34">
        <v>74</v>
      </c>
      <c r="AF60" s="34">
        <v>63</v>
      </c>
      <c r="AG60" s="34">
        <v>62</v>
      </c>
      <c r="AH60" s="34">
        <v>33</v>
      </c>
      <c r="AI60" s="34">
        <v>54</v>
      </c>
      <c r="AJ60" s="34">
        <v>53</v>
      </c>
      <c r="AK60" s="34">
        <v>47</v>
      </c>
      <c r="AL60" s="34">
        <v>27</v>
      </c>
      <c r="AM60" s="34">
        <v>21</v>
      </c>
      <c r="AN60" s="34">
        <v>24</v>
      </c>
      <c r="AO60" s="34">
        <v>33</v>
      </c>
      <c r="AP60" s="34">
        <v>33</v>
      </c>
      <c r="AQ60" s="34">
        <v>27</v>
      </c>
      <c r="AR60" s="34">
        <v>21</v>
      </c>
      <c r="AS60" s="34">
        <v>33</v>
      </c>
      <c r="AT60" s="34">
        <v>28</v>
      </c>
      <c r="AU60" s="34">
        <v>30</v>
      </c>
      <c r="AV60" s="34"/>
      <c r="AW60" s="34"/>
      <c r="AX60" s="34"/>
      <c r="AY60" s="34"/>
      <c r="AZ60" s="34"/>
      <c r="BA60" s="34"/>
      <c r="BB60" s="34"/>
      <c r="BC60" s="34"/>
      <c r="BD60" s="34"/>
      <c r="BE60" s="34"/>
      <c r="BF60" s="34"/>
      <c r="BG60" s="34"/>
      <c r="BH60" s="34"/>
      <c r="BI60" s="34"/>
      <c r="BJ60" s="34"/>
      <c r="BK60" s="34"/>
      <c r="BL60" s="34"/>
      <c r="BM60" s="34"/>
      <c r="BN60" s="34"/>
      <c r="BO60" s="34"/>
      <c r="BP60" s="34"/>
    </row>
    <row r="61" spans="1:68" ht="15" customHeight="1">
      <c r="A61" s="46" t="s">
        <v>173</v>
      </c>
      <c r="B61" s="34">
        <v>415</v>
      </c>
      <c r="C61" s="34">
        <v>364</v>
      </c>
      <c r="D61" s="34">
        <v>308</v>
      </c>
      <c r="E61" s="34">
        <v>311</v>
      </c>
      <c r="F61" s="34">
        <v>306</v>
      </c>
      <c r="G61" s="34">
        <v>354</v>
      </c>
      <c r="H61" s="34">
        <v>335</v>
      </c>
      <c r="I61" s="34">
        <v>310</v>
      </c>
      <c r="J61" s="34">
        <v>315</v>
      </c>
      <c r="K61" s="34">
        <v>310</v>
      </c>
      <c r="L61" s="34">
        <v>276</v>
      </c>
      <c r="M61" s="34">
        <v>261</v>
      </c>
      <c r="N61" s="34">
        <v>290</v>
      </c>
      <c r="O61" s="34">
        <v>251</v>
      </c>
      <c r="P61" s="34">
        <v>246</v>
      </c>
      <c r="Q61" s="34">
        <v>241</v>
      </c>
      <c r="R61" s="34">
        <v>262</v>
      </c>
      <c r="S61" s="34">
        <v>248</v>
      </c>
      <c r="T61" s="34">
        <v>236</v>
      </c>
      <c r="U61" s="34">
        <v>230</v>
      </c>
      <c r="V61" s="34">
        <v>228</v>
      </c>
      <c r="W61" s="34">
        <v>206</v>
      </c>
      <c r="X61" s="34">
        <v>201</v>
      </c>
      <c r="Y61" s="34">
        <v>194</v>
      </c>
      <c r="Z61" s="34">
        <v>207</v>
      </c>
      <c r="AA61" s="34">
        <v>231</v>
      </c>
      <c r="AB61" s="34">
        <v>197</v>
      </c>
      <c r="AC61" s="34">
        <v>211</v>
      </c>
      <c r="AD61" s="34">
        <v>186</v>
      </c>
      <c r="AE61" s="34">
        <v>199</v>
      </c>
      <c r="AF61" s="34">
        <v>157</v>
      </c>
      <c r="AG61" s="34">
        <v>167</v>
      </c>
      <c r="AH61" s="34">
        <v>83</v>
      </c>
      <c r="AI61" s="34">
        <v>168</v>
      </c>
      <c r="AJ61" s="34">
        <v>142</v>
      </c>
      <c r="AK61" s="34">
        <v>123</v>
      </c>
      <c r="AL61" s="34">
        <v>102</v>
      </c>
      <c r="AM61" s="34">
        <v>97</v>
      </c>
      <c r="AN61" s="34">
        <v>81</v>
      </c>
      <c r="AO61" s="34">
        <v>112</v>
      </c>
      <c r="AP61" s="34">
        <v>98</v>
      </c>
      <c r="AQ61" s="34">
        <v>95</v>
      </c>
      <c r="AR61" s="34">
        <v>89</v>
      </c>
      <c r="AS61" s="34">
        <v>129</v>
      </c>
      <c r="AT61" s="34">
        <v>91</v>
      </c>
      <c r="AU61" s="34">
        <v>119</v>
      </c>
      <c r="AV61" s="34"/>
      <c r="AW61" s="34"/>
      <c r="AX61" s="34"/>
      <c r="AY61" s="34"/>
      <c r="AZ61" s="34"/>
      <c r="BA61" s="34"/>
      <c r="BB61" s="34"/>
      <c r="BC61" s="34"/>
      <c r="BD61" s="34"/>
      <c r="BE61" s="34"/>
      <c r="BF61" s="34"/>
      <c r="BG61" s="34"/>
      <c r="BH61" s="34"/>
      <c r="BI61" s="34"/>
      <c r="BJ61" s="34"/>
      <c r="BK61" s="34"/>
      <c r="BL61" s="34"/>
      <c r="BM61" s="34"/>
      <c r="BN61" s="34"/>
      <c r="BO61" s="34"/>
      <c r="BP61" s="34"/>
    </row>
    <row r="62" spans="1:68" ht="15" customHeight="1">
      <c r="A62" s="42"/>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row>
    <row r="63" spans="1:68" ht="15" customHeight="1">
      <c r="A63" s="50" t="s">
        <v>254</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row>
    <row r="64" spans="1:68" ht="15" customHeight="1">
      <c r="A64" s="46" t="s">
        <v>167</v>
      </c>
      <c r="B64" s="33">
        <v>46.831530139103599</v>
      </c>
      <c r="C64" s="33">
        <v>43.6305732484076</v>
      </c>
      <c r="D64" s="33">
        <v>49.119718309859202</v>
      </c>
      <c r="E64" s="33">
        <v>50.551470588235297</v>
      </c>
      <c r="F64" s="33">
        <v>50.912408759124098</v>
      </c>
      <c r="G64" s="33">
        <v>52.486187845303903</v>
      </c>
      <c r="H64" s="33">
        <v>54.132231404958702</v>
      </c>
      <c r="I64" s="33">
        <v>50.609756097560997</v>
      </c>
      <c r="J64" s="33">
        <v>50.332594235033298</v>
      </c>
      <c r="K64" s="33">
        <v>45.922746781115897</v>
      </c>
      <c r="L64" s="33">
        <v>47.893569844789397</v>
      </c>
      <c r="M64" s="33">
        <v>47.654320987654302</v>
      </c>
      <c r="N64" s="33">
        <v>50.236966824644497</v>
      </c>
      <c r="O64" s="33">
        <v>46.268656716417901</v>
      </c>
      <c r="P64" s="33">
        <v>54.187192118226598</v>
      </c>
      <c r="Q64" s="33">
        <v>47.965116279069797</v>
      </c>
      <c r="R64" s="33">
        <v>44.602272727272698</v>
      </c>
      <c r="S64" s="33">
        <v>45.843828715365198</v>
      </c>
      <c r="T64" s="33">
        <v>49.538461538461497</v>
      </c>
      <c r="U64" s="33">
        <v>47.326203208556201</v>
      </c>
      <c r="V64" s="33">
        <v>42.138364779874202</v>
      </c>
      <c r="W64" s="33">
        <v>46.009389671361497</v>
      </c>
      <c r="X64" s="33">
        <v>43.243243243243199</v>
      </c>
      <c r="Y64" s="33">
        <v>42.528735632183903</v>
      </c>
      <c r="Z64" s="33">
        <v>35.365853658536601</v>
      </c>
      <c r="AA64" s="33">
        <v>44.4444444444444</v>
      </c>
      <c r="AB64" s="33">
        <v>39.568345323740999</v>
      </c>
      <c r="AC64" s="33">
        <v>34.426229508196698</v>
      </c>
      <c r="AD64" s="33">
        <v>31.428571428571399</v>
      </c>
      <c r="AE64" s="33">
        <v>43.410852713178301</v>
      </c>
      <c r="AF64" s="33">
        <v>26.126126126126099</v>
      </c>
      <c r="AG64" s="33">
        <v>32.758620689655203</v>
      </c>
      <c r="AH64" s="33">
        <v>26.086956521739101</v>
      </c>
      <c r="AI64" s="33">
        <v>31.578947368421101</v>
      </c>
      <c r="AJ64" s="33">
        <v>22.962962962963001</v>
      </c>
      <c r="AK64" s="33">
        <v>32.352941176470601</v>
      </c>
      <c r="AL64" s="33">
        <v>28.1553398058252</v>
      </c>
      <c r="AM64" s="33">
        <v>27.272727272727298</v>
      </c>
      <c r="AN64" s="33">
        <v>28.089887640449401</v>
      </c>
      <c r="AO64" s="33">
        <v>28.260869565217401</v>
      </c>
      <c r="AP64" s="33">
        <v>28.712871287128699</v>
      </c>
      <c r="AQ64" s="33">
        <v>18.947368421052602</v>
      </c>
      <c r="AR64" s="33">
        <v>22.764227642276399</v>
      </c>
      <c r="AS64" s="33">
        <v>27.397260273972599</v>
      </c>
      <c r="AT64" s="33">
        <v>21.1864406779661</v>
      </c>
      <c r="AU64" s="33">
        <v>19.696969696969699</v>
      </c>
      <c r="AV64" s="33"/>
      <c r="AW64" s="33"/>
      <c r="AX64" s="33"/>
      <c r="AY64" s="33"/>
      <c r="AZ64" s="33"/>
      <c r="BA64" s="33"/>
      <c r="BB64" s="33"/>
      <c r="BC64" s="33"/>
      <c r="BD64" s="33"/>
      <c r="BE64" s="33"/>
      <c r="BF64" s="33"/>
      <c r="BG64" s="33"/>
      <c r="BH64" s="33"/>
      <c r="BI64" s="33"/>
      <c r="BJ64" s="33"/>
      <c r="BK64" s="33"/>
      <c r="BL64" s="33"/>
      <c r="BM64" s="33"/>
      <c r="BN64" s="33"/>
      <c r="BO64" s="33"/>
      <c r="BP64" s="33"/>
    </row>
    <row r="65" spans="1:68" ht="15" customHeight="1">
      <c r="A65" s="46" t="s">
        <v>170</v>
      </c>
      <c r="B65" s="29">
        <v>3.47194719471947</v>
      </c>
      <c r="C65" s="29">
        <v>3.66423357664234</v>
      </c>
      <c r="D65" s="29">
        <v>3.61648745519713</v>
      </c>
      <c r="E65" s="29">
        <v>3.51272727272727</v>
      </c>
      <c r="F65" s="29">
        <v>3.8387096774193501</v>
      </c>
      <c r="G65" s="29">
        <v>4.2105263157894699</v>
      </c>
      <c r="H65" s="29">
        <v>3.8854961832061101</v>
      </c>
      <c r="I65" s="29">
        <v>3.6787148594377501</v>
      </c>
      <c r="J65" s="29">
        <v>4.1233480176211499</v>
      </c>
      <c r="K65" s="29">
        <v>4.0981308411214998</v>
      </c>
      <c r="L65" s="29">
        <v>3.5925925925925899</v>
      </c>
      <c r="M65" s="29">
        <v>4.04663212435233</v>
      </c>
      <c r="N65" s="29">
        <v>3.7311320754717001</v>
      </c>
      <c r="O65" s="29">
        <v>4.3870967741935498</v>
      </c>
      <c r="P65" s="29">
        <v>4.3454545454545501</v>
      </c>
      <c r="Q65" s="29">
        <v>4.4424242424242397</v>
      </c>
      <c r="R65" s="29">
        <v>4.2038216560509598</v>
      </c>
      <c r="S65" s="29">
        <v>4.7747252747252702</v>
      </c>
      <c r="T65" s="29">
        <v>4.7515527950310599</v>
      </c>
      <c r="U65" s="29">
        <v>4.5649717514124299</v>
      </c>
      <c r="V65" s="29">
        <v>4.5373134328358198</v>
      </c>
      <c r="W65" s="29">
        <v>4.8469387755101998</v>
      </c>
      <c r="X65" s="29">
        <v>4.7</v>
      </c>
      <c r="Y65" s="29">
        <v>4.8918918918918903</v>
      </c>
      <c r="Z65" s="29">
        <v>5.0689655172413799</v>
      </c>
      <c r="AA65" s="29">
        <v>4.1911764705882399</v>
      </c>
      <c r="AB65" s="29">
        <v>4.7818181818181804</v>
      </c>
      <c r="AC65" s="29">
        <v>5.3333333333333304</v>
      </c>
      <c r="AD65" s="29">
        <v>4.1515151515151496</v>
      </c>
      <c r="AE65" s="29">
        <v>4.21428571428571</v>
      </c>
      <c r="AF65" s="29" t="s">
        <v>46</v>
      </c>
      <c r="AG65" s="29">
        <v>3.6315789473684199</v>
      </c>
      <c r="AH65" s="29" t="s">
        <v>46</v>
      </c>
      <c r="AI65" s="29">
        <v>3.3571428571428599</v>
      </c>
      <c r="AJ65" s="29">
        <v>4</v>
      </c>
      <c r="AK65" s="29">
        <v>4.0909090909090899</v>
      </c>
      <c r="AL65" s="29" t="s">
        <v>46</v>
      </c>
      <c r="AM65" s="29" t="s">
        <v>46</v>
      </c>
      <c r="AN65" s="29" t="s">
        <v>46</v>
      </c>
      <c r="AO65" s="29" t="s">
        <v>46</v>
      </c>
      <c r="AP65" s="29" t="s">
        <v>46</v>
      </c>
      <c r="AQ65" s="29" t="s">
        <v>46</v>
      </c>
      <c r="AR65" s="29" t="s">
        <v>46</v>
      </c>
      <c r="AS65" s="29">
        <v>5.15</v>
      </c>
      <c r="AT65" s="29" t="s">
        <v>46</v>
      </c>
      <c r="AU65" s="29" t="s">
        <v>46</v>
      </c>
      <c r="AV65" s="29"/>
      <c r="AW65" s="29"/>
      <c r="AX65" s="29"/>
      <c r="AY65" s="29"/>
      <c r="AZ65" s="29"/>
      <c r="BA65" s="29"/>
      <c r="BB65" s="29"/>
      <c r="BC65" s="29"/>
      <c r="BD65" s="29"/>
      <c r="BE65" s="29"/>
      <c r="BF65" s="29"/>
      <c r="BG65" s="29"/>
      <c r="BH65" s="29"/>
      <c r="BI65" s="29"/>
      <c r="BJ65" s="29"/>
      <c r="BK65" s="29"/>
      <c r="BL65" s="29"/>
      <c r="BM65" s="29"/>
      <c r="BN65" s="29"/>
      <c r="BO65" s="29"/>
      <c r="BP65" s="29"/>
    </row>
    <row r="66" spans="1:68" ht="15" customHeight="1">
      <c r="A66" s="46" t="s">
        <v>171</v>
      </c>
      <c r="B66" s="34">
        <v>1052</v>
      </c>
      <c r="C66" s="34">
        <v>1004</v>
      </c>
      <c r="D66" s="34">
        <v>1009</v>
      </c>
      <c r="E66" s="34">
        <v>966</v>
      </c>
      <c r="F66" s="34">
        <v>1071</v>
      </c>
      <c r="G66" s="34">
        <v>1200</v>
      </c>
      <c r="H66" s="34">
        <v>1018</v>
      </c>
      <c r="I66" s="34">
        <v>916</v>
      </c>
      <c r="J66" s="34">
        <v>936</v>
      </c>
      <c r="K66" s="34">
        <v>877</v>
      </c>
      <c r="L66" s="34">
        <v>776</v>
      </c>
      <c r="M66" s="34">
        <v>781</v>
      </c>
      <c r="N66" s="34">
        <v>791</v>
      </c>
      <c r="O66" s="34">
        <v>816</v>
      </c>
      <c r="P66" s="34">
        <v>956</v>
      </c>
      <c r="Q66" s="34">
        <v>733</v>
      </c>
      <c r="R66" s="34">
        <v>660</v>
      </c>
      <c r="S66" s="34">
        <v>869</v>
      </c>
      <c r="T66" s="34">
        <v>765</v>
      </c>
      <c r="U66" s="34">
        <v>808</v>
      </c>
      <c r="V66" s="34">
        <v>608</v>
      </c>
      <c r="W66" s="34">
        <v>475</v>
      </c>
      <c r="X66" s="34">
        <v>376</v>
      </c>
      <c r="Y66" s="34">
        <v>362</v>
      </c>
      <c r="Z66" s="34">
        <v>294</v>
      </c>
      <c r="AA66" s="34">
        <v>285</v>
      </c>
      <c r="AB66" s="34">
        <v>263</v>
      </c>
      <c r="AC66" s="34">
        <v>224</v>
      </c>
      <c r="AD66" s="34">
        <v>137</v>
      </c>
      <c r="AE66" s="34">
        <v>236</v>
      </c>
      <c r="AF66" s="34">
        <v>159</v>
      </c>
      <c r="AG66" s="34">
        <v>138</v>
      </c>
      <c r="AH66" s="34">
        <v>66</v>
      </c>
      <c r="AI66" s="34">
        <v>141</v>
      </c>
      <c r="AJ66" s="34">
        <v>124</v>
      </c>
      <c r="AK66" s="34">
        <v>135</v>
      </c>
      <c r="AL66" s="34">
        <v>122</v>
      </c>
      <c r="AM66" s="34">
        <v>108</v>
      </c>
      <c r="AN66" s="34">
        <v>96</v>
      </c>
      <c r="AO66" s="34">
        <v>104</v>
      </c>
      <c r="AP66" s="34">
        <v>103</v>
      </c>
      <c r="AQ66" s="34">
        <v>61</v>
      </c>
      <c r="AR66" s="34">
        <v>124</v>
      </c>
      <c r="AS66" s="34">
        <v>206</v>
      </c>
      <c r="AT66" s="34">
        <v>132</v>
      </c>
      <c r="AU66" s="34">
        <v>110</v>
      </c>
      <c r="AV66" s="34"/>
      <c r="AW66" s="34"/>
      <c r="AX66" s="34"/>
      <c r="AY66" s="34"/>
      <c r="AZ66" s="34"/>
      <c r="BA66" s="34"/>
      <c r="BB66" s="34"/>
      <c r="BC66" s="34"/>
      <c r="BD66" s="34"/>
      <c r="BE66" s="34"/>
      <c r="BF66" s="34"/>
      <c r="BG66" s="34"/>
      <c r="BH66" s="34"/>
      <c r="BI66" s="34"/>
      <c r="BJ66" s="34"/>
      <c r="BK66" s="34"/>
      <c r="BL66" s="34"/>
      <c r="BM66" s="34"/>
      <c r="BN66" s="34"/>
      <c r="BO66" s="34"/>
      <c r="BP66" s="34"/>
    </row>
    <row r="67" spans="1:68" ht="15" customHeight="1">
      <c r="A67" s="46" t="s">
        <v>172</v>
      </c>
      <c r="B67" s="34">
        <v>303</v>
      </c>
      <c r="C67" s="34">
        <v>274</v>
      </c>
      <c r="D67" s="34">
        <v>279</v>
      </c>
      <c r="E67" s="34">
        <v>275</v>
      </c>
      <c r="F67" s="34">
        <v>279</v>
      </c>
      <c r="G67" s="34">
        <v>285</v>
      </c>
      <c r="H67" s="34">
        <v>262</v>
      </c>
      <c r="I67" s="34">
        <v>249</v>
      </c>
      <c r="J67" s="34">
        <v>227</v>
      </c>
      <c r="K67" s="34">
        <v>214</v>
      </c>
      <c r="L67" s="34">
        <v>216</v>
      </c>
      <c r="M67" s="34">
        <v>193</v>
      </c>
      <c r="N67" s="34">
        <v>212</v>
      </c>
      <c r="O67" s="34">
        <v>186</v>
      </c>
      <c r="P67" s="34">
        <v>220</v>
      </c>
      <c r="Q67" s="34">
        <v>165</v>
      </c>
      <c r="R67" s="34">
        <v>157</v>
      </c>
      <c r="S67" s="34">
        <v>182</v>
      </c>
      <c r="T67" s="34">
        <v>161</v>
      </c>
      <c r="U67" s="34">
        <v>177</v>
      </c>
      <c r="V67" s="34">
        <v>134</v>
      </c>
      <c r="W67" s="34">
        <v>98</v>
      </c>
      <c r="X67" s="34">
        <v>80</v>
      </c>
      <c r="Y67" s="34">
        <v>74</v>
      </c>
      <c r="Z67" s="34">
        <v>58</v>
      </c>
      <c r="AA67" s="34">
        <v>68</v>
      </c>
      <c r="AB67" s="34">
        <v>55</v>
      </c>
      <c r="AC67" s="34">
        <v>42</v>
      </c>
      <c r="AD67" s="34">
        <v>33</v>
      </c>
      <c r="AE67" s="34">
        <v>56</v>
      </c>
      <c r="AF67" s="34">
        <v>29</v>
      </c>
      <c r="AG67" s="34">
        <v>38</v>
      </c>
      <c r="AH67" s="34">
        <v>18</v>
      </c>
      <c r="AI67" s="34">
        <v>42</v>
      </c>
      <c r="AJ67" s="34">
        <v>31</v>
      </c>
      <c r="AK67" s="34">
        <v>33</v>
      </c>
      <c r="AL67" s="34">
        <v>29</v>
      </c>
      <c r="AM67" s="34">
        <v>24</v>
      </c>
      <c r="AN67" s="34">
        <v>25</v>
      </c>
      <c r="AO67" s="34">
        <v>26</v>
      </c>
      <c r="AP67" s="34">
        <v>29</v>
      </c>
      <c r="AQ67" s="34">
        <v>18</v>
      </c>
      <c r="AR67" s="34">
        <v>28</v>
      </c>
      <c r="AS67" s="34">
        <v>40</v>
      </c>
      <c r="AT67" s="34">
        <v>25</v>
      </c>
      <c r="AU67" s="34">
        <v>26</v>
      </c>
      <c r="AV67" s="34"/>
      <c r="AW67" s="34"/>
      <c r="AX67" s="34"/>
      <c r="AY67" s="34"/>
      <c r="AZ67" s="34"/>
      <c r="BA67" s="34"/>
      <c r="BB67" s="34"/>
      <c r="BC67" s="34"/>
      <c r="BD67" s="34"/>
      <c r="BE67" s="34"/>
      <c r="BF67" s="34"/>
      <c r="BG67" s="34"/>
      <c r="BH67" s="34"/>
      <c r="BI67" s="34"/>
      <c r="BJ67" s="34"/>
      <c r="BK67" s="34"/>
      <c r="BL67" s="34"/>
      <c r="BM67" s="34"/>
      <c r="BN67" s="34"/>
      <c r="BO67" s="34"/>
      <c r="BP67" s="34"/>
    </row>
    <row r="68" spans="1:68" ht="15" customHeight="1">
      <c r="A68" s="46" t="s">
        <v>173</v>
      </c>
      <c r="B68" s="34">
        <v>647</v>
      </c>
      <c r="C68" s="34">
        <v>628</v>
      </c>
      <c r="D68" s="34">
        <v>568</v>
      </c>
      <c r="E68" s="34">
        <v>544</v>
      </c>
      <c r="F68" s="34">
        <v>548</v>
      </c>
      <c r="G68" s="34">
        <v>543</v>
      </c>
      <c r="H68" s="34">
        <v>484</v>
      </c>
      <c r="I68" s="34">
        <v>492</v>
      </c>
      <c r="J68" s="34">
        <v>451</v>
      </c>
      <c r="K68" s="34">
        <v>466</v>
      </c>
      <c r="L68" s="34">
        <v>451</v>
      </c>
      <c r="M68" s="34">
        <v>405</v>
      </c>
      <c r="N68" s="34">
        <v>422</v>
      </c>
      <c r="O68" s="34">
        <v>402</v>
      </c>
      <c r="P68" s="34">
        <v>406</v>
      </c>
      <c r="Q68" s="34">
        <v>344</v>
      </c>
      <c r="R68" s="34">
        <v>352</v>
      </c>
      <c r="S68" s="34">
        <v>397</v>
      </c>
      <c r="T68" s="34">
        <v>325</v>
      </c>
      <c r="U68" s="34">
        <v>374</v>
      </c>
      <c r="V68" s="34">
        <v>318</v>
      </c>
      <c r="W68" s="34">
        <v>213</v>
      </c>
      <c r="X68" s="34">
        <v>185</v>
      </c>
      <c r="Y68" s="34">
        <v>174</v>
      </c>
      <c r="Z68" s="34">
        <v>164</v>
      </c>
      <c r="AA68" s="34">
        <v>153</v>
      </c>
      <c r="AB68" s="34">
        <v>139</v>
      </c>
      <c r="AC68" s="34">
        <v>122</v>
      </c>
      <c r="AD68" s="34">
        <v>105</v>
      </c>
      <c r="AE68" s="34">
        <v>129</v>
      </c>
      <c r="AF68" s="34">
        <v>111</v>
      </c>
      <c r="AG68" s="34">
        <v>116</v>
      </c>
      <c r="AH68" s="34">
        <v>69</v>
      </c>
      <c r="AI68" s="34">
        <v>133</v>
      </c>
      <c r="AJ68" s="34">
        <v>135</v>
      </c>
      <c r="AK68" s="34">
        <v>102</v>
      </c>
      <c r="AL68" s="34">
        <v>103</v>
      </c>
      <c r="AM68" s="34">
        <v>88</v>
      </c>
      <c r="AN68" s="34">
        <v>89</v>
      </c>
      <c r="AO68" s="34">
        <v>92</v>
      </c>
      <c r="AP68" s="34">
        <v>101</v>
      </c>
      <c r="AQ68" s="34">
        <v>95</v>
      </c>
      <c r="AR68" s="34">
        <v>123</v>
      </c>
      <c r="AS68" s="34">
        <v>146</v>
      </c>
      <c r="AT68" s="34">
        <v>118</v>
      </c>
      <c r="AU68" s="34">
        <v>132</v>
      </c>
      <c r="AV68" s="34"/>
      <c r="AW68" s="34"/>
      <c r="AX68" s="34"/>
      <c r="AY68" s="34"/>
      <c r="AZ68" s="34"/>
      <c r="BA68" s="34"/>
      <c r="BB68" s="34"/>
      <c r="BC68" s="34"/>
      <c r="BD68" s="34"/>
      <c r="BE68" s="34"/>
      <c r="BF68" s="34"/>
      <c r="BG68" s="34"/>
      <c r="BH68" s="34"/>
      <c r="BI68" s="34"/>
      <c r="BJ68" s="34"/>
      <c r="BK68" s="34"/>
      <c r="BL68" s="34"/>
      <c r="BM68" s="34"/>
      <c r="BN68" s="34"/>
      <c r="BO68" s="34"/>
      <c r="BP68" s="34"/>
    </row>
    <row r="69" spans="1:68" ht="15" customHeight="1">
      <c r="A69" s="4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row>
    <row r="70" spans="1:68" ht="15" customHeight="1">
      <c r="A70" s="14" t="s">
        <v>255</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row>
    <row r="71" spans="1:68" ht="15" customHeight="1">
      <c r="A71" s="50" t="s">
        <v>256</v>
      </c>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row>
    <row r="72" spans="1:68" ht="15" customHeight="1">
      <c r="A72" s="46" t="s">
        <v>167</v>
      </c>
      <c r="B72" s="33">
        <v>32.978723404255298</v>
      </c>
      <c r="C72" s="33">
        <v>31.168831168831201</v>
      </c>
      <c r="D72" s="33">
        <v>29.126213592233</v>
      </c>
      <c r="E72" s="33">
        <v>25.3164556962025</v>
      </c>
      <c r="F72" s="33">
        <v>24</v>
      </c>
      <c r="G72" s="33">
        <v>22.2222222222222</v>
      </c>
      <c r="H72" s="33">
        <v>36</v>
      </c>
      <c r="I72" s="33">
        <v>33.823529411764703</v>
      </c>
      <c r="J72" s="33">
        <v>45.098039215686299</v>
      </c>
      <c r="K72" s="33">
        <v>28.0701754385965</v>
      </c>
      <c r="L72" s="33">
        <v>23.8095238095238</v>
      </c>
      <c r="M72" s="33">
        <v>27.118644067796598</v>
      </c>
      <c r="N72" s="33">
        <v>33.3333333333333</v>
      </c>
      <c r="O72" s="33">
        <v>25.925925925925899</v>
      </c>
      <c r="P72" s="33">
        <v>28.571428571428601</v>
      </c>
      <c r="Q72" s="33">
        <v>30</v>
      </c>
      <c r="R72" s="33">
        <v>32.6086956521739</v>
      </c>
      <c r="S72" s="33">
        <v>38.709677419354797</v>
      </c>
      <c r="T72" s="33">
        <v>20.454545454545499</v>
      </c>
      <c r="U72" s="33">
        <v>29.268292682926798</v>
      </c>
      <c r="V72" s="33">
        <v>30</v>
      </c>
      <c r="W72" s="33">
        <v>43.165467625899304</v>
      </c>
      <c r="X72" s="33">
        <v>52.136752136752101</v>
      </c>
      <c r="Y72" s="33">
        <v>52.892561983471097</v>
      </c>
      <c r="Z72" s="33">
        <v>41.6666666666667</v>
      </c>
      <c r="AA72" s="33">
        <v>42.3913043478261</v>
      </c>
      <c r="AB72" s="33">
        <v>43.820224719101098</v>
      </c>
      <c r="AC72" s="33">
        <v>42.7083333333333</v>
      </c>
      <c r="AD72" s="33">
        <v>40.816326530612201</v>
      </c>
      <c r="AE72" s="33">
        <v>48.051948051948102</v>
      </c>
      <c r="AF72" s="33">
        <v>46.153846153846203</v>
      </c>
      <c r="AG72" s="33">
        <v>39.423076923076898</v>
      </c>
      <c r="AH72" s="33">
        <v>45.238095238095198</v>
      </c>
      <c r="AI72" s="33">
        <v>33.3333333333333</v>
      </c>
      <c r="AJ72" s="33">
        <v>32.394366197183103</v>
      </c>
      <c r="AK72" s="33">
        <v>44.615384615384599</v>
      </c>
      <c r="AL72" s="33">
        <v>34.426229508196698</v>
      </c>
      <c r="AM72" s="33">
        <v>31.25</v>
      </c>
      <c r="AN72" s="33">
        <v>39.473684210526301</v>
      </c>
      <c r="AO72" s="33">
        <v>50</v>
      </c>
      <c r="AP72" s="33">
        <v>32.692307692307701</v>
      </c>
      <c r="AQ72" s="33">
        <v>36.538461538461497</v>
      </c>
      <c r="AR72" s="33">
        <v>50.877192982456101</v>
      </c>
      <c r="AS72" s="33">
        <v>50.746268656716403</v>
      </c>
      <c r="AT72" s="33">
        <v>42.105263157894697</v>
      </c>
      <c r="AU72" s="33">
        <v>46.6666666666667</v>
      </c>
      <c r="AV72" s="33"/>
      <c r="AW72" s="33"/>
      <c r="AX72" s="33"/>
      <c r="AY72" s="33"/>
      <c r="AZ72" s="33"/>
      <c r="BA72" s="33"/>
      <c r="BB72" s="33"/>
      <c r="BC72" s="33"/>
      <c r="BD72" s="33"/>
      <c r="BE72" s="33"/>
      <c r="BF72" s="33"/>
      <c r="BG72" s="33"/>
      <c r="BH72" s="33"/>
      <c r="BI72" s="33"/>
      <c r="BJ72" s="33"/>
      <c r="BK72" s="33"/>
      <c r="BL72" s="33"/>
      <c r="BM72" s="33"/>
      <c r="BN72" s="33"/>
      <c r="BO72" s="33"/>
      <c r="BP72" s="33"/>
    </row>
    <row r="73" spans="1:68" ht="15" customHeight="1">
      <c r="A73" s="46" t="s">
        <v>170</v>
      </c>
      <c r="B73" s="29">
        <v>3.67741935483871</v>
      </c>
      <c r="C73" s="29" t="s">
        <v>46</v>
      </c>
      <c r="D73" s="29">
        <v>2.8</v>
      </c>
      <c r="E73" s="29" t="s">
        <v>46</v>
      </c>
      <c r="F73" s="29" t="s">
        <v>46</v>
      </c>
      <c r="G73" s="29" t="s">
        <v>46</v>
      </c>
      <c r="H73" s="29" t="s">
        <v>46</v>
      </c>
      <c r="I73" s="29" t="s">
        <v>46</v>
      </c>
      <c r="J73" s="29" t="s">
        <v>46</v>
      </c>
      <c r="K73" s="29" t="s">
        <v>46</v>
      </c>
      <c r="L73" s="29" t="s">
        <v>46</v>
      </c>
      <c r="M73" s="29" t="s">
        <v>46</v>
      </c>
      <c r="N73" s="29" t="s">
        <v>46</v>
      </c>
      <c r="O73" s="29" t="s">
        <v>46</v>
      </c>
      <c r="P73" s="29" t="s">
        <v>46</v>
      </c>
      <c r="Q73" s="29" t="s">
        <v>46</v>
      </c>
      <c r="R73" s="29" t="s">
        <v>46</v>
      </c>
      <c r="S73" s="29" t="s">
        <v>46</v>
      </c>
      <c r="T73" s="29" t="s">
        <v>46</v>
      </c>
      <c r="U73" s="29" t="s">
        <v>46</v>
      </c>
      <c r="V73" s="29" t="s">
        <v>46</v>
      </c>
      <c r="W73" s="29">
        <v>4.6166666666666698</v>
      </c>
      <c r="X73" s="29">
        <v>4.7868852459016402</v>
      </c>
      <c r="Y73" s="29">
        <v>4.0625</v>
      </c>
      <c r="Z73" s="29">
        <v>4.68</v>
      </c>
      <c r="AA73" s="29">
        <v>3.6153846153846199</v>
      </c>
      <c r="AB73" s="29">
        <v>4.9230769230769198</v>
      </c>
      <c r="AC73" s="29">
        <v>3.73170731707317</v>
      </c>
      <c r="AD73" s="29">
        <v>3.7</v>
      </c>
      <c r="AE73" s="29">
        <v>4.7567567567567597</v>
      </c>
      <c r="AF73" s="29">
        <v>3.8888888888888902</v>
      </c>
      <c r="AG73" s="29">
        <v>2.5365853658536599</v>
      </c>
      <c r="AH73" s="29" t="s">
        <v>46</v>
      </c>
      <c r="AI73" s="29">
        <v>3.9666666666666699</v>
      </c>
      <c r="AJ73" s="29" t="s">
        <v>46</v>
      </c>
      <c r="AK73" s="29" t="s">
        <v>46</v>
      </c>
      <c r="AL73" s="29" t="s">
        <v>46</v>
      </c>
      <c r="AM73" s="29" t="s">
        <v>46</v>
      </c>
      <c r="AN73" s="29" t="s">
        <v>46</v>
      </c>
      <c r="AO73" s="29" t="s">
        <v>46</v>
      </c>
      <c r="AP73" s="29" t="s">
        <v>46</v>
      </c>
      <c r="AQ73" s="29" t="s">
        <v>46</v>
      </c>
      <c r="AR73" s="29" t="s">
        <v>46</v>
      </c>
      <c r="AS73" s="29">
        <v>3.5882352941176499</v>
      </c>
      <c r="AT73" s="29" t="s">
        <v>46</v>
      </c>
      <c r="AU73" s="29" t="s">
        <v>46</v>
      </c>
      <c r="AV73" s="29"/>
      <c r="AW73" s="29"/>
      <c r="AX73" s="29"/>
      <c r="AY73" s="29"/>
      <c r="AZ73" s="29"/>
      <c r="BA73" s="29"/>
      <c r="BB73" s="29"/>
      <c r="BC73" s="29"/>
      <c r="BD73" s="29"/>
      <c r="BE73" s="29"/>
      <c r="BF73" s="29"/>
      <c r="BG73" s="29"/>
      <c r="BH73" s="29"/>
      <c r="BI73" s="29"/>
      <c r="BJ73" s="29"/>
      <c r="BK73" s="29"/>
      <c r="BL73" s="29"/>
      <c r="BM73" s="29"/>
      <c r="BN73" s="29"/>
      <c r="BO73" s="29"/>
      <c r="BP73" s="29"/>
    </row>
    <row r="74" spans="1:68" ht="15" customHeight="1">
      <c r="A74" s="46" t="s">
        <v>171</v>
      </c>
      <c r="B74" s="34">
        <v>114</v>
      </c>
      <c r="C74" s="34">
        <v>80</v>
      </c>
      <c r="D74" s="34">
        <v>84</v>
      </c>
      <c r="E74" s="34">
        <v>87</v>
      </c>
      <c r="F74" s="34">
        <v>67</v>
      </c>
      <c r="G74" s="34">
        <v>28</v>
      </c>
      <c r="H74" s="34">
        <v>42</v>
      </c>
      <c r="I74" s="34">
        <v>82</v>
      </c>
      <c r="J74" s="34">
        <v>78</v>
      </c>
      <c r="K74" s="34">
        <v>33</v>
      </c>
      <c r="L74" s="34">
        <v>58</v>
      </c>
      <c r="M74" s="34">
        <v>47</v>
      </c>
      <c r="N74" s="34">
        <v>27</v>
      </c>
      <c r="O74" s="34">
        <v>38</v>
      </c>
      <c r="P74" s="34">
        <v>31</v>
      </c>
      <c r="Q74" s="34">
        <v>82</v>
      </c>
      <c r="R74" s="34">
        <v>79</v>
      </c>
      <c r="S74" s="34">
        <v>30</v>
      </c>
      <c r="T74" s="34">
        <v>17</v>
      </c>
      <c r="U74" s="34">
        <v>68</v>
      </c>
      <c r="V74" s="34">
        <v>31</v>
      </c>
      <c r="W74" s="34">
        <v>277</v>
      </c>
      <c r="X74" s="34">
        <v>292</v>
      </c>
      <c r="Y74" s="34">
        <v>260</v>
      </c>
      <c r="Z74" s="34">
        <v>234</v>
      </c>
      <c r="AA74" s="34">
        <v>141</v>
      </c>
      <c r="AB74" s="34">
        <v>192</v>
      </c>
      <c r="AC74" s="34">
        <v>153</v>
      </c>
      <c r="AD74" s="34">
        <v>148</v>
      </c>
      <c r="AE74" s="34">
        <v>176</v>
      </c>
      <c r="AF74" s="34">
        <v>140</v>
      </c>
      <c r="AG74" s="34">
        <v>104</v>
      </c>
      <c r="AH74" s="34">
        <v>57</v>
      </c>
      <c r="AI74" s="34">
        <v>119</v>
      </c>
      <c r="AJ74" s="34">
        <v>140</v>
      </c>
      <c r="AK74" s="34">
        <v>190</v>
      </c>
      <c r="AL74" s="34">
        <v>94</v>
      </c>
      <c r="AM74" s="34">
        <v>54</v>
      </c>
      <c r="AN74" s="34">
        <v>47</v>
      </c>
      <c r="AO74" s="34">
        <v>112</v>
      </c>
      <c r="AP74" s="34">
        <v>153</v>
      </c>
      <c r="AQ74" s="34">
        <v>92</v>
      </c>
      <c r="AR74" s="34">
        <v>111</v>
      </c>
      <c r="AS74" s="34">
        <v>122</v>
      </c>
      <c r="AT74" s="34">
        <v>92</v>
      </c>
      <c r="AU74" s="34">
        <v>113</v>
      </c>
      <c r="AV74" s="34"/>
      <c r="AW74" s="34"/>
      <c r="AX74" s="34"/>
      <c r="AY74" s="34"/>
      <c r="AZ74" s="34"/>
      <c r="BA74" s="34"/>
      <c r="BB74" s="34"/>
      <c r="BC74" s="34"/>
      <c r="BD74" s="34"/>
      <c r="BE74" s="34"/>
      <c r="BF74" s="34"/>
      <c r="BG74" s="34"/>
      <c r="BH74" s="34"/>
      <c r="BI74" s="34"/>
      <c r="BJ74" s="34"/>
      <c r="BK74" s="34"/>
      <c r="BL74" s="34"/>
      <c r="BM74" s="34"/>
      <c r="BN74" s="34"/>
      <c r="BO74" s="34"/>
      <c r="BP74" s="34"/>
    </row>
    <row r="75" spans="1:68" ht="15" customHeight="1">
      <c r="A75" s="46" t="s">
        <v>172</v>
      </c>
      <c r="B75" s="34">
        <v>31</v>
      </c>
      <c r="C75" s="34">
        <v>24</v>
      </c>
      <c r="D75" s="34">
        <v>30</v>
      </c>
      <c r="E75" s="34">
        <v>20</v>
      </c>
      <c r="F75" s="34">
        <v>18</v>
      </c>
      <c r="G75" s="34">
        <v>14</v>
      </c>
      <c r="H75" s="34">
        <v>18</v>
      </c>
      <c r="I75" s="34">
        <v>23</v>
      </c>
      <c r="J75" s="34">
        <v>23</v>
      </c>
      <c r="K75" s="34">
        <v>16</v>
      </c>
      <c r="L75" s="34">
        <v>15</v>
      </c>
      <c r="M75" s="34">
        <v>16</v>
      </c>
      <c r="N75" s="34">
        <v>15</v>
      </c>
      <c r="O75" s="34">
        <v>14</v>
      </c>
      <c r="P75" s="34">
        <v>12</v>
      </c>
      <c r="Q75" s="34">
        <v>18</v>
      </c>
      <c r="R75" s="34">
        <v>15</v>
      </c>
      <c r="S75" s="34">
        <v>12</v>
      </c>
      <c r="T75" s="34">
        <v>9</v>
      </c>
      <c r="U75" s="34">
        <v>12</v>
      </c>
      <c r="V75" s="34">
        <v>9</v>
      </c>
      <c r="W75" s="34">
        <v>60</v>
      </c>
      <c r="X75" s="34">
        <v>61</v>
      </c>
      <c r="Y75" s="34">
        <v>64</v>
      </c>
      <c r="Z75" s="34">
        <v>50</v>
      </c>
      <c r="AA75" s="34">
        <v>39</v>
      </c>
      <c r="AB75" s="34">
        <v>39</v>
      </c>
      <c r="AC75" s="34">
        <v>41</v>
      </c>
      <c r="AD75" s="34">
        <v>40</v>
      </c>
      <c r="AE75" s="34">
        <v>37</v>
      </c>
      <c r="AF75" s="34">
        <v>36</v>
      </c>
      <c r="AG75" s="34">
        <v>41</v>
      </c>
      <c r="AH75" s="34">
        <v>19</v>
      </c>
      <c r="AI75" s="34">
        <v>30</v>
      </c>
      <c r="AJ75" s="34">
        <v>23</v>
      </c>
      <c r="AK75" s="34">
        <v>29</v>
      </c>
      <c r="AL75" s="34">
        <v>21</v>
      </c>
      <c r="AM75" s="34">
        <v>15</v>
      </c>
      <c r="AN75" s="34">
        <v>15</v>
      </c>
      <c r="AO75" s="34">
        <v>21</v>
      </c>
      <c r="AP75" s="34">
        <v>17</v>
      </c>
      <c r="AQ75" s="34">
        <v>19</v>
      </c>
      <c r="AR75" s="34">
        <v>29</v>
      </c>
      <c r="AS75" s="34">
        <v>34</v>
      </c>
      <c r="AT75" s="34">
        <v>24</v>
      </c>
      <c r="AU75" s="34">
        <v>21</v>
      </c>
      <c r="AV75" s="34"/>
      <c r="AW75" s="34"/>
      <c r="AX75" s="34"/>
      <c r="AY75" s="34"/>
      <c r="AZ75" s="34"/>
      <c r="BA75" s="34"/>
      <c r="BB75" s="34"/>
      <c r="BC75" s="34"/>
      <c r="BD75" s="34"/>
      <c r="BE75" s="34"/>
      <c r="BF75" s="34"/>
      <c r="BG75" s="34"/>
      <c r="BH75" s="34"/>
      <c r="BI75" s="34"/>
      <c r="BJ75" s="34"/>
      <c r="BK75" s="34"/>
      <c r="BL75" s="34"/>
      <c r="BM75" s="34"/>
      <c r="BN75" s="34"/>
      <c r="BO75" s="34"/>
      <c r="BP75" s="34"/>
    </row>
    <row r="76" spans="1:68" ht="15" customHeight="1">
      <c r="A76" s="46" t="s">
        <v>173</v>
      </c>
      <c r="B76" s="34">
        <v>94</v>
      </c>
      <c r="C76" s="34">
        <v>77</v>
      </c>
      <c r="D76" s="34">
        <v>103</v>
      </c>
      <c r="E76" s="34">
        <v>79</v>
      </c>
      <c r="F76" s="34">
        <v>75</v>
      </c>
      <c r="G76" s="34">
        <v>63</v>
      </c>
      <c r="H76" s="34">
        <v>50</v>
      </c>
      <c r="I76" s="34">
        <v>68</v>
      </c>
      <c r="J76" s="34">
        <v>51</v>
      </c>
      <c r="K76" s="34">
        <v>57</v>
      </c>
      <c r="L76" s="34">
        <v>63</v>
      </c>
      <c r="M76" s="34">
        <v>59</v>
      </c>
      <c r="N76" s="34">
        <v>45</v>
      </c>
      <c r="O76" s="34">
        <v>54</v>
      </c>
      <c r="P76" s="34">
        <v>42</v>
      </c>
      <c r="Q76" s="34">
        <v>60</v>
      </c>
      <c r="R76" s="34">
        <v>46</v>
      </c>
      <c r="S76" s="34">
        <v>31</v>
      </c>
      <c r="T76" s="34">
        <v>44</v>
      </c>
      <c r="U76" s="34">
        <v>41</v>
      </c>
      <c r="V76" s="34">
        <v>30</v>
      </c>
      <c r="W76" s="34">
        <v>139</v>
      </c>
      <c r="X76" s="34">
        <v>117</v>
      </c>
      <c r="Y76" s="34">
        <v>121</v>
      </c>
      <c r="Z76" s="34">
        <v>120</v>
      </c>
      <c r="AA76" s="34">
        <v>92</v>
      </c>
      <c r="AB76" s="34">
        <v>89</v>
      </c>
      <c r="AC76" s="34">
        <v>96</v>
      </c>
      <c r="AD76" s="34">
        <v>98</v>
      </c>
      <c r="AE76" s="34">
        <v>77</v>
      </c>
      <c r="AF76" s="34">
        <v>78</v>
      </c>
      <c r="AG76" s="34">
        <v>104</v>
      </c>
      <c r="AH76" s="34">
        <v>42</v>
      </c>
      <c r="AI76" s="34">
        <v>90</v>
      </c>
      <c r="AJ76" s="34">
        <v>71</v>
      </c>
      <c r="AK76" s="34">
        <v>65</v>
      </c>
      <c r="AL76" s="34">
        <v>61</v>
      </c>
      <c r="AM76" s="34">
        <v>48</v>
      </c>
      <c r="AN76" s="34">
        <v>38</v>
      </c>
      <c r="AO76" s="34">
        <v>42</v>
      </c>
      <c r="AP76" s="34">
        <v>52</v>
      </c>
      <c r="AQ76" s="34">
        <v>52</v>
      </c>
      <c r="AR76" s="34">
        <v>57</v>
      </c>
      <c r="AS76" s="34">
        <v>67</v>
      </c>
      <c r="AT76" s="34">
        <v>57</v>
      </c>
      <c r="AU76" s="34">
        <v>45</v>
      </c>
      <c r="AV76" s="34"/>
      <c r="AW76" s="34"/>
      <c r="AX76" s="34"/>
      <c r="AY76" s="34"/>
      <c r="AZ76" s="34"/>
      <c r="BA76" s="34"/>
      <c r="BB76" s="34"/>
      <c r="BC76" s="34"/>
      <c r="BD76" s="34"/>
      <c r="BE76" s="34"/>
      <c r="BF76" s="34"/>
      <c r="BG76" s="34"/>
      <c r="BH76" s="34"/>
      <c r="BI76" s="34"/>
      <c r="BJ76" s="34"/>
      <c r="BK76" s="34"/>
      <c r="BL76" s="34"/>
      <c r="BM76" s="34"/>
      <c r="BN76" s="34"/>
      <c r="BO76" s="34"/>
      <c r="BP76" s="34"/>
    </row>
    <row r="77" spans="1:68" ht="15" customHeight="1">
      <c r="A77" s="4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row>
    <row r="78" spans="1:68" ht="15" customHeight="1">
      <c r="A78" s="14" t="s">
        <v>257</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row>
    <row r="79" spans="1:68" ht="15" customHeight="1">
      <c r="A79" s="50" t="s">
        <v>275</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row>
    <row r="80" spans="1:68" ht="15" customHeight="1">
      <c r="A80" s="46" t="s">
        <v>167</v>
      </c>
      <c r="B80" s="33">
        <v>40.562310030395103</v>
      </c>
      <c r="C80" s="33">
        <v>39.113408521303299</v>
      </c>
      <c r="D80" s="33">
        <v>40.337477797513301</v>
      </c>
      <c r="E80" s="33">
        <v>43.046234153616702</v>
      </c>
      <c r="F80" s="33">
        <v>43.065547561950403</v>
      </c>
      <c r="G80" s="33">
        <v>43.170731707317103</v>
      </c>
      <c r="H80" s="33">
        <v>43.316728933167298</v>
      </c>
      <c r="I80" s="33">
        <v>43.720225205716801</v>
      </c>
      <c r="J80" s="33">
        <v>43.2696482848459</v>
      </c>
      <c r="K80" s="33">
        <v>43.497142857142897</v>
      </c>
      <c r="L80" s="33">
        <v>42.238357536304498</v>
      </c>
      <c r="M80" s="33">
        <v>44.762133589620397</v>
      </c>
      <c r="N80" s="33">
        <v>43.231327800829902</v>
      </c>
      <c r="O80" s="33">
        <v>42.405896288496997</v>
      </c>
      <c r="P80" s="33">
        <v>43.432379894473797</v>
      </c>
      <c r="Q80" s="33">
        <v>43.697961527418897</v>
      </c>
      <c r="R80" s="33">
        <v>44.510918336823202</v>
      </c>
      <c r="S80" s="33">
        <v>42.175150173885498</v>
      </c>
      <c r="T80" s="33">
        <v>41.438127090301002</v>
      </c>
      <c r="U80" s="33">
        <v>41.4659325533379</v>
      </c>
      <c r="V80" s="33">
        <v>39.872746553552503</v>
      </c>
      <c r="W80" s="33">
        <v>38.296112489660899</v>
      </c>
      <c r="X80" s="33">
        <v>38.617511520737303</v>
      </c>
      <c r="Y80" s="33">
        <v>40.529247910863504</v>
      </c>
      <c r="Z80" s="33">
        <v>40.312347486578801</v>
      </c>
      <c r="AA80" s="33">
        <v>39.540949400104303</v>
      </c>
      <c r="AB80" s="33">
        <v>38.401341531581899</v>
      </c>
      <c r="AC80" s="33">
        <v>39.902676399026802</v>
      </c>
      <c r="AD80" s="33">
        <v>37.762237762237802</v>
      </c>
      <c r="AE80" s="33">
        <v>33.557548579970103</v>
      </c>
      <c r="AF80" s="33">
        <v>36.003303055326199</v>
      </c>
      <c r="AG80" s="33">
        <v>38.282647584973198</v>
      </c>
      <c r="AH80" s="33">
        <v>31.6053511705686</v>
      </c>
      <c r="AI80" s="33">
        <v>34.957627118644098</v>
      </c>
      <c r="AJ80" s="33">
        <v>32.346491228070199</v>
      </c>
      <c r="AK80" s="33">
        <v>33.4867663981588</v>
      </c>
      <c r="AL80" s="33">
        <v>33.025099075297199</v>
      </c>
      <c r="AM80" s="33">
        <v>33.186490455212898</v>
      </c>
      <c r="AN80" s="33">
        <v>34.625322997415999</v>
      </c>
      <c r="AO80" s="33">
        <v>37.6</v>
      </c>
      <c r="AP80" s="33">
        <v>35.723951285520997</v>
      </c>
      <c r="AQ80" s="33">
        <v>33.700137551581797</v>
      </c>
      <c r="AR80" s="33">
        <v>36.520584329349298</v>
      </c>
      <c r="AS80" s="33">
        <v>35.642135642135599</v>
      </c>
      <c r="AT80" s="33">
        <v>34.356725146198798</v>
      </c>
      <c r="AU80" s="141">
        <v>33.980582524271803</v>
      </c>
      <c r="AV80" s="30" t="s">
        <v>276</v>
      </c>
      <c r="AW80" s="33"/>
      <c r="AX80" s="33"/>
      <c r="AY80" s="33"/>
      <c r="AZ80" s="33"/>
      <c r="BA80" s="33"/>
      <c r="BB80" s="33"/>
      <c r="BC80" s="33"/>
      <c r="BD80" s="33"/>
      <c r="BE80" s="33"/>
      <c r="BF80" s="33"/>
      <c r="BG80" s="33"/>
      <c r="BH80" s="33"/>
      <c r="BI80" s="33"/>
      <c r="BJ80" s="33"/>
      <c r="BK80" s="33"/>
      <c r="BL80" s="33"/>
      <c r="BM80" s="33"/>
      <c r="BN80" s="33"/>
      <c r="BO80" s="33"/>
      <c r="BP80" s="33"/>
    </row>
    <row r="81" spans="1:68" ht="15" customHeight="1">
      <c r="A81" s="46" t="s">
        <v>170</v>
      </c>
      <c r="B81" s="29">
        <v>3.0236043461970801</v>
      </c>
      <c r="C81" s="29">
        <v>3.18462154585503</v>
      </c>
      <c r="D81" s="29">
        <v>3.2778511668868302</v>
      </c>
      <c r="E81" s="29">
        <v>3.2854049372022498</v>
      </c>
      <c r="F81" s="29">
        <v>3.3424593967517402</v>
      </c>
      <c r="G81" s="29">
        <v>3.4919962335216601</v>
      </c>
      <c r="H81" s="29">
        <v>3.42980354575946</v>
      </c>
      <c r="I81" s="29">
        <v>3.3907875185735499</v>
      </c>
      <c r="J81" s="29">
        <v>3.5067737079779202</v>
      </c>
      <c r="K81" s="29">
        <v>3.6589595375722501</v>
      </c>
      <c r="L81" s="29">
        <v>3.6117368109069399</v>
      </c>
      <c r="M81" s="29">
        <v>3.6537842190016101</v>
      </c>
      <c r="N81" s="29">
        <v>3.7492501499700102</v>
      </c>
      <c r="O81" s="29">
        <v>3.7870887647423999</v>
      </c>
      <c r="P81" s="29">
        <v>3.8682864450127901</v>
      </c>
      <c r="Q81" s="29">
        <v>3.6484888304862002</v>
      </c>
      <c r="R81" s="29">
        <v>3.75739247311828</v>
      </c>
      <c r="S81" s="29">
        <v>3.8125937031484298</v>
      </c>
      <c r="T81" s="29">
        <v>3.85149313962873</v>
      </c>
      <c r="U81" s="29">
        <v>3.8846473029045598</v>
      </c>
      <c r="V81" s="29">
        <v>4.2136524822694996</v>
      </c>
      <c r="W81" s="29">
        <v>4.0583153347732202</v>
      </c>
      <c r="X81" s="29">
        <v>4.0680190930787603</v>
      </c>
      <c r="Y81" s="29">
        <v>3.9736540664375699</v>
      </c>
      <c r="Z81" s="29">
        <v>3.92372881355932</v>
      </c>
      <c r="AA81" s="29">
        <v>3.95514511873351</v>
      </c>
      <c r="AB81" s="29">
        <v>3.6972343522561899</v>
      </c>
      <c r="AC81" s="29">
        <v>3.8856707317073198</v>
      </c>
      <c r="AD81" s="29">
        <v>3.8314814814814802</v>
      </c>
      <c r="AE81" s="29">
        <v>3.8864142538975499</v>
      </c>
      <c r="AF81" s="29">
        <v>3.6605504587155999</v>
      </c>
      <c r="AG81" s="29">
        <v>3.7476635514018701</v>
      </c>
      <c r="AH81" s="29">
        <v>3.6825396825396801</v>
      </c>
      <c r="AI81" s="29">
        <v>3.60606060606061</v>
      </c>
      <c r="AJ81" s="29">
        <v>3.5491525423728798</v>
      </c>
      <c r="AK81" s="29">
        <v>3.82474226804124</v>
      </c>
      <c r="AL81" s="29">
        <v>4.3920000000000003</v>
      </c>
      <c r="AM81" s="29">
        <v>4.1283185840707999</v>
      </c>
      <c r="AN81" s="29">
        <v>4.3134328358209002</v>
      </c>
      <c r="AO81" s="29">
        <v>3.9432624113475199</v>
      </c>
      <c r="AP81" s="29">
        <v>4.5568181818181799</v>
      </c>
      <c r="AQ81" s="29">
        <v>4.6285714285714299</v>
      </c>
      <c r="AR81" s="29">
        <v>4.4218181818181801</v>
      </c>
      <c r="AS81" s="29">
        <v>5.0647773279352197</v>
      </c>
      <c r="AT81" s="29">
        <v>4.0723404255319204</v>
      </c>
      <c r="AU81" s="142">
        <v>4.8448979591836698</v>
      </c>
      <c r="AV81" s="30" t="s">
        <v>277</v>
      </c>
      <c r="AW81" s="29"/>
      <c r="AX81" s="29"/>
      <c r="AY81" s="29"/>
      <c r="AZ81" s="29"/>
      <c r="BA81" s="29"/>
      <c r="BB81" s="29"/>
      <c r="BC81" s="29"/>
      <c r="BD81" s="29"/>
      <c r="BE81" s="29"/>
      <c r="BF81" s="29"/>
      <c r="BG81" s="29"/>
      <c r="BH81" s="29"/>
      <c r="BI81" s="29"/>
      <c r="BJ81" s="29"/>
      <c r="BK81" s="29"/>
      <c r="BL81" s="29"/>
      <c r="BM81" s="29"/>
      <c r="BN81" s="29"/>
      <c r="BO81" s="29"/>
      <c r="BP81" s="29"/>
    </row>
    <row r="82" spans="1:68" ht="15" customHeight="1">
      <c r="A82" s="46" t="s">
        <v>171</v>
      </c>
      <c r="B82" s="34">
        <v>8070</v>
      </c>
      <c r="C82" s="34">
        <v>7952</v>
      </c>
      <c r="D82" s="34">
        <v>7444</v>
      </c>
      <c r="E82" s="34">
        <v>7586</v>
      </c>
      <c r="F82" s="34">
        <v>7203</v>
      </c>
      <c r="G82" s="34">
        <v>7417</v>
      </c>
      <c r="H82" s="34">
        <v>7158</v>
      </c>
      <c r="I82" s="34">
        <v>6846</v>
      </c>
      <c r="J82" s="34">
        <v>6989</v>
      </c>
      <c r="K82" s="34">
        <v>6963</v>
      </c>
      <c r="L82" s="34">
        <v>6093</v>
      </c>
      <c r="M82" s="34">
        <v>6807</v>
      </c>
      <c r="N82" s="34">
        <v>6250</v>
      </c>
      <c r="O82" s="34">
        <v>6101</v>
      </c>
      <c r="P82" s="34">
        <v>6050</v>
      </c>
      <c r="Q82" s="34">
        <v>5553</v>
      </c>
      <c r="R82" s="34">
        <v>5591</v>
      </c>
      <c r="S82" s="34">
        <v>5086</v>
      </c>
      <c r="T82" s="34">
        <v>4772</v>
      </c>
      <c r="U82" s="34">
        <v>4681</v>
      </c>
      <c r="V82" s="34">
        <v>4753</v>
      </c>
      <c r="W82" s="34">
        <v>3758</v>
      </c>
      <c r="X82" s="34">
        <v>3409</v>
      </c>
      <c r="Y82" s="34">
        <v>3469</v>
      </c>
      <c r="Z82" s="34">
        <v>3241</v>
      </c>
      <c r="AA82" s="34">
        <v>2998</v>
      </c>
      <c r="AB82" s="34">
        <v>2540</v>
      </c>
      <c r="AC82" s="34">
        <v>2549</v>
      </c>
      <c r="AD82" s="34">
        <v>2069</v>
      </c>
      <c r="AE82" s="34">
        <v>1745</v>
      </c>
      <c r="AF82" s="34">
        <v>1596</v>
      </c>
      <c r="AG82" s="34">
        <v>1604</v>
      </c>
      <c r="AH82" s="34">
        <v>696</v>
      </c>
      <c r="AI82" s="34">
        <v>1190</v>
      </c>
      <c r="AJ82" s="34">
        <v>1047</v>
      </c>
      <c r="AK82" s="34">
        <v>1113</v>
      </c>
      <c r="AL82" s="34">
        <v>1098</v>
      </c>
      <c r="AM82" s="34">
        <v>933</v>
      </c>
      <c r="AN82" s="34">
        <v>1156</v>
      </c>
      <c r="AO82" s="34">
        <v>1112</v>
      </c>
      <c r="AP82" s="34">
        <v>1203</v>
      </c>
      <c r="AQ82" s="34">
        <v>1134</v>
      </c>
      <c r="AR82" s="34">
        <v>1216</v>
      </c>
      <c r="AS82" s="34">
        <v>1251</v>
      </c>
      <c r="AT82" s="34">
        <v>957</v>
      </c>
      <c r="AU82" s="143">
        <v>1187</v>
      </c>
      <c r="AV82" s="30" t="s">
        <v>278</v>
      </c>
      <c r="AW82" s="34"/>
      <c r="AX82" s="34"/>
      <c r="AY82" s="34"/>
      <c r="AZ82" s="34"/>
      <c r="BA82" s="34"/>
      <c r="BB82" s="34"/>
      <c r="BC82" s="34"/>
      <c r="BD82" s="34"/>
      <c r="BE82" s="34"/>
      <c r="BF82" s="34"/>
      <c r="BG82" s="34"/>
      <c r="BH82" s="34"/>
      <c r="BI82" s="34"/>
      <c r="BJ82" s="34"/>
      <c r="BK82" s="34"/>
      <c r="BL82" s="34"/>
      <c r="BM82" s="34"/>
      <c r="BN82" s="34"/>
      <c r="BO82" s="34"/>
      <c r="BP82" s="34"/>
    </row>
    <row r="83" spans="1:68" ht="15" customHeight="1">
      <c r="A83" s="46" t="s">
        <v>172</v>
      </c>
      <c r="B83" s="34">
        <v>2669</v>
      </c>
      <c r="C83" s="34">
        <v>2497</v>
      </c>
      <c r="D83" s="34">
        <v>2271</v>
      </c>
      <c r="E83" s="34">
        <v>2309</v>
      </c>
      <c r="F83" s="34">
        <v>2155</v>
      </c>
      <c r="G83" s="34">
        <v>2124</v>
      </c>
      <c r="H83" s="34">
        <v>2087</v>
      </c>
      <c r="I83" s="34">
        <v>2019</v>
      </c>
      <c r="J83" s="34">
        <v>1993</v>
      </c>
      <c r="K83" s="34">
        <v>1903</v>
      </c>
      <c r="L83" s="34">
        <v>1687</v>
      </c>
      <c r="M83" s="34">
        <v>1863</v>
      </c>
      <c r="N83" s="34">
        <v>1667</v>
      </c>
      <c r="O83" s="34">
        <v>1611</v>
      </c>
      <c r="P83" s="34">
        <v>1564</v>
      </c>
      <c r="Q83" s="34">
        <v>1522</v>
      </c>
      <c r="R83" s="34">
        <v>1488</v>
      </c>
      <c r="S83" s="34">
        <v>1334</v>
      </c>
      <c r="T83" s="34">
        <v>1239</v>
      </c>
      <c r="U83" s="34">
        <v>1205</v>
      </c>
      <c r="V83" s="34">
        <v>1128</v>
      </c>
      <c r="W83" s="34">
        <v>926</v>
      </c>
      <c r="X83" s="34">
        <v>838</v>
      </c>
      <c r="Y83" s="34">
        <v>873</v>
      </c>
      <c r="Z83" s="34">
        <v>826</v>
      </c>
      <c r="AA83" s="34">
        <v>758</v>
      </c>
      <c r="AB83" s="34">
        <v>687</v>
      </c>
      <c r="AC83" s="34">
        <v>656</v>
      </c>
      <c r="AD83" s="34">
        <v>540</v>
      </c>
      <c r="AE83" s="34">
        <v>449</v>
      </c>
      <c r="AF83" s="34">
        <v>436</v>
      </c>
      <c r="AG83" s="34">
        <v>428</v>
      </c>
      <c r="AH83" s="34">
        <v>189</v>
      </c>
      <c r="AI83" s="34">
        <v>330</v>
      </c>
      <c r="AJ83" s="34">
        <v>295</v>
      </c>
      <c r="AK83" s="34">
        <v>291</v>
      </c>
      <c r="AL83" s="34">
        <v>250</v>
      </c>
      <c r="AM83" s="34">
        <v>226</v>
      </c>
      <c r="AN83" s="34">
        <v>268</v>
      </c>
      <c r="AO83" s="34">
        <v>282</v>
      </c>
      <c r="AP83" s="34">
        <v>264</v>
      </c>
      <c r="AQ83" s="34">
        <v>245</v>
      </c>
      <c r="AR83" s="34">
        <v>275</v>
      </c>
      <c r="AS83" s="34">
        <v>247</v>
      </c>
      <c r="AT83" s="34">
        <v>235</v>
      </c>
      <c r="AU83" s="143">
        <v>245</v>
      </c>
      <c r="AV83" s="30" t="s">
        <v>279</v>
      </c>
      <c r="AW83" s="34"/>
      <c r="AX83" s="34"/>
      <c r="AY83" s="34"/>
      <c r="AZ83" s="34"/>
      <c r="BA83" s="34"/>
      <c r="BB83" s="34"/>
      <c r="BC83" s="34"/>
      <c r="BD83" s="34"/>
      <c r="BE83" s="34"/>
      <c r="BF83" s="34"/>
      <c r="BG83" s="34"/>
      <c r="BH83" s="34"/>
      <c r="BI83" s="34"/>
      <c r="BJ83" s="34"/>
      <c r="BK83" s="34"/>
      <c r="BL83" s="34"/>
      <c r="BM83" s="34"/>
      <c r="BN83" s="34"/>
      <c r="BO83" s="34"/>
      <c r="BP83" s="34"/>
    </row>
    <row r="84" spans="1:68" ht="15" customHeight="1">
      <c r="A84" s="46" t="s">
        <v>173</v>
      </c>
      <c r="B84" s="34">
        <v>6580</v>
      </c>
      <c r="C84" s="34">
        <v>6384</v>
      </c>
      <c r="D84" s="34">
        <v>5630</v>
      </c>
      <c r="E84" s="34">
        <v>5364</v>
      </c>
      <c r="F84" s="34">
        <v>5004</v>
      </c>
      <c r="G84" s="34">
        <v>4920</v>
      </c>
      <c r="H84" s="34">
        <v>4818</v>
      </c>
      <c r="I84" s="34">
        <v>4618</v>
      </c>
      <c r="J84" s="34">
        <v>4606</v>
      </c>
      <c r="K84" s="34">
        <v>4375</v>
      </c>
      <c r="L84" s="34">
        <v>3994</v>
      </c>
      <c r="M84" s="34">
        <v>4162</v>
      </c>
      <c r="N84" s="34">
        <v>3856</v>
      </c>
      <c r="O84" s="34">
        <v>3799</v>
      </c>
      <c r="P84" s="34">
        <v>3601</v>
      </c>
      <c r="Q84" s="34">
        <v>3483</v>
      </c>
      <c r="R84" s="34">
        <v>3343</v>
      </c>
      <c r="S84" s="34">
        <v>3163</v>
      </c>
      <c r="T84" s="34">
        <v>2990</v>
      </c>
      <c r="U84" s="34">
        <v>2906</v>
      </c>
      <c r="V84" s="34">
        <v>2829</v>
      </c>
      <c r="W84" s="34">
        <v>2418</v>
      </c>
      <c r="X84" s="34">
        <v>2170</v>
      </c>
      <c r="Y84" s="34">
        <v>2154</v>
      </c>
      <c r="Z84" s="34">
        <v>2049</v>
      </c>
      <c r="AA84" s="34">
        <v>1917</v>
      </c>
      <c r="AB84" s="34">
        <v>1789</v>
      </c>
      <c r="AC84" s="34">
        <v>1644</v>
      </c>
      <c r="AD84" s="34">
        <v>1430</v>
      </c>
      <c r="AE84" s="34">
        <v>1338</v>
      </c>
      <c r="AF84" s="34">
        <v>1211</v>
      </c>
      <c r="AG84" s="34">
        <v>1118</v>
      </c>
      <c r="AH84" s="34">
        <v>598</v>
      </c>
      <c r="AI84" s="34">
        <v>944</v>
      </c>
      <c r="AJ84" s="34">
        <v>912</v>
      </c>
      <c r="AK84" s="34">
        <v>869</v>
      </c>
      <c r="AL84" s="34">
        <v>757</v>
      </c>
      <c r="AM84" s="34">
        <v>681</v>
      </c>
      <c r="AN84" s="34">
        <v>774</v>
      </c>
      <c r="AO84" s="34">
        <v>750</v>
      </c>
      <c r="AP84" s="34">
        <v>739</v>
      </c>
      <c r="AQ84" s="34">
        <v>727</v>
      </c>
      <c r="AR84" s="34">
        <v>753</v>
      </c>
      <c r="AS84" s="34">
        <v>693</v>
      </c>
      <c r="AT84" s="34">
        <v>684</v>
      </c>
      <c r="AU84" s="143">
        <v>721</v>
      </c>
      <c r="AV84" s="30" t="s">
        <v>280</v>
      </c>
      <c r="AW84" s="34"/>
      <c r="AX84" s="34"/>
      <c r="AY84" s="34"/>
      <c r="AZ84" s="34"/>
      <c r="BA84" s="34"/>
      <c r="BB84" s="34"/>
      <c r="BC84" s="34"/>
      <c r="BD84" s="34"/>
      <c r="BE84" s="34"/>
      <c r="BF84" s="34"/>
      <c r="BG84" s="34"/>
      <c r="BH84" s="34"/>
      <c r="BI84" s="34"/>
      <c r="BJ84" s="34"/>
      <c r="BK84" s="34"/>
      <c r="BL84" s="34"/>
      <c r="BM84" s="34"/>
      <c r="BN84" s="34"/>
      <c r="BO84" s="34"/>
      <c r="BP84" s="34"/>
    </row>
    <row r="85" spans="1:68" ht="15" customHeight="1">
      <c r="A85" s="42"/>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row>
    <row r="86" spans="1:68" ht="15" customHeight="1">
      <c r="A86" s="50" t="s">
        <v>259</v>
      </c>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row>
    <row r="87" spans="1:68" ht="15" customHeight="1">
      <c r="A87" s="46" t="s">
        <v>167</v>
      </c>
      <c r="B87" s="33">
        <v>37.575757575757599</v>
      </c>
      <c r="C87" s="33">
        <v>25</v>
      </c>
      <c r="D87" s="33">
        <v>30.201342281879199</v>
      </c>
      <c r="E87" s="33">
        <v>27.692307692307701</v>
      </c>
      <c r="F87" s="33">
        <v>40.384615384615401</v>
      </c>
      <c r="G87" s="33">
        <v>35.433070866141698</v>
      </c>
      <c r="H87" s="33">
        <v>30.2158273381295</v>
      </c>
      <c r="I87" s="33">
        <v>32.283464566929098</v>
      </c>
      <c r="J87" s="33">
        <v>35.074626865671597</v>
      </c>
      <c r="K87" s="33">
        <v>37.195121951219498</v>
      </c>
      <c r="L87" s="33">
        <v>32.857142857142897</v>
      </c>
      <c r="M87" s="33">
        <v>43.150684931506902</v>
      </c>
      <c r="N87" s="33">
        <v>37.671232876712303</v>
      </c>
      <c r="O87" s="33">
        <v>39.622641509433997</v>
      </c>
      <c r="P87" s="33">
        <v>34.459459459459502</v>
      </c>
      <c r="Q87" s="33">
        <v>36.269430051813501</v>
      </c>
      <c r="R87" s="33">
        <v>33.163265306122398</v>
      </c>
      <c r="S87" s="33">
        <v>36.649214659685903</v>
      </c>
      <c r="T87" s="33">
        <v>36.040609137055803</v>
      </c>
      <c r="U87" s="33">
        <v>38.144329896907202</v>
      </c>
      <c r="V87" s="33">
        <v>27.411167512690401</v>
      </c>
      <c r="W87" s="33">
        <v>35.460992907801398</v>
      </c>
      <c r="X87" s="33">
        <v>37.5</v>
      </c>
      <c r="Y87" s="33">
        <v>35.144927536231897</v>
      </c>
      <c r="Z87" s="33">
        <v>41.935483870967701</v>
      </c>
      <c r="AA87" s="33">
        <v>36.065573770491802</v>
      </c>
      <c r="AB87" s="33">
        <v>33.8842975206612</v>
      </c>
      <c r="AC87" s="33">
        <v>28.508771929824601</v>
      </c>
      <c r="AD87" s="33">
        <v>29.045643153526999</v>
      </c>
      <c r="AE87" s="33">
        <v>27.0833333333333</v>
      </c>
      <c r="AF87" s="33">
        <v>34.871794871794897</v>
      </c>
      <c r="AG87" s="33">
        <v>23.383084577114399</v>
      </c>
      <c r="AH87" s="33">
        <v>38.157894736842103</v>
      </c>
      <c r="AI87" s="33">
        <v>27.3542600896861</v>
      </c>
      <c r="AJ87" s="33">
        <v>22.8571428571429</v>
      </c>
      <c r="AK87" s="33">
        <v>29.268292682926798</v>
      </c>
      <c r="AL87" s="33">
        <v>24.260355029585799</v>
      </c>
      <c r="AM87" s="33">
        <v>25.185185185185201</v>
      </c>
      <c r="AN87" s="33">
        <v>27.7777777777778</v>
      </c>
      <c r="AO87" s="33">
        <v>31.578947368421101</v>
      </c>
      <c r="AP87" s="33">
        <v>30.681818181818201</v>
      </c>
      <c r="AQ87" s="33">
        <v>24.870466321243502</v>
      </c>
      <c r="AR87" s="33">
        <v>23.699421965317899</v>
      </c>
      <c r="AS87" s="33">
        <v>25.139664804469302</v>
      </c>
      <c r="AT87" s="33">
        <v>26.8456375838926</v>
      </c>
      <c r="AU87" s="33">
        <v>28.368794326241101</v>
      </c>
      <c r="AV87" s="33"/>
      <c r="AW87" s="33"/>
      <c r="AX87" s="33"/>
      <c r="AY87" s="33"/>
      <c r="AZ87" s="33"/>
      <c r="BA87" s="33"/>
      <c r="BB87" s="33"/>
      <c r="BC87" s="33"/>
      <c r="BD87" s="33"/>
      <c r="BE87" s="33"/>
      <c r="BF87" s="33"/>
      <c r="BG87" s="33"/>
      <c r="BH87" s="33"/>
      <c r="BI87" s="33"/>
      <c r="BJ87" s="33"/>
      <c r="BK87" s="33"/>
      <c r="BL87" s="33"/>
      <c r="BM87" s="33"/>
      <c r="BN87" s="33"/>
      <c r="BO87" s="33"/>
      <c r="BP87" s="33"/>
    </row>
    <row r="88" spans="1:68" ht="15" customHeight="1">
      <c r="A88" s="46" t="s">
        <v>170</v>
      </c>
      <c r="B88" s="29">
        <v>3.30645161290323</v>
      </c>
      <c r="C88" s="29">
        <v>3.0434782608695699</v>
      </c>
      <c r="D88" s="29">
        <v>3.2888888888888901</v>
      </c>
      <c r="E88" s="29">
        <v>2.25</v>
      </c>
      <c r="F88" s="29">
        <v>2.9523809523809499</v>
      </c>
      <c r="G88" s="29">
        <v>3.37777777777778</v>
      </c>
      <c r="H88" s="29">
        <v>3.6904761904761898</v>
      </c>
      <c r="I88" s="29">
        <v>3.7073170731707301</v>
      </c>
      <c r="J88" s="29">
        <v>3.8085106382978702</v>
      </c>
      <c r="K88" s="29">
        <v>4.2950819672131102</v>
      </c>
      <c r="L88" s="29">
        <v>3.39130434782609</v>
      </c>
      <c r="M88" s="29">
        <v>3.4920634920634899</v>
      </c>
      <c r="N88" s="29">
        <v>3.9090909090909101</v>
      </c>
      <c r="O88" s="29">
        <v>4.0634920634920597</v>
      </c>
      <c r="P88" s="29">
        <v>3.1764705882352899</v>
      </c>
      <c r="Q88" s="29">
        <v>4.3428571428571399</v>
      </c>
      <c r="R88" s="29">
        <v>3.6</v>
      </c>
      <c r="S88" s="29">
        <v>3.77142857142857</v>
      </c>
      <c r="T88" s="29">
        <v>4.4225352112676104</v>
      </c>
      <c r="U88" s="29">
        <v>3.5945945945945899</v>
      </c>
      <c r="V88" s="29">
        <v>4.1481481481481497</v>
      </c>
      <c r="W88" s="29">
        <v>4.13</v>
      </c>
      <c r="X88" s="29">
        <v>4.16239316239316</v>
      </c>
      <c r="Y88" s="29">
        <v>4.0927835051546397</v>
      </c>
      <c r="Z88" s="29">
        <v>3.8653846153846199</v>
      </c>
      <c r="AA88" s="29">
        <v>4.1477272727272698</v>
      </c>
      <c r="AB88" s="29">
        <v>4.6219512195121997</v>
      </c>
      <c r="AC88" s="29">
        <v>3.3538461538461499</v>
      </c>
      <c r="AD88" s="29">
        <v>3.77142857142857</v>
      </c>
      <c r="AE88" s="29">
        <v>3.7384615384615398</v>
      </c>
      <c r="AF88" s="29">
        <v>3.8235294117647101</v>
      </c>
      <c r="AG88" s="29">
        <v>3.87234042553191</v>
      </c>
      <c r="AH88" s="29" t="s">
        <v>46</v>
      </c>
      <c r="AI88" s="29">
        <v>3.4098360655737698</v>
      </c>
      <c r="AJ88" s="29">
        <v>3.1875</v>
      </c>
      <c r="AK88" s="29">
        <v>3.8541666666666701</v>
      </c>
      <c r="AL88" s="29">
        <v>3.3658536585365901</v>
      </c>
      <c r="AM88" s="29">
        <v>4.7941176470588198</v>
      </c>
      <c r="AN88" s="29">
        <v>4.1749999999999998</v>
      </c>
      <c r="AO88" s="29">
        <v>6.8</v>
      </c>
      <c r="AP88" s="29">
        <v>4.1296296296296298</v>
      </c>
      <c r="AQ88" s="29">
        <v>4.8125</v>
      </c>
      <c r="AR88" s="29">
        <v>4.2195121951219496</v>
      </c>
      <c r="AS88" s="29">
        <v>5.9777777777777796</v>
      </c>
      <c r="AT88" s="29">
        <v>4.0250000000000004</v>
      </c>
      <c r="AU88" s="29">
        <v>5.5750000000000002</v>
      </c>
      <c r="AV88" s="29"/>
      <c r="AW88" s="29"/>
      <c r="AX88" s="29"/>
      <c r="AY88" s="29"/>
      <c r="AZ88" s="29"/>
      <c r="BA88" s="29"/>
      <c r="BB88" s="29"/>
      <c r="BC88" s="29"/>
      <c r="BD88" s="29"/>
      <c r="BE88" s="29"/>
      <c r="BF88" s="29"/>
      <c r="BG88" s="29"/>
      <c r="BH88" s="29"/>
      <c r="BI88" s="29"/>
      <c r="BJ88" s="29"/>
      <c r="BK88" s="29"/>
      <c r="BL88" s="29"/>
      <c r="BM88" s="29"/>
      <c r="BN88" s="29"/>
      <c r="BO88" s="29"/>
      <c r="BP88" s="29"/>
    </row>
    <row r="89" spans="1:68" ht="15" customHeight="1">
      <c r="A89" s="46" t="s">
        <v>171</v>
      </c>
      <c r="B89" s="34">
        <v>205</v>
      </c>
      <c r="C89" s="34">
        <v>140</v>
      </c>
      <c r="D89" s="34">
        <v>148</v>
      </c>
      <c r="E89" s="34">
        <v>81</v>
      </c>
      <c r="F89" s="34">
        <v>124</v>
      </c>
      <c r="G89" s="34">
        <v>152</v>
      </c>
      <c r="H89" s="34">
        <v>155</v>
      </c>
      <c r="I89" s="34">
        <v>152</v>
      </c>
      <c r="J89" s="34">
        <v>179</v>
      </c>
      <c r="K89" s="34">
        <v>262</v>
      </c>
      <c r="L89" s="34">
        <v>156</v>
      </c>
      <c r="M89" s="34">
        <v>220</v>
      </c>
      <c r="N89" s="34">
        <v>215</v>
      </c>
      <c r="O89" s="34">
        <v>256</v>
      </c>
      <c r="P89" s="34">
        <v>162</v>
      </c>
      <c r="Q89" s="34">
        <v>304</v>
      </c>
      <c r="R89" s="34">
        <v>234</v>
      </c>
      <c r="S89" s="34">
        <v>264</v>
      </c>
      <c r="T89" s="34">
        <v>314</v>
      </c>
      <c r="U89" s="34">
        <v>266</v>
      </c>
      <c r="V89" s="34">
        <v>224</v>
      </c>
      <c r="W89" s="34">
        <v>413</v>
      </c>
      <c r="X89" s="34">
        <v>487</v>
      </c>
      <c r="Y89" s="34">
        <v>397</v>
      </c>
      <c r="Z89" s="34">
        <v>402</v>
      </c>
      <c r="AA89" s="34">
        <v>365</v>
      </c>
      <c r="AB89" s="34">
        <v>379</v>
      </c>
      <c r="AC89" s="34">
        <v>218</v>
      </c>
      <c r="AD89" s="34">
        <v>264</v>
      </c>
      <c r="AE89" s="34">
        <v>243</v>
      </c>
      <c r="AF89" s="34">
        <v>260</v>
      </c>
      <c r="AG89" s="34">
        <v>182</v>
      </c>
      <c r="AH89" s="34">
        <v>105</v>
      </c>
      <c r="AI89" s="34">
        <v>208</v>
      </c>
      <c r="AJ89" s="34">
        <v>153</v>
      </c>
      <c r="AK89" s="34">
        <v>185</v>
      </c>
      <c r="AL89" s="34">
        <v>138</v>
      </c>
      <c r="AM89" s="34">
        <v>163</v>
      </c>
      <c r="AN89" s="34">
        <v>167</v>
      </c>
      <c r="AO89" s="34">
        <v>408</v>
      </c>
      <c r="AP89" s="34">
        <v>223</v>
      </c>
      <c r="AQ89" s="34">
        <v>231</v>
      </c>
      <c r="AR89" s="34">
        <v>173</v>
      </c>
      <c r="AS89" s="34">
        <v>269</v>
      </c>
      <c r="AT89" s="34">
        <v>161</v>
      </c>
      <c r="AU89" s="34">
        <v>223</v>
      </c>
      <c r="AV89" s="34"/>
      <c r="AW89" s="34"/>
      <c r="AX89" s="34"/>
      <c r="AY89" s="34"/>
      <c r="AZ89" s="34"/>
      <c r="BA89" s="34"/>
      <c r="BB89" s="34"/>
      <c r="BC89" s="34"/>
      <c r="BD89" s="34"/>
      <c r="BE89" s="34"/>
      <c r="BF89" s="34"/>
      <c r="BG89" s="34"/>
      <c r="BH89" s="34"/>
      <c r="BI89" s="34"/>
      <c r="BJ89" s="34"/>
      <c r="BK89" s="34"/>
      <c r="BL89" s="34"/>
      <c r="BM89" s="34"/>
      <c r="BN89" s="34"/>
      <c r="BO89" s="34"/>
      <c r="BP89" s="34"/>
    </row>
    <row r="90" spans="1:68" ht="15" customHeight="1">
      <c r="A90" s="46" t="s">
        <v>172</v>
      </c>
      <c r="B90" s="34">
        <v>62</v>
      </c>
      <c r="C90" s="34">
        <v>46</v>
      </c>
      <c r="D90" s="34">
        <v>45</v>
      </c>
      <c r="E90" s="34">
        <v>36</v>
      </c>
      <c r="F90" s="34">
        <v>42</v>
      </c>
      <c r="G90" s="34">
        <v>45</v>
      </c>
      <c r="H90" s="34">
        <v>42</v>
      </c>
      <c r="I90" s="34">
        <v>41</v>
      </c>
      <c r="J90" s="34">
        <v>47</v>
      </c>
      <c r="K90" s="34">
        <v>61</v>
      </c>
      <c r="L90" s="34">
        <v>46</v>
      </c>
      <c r="M90" s="34">
        <v>63</v>
      </c>
      <c r="N90" s="34">
        <v>55</v>
      </c>
      <c r="O90" s="34">
        <v>63</v>
      </c>
      <c r="P90" s="34">
        <v>51</v>
      </c>
      <c r="Q90" s="34">
        <v>70</v>
      </c>
      <c r="R90" s="34">
        <v>65</v>
      </c>
      <c r="S90" s="34">
        <v>70</v>
      </c>
      <c r="T90" s="34">
        <v>71</v>
      </c>
      <c r="U90" s="34">
        <v>74</v>
      </c>
      <c r="V90" s="34">
        <v>54</v>
      </c>
      <c r="W90" s="34">
        <v>100</v>
      </c>
      <c r="X90" s="34">
        <v>117</v>
      </c>
      <c r="Y90" s="34">
        <v>97</v>
      </c>
      <c r="Z90" s="34">
        <v>104</v>
      </c>
      <c r="AA90" s="34">
        <v>88</v>
      </c>
      <c r="AB90" s="34">
        <v>82</v>
      </c>
      <c r="AC90" s="34">
        <v>65</v>
      </c>
      <c r="AD90" s="34">
        <v>70</v>
      </c>
      <c r="AE90" s="34">
        <v>65</v>
      </c>
      <c r="AF90" s="34">
        <v>68</v>
      </c>
      <c r="AG90" s="34">
        <v>47</v>
      </c>
      <c r="AH90" s="34">
        <v>29</v>
      </c>
      <c r="AI90" s="34">
        <v>61</v>
      </c>
      <c r="AJ90" s="34">
        <v>48</v>
      </c>
      <c r="AK90" s="34">
        <v>48</v>
      </c>
      <c r="AL90" s="34">
        <v>41</v>
      </c>
      <c r="AM90" s="34">
        <v>34</v>
      </c>
      <c r="AN90" s="34">
        <v>40</v>
      </c>
      <c r="AO90" s="34">
        <v>60</v>
      </c>
      <c r="AP90" s="34">
        <v>54</v>
      </c>
      <c r="AQ90" s="34">
        <v>48</v>
      </c>
      <c r="AR90" s="34">
        <v>41</v>
      </c>
      <c r="AS90" s="34">
        <v>45</v>
      </c>
      <c r="AT90" s="34">
        <v>40</v>
      </c>
      <c r="AU90" s="34">
        <v>40</v>
      </c>
      <c r="AV90" s="34"/>
      <c r="AW90" s="34"/>
      <c r="AX90" s="34"/>
      <c r="AY90" s="34"/>
      <c r="AZ90" s="34"/>
      <c r="BA90" s="34"/>
      <c r="BB90" s="34"/>
      <c r="BC90" s="34"/>
      <c r="BD90" s="34"/>
      <c r="BE90" s="34"/>
      <c r="BF90" s="34"/>
      <c r="BG90" s="34"/>
      <c r="BH90" s="34"/>
      <c r="BI90" s="34"/>
      <c r="BJ90" s="34"/>
      <c r="BK90" s="34"/>
      <c r="BL90" s="34"/>
      <c r="BM90" s="34"/>
      <c r="BN90" s="34"/>
      <c r="BO90" s="34"/>
      <c r="BP90" s="34"/>
    </row>
    <row r="91" spans="1:68" ht="15" customHeight="1">
      <c r="A91" s="46" t="s">
        <v>173</v>
      </c>
      <c r="B91" s="34">
        <v>165</v>
      </c>
      <c r="C91" s="34">
        <v>184</v>
      </c>
      <c r="D91" s="34">
        <v>149</v>
      </c>
      <c r="E91" s="34">
        <v>130</v>
      </c>
      <c r="F91" s="34">
        <v>104</v>
      </c>
      <c r="G91" s="34">
        <v>127</v>
      </c>
      <c r="H91" s="34">
        <v>139</v>
      </c>
      <c r="I91" s="34">
        <v>127</v>
      </c>
      <c r="J91" s="34">
        <v>134</v>
      </c>
      <c r="K91" s="34">
        <v>164</v>
      </c>
      <c r="L91" s="34">
        <v>140</v>
      </c>
      <c r="M91" s="34">
        <v>146</v>
      </c>
      <c r="N91" s="34">
        <v>146</v>
      </c>
      <c r="O91" s="34">
        <v>159</v>
      </c>
      <c r="P91" s="34">
        <v>148</v>
      </c>
      <c r="Q91" s="34">
        <v>193</v>
      </c>
      <c r="R91" s="34">
        <v>196</v>
      </c>
      <c r="S91" s="34">
        <v>191</v>
      </c>
      <c r="T91" s="34">
        <v>197</v>
      </c>
      <c r="U91" s="34">
        <v>194</v>
      </c>
      <c r="V91" s="34">
        <v>197</v>
      </c>
      <c r="W91" s="34">
        <v>282</v>
      </c>
      <c r="X91" s="34">
        <v>312</v>
      </c>
      <c r="Y91" s="34">
        <v>276</v>
      </c>
      <c r="Z91" s="34">
        <v>248</v>
      </c>
      <c r="AA91" s="34">
        <v>244</v>
      </c>
      <c r="AB91" s="34">
        <v>242</v>
      </c>
      <c r="AC91" s="34">
        <v>228</v>
      </c>
      <c r="AD91" s="34">
        <v>241</v>
      </c>
      <c r="AE91" s="34">
        <v>240</v>
      </c>
      <c r="AF91" s="34">
        <v>195</v>
      </c>
      <c r="AG91" s="34">
        <v>201</v>
      </c>
      <c r="AH91" s="34">
        <v>76</v>
      </c>
      <c r="AI91" s="34">
        <v>223</v>
      </c>
      <c r="AJ91" s="34">
        <v>210</v>
      </c>
      <c r="AK91" s="34">
        <v>164</v>
      </c>
      <c r="AL91" s="34">
        <v>169</v>
      </c>
      <c r="AM91" s="34">
        <v>135</v>
      </c>
      <c r="AN91" s="34">
        <v>144</v>
      </c>
      <c r="AO91" s="34">
        <v>190</v>
      </c>
      <c r="AP91" s="34">
        <v>176</v>
      </c>
      <c r="AQ91" s="34">
        <v>193</v>
      </c>
      <c r="AR91" s="34">
        <v>173</v>
      </c>
      <c r="AS91" s="34">
        <v>179</v>
      </c>
      <c r="AT91" s="34">
        <v>149</v>
      </c>
      <c r="AU91" s="34">
        <v>141</v>
      </c>
      <c r="AV91" s="34"/>
      <c r="AW91" s="34"/>
      <c r="AX91" s="34"/>
      <c r="AY91" s="34"/>
      <c r="AZ91" s="34"/>
      <c r="BA91" s="34"/>
      <c r="BB91" s="34"/>
      <c r="BC91" s="34"/>
      <c r="BD91" s="34"/>
      <c r="BE91" s="34"/>
      <c r="BF91" s="34"/>
      <c r="BG91" s="34"/>
      <c r="BH91" s="34"/>
      <c r="BI91" s="34"/>
      <c r="BJ91" s="34"/>
      <c r="BK91" s="34"/>
      <c r="BL91" s="34"/>
      <c r="BM91" s="34"/>
      <c r="BN91" s="34"/>
      <c r="BO91" s="34"/>
      <c r="BP91" s="34"/>
    </row>
    <row r="92" spans="1:68" ht="15" customHeight="1">
      <c r="A92" s="42"/>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row>
    <row r="93" spans="1:68" ht="15" customHeight="1">
      <c r="A93" s="14" t="s">
        <v>260</v>
      </c>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row>
    <row r="94" spans="1:68" ht="15" customHeight="1">
      <c r="A94" s="50" t="s">
        <v>281</v>
      </c>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row>
    <row r="95" spans="1:68" ht="15" customHeight="1">
      <c r="A95" s="46" t="s">
        <v>167</v>
      </c>
      <c r="B95" s="33" t="s">
        <v>46</v>
      </c>
      <c r="C95" s="33" t="s">
        <v>46</v>
      </c>
      <c r="D95" s="33" t="s">
        <v>46</v>
      </c>
      <c r="E95" s="33" t="s">
        <v>46</v>
      </c>
      <c r="F95" s="33" t="s">
        <v>46</v>
      </c>
      <c r="G95" s="33" t="s">
        <v>46</v>
      </c>
      <c r="H95" s="33" t="s">
        <v>46</v>
      </c>
      <c r="I95" s="33" t="s">
        <v>46</v>
      </c>
      <c r="J95" s="33" t="s">
        <v>46</v>
      </c>
      <c r="K95" s="33" t="s">
        <v>46</v>
      </c>
      <c r="L95" s="33" t="s">
        <v>46</v>
      </c>
      <c r="M95" s="33" t="s">
        <v>46</v>
      </c>
      <c r="N95" s="33" t="s">
        <v>46</v>
      </c>
      <c r="O95" s="33" t="s">
        <v>46</v>
      </c>
      <c r="P95" s="33" t="s">
        <v>46</v>
      </c>
      <c r="Q95" s="33" t="s">
        <v>46</v>
      </c>
      <c r="R95" s="33" t="s">
        <v>46</v>
      </c>
      <c r="S95" s="33" t="s">
        <v>46</v>
      </c>
      <c r="T95" s="33" t="s">
        <v>46</v>
      </c>
      <c r="U95" s="33" t="s">
        <v>46</v>
      </c>
      <c r="V95" s="33" t="s">
        <v>46</v>
      </c>
      <c r="W95" s="33" t="s">
        <v>46</v>
      </c>
      <c r="X95" s="33" t="s">
        <v>46</v>
      </c>
      <c r="Y95" s="33" t="s">
        <v>46</v>
      </c>
      <c r="Z95" s="33" t="s">
        <v>46</v>
      </c>
      <c r="AA95" s="33" t="s">
        <v>46</v>
      </c>
      <c r="AB95" s="33" t="s">
        <v>46</v>
      </c>
      <c r="AC95" s="33" t="s">
        <v>46</v>
      </c>
      <c r="AD95" s="33" t="s">
        <v>46</v>
      </c>
      <c r="AE95" s="33" t="s">
        <v>46</v>
      </c>
      <c r="AF95" s="33" t="s">
        <v>46</v>
      </c>
      <c r="AG95" s="33" t="s">
        <v>46</v>
      </c>
      <c r="AH95" s="33" t="s">
        <v>46</v>
      </c>
      <c r="AI95" s="33" t="s">
        <v>46</v>
      </c>
      <c r="AJ95" s="33" t="s">
        <v>46</v>
      </c>
      <c r="AK95" s="33" t="s">
        <v>46</v>
      </c>
      <c r="AL95" s="33" t="s">
        <v>46</v>
      </c>
      <c r="AM95" s="33">
        <v>46.341463414634099</v>
      </c>
      <c r="AN95" s="33" t="s">
        <v>46</v>
      </c>
      <c r="AO95" s="33">
        <v>48.387096774193601</v>
      </c>
      <c r="AP95" s="33">
        <v>55.319148936170201</v>
      </c>
      <c r="AQ95" s="33">
        <v>29.523809523809501</v>
      </c>
      <c r="AR95" s="33">
        <v>31.707317073170699</v>
      </c>
      <c r="AS95" s="33">
        <v>28.823529411764699</v>
      </c>
      <c r="AT95" s="33">
        <v>29.126213592233</v>
      </c>
      <c r="AU95" s="141">
        <v>37.959183673469397</v>
      </c>
      <c r="AV95" s="30" t="s">
        <v>282</v>
      </c>
      <c r="AW95" s="33"/>
      <c r="AX95" s="33"/>
      <c r="AY95" s="33"/>
      <c r="AZ95" s="33"/>
      <c r="BA95" s="33"/>
      <c r="BB95" s="33"/>
      <c r="BC95" s="33"/>
      <c r="BD95" s="33"/>
      <c r="BE95" s="33"/>
      <c r="BF95" s="33"/>
      <c r="BG95" s="33"/>
      <c r="BH95" s="33"/>
      <c r="BI95" s="33"/>
      <c r="BJ95" s="33"/>
      <c r="BK95" s="33"/>
      <c r="BL95" s="33"/>
      <c r="BM95" s="33"/>
      <c r="BN95" s="33"/>
      <c r="BO95" s="33"/>
      <c r="BP95" s="33"/>
    </row>
    <row r="96" spans="1:68" ht="15" customHeight="1">
      <c r="A96" s="46" t="s">
        <v>170</v>
      </c>
      <c r="B96" s="29" t="s">
        <v>46</v>
      </c>
      <c r="C96" s="29" t="s">
        <v>46</v>
      </c>
      <c r="D96" s="29" t="s">
        <v>46</v>
      </c>
      <c r="E96" s="29" t="s">
        <v>46</v>
      </c>
      <c r="F96" s="29" t="s">
        <v>46</v>
      </c>
      <c r="G96" s="29" t="s">
        <v>46</v>
      </c>
      <c r="H96" s="29" t="s">
        <v>46</v>
      </c>
      <c r="I96" s="29" t="s">
        <v>46</v>
      </c>
      <c r="J96" s="29" t="s">
        <v>46</v>
      </c>
      <c r="K96" s="29" t="s">
        <v>46</v>
      </c>
      <c r="L96" s="29" t="s">
        <v>46</v>
      </c>
      <c r="M96" s="29" t="s">
        <v>46</v>
      </c>
      <c r="N96" s="29" t="s">
        <v>46</v>
      </c>
      <c r="O96" s="29" t="s">
        <v>46</v>
      </c>
      <c r="P96" s="29" t="s">
        <v>46</v>
      </c>
      <c r="Q96" s="29" t="s">
        <v>46</v>
      </c>
      <c r="R96" s="29" t="s">
        <v>46</v>
      </c>
      <c r="S96" s="29" t="s">
        <v>46</v>
      </c>
      <c r="T96" s="29" t="s">
        <v>46</v>
      </c>
      <c r="U96" s="29" t="s">
        <v>46</v>
      </c>
      <c r="V96" s="29" t="s">
        <v>46</v>
      </c>
      <c r="W96" s="29" t="s">
        <v>46</v>
      </c>
      <c r="X96" s="29" t="s">
        <v>46</v>
      </c>
      <c r="Y96" s="29" t="s">
        <v>46</v>
      </c>
      <c r="Z96" s="29" t="s">
        <v>46</v>
      </c>
      <c r="AA96" s="29" t="s">
        <v>46</v>
      </c>
      <c r="AB96" s="29" t="s">
        <v>46</v>
      </c>
      <c r="AC96" s="29" t="s">
        <v>46</v>
      </c>
      <c r="AD96" s="29" t="s">
        <v>46</v>
      </c>
      <c r="AE96" s="29" t="s">
        <v>46</v>
      </c>
      <c r="AF96" s="29" t="s">
        <v>46</v>
      </c>
      <c r="AG96" s="29" t="s">
        <v>46</v>
      </c>
      <c r="AH96" s="29" t="s">
        <v>46</v>
      </c>
      <c r="AI96" s="29" t="s">
        <v>46</v>
      </c>
      <c r="AJ96" s="29" t="s">
        <v>46</v>
      </c>
      <c r="AK96" s="29" t="s">
        <v>46</v>
      </c>
      <c r="AL96" s="29" t="s">
        <v>46</v>
      </c>
      <c r="AM96" s="29" t="s">
        <v>46</v>
      </c>
      <c r="AN96" s="29" t="s">
        <v>46</v>
      </c>
      <c r="AO96" s="29" t="s">
        <v>46</v>
      </c>
      <c r="AP96" s="29" t="s">
        <v>46</v>
      </c>
      <c r="AQ96" s="29">
        <v>4.3548387096774199</v>
      </c>
      <c r="AR96" s="29">
        <v>5.0769230769230802</v>
      </c>
      <c r="AS96" s="29">
        <v>4.4897959183673501</v>
      </c>
      <c r="AT96" s="29">
        <v>4.3833333333333302</v>
      </c>
      <c r="AU96" s="142">
        <v>4.2688172043010804</v>
      </c>
      <c r="AV96" s="30" t="s">
        <v>283</v>
      </c>
      <c r="AW96" s="29"/>
      <c r="AX96" s="29"/>
      <c r="AY96" s="29"/>
      <c r="AZ96" s="29"/>
      <c r="BA96" s="29"/>
      <c r="BB96" s="29"/>
      <c r="BC96" s="29"/>
      <c r="BD96" s="29"/>
      <c r="BE96" s="29"/>
      <c r="BF96" s="29"/>
      <c r="BG96" s="29"/>
      <c r="BH96" s="29"/>
      <c r="BI96" s="29"/>
      <c r="BJ96" s="29"/>
      <c r="BK96" s="29"/>
      <c r="BL96" s="29"/>
      <c r="BM96" s="29"/>
      <c r="BN96" s="29"/>
      <c r="BO96" s="29"/>
      <c r="BP96" s="29"/>
    </row>
    <row r="97" spans="1:68" ht="15" customHeight="1">
      <c r="A97" s="46" t="s">
        <v>171</v>
      </c>
      <c r="B97" s="34">
        <v>0</v>
      </c>
      <c r="C97" s="34">
        <v>0</v>
      </c>
      <c r="D97" s="34">
        <v>0</v>
      </c>
      <c r="E97" s="34">
        <v>0</v>
      </c>
      <c r="F97" s="34">
        <v>0</v>
      </c>
      <c r="G97" s="34">
        <v>6</v>
      </c>
      <c r="H97" s="34">
        <v>0</v>
      </c>
      <c r="I97" s="34">
        <v>0</v>
      </c>
      <c r="J97" s="34">
        <v>0</v>
      </c>
      <c r="K97" s="34">
        <v>0</v>
      </c>
      <c r="L97" s="34">
        <v>3</v>
      </c>
      <c r="M97" s="34">
        <v>0</v>
      </c>
      <c r="N97" s="34">
        <v>5</v>
      </c>
      <c r="O97" s="34">
        <v>0</v>
      </c>
      <c r="P97" s="34">
        <v>0</v>
      </c>
      <c r="Q97" s="34">
        <v>0</v>
      </c>
      <c r="R97" s="34">
        <v>0</v>
      </c>
      <c r="S97" s="34">
        <v>0</v>
      </c>
      <c r="T97" s="34">
        <v>2</v>
      </c>
      <c r="U97" s="34">
        <v>0</v>
      </c>
      <c r="V97" s="34">
        <v>0</v>
      </c>
      <c r="W97" s="34">
        <v>0</v>
      </c>
      <c r="X97" s="34">
        <v>0</v>
      </c>
      <c r="Y97" s="34">
        <v>5</v>
      </c>
      <c r="Z97" s="34">
        <v>26</v>
      </c>
      <c r="AA97" s="34">
        <v>10</v>
      </c>
      <c r="AB97" s="34">
        <v>25</v>
      </c>
      <c r="AC97" s="34">
        <v>0</v>
      </c>
      <c r="AD97" s="34">
        <v>2</v>
      </c>
      <c r="AE97" s="34">
        <v>5</v>
      </c>
      <c r="AF97" s="34">
        <v>0</v>
      </c>
      <c r="AG97" s="34">
        <v>0</v>
      </c>
      <c r="AH97" s="34">
        <v>0</v>
      </c>
      <c r="AI97" s="34">
        <v>7</v>
      </c>
      <c r="AJ97" s="34">
        <v>0</v>
      </c>
      <c r="AK97" s="34">
        <v>21</v>
      </c>
      <c r="AL97" s="34">
        <v>65</v>
      </c>
      <c r="AM97" s="34">
        <v>104</v>
      </c>
      <c r="AN97" s="34">
        <v>39</v>
      </c>
      <c r="AO97" s="34">
        <v>71</v>
      </c>
      <c r="AP97" s="34">
        <v>161</v>
      </c>
      <c r="AQ97" s="34">
        <v>135</v>
      </c>
      <c r="AR97" s="34">
        <v>198</v>
      </c>
      <c r="AS97" s="34">
        <v>220</v>
      </c>
      <c r="AT97" s="34">
        <v>263</v>
      </c>
      <c r="AU97" s="143">
        <v>397</v>
      </c>
      <c r="AV97" s="30" t="s">
        <v>284</v>
      </c>
      <c r="AW97" s="34"/>
      <c r="AX97" s="34"/>
      <c r="AY97" s="34"/>
      <c r="AZ97" s="34"/>
      <c r="BA97" s="34"/>
      <c r="BB97" s="34"/>
      <c r="BC97" s="34"/>
      <c r="BD97" s="34"/>
      <c r="BE97" s="34"/>
      <c r="BF97" s="34"/>
      <c r="BG97" s="34"/>
      <c r="BH97" s="34"/>
      <c r="BI97" s="34"/>
      <c r="BJ97" s="34"/>
      <c r="BK97" s="34"/>
      <c r="BL97" s="34"/>
      <c r="BM97" s="34"/>
      <c r="BN97" s="34"/>
      <c r="BO97" s="34"/>
      <c r="BP97" s="34"/>
    </row>
    <row r="98" spans="1:68" ht="15" customHeight="1">
      <c r="A98" s="46" t="s">
        <v>172</v>
      </c>
      <c r="B98" s="34">
        <v>0</v>
      </c>
      <c r="C98" s="34">
        <v>0</v>
      </c>
      <c r="D98" s="34">
        <v>0</v>
      </c>
      <c r="E98" s="34">
        <v>0</v>
      </c>
      <c r="F98" s="34">
        <v>0</v>
      </c>
      <c r="G98" s="34">
        <v>1</v>
      </c>
      <c r="H98" s="34">
        <v>0</v>
      </c>
      <c r="I98" s="34">
        <v>0</v>
      </c>
      <c r="J98" s="34">
        <v>0</v>
      </c>
      <c r="K98" s="34">
        <v>0</v>
      </c>
      <c r="L98" s="34">
        <v>2</v>
      </c>
      <c r="M98" s="34">
        <v>0</v>
      </c>
      <c r="N98" s="34">
        <v>3</v>
      </c>
      <c r="O98" s="34">
        <v>0</v>
      </c>
      <c r="P98" s="34">
        <v>0</v>
      </c>
      <c r="Q98" s="34">
        <v>0</v>
      </c>
      <c r="R98" s="34">
        <v>0</v>
      </c>
      <c r="S98" s="34">
        <v>0</v>
      </c>
      <c r="T98" s="34">
        <v>1</v>
      </c>
      <c r="U98" s="34">
        <v>0</v>
      </c>
      <c r="V98" s="34">
        <v>0</v>
      </c>
      <c r="W98" s="34">
        <v>0</v>
      </c>
      <c r="X98" s="34">
        <v>0</v>
      </c>
      <c r="Y98" s="34">
        <v>1</v>
      </c>
      <c r="Z98" s="34">
        <v>5</v>
      </c>
      <c r="AA98" s="34">
        <v>3</v>
      </c>
      <c r="AB98" s="34">
        <v>5</v>
      </c>
      <c r="AC98" s="34">
        <v>0</v>
      </c>
      <c r="AD98" s="34">
        <v>1</v>
      </c>
      <c r="AE98" s="34">
        <v>1</v>
      </c>
      <c r="AF98" s="34">
        <v>0</v>
      </c>
      <c r="AG98" s="34">
        <v>0</v>
      </c>
      <c r="AH98" s="34">
        <v>0</v>
      </c>
      <c r="AI98" s="34">
        <v>2</v>
      </c>
      <c r="AJ98" s="34">
        <v>0</v>
      </c>
      <c r="AK98" s="34">
        <v>5</v>
      </c>
      <c r="AL98" s="34">
        <v>14</v>
      </c>
      <c r="AM98" s="34">
        <v>19</v>
      </c>
      <c r="AN98" s="34">
        <v>11</v>
      </c>
      <c r="AO98" s="34">
        <v>15</v>
      </c>
      <c r="AP98" s="34">
        <v>26</v>
      </c>
      <c r="AQ98" s="34">
        <v>31</v>
      </c>
      <c r="AR98" s="34">
        <v>39</v>
      </c>
      <c r="AS98" s="34">
        <v>49</v>
      </c>
      <c r="AT98" s="34">
        <v>60</v>
      </c>
      <c r="AU98" s="143">
        <v>93</v>
      </c>
      <c r="AV98" s="30" t="s">
        <v>285</v>
      </c>
      <c r="AW98" s="34"/>
      <c r="AX98" s="34"/>
      <c r="AY98" s="34"/>
      <c r="AZ98" s="34"/>
      <c r="BA98" s="34"/>
      <c r="BB98" s="34"/>
      <c r="BC98" s="34"/>
      <c r="BD98" s="34"/>
      <c r="BE98" s="34"/>
      <c r="BF98" s="34"/>
      <c r="BG98" s="34"/>
      <c r="BH98" s="34"/>
      <c r="BI98" s="34"/>
      <c r="BJ98" s="34"/>
      <c r="BK98" s="34"/>
      <c r="BL98" s="34"/>
      <c r="BM98" s="34"/>
      <c r="BN98" s="34"/>
      <c r="BO98" s="34"/>
      <c r="BP98" s="34"/>
    </row>
    <row r="99" spans="1:68" ht="15" customHeight="1">
      <c r="A99" s="46" t="s">
        <v>173</v>
      </c>
      <c r="B99" s="34">
        <v>0</v>
      </c>
      <c r="C99" s="34">
        <v>1</v>
      </c>
      <c r="D99" s="34">
        <v>0</v>
      </c>
      <c r="E99" s="34">
        <v>0</v>
      </c>
      <c r="F99" s="34">
        <v>0</v>
      </c>
      <c r="G99" s="34">
        <v>1</v>
      </c>
      <c r="H99" s="34">
        <v>1</v>
      </c>
      <c r="I99" s="34">
        <v>0</v>
      </c>
      <c r="J99" s="34">
        <v>0</v>
      </c>
      <c r="K99" s="34">
        <v>0</v>
      </c>
      <c r="L99" s="34">
        <v>6</v>
      </c>
      <c r="M99" s="34">
        <v>7</v>
      </c>
      <c r="N99" s="34">
        <v>16</v>
      </c>
      <c r="O99" s="34">
        <v>0</v>
      </c>
      <c r="P99" s="34">
        <v>0</v>
      </c>
      <c r="Q99" s="34">
        <v>0</v>
      </c>
      <c r="R99" s="34">
        <v>0</v>
      </c>
      <c r="S99" s="34">
        <v>0</v>
      </c>
      <c r="T99" s="34">
        <v>1</v>
      </c>
      <c r="U99" s="34">
        <v>1</v>
      </c>
      <c r="V99" s="34">
        <v>0</v>
      </c>
      <c r="W99" s="34">
        <v>2</v>
      </c>
      <c r="X99" s="34">
        <v>2</v>
      </c>
      <c r="Y99" s="34">
        <v>3</v>
      </c>
      <c r="Z99" s="34">
        <v>9</v>
      </c>
      <c r="AA99" s="34">
        <v>9</v>
      </c>
      <c r="AB99" s="34">
        <v>17</v>
      </c>
      <c r="AC99" s="34">
        <v>1</v>
      </c>
      <c r="AD99" s="34">
        <v>1</v>
      </c>
      <c r="AE99" s="34">
        <v>4</v>
      </c>
      <c r="AF99" s="34">
        <v>2</v>
      </c>
      <c r="AG99" s="34">
        <v>6</v>
      </c>
      <c r="AH99" s="34">
        <v>0</v>
      </c>
      <c r="AI99" s="34">
        <v>9</v>
      </c>
      <c r="AJ99" s="34">
        <v>4</v>
      </c>
      <c r="AK99" s="34">
        <v>14</v>
      </c>
      <c r="AL99" s="34">
        <v>28</v>
      </c>
      <c r="AM99" s="34">
        <v>41</v>
      </c>
      <c r="AN99" s="34">
        <v>22</v>
      </c>
      <c r="AO99" s="34">
        <v>31</v>
      </c>
      <c r="AP99" s="34">
        <v>47</v>
      </c>
      <c r="AQ99" s="34">
        <v>105</v>
      </c>
      <c r="AR99" s="34">
        <v>123</v>
      </c>
      <c r="AS99" s="34">
        <v>170</v>
      </c>
      <c r="AT99" s="34">
        <v>206</v>
      </c>
      <c r="AU99" s="34">
        <v>245</v>
      </c>
      <c r="AV99" s="30"/>
      <c r="AW99" s="34"/>
      <c r="AX99" s="34"/>
      <c r="AY99" s="34"/>
      <c r="AZ99" s="34"/>
      <c r="BA99" s="34"/>
      <c r="BB99" s="34"/>
      <c r="BC99" s="34"/>
      <c r="BD99" s="34"/>
      <c r="BE99" s="34"/>
      <c r="BF99" s="34"/>
      <c r="BG99" s="34"/>
      <c r="BH99" s="34"/>
      <c r="BI99" s="34"/>
      <c r="BJ99" s="34"/>
      <c r="BK99" s="34"/>
      <c r="BL99" s="34"/>
      <c r="BM99" s="34"/>
      <c r="BN99" s="34"/>
      <c r="BO99" s="34"/>
      <c r="BP99" s="34"/>
    </row>
    <row r="100" spans="1:68" ht="15" customHeight="1">
      <c r="A100" s="42"/>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row>
    <row r="101" spans="1:68" ht="15" customHeight="1">
      <c r="A101" s="14" t="s">
        <v>286</v>
      </c>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row>
    <row r="102" spans="1:68" ht="15" customHeight="1">
      <c r="A102" s="50" t="s">
        <v>287</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row>
    <row r="103" spans="1:68" ht="15" customHeight="1">
      <c r="A103" s="46" t="s">
        <v>167</v>
      </c>
      <c r="B103" s="33">
        <v>40.343496052100697</v>
      </c>
      <c r="C103" s="33">
        <v>39.842665432670103</v>
      </c>
      <c r="D103" s="33">
        <v>41.174168297455999</v>
      </c>
      <c r="E103" s="33">
        <v>43.1386249301286</v>
      </c>
      <c r="F103" s="33">
        <v>42.936844454362898</v>
      </c>
      <c r="G103" s="33">
        <v>42.573529411764703</v>
      </c>
      <c r="H103" s="33">
        <v>42.633083520049396</v>
      </c>
      <c r="I103" s="33">
        <v>43.568363960171602</v>
      </c>
      <c r="J103" s="33">
        <v>42.702702702702702</v>
      </c>
      <c r="K103" s="33">
        <v>42.377789133026702</v>
      </c>
      <c r="L103" s="33">
        <v>41.976343485144803</v>
      </c>
      <c r="M103" s="33">
        <v>43.347883848927701</v>
      </c>
      <c r="N103" s="33">
        <v>42.854279414712401</v>
      </c>
      <c r="O103" s="33">
        <v>41.944194419441899</v>
      </c>
      <c r="P103" s="33">
        <v>41.7862838915471</v>
      </c>
      <c r="Q103" s="33">
        <v>42.317154998881698</v>
      </c>
      <c r="R103" s="33">
        <v>41.641994989751801</v>
      </c>
      <c r="S103" s="33">
        <v>41.741850114278797</v>
      </c>
      <c r="T103" s="33">
        <v>40.444335338161302</v>
      </c>
      <c r="U103" s="33">
        <v>39.882697947214098</v>
      </c>
      <c r="V103" s="33">
        <v>38.351904638507399</v>
      </c>
      <c r="W103" s="33">
        <v>38.109202625331697</v>
      </c>
      <c r="X103" s="33">
        <v>38.005865102639298</v>
      </c>
      <c r="Y103" s="33">
        <v>39.214221691066598</v>
      </c>
      <c r="Z103" s="33">
        <v>37.654125829908303</v>
      </c>
      <c r="AA103" s="33">
        <v>39.661942974218903</v>
      </c>
      <c r="AB103" s="33">
        <v>37.312643272791398</v>
      </c>
      <c r="AC103" s="33">
        <v>36.427690681698103</v>
      </c>
      <c r="AD103" s="33">
        <v>35.2846689273603</v>
      </c>
      <c r="AE103" s="33">
        <v>33.046889594619799</v>
      </c>
      <c r="AF103" s="33">
        <v>34.348004936240201</v>
      </c>
      <c r="AG103" s="33">
        <v>34.098831248718497</v>
      </c>
      <c r="AH103" s="33">
        <v>32.572070385623398</v>
      </c>
      <c r="AI103" s="33">
        <v>32.457238214434703</v>
      </c>
      <c r="AJ103" s="33">
        <v>29.183581416328401</v>
      </c>
      <c r="AK103" s="33">
        <v>31.066765213106699</v>
      </c>
      <c r="AL103" s="33">
        <v>31.6082802547771</v>
      </c>
      <c r="AM103" s="33">
        <v>30.3196347031963</v>
      </c>
      <c r="AN103" s="33">
        <v>32.465543644716703</v>
      </c>
      <c r="AO103" s="33">
        <v>34.197777144485599</v>
      </c>
      <c r="AP103" s="33">
        <v>33.342673017651997</v>
      </c>
      <c r="AQ103" s="33">
        <v>32.147780534877299</v>
      </c>
      <c r="AR103" s="33">
        <v>31.388101983002802</v>
      </c>
      <c r="AS103" s="33">
        <v>33.054393305439298</v>
      </c>
      <c r="AT103" s="33">
        <v>31.581936949730199</v>
      </c>
      <c r="AU103" s="141">
        <v>31.794732554982399</v>
      </c>
      <c r="AV103" s="30" t="s">
        <v>288</v>
      </c>
      <c r="AW103" s="33"/>
      <c r="AX103" s="33"/>
      <c r="AY103" s="33"/>
      <c r="AZ103" s="33"/>
      <c r="BA103" s="33"/>
      <c r="BB103" s="33"/>
      <c r="BC103" s="33"/>
      <c r="BD103" s="33"/>
      <c r="BE103" s="33"/>
      <c r="BF103" s="33"/>
      <c r="BG103" s="33"/>
      <c r="BH103" s="33"/>
      <c r="BI103" s="33"/>
      <c r="BJ103" s="33"/>
      <c r="BK103" s="33"/>
      <c r="BL103" s="33"/>
      <c r="BM103" s="33"/>
      <c r="BN103" s="33"/>
      <c r="BO103" s="33"/>
      <c r="BP103" s="33"/>
    </row>
    <row r="104" spans="1:68" ht="15" customHeight="1">
      <c r="A104" s="46" t="s">
        <v>170</v>
      </c>
      <c r="B104" s="29">
        <v>3.1658571428571398</v>
      </c>
      <c r="C104" s="29">
        <v>3.26001742160279</v>
      </c>
      <c r="D104" s="29">
        <v>3.2701204055766802</v>
      </c>
      <c r="E104" s="29">
        <v>3.3014253320375802</v>
      </c>
      <c r="F104" s="29">
        <v>3.3575883575883601</v>
      </c>
      <c r="G104" s="29">
        <v>3.3702936096718501</v>
      </c>
      <c r="H104" s="29">
        <v>3.46013048205872</v>
      </c>
      <c r="I104" s="29">
        <v>3.4622816796729801</v>
      </c>
      <c r="J104" s="29">
        <v>3.5452775073028202</v>
      </c>
      <c r="K104" s="29">
        <v>3.6085209003215399</v>
      </c>
      <c r="L104" s="29">
        <v>3.6631905924117998</v>
      </c>
      <c r="M104" s="29">
        <v>3.64448336252189</v>
      </c>
      <c r="N104" s="29">
        <v>3.7043966323666999</v>
      </c>
      <c r="O104" s="29">
        <v>3.70886981402003</v>
      </c>
      <c r="P104" s="29">
        <v>3.88193384223919</v>
      </c>
      <c r="Q104" s="29">
        <v>3.86310782241015</v>
      </c>
      <c r="R104" s="29">
        <v>3.8714793546622901</v>
      </c>
      <c r="S104" s="29">
        <v>3.90893371757925</v>
      </c>
      <c r="T104" s="29">
        <v>3.9763277693474999</v>
      </c>
      <c r="U104" s="29">
        <v>3.9114583333333299</v>
      </c>
      <c r="V104" s="29">
        <v>4.1293918918918902</v>
      </c>
      <c r="W104" s="29">
        <v>4.0285818981311801</v>
      </c>
      <c r="X104" s="29">
        <v>4.0057870370370399</v>
      </c>
      <c r="Y104" s="29">
        <v>4.0152380952380904</v>
      </c>
      <c r="Z104" s="29">
        <v>4.0037783375314904</v>
      </c>
      <c r="AA104" s="29">
        <v>3.8510546706844599</v>
      </c>
      <c r="AB104" s="29">
        <v>3.9163516068052902</v>
      </c>
      <c r="AC104" s="29">
        <v>3.8728239845261099</v>
      </c>
      <c r="AD104" s="29">
        <v>3.6327769347496202</v>
      </c>
      <c r="AE104" s="29">
        <v>3.8191068400226098</v>
      </c>
      <c r="AF104" s="29">
        <v>3.5383233532934102</v>
      </c>
      <c r="AG104" s="29">
        <v>3.5977149729404698</v>
      </c>
      <c r="AH104" s="29">
        <v>3.4241379310344802</v>
      </c>
      <c r="AI104" s="29">
        <v>3.3181233933162</v>
      </c>
      <c r="AJ104" s="29">
        <v>3.6692426584234901</v>
      </c>
      <c r="AK104" s="29">
        <v>3.7628865979381398</v>
      </c>
      <c r="AL104" s="29">
        <v>3.8589420654911799</v>
      </c>
      <c r="AM104" s="29">
        <v>4.1014056224899598</v>
      </c>
      <c r="AN104" s="29">
        <v>4.2603773584905698</v>
      </c>
      <c r="AO104" s="29">
        <v>4.0841666666666701</v>
      </c>
      <c r="AP104" s="29">
        <v>4.4277310924369804</v>
      </c>
      <c r="AQ104" s="29">
        <v>4.2409948542024001</v>
      </c>
      <c r="AR104" s="29">
        <v>4.1768953068592101</v>
      </c>
      <c r="AS104" s="29">
        <v>4.5198312236286897</v>
      </c>
      <c r="AT104" s="29">
        <v>4.2517985611510802</v>
      </c>
      <c r="AU104" s="142">
        <v>4.4030742954739504</v>
      </c>
      <c r="AV104" s="30" t="s">
        <v>289</v>
      </c>
      <c r="AW104" s="29"/>
      <c r="AX104" s="29"/>
      <c r="AY104" s="29"/>
      <c r="AZ104" s="29"/>
      <c r="BA104" s="29"/>
      <c r="BB104" s="29"/>
      <c r="BC104" s="29"/>
      <c r="BD104" s="29"/>
      <c r="BE104" s="29"/>
      <c r="BF104" s="29"/>
      <c r="BG104" s="29"/>
      <c r="BH104" s="29"/>
      <c r="BI104" s="29"/>
      <c r="BJ104" s="29"/>
      <c r="BK104" s="29"/>
      <c r="BL104" s="29"/>
      <c r="BM104" s="29"/>
      <c r="BN104" s="29"/>
      <c r="BO104" s="29"/>
      <c r="BP104" s="29"/>
    </row>
    <row r="105" spans="1:68" ht="15" customHeight="1">
      <c r="A105" s="46" t="s">
        <v>171</v>
      </c>
      <c r="B105" s="34">
        <v>22161</v>
      </c>
      <c r="C105" s="34">
        <v>22455</v>
      </c>
      <c r="D105" s="34">
        <v>20641</v>
      </c>
      <c r="E105" s="34">
        <v>20383</v>
      </c>
      <c r="F105" s="34">
        <v>19380</v>
      </c>
      <c r="G105" s="34">
        <v>19514</v>
      </c>
      <c r="H105" s="34">
        <v>19093</v>
      </c>
      <c r="I105" s="34">
        <v>18634</v>
      </c>
      <c r="J105" s="34">
        <v>18205</v>
      </c>
      <c r="K105" s="34">
        <v>17956</v>
      </c>
      <c r="L105" s="34">
        <v>16510</v>
      </c>
      <c r="M105" s="34">
        <v>16648</v>
      </c>
      <c r="N105" s="34">
        <v>15840</v>
      </c>
      <c r="O105" s="34">
        <v>15555</v>
      </c>
      <c r="P105" s="34">
        <v>15256</v>
      </c>
      <c r="Q105" s="34">
        <v>14618</v>
      </c>
      <c r="R105" s="34">
        <v>14158</v>
      </c>
      <c r="S105" s="34">
        <v>13564</v>
      </c>
      <c r="T105" s="34">
        <v>13102</v>
      </c>
      <c r="U105" s="34">
        <v>12767</v>
      </c>
      <c r="V105" s="34">
        <v>12223</v>
      </c>
      <c r="W105" s="34">
        <v>10994</v>
      </c>
      <c r="X105" s="34">
        <v>10383</v>
      </c>
      <c r="Y105" s="34">
        <v>10540</v>
      </c>
      <c r="Z105" s="34">
        <v>9537</v>
      </c>
      <c r="AA105" s="34">
        <v>8946</v>
      </c>
      <c r="AB105" s="34">
        <v>8287</v>
      </c>
      <c r="AC105" s="34">
        <v>8009</v>
      </c>
      <c r="AD105" s="34">
        <v>7182</v>
      </c>
      <c r="AE105" s="34">
        <v>6756</v>
      </c>
      <c r="AF105" s="34">
        <v>5909</v>
      </c>
      <c r="AG105" s="34">
        <v>5983</v>
      </c>
      <c r="AH105" s="34">
        <v>2979</v>
      </c>
      <c r="AI105" s="34">
        <v>5163</v>
      </c>
      <c r="AJ105" s="34">
        <v>4748</v>
      </c>
      <c r="AK105" s="34">
        <v>4745</v>
      </c>
      <c r="AL105" s="34">
        <v>4596</v>
      </c>
      <c r="AM105" s="34">
        <v>4085</v>
      </c>
      <c r="AN105" s="34">
        <v>4516</v>
      </c>
      <c r="AO105" s="34">
        <v>4901</v>
      </c>
      <c r="AP105" s="34">
        <v>5269</v>
      </c>
      <c r="AQ105" s="34">
        <v>4945</v>
      </c>
      <c r="AR105" s="34">
        <v>4628</v>
      </c>
      <c r="AS105" s="34">
        <v>5356</v>
      </c>
      <c r="AT105" s="34">
        <v>4728</v>
      </c>
      <c r="AU105" s="143">
        <v>5156</v>
      </c>
      <c r="AV105" s="30" t="s">
        <v>290</v>
      </c>
      <c r="AW105" s="34"/>
      <c r="AX105" s="34"/>
      <c r="AY105" s="34"/>
      <c r="AZ105" s="34"/>
      <c r="BA105" s="34"/>
      <c r="BB105" s="34"/>
      <c r="BC105" s="34"/>
      <c r="BD105" s="34"/>
      <c r="BE105" s="34"/>
      <c r="BF105" s="34"/>
      <c r="BG105" s="34"/>
      <c r="BH105" s="34"/>
      <c r="BI105" s="34"/>
      <c r="BJ105" s="34"/>
      <c r="BK105" s="34"/>
      <c r="BL105" s="34"/>
      <c r="BM105" s="34"/>
      <c r="BN105" s="34"/>
      <c r="BO105" s="34"/>
      <c r="BP105" s="34"/>
    </row>
    <row r="106" spans="1:68" ht="15" customHeight="1">
      <c r="A106" s="46" t="s">
        <v>172</v>
      </c>
      <c r="B106" s="34">
        <v>7000</v>
      </c>
      <c r="C106" s="34">
        <v>6888</v>
      </c>
      <c r="D106" s="34">
        <v>6312</v>
      </c>
      <c r="E106" s="34">
        <v>6174</v>
      </c>
      <c r="F106" s="34">
        <v>5772</v>
      </c>
      <c r="G106" s="34">
        <v>5790</v>
      </c>
      <c r="H106" s="34">
        <v>5518</v>
      </c>
      <c r="I106" s="34">
        <v>5382</v>
      </c>
      <c r="J106" s="34">
        <v>5135</v>
      </c>
      <c r="K106" s="34">
        <v>4976</v>
      </c>
      <c r="L106" s="34">
        <v>4507</v>
      </c>
      <c r="M106" s="34">
        <v>4568</v>
      </c>
      <c r="N106" s="34">
        <v>4276</v>
      </c>
      <c r="O106" s="34">
        <v>4194</v>
      </c>
      <c r="P106" s="34">
        <v>3930</v>
      </c>
      <c r="Q106" s="34">
        <v>3784</v>
      </c>
      <c r="R106" s="34">
        <v>3657</v>
      </c>
      <c r="S106" s="34">
        <v>3470</v>
      </c>
      <c r="T106" s="34">
        <v>3295</v>
      </c>
      <c r="U106" s="34">
        <v>3264</v>
      </c>
      <c r="V106" s="34">
        <v>2960</v>
      </c>
      <c r="W106" s="34">
        <v>2729</v>
      </c>
      <c r="X106" s="34">
        <v>2592</v>
      </c>
      <c r="Y106" s="34">
        <v>2625</v>
      </c>
      <c r="Z106" s="34">
        <v>2382</v>
      </c>
      <c r="AA106" s="34">
        <v>2323</v>
      </c>
      <c r="AB106" s="34">
        <v>2116</v>
      </c>
      <c r="AC106" s="34">
        <v>2068</v>
      </c>
      <c r="AD106" s="34">
        <v>1977</v>
      </c>
      <c r="AE106" s="34">
        <v>1769</v>
      </c>
      <c r="AF106" s="34">
        <v>1670</v>
      </c>
      <c r="AG106" s="34">
        <v>1663</v>
      </c>
      <c r="AH106" s="34">
        <v>870</v>
      </c>
      <c r="AI106" s="34">
        <v>1556</v>
      </c>
      <c r="AJ106" s="34">
        <v>1294</v>
      </c>
      <c r="AK106" s="34">
        <v>1261</v>
      </c>
      <c r="AL106" s="34">
        <v>1191</v>
      </c>
      <c r="AM106" s="34">
        <v>996</v>
      </c>
      <c r="AN106" s="34">
        <v>1060</v>
      </c>
      <c r="AO106" s="34">
        <v>1200</v>
      </c>
      <c r="AP106" s="34">
        <v>1190</v>
      </c>
      <c r="AQ106" s="34">
        <v>1166</v>
      </c>
      <c r="AR106" s="34">
        <v>1108</v>
      </c>
      <c r="AS106" s="34">
        <v>1185</v>
      </c>
      <c r="AT106" s="34">
        <v>1112</v>
      </c>
      <c r="AU106" s="143">
        <v>1171</v>
      </c>
      <c r="AV106" s="30" t="s">
        <v>291</v>
      </c>
      <c r="AW106" s="34"/>
      <c r="AX106" s="34"/>
      <c r="AY106" s="34"/>
      <c r="AZ106" s="34"/>
      <c r="BA106" s="34"/>
      <c r="BB106" s="34"/>
      <c r="BC106" s="34"/>
      <c r="BD106" s="34"/>
      <c r="BE106" s="34"/>
      <c r="BF106" s="34"/>
      <c r="BG106" s="34"/>
      <c r="BH106" s="34"/>
      <c r="BI106" s="34"/>
      <c r="BJ106" s="34"/>
      <c r="BK106" s="34"/>
      <c r="BL106" s="34"/>
      <c r="BM106" s="34"/>
      <c r="BN106" s="34"/>
      <c r="BO106" s="34"/>
      <c r="BP106" s="34"/>
    </row>
    <row r="107" spans="1:68" ht="15" customHeight="1">
      <c r="A107" s="59" t="s">
        <v>173</v>
      </c>
      <c r="B107" s="115">
        <v>17351</v>
      </c>
      <c r="C107" s="115">
        <v>17288</v>
      </c>
      <c r="D107" s="115">
        <v>15330</v>
      </c>
      <c r="E107" s="115">
        <v>14312</v>
      </c>
      <c r="F107" s="115">
        <v>13443</v>
      </c>
      <c r="G107" s="115">
        <v>13600</v>
      </c>
      <c r="H107" s="115">
        <v>12943</v>
      </c>
      <c r="I107" s="115">
        <v>12353</v>
      </c>
      <c r="J107" s="115">
        <v>12025</v>
      </c>
      <c r="K107" s="115">
        <v>11742</v>
      </c>
      <c r="L107" s="115">
        <v>10737</v>
      </c>
      <c r="M107" s="115">
        <v>10538</v>
      </c>
      <c r="N107" s="115">
        <v>9978</v>
      </c>
      <c r="O107" s="115">
        <v>9999</v>
      </c>
      <c r="P107" s="115">
        <v>9405</v>
      </c>
      <c r="Q107" s="115">
        <v>8942</v>
      </c>
      <c r="R107" s="115">
        <v>8782</v>
      </c>
      <c r="S107" s="115">
        <v>8313</v>
      </c>
      <c r="T107" s="115">
        <v>8147</v>
      </c>
      <c r="U107" s="115">
        <v>8184</v>
      </c>
      <c r="V107" s="115">
        <v>7718</v>
      </c>
      <c r="W107" s="115">
        <v>7161</v>
      </c>
      <c r="X107" s="115">
        <v>6820</v>
      </c>
      <c r="Y107" s="115">
        <v>6694</v>
      </c>
      <c r="Z107" s="115">
        <v>6326</v>
      </c>
      <c r="AA107" s="115">
        <v>5857</v>
      </c>
      <c r="AB107" s="115">
        <v>5671</v>
      </c>
      <c r="AC107" s="115">
        <v>5677</v>
      </c>
      <c r="AD107" s="115">
        <v>5603</v>
      </c>
      <c r="AE107" s="115">
        <v>5353</v>
      </c>
      <c r="AF107" s="115">
        <v>4862</v>
      </c>
      <c r="AG107" s="115">
        <v>4877</v>
      </c>
      <c r="AH107" s="115">
        <v>2671</v>
      </c>
      <c r="AI107" s="115">
        <v>4794</v>
      </c>
      <c r="AJ107" s="115">
        <v>4434</v>
      </c>
      <c r="AK107" s="115">
        <v>4059</v>
      </c>
      <c r="AL107" s="115">
        <v>3768</v>
      </c>
      <c r="AM107" s="115">
        <v>3285</v>
      </c>
      <c r="AN107" s="115">
        <v>3265</v>
      </c>
      <c r="AO107" s="115">
        <v>3509</v>
      </c>
      <c r="AP107" s="115">
        <v>3569</v>
      </c>
      <c r="AQ107" s="115">
        <v>3627</v>
      </c>
      <c r="AR107" s="115">
        <v>3530</v>
      </c>
      <c r="AS107" s="115">
        <v>3585</v>
      </c>
      <c r="AT107" s="115">
        <v>3521</v>
      </c>
      <c r="AU107" s="146">
        <v>3683</v>
      </c>
      <c r="AV107" s="114" t="s">
        <v>292</v>
      </c>
      <c r="AW107" s="34"/>
      <c r="AX107" s="34"/>
      <c r="AY107" s="34"/>
      <c r="AZ107" s="34"/>
      <c r="BA107" s="34"/>
      <c r="BB107" s="34"/>
      <c r="BC107" s="34"/>
      <c r="BD107" s="34"/>
      <c r="BE107" s="34"/>
      <c r="BF107" s="34"/>
      <c r="BG107" s="34"/>
      <c r="BH107" s="34"/>
      <c r="BI107" s="34"/>
      <c r="BJ107" s="34"/>
      <c r="BK107" s="34"/>
      <c r="BL107" s="34"/>
      <c r="BM107" s="34"/>
      <c r="BN107" s="34"/>
      <c r="BO107" s="34"/>
      <c r="BP107" s="34"/>
    </row>
    <row r="108" spans="1:68" ht="15" customHeight="1">
      <c r="A108" s="117"/>
      <c r="B108" s="24"/>
      <c r="C108" s="24"/>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71"/>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row>
    <row r="109" spans="1:68" ht="17.100000000000001"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17"/>
      <c r="AV109" s="171"/>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row>
    <row r="110" spans="1:68" ht="37.5" customHeight="1">
      <c r="A110" s="166"/>
      <c r="B110" s="166"/>
      <c r="C110" s="166"/>
      <c r="D110" s="166"/>
      <c r="E110" s="166"/>
      <c r="F110" s="166"/>
      <c r="G110" s="166"/>
      <c r="H110" s="166"/>
      <c r="I110" s="166"/>
      <c r="J110" s="166"/>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71"/>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row>
    <row r="111" spans="1:68" ht="37.5" customHeight="1">
      <c r="A111" s="166"/>
      <c r="B111" s="166"/>
      <c r="C111" s="166"/>
      <c r="D111" s="166"/>
      <c r="E111" s="166"/>
      <c r="F111" s="166"/>
      <c r="G111" s="166"/>
      <c r="H111" s="166"/>
      <c r="I111" s="166"/>
      <c r="J111" s="166"/>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71"/>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row>
    <row r="112" spans="1:68" ht="37.5" customHeight="1">
      <c r="A112" s="166"/>
      <c r="B112" s="166"/>
      <c r="C112" s="166"/>
      <c r="D112" s="166"/>
      <c r="E112" s="166"/>
      <c r="F112" s="166"/>
      <c r="G112" s="166"/>
      <c r="H112" s="166"/>
      <c r="I112" s="166"/>
      <c r="J112" s="166"/>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71"/>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row>
    <row r="113" spans="1:48" ht="37.5" customHeight="1">
      <c r="A113" s="166"/>
      <c r="B113" s="166"/>
      <c r="C113" s="166"/>
      <c r="D113" s="166"/>
      <c r="E113" s="166"/>
      <c r="F113" s="166"/>
      <c r="G113" s="166"/>
      <c r="H113" s="166"/>
      <c r="I113" s="166"/>
      <c r="J113" s="166"/>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71"/>
    </row>
    <row r="114" spans="1:48" ht="37.5" customHeight="1">
      <c r="A114" s="166"/>
      <c r="B114" s="166"/>
      <c r="C114" s="166"/>
      <c r="D114" s="166"/>
      <c r="E114" s="166"/>
      <c r="F114" s="166"/>
      <c r="G114" s="166"/>
      <c r="H114" s="166"/>
      <c r="I114" s="166"/>
      <c r="J114" s="166"/>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71"/>
    </row>
    <row r="115" spans="1:48" ht="37.5" customHeight="1">
      <c r="A115" s="166"/>
      <c r="B115" s="166"/>
      <c r="C115" s="166"/>
      <c r="D115" s="166"/>
      <c r="E115" s="166"/>
      <c r="F115" s="166"/>
      <c r="G115" s="166"/>
      <c r="H115" s="166"/>
      <c r="I115" s="166"/>
      <c r="J115" s="166"/>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71"/>
    </row>
    <row r="116" spans="1:48" ht="37.5" customHeight="1">
      <c r="A116" s="166"/>
      <c r="B116" s="166"/>
      <c r="C116" s="166"/>
      <c r="D116" s="166"/>
      <c r="E116" s="166"/>
      <c r="F116" s="166"/>
      <c r="G116" s="166"/>
      <c r="H116" s="166"/>
      <c r="I116" s="166"/>
      <c r="J116" s="166"/>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71"/>
    </row>
    <row r="117" spans="1:48" ht="37.5" customHeight="1">
      <c r="A117" s="166"/>
      <c r="B117" s="166"/>
      <c r="C117" s="166"/>
      <c r="D117" s="166"/>
      <c r="E117" s="166"/>
      <c r="F117" s="166"/>
      <c r="G117" s="166"/>
      <c r="H117" s="166"/>
      <c r="I117" s="166"/>
      <c r="J117" s="166"/>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71"/>
    </row>
    <row r="118" spans="1:48" ht="15" customHeight="1">
      <c r="A118" s="7"/>
      <c r="B118" s="7"/>
      <c r="C118" s="7"/>
      <c r="D118" s="7"/>
      <c r="E118" s="7"/>
      <c r="F118" s="7"/>
      <c r="G118" s="7"/>
      <c r="H118" s="7"/>
      <c r="I118" s="7"/>
      <c r="J118" s="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71"/>
    </row>
    <row r="119" spans="1:48" ht="15" customHeight="1">
      <c r="A119" s="7"/>
      <c r="B119" s="7"/>
      <c r="C119" s="7"/>
      <c r="D119" s="7"/>
      <c r="E119" s="7"/>
      <c r="F119" s="7"/>
      <c r="G119" s="7"/>
      <c r="H119" s="7"/>
      <c r="I119" s="7"/>
      <c r="J119" s="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71"/>
    </row>
    <row r="120" spans="1:48" ht="15" customHeight="1">
      <c r="A120" s="7"/>
      <c r="B120" s="7"/>
      <c r="C120" s="7"/>
      <c r="D120" s="7"/>
      <c r="E120" s="7"/>
      <c r="F120" s="7"/>
      <c r="G120" s="7"/>
      <c r="H120" s="7"/>
      <c r="I120" s="7"/>
      <c r="J120" s="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71"/>
    </row>
    <row r="121" spans="1:48" ht="15" customHeight="1">
      <c r="A121" s="7"/>
      <c r="B121" s="7"/>
      <c r="C121" s="7"/>
      <c r="D121" s="7"/>
      <c r="E121" s="7"/>
      <c r="F121" s="7"/>
      <c r="G121" s="7"/>
      <c r="H121" s="7"/>
      <c r="I121" s="7"/>
      <c r="J121" s="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71"/>
    </row>
    <row r="122" spans="1:48" ht="15" customHeight="1">
      <c r="A122" s="7"/>
      <c r="B122" s="7"/>
      <c r="C122" s="7"/>
      <c r="D122" s="7"/>
      <c r="E122" s="7"/>
      <c r="F122" s="7"/>
      <c r="G122" s="7"/>
      <c r="H122" s="7"/>
      <c r="I122" s="7"/>
      <c r="J122" s="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71"/>
    </row>
    <row r="123" spans="1:48" ht="15" customHeight="1">
      <c r="A123" s="117"/>
      <c r="B123" s="24"/>
      <c r="C123" s="24"/>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71"/>
    </row>
    <row r="124" spans="1:48" ht="15" customHeight="1">
      <c r="A124" s="117"/>
      <c r="B124" s="24"/>
      <c r="C124" s="24"/>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71"/>
    </row>
    <row r="125" spans="1:48" ht="15" customHeight="1">
      <c r="A125" s="117"/>
      <c r="B125" s="24"/>
      <c r="C125" s="24"/>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71"/>
    </row>
    <row r="126" spans="1:48" ht="15" customHeight="1">
      <c r="A126" s="117"/>
      <c r="B126" s="24"/>
      <c r="C126" s="24"/>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71"/>
    </row>
    <row r="127" spans="1:48" ht="15" customHeight="1">
      <c r="A127" s="117"/>
      <c r="B127" s="24"/>
      <c r="C127" s="24"/>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71"/>
    </row>
    <row r="128" spans="1:48" ht="15" customHeight="1">
      <c r="A128" s="117"/>
      <c r="B128" s="24"/>
      <c r="C128" s="24"/>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71"/>
    </row>
    <row r="129" spans="2:48" ht="15" customHeight="1">
      <c r="B129" s="24"/>
      <c r="C129" s="24"/>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71"/>
    </row>
    <row r="130" spans="2:48" ht="15" customHeight="1">
      <c r="B130" s="24"/>
      <c r="C130" s="24"/>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71"/>
    </row>
    <row r="131" spans="2:48" ht="15" customHeight="1">
      <c r="B131" s="24"/>
      <c r="C131" s="24"/>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71"/>
    </row>
    <row r="132" spans="2:48" ht="15" customHeight="1">
      <c r="B132" s="24"/>
      <c r="C132" s="24"/>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71"/>
    </row>
    <row r="133" spans="2:48" ht="15" customHeight="1">
      <c r="B133" s="24"/>
      <c r="C133" s="24"/>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71"/>
    </row>
    <row r="134" spans="2:48" ht="15" customHeight="1">
      <c r="B134" s="24"/>
      <c r="C134" s="24"/>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71"/>
    </row>
    <row r="135" spans="2:48" ht="15" customHeight="1">
      <c r="B135" s="24"/>
      <c r="C135" s="24"/>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71"/>
    </row>
    <row r="136" spans="2:48" ht="15" customHeight="1">
      <c r="B136" s="24"/>
      <c r="C136" s="24"/>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71"/>
    </row>
    <row r="137" spans="2:48" ht="15" customHeight="1">
      <c r="B137" s="24"/>
      <c r="C137" s="24"/>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71"/>
    </row>
    <row r="138" spans="2:48" ht="15" customHeight="1">
      <c r="B138" s="24"/>
      <c r="C138" s="24"/>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71"/>
    </row>
    <row r="139" spans="2:48" ht="15" customHeight="1">
      <c r="B139" s="24"/>
      <c r="C139" s="24"/>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71"/>
    </row>
    <row r="140" spans="2:48" ht="15" customHeight="1">
      <c r="B140" s="24"/>
      <c r="C140" s="24"/>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71"/>
    </row>
    <row r="141" spans="2:48" ht="15" customHeight="1">
      <c r="B141" s="24"/>
      <c r="C141" s="24"/>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71"/>
    </row>
    <row r="142" spans="2:48" ht="15" customHeight="1">
      <c r="B142" s="24"/>
      <c r="C142" s="24"/>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71"/>
    </row>
    <row r="143" spans="2:48" ht="15" customHeight="1">
      <c r="B143" s="24"/>
      <c r="C143" s="24"/>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71"/>
    </row>
    <row r="144" spans="2:48" ht="15" customHeight="1">
      <c r="B144" s="24"/>
      <c r="C144" s="24"/>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71"/>
    </row>
    <row r="145" spans="2:48" ht="15" customHeight="1">
      <c r="B145" s="24"/>
      <c r="C145" s="24"/>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71"/>
    </row>
    <row r="146" spans="2:48" ht="15" customHeight="1">
      <c r="B146" s="24"/>
      <c r="C146" s="24"/>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71"/>
    </row>
    <row r="147" spans="2:48" ht="15" customHeight="1">
      <c r="B147" s="24"/>
      <c r="C147" s="24"/>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71"/>
    </row>
    <row r="148" spans="2:48" ht="15" customHeight="1">
      <c r="B148" s="24"/>
      <c r="C148" s="24"/>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71"/>
    </row>
    <row r="149" spans="2:48" ht="15" customHeight="1">
      <c r="B149" s="24"/>
      <c r="C149" s="24"/>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71"/>
    </row>
    <row r="150" spans="2:48" ht="15" customHeight="1">
      <c r="B150" s="24"/>
      <c r="C150" s="24"/>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71"/>
    </row>
    <row r="151" spans="2:48" ht="15" customHeight="1">
      <c r="B151" s="24"/>
      <c r="C151" s="24"/>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71"/>
    </row>
    <row r="152" spans="2:48" ht="15" customHeight="1">
      <c r="B152" s="24"/>
      <c r="C152" s="24"/>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71"/>
    </row>
    <row r="153" spans="2:48" ht="15" customHeight="1">
      <c r="B153" s="24"/>
      <c r="C153" s="24"/>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71"/>
    </row>
    <row r="154" spans="2:48" ht="15" customHeight="1">
      <c r="B154" s="24"/>
      <c r="C154" s="24"/>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71"/>
    </row>
    <row r="155" spans="2:48" ht="15" customHeight="1">
      <c r="B155" s="24"/>
      <c r="C155" s="24"/>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71"/>
    </row>
    <row r="156" spans="2:48" ht="15" customHeight="1">
      <c r="B156" s="24"/>
      <c r="C156" s="24"/>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71"/>
    </row>
    <row r="157" spans="2:48" ht="15" customHeight="1">
      <c r="B157" s="24"/>
      <c r="C157" s="24"/>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71"/>
    </row>
    <row r="158" spans="2:48" ht="15" customHeight="1">
      <c r="B158" s="24"/>
      <c r="C158" s="24"/>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71"/>
    </row>
    <row r="159" spans="2:48" ht="15" customHeight="1">
      <c r="B159" s="24"/>
      <c r="C159" s="24"/>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71"/>
    </row>
    <row r="160" spans="2:48" ht="15" customHeight="1">
      <c r="B160" s="24"/>
      <c r="C160" s="24"/>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71"/>
    </row>
    <row r="161" spans="2:48" ht="15" customHeight="1">
      <c r="B161" s="24"/>
      <c r="C161" s="24"/>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71"/>
    </row>
    <row r="162" spans="2:48" ht="15" customHeight="1">
      <c r="B162" s="24"/>
      <c r="C162" s="24"/>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71"/>
    </row>
    <row r="163" spans="2:48" ht="15" customHeight="1">
      <c r="B163" s="24"/>
      <c r="C163" s="24"/>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71"/>
    </row>
    <row r="164" spans="2:48" ht="15" customHeight="1">
      <c r="B164" s="24"/>
      <c r="C164" s="24"/>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71"/>
    </row>
    <row r="165" spans="2:48" ht="15" customHeight="1">
      <c r="B165" s="24"/>
      <c r="C165" s="24"/>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71"/>
    </row>
    <row r="166" spans="2:48" ht="15" customHeight="1">
      <c r="B166" s="24"/>
      <c r="C166" s="24"/>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71"/>
    </row>
    <row r="167" spans="2:48" ht="15" customHeight="1">
      <c r="B167" s="24"/>
      <c r="C167" s="24"/>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71"/>
    </row>
    <row r="168" spans="2:48" ht="15" customHeight="1">
      <c r="B168" s="24"/>
      <c r="C168" s="24"/>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71"/>
    </row>
    <row r="169" spans="2:48" ht="15" customHeight="1">
      <c r="B169" s="24"/>
      <c r="C169" s="24"/>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71"/>
    </row>
    <row r="170" spans="2:48" ht="15" customHeight="1">
      <c r="B170" s="24"/>
      <c r="C170" s="24"/>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71"/>
    </row>
    <row r="171" spans="2:48" ht="15" customHeight="1">
      <c r="B171" s="24"/>
      <c r="C171" s="24"/>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71"/>
    </row>
    <row r="172" spans="2:48" ht="15" customHeight="1">
      <c r="B172" s="24"/>
      <c r="C172" s="24"/>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71"/>
    </row>
    <row r="173" spans="2:48" ht="15" customHeight="1">
      <c r="B173" s="24"/>
      <c r="C173" s="24"/>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71"/>
    </row>
    <row r="174" spans="2:48" ht="15" customHeight="1">
      <c r="B174" s="24"/>
      <c r="C174" s="24"/>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71"/>
    </row>
    <row r="175" spans="2:48" ht="15" customHeight="1">
      <c r="B175" s="24"/>
      <c r="C175" s="24"/>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71"/>
    </row>
    <row r="176" spans="2:48" ht="15" customHeight="1">
      <c r="B176" s="24"/>
      <c r="C176" s="24"/>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71"/>
    </row>
    <row r="177" spans="2:48" ht="15" customHeight="1">
      <c r="B177" s="24"/>
      <c r="C177" s="24"/>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71"/>
    </row>
    <row r="178" spans="2:48" ht="15" customHeight="1">
      <c r="B178" s="24"/>
      <c r="C178" s="24"/>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71"/>
    </row>
    <row r="179" spans="2:48" ht="15" customHeight="1">
      <c r="B179" s="24"/>
      <c r="C179" s="24"/>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71"/>
    </row>
    <row r="180" spans="2:48" ht="15" customHeight="1">
      <c r="B180" s="24"/>
      <c r="C180" s="24"/>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71"/>
    </row>
    <row r="181" spans="2:48" ht="15" customHeight="1">
      <c r="B181" s="24"/>
      <c r="C181" s="24"/>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71"/>
    </row>
    <row r="182" spans="2:48" ht="15" customHeight="1">
      <c r="B182" s="24"/>
      <c r="C182" s="24"/>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71"/>
    </row>
    <row r="183" spans="2:48" ht="15" customHeight="1">
      <c r="B183" s="24"/>
      <c r="C183" s="24"/>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71"/>
    </row>
    <row r="184" spans="2:48" ht="15" customHeight="1">
      <c r="B184" s="24"/>
      <c r="C184" s="24"/>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71"/>
    </row>
    <row r="185" spans="2:48" ht="15" customHeight="1">
      <c r="B185" s="24"/>
      <c r="C185" s="24"/>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71"/>
    </row>
    <row r="186" spans="2:48" ht="15" customHeight="1">
      <c r="B186" s="24"/>
      <c r="C186" s="24"/>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71"/>
    </row>
    <row r="187" spans="2:48" ht="15" customHeight="1">
      <c r="B187" s="24"/>
      <c r="C187" s="24"/>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71"/>
    </row>
    <row r="188" spans="2:48" ht="15" customHeight="1">
      <c r="B188" s="24"/>
      <c r="C188" s="24"/>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71"/>
    </row>
    <row r="189" spans="2:48" ht="15" customHeight="1">
      <c r="B189" s="24"/>
      <c r="C189" s="24"/>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71"/>
    </row>
    <row r="190" spans="2:48" ht="15" customHeight="1">
      <c r="B190" s="24"/>
      <c r="C190" s="24"/>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71"/>
    </row>
    <row r="191" spans="2:48" ht="15" customHeight="1">
      <c r="B191" s="24"/>
      <c r="C191" s="24"/>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71"/>
    </row>
    <row r="192" spans="2:48" ht="15" customHeight="1">
      <c r="B192" s="24"/>
      <c r="C192" s="24"/>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71"/>
    </row>
    <row r="193" spans="2:48" ht="15" customHeight="1">
      <c r="B193" s="24"/>
      <c r="C193" s="24"/>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71"/>
    </row>
    <row r="194" spans="2:48" ht="15" customHeight="1">
      <c r="B194" s="24"/>
      <c r="C194" s="24"/>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71"/>
    </row>
    <row r="195" spans="2:48" ht="15" customHeight="1">
      <c r="B195" s="24"/>
      <c r="C195" s="24"/>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71"/>
    </row>
    <row r="196" spans="2:48" ht="15" customHeight="1">
      <c r="B196" s="24"/>
      <c r="C196" s="24"/>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71"/>
    </row>
    <row r="197" spans="2:48" ht="15" customHeight="1">
      <c r="B197" s="24"/>
      <c r="C197" s="24"/>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71"/>
    </row>
    <row r="198" spans="2:48" ht="15" customHeight="1">
      <c r="B198" s="24"/>
      <c r="C198" s="24"/>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71"/>
    </row>
    <row r="199" spans="2:48" ht="15" customHeight="1">
      <c r="B199" s="24"/>
      <c r="C199" s="24"/>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71"/>
    </row>
    <row r="200" spans="2:48" ht="15" customHeight="1">
      <c r="B200" s="24"/>
      <c r="C200" s="24"/>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71"/>
    </row>
    <row r="201" spans="2:48" ht="15" customHeight="1">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71"/>
    </row>
    <row r="202" spans="2:48" ht="15" customHeight="1">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71"/>
    </row>
    <row r="203" spans="2:48" ht="15" customHeight="1">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71"/>
    </row>
    <row r="204" spans="2:48" ht="15" customHeight="1">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71"/>
    </row>
    <row r="205" spans="2:48" ht="15" customHeight="1">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71"/>
    </row>
    <row r="206" spans="2:48" ht="15" customHeight="1">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71"/>
    </row>
    <row r="207" spans="2:48" ht="15" customHeight="1">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71"/>
    </row>
    <row r="208" spans="2:48" ht="15" customHeight="1">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71"/>
    </row>
    <row r="209" spans="48:48" ht="15" customHeight="1">
      <c r="AV209" s="171"/>
    </row>
    <row r="210" spans="48:48" ht="15" customHeight="1">
      <c r="AV210" s="171"/>
    </row>
    <row r="211" spans="48:48" ht="15" customHeight="1">
      <c r="AV211" s="171"/>
    </row>
    <row r="212" spans="48:48" ht="15" customHeight="1">
      <c r="AV212" s="171"/>
    </row>
    <row r="213" spans="48:48" ht="15" customHeight="1">
      <c r="AV213" s="171"/>
    </row>
    <row r="214" spans="48:48" ht="15" customHeight="1">
      <c r="AV214" s="171"/>
    </row>
    <row r="215" spans="48:48" ht="15" customHeight="1">
      <c r="AV215" s="171"/>
    </row>
    <row r="216" spans="48:48" ht="15" customHeight="1">
      <c r="AV216" s="171"/>
    </row>
    <row r="217" spans="48:48" ht="15" customHeight="1">
      <c r="AV217" s="171"/>
    </row>
    <row r="218" spans="48:48" ht="15" customHeight="1">
      <c r="AV218" s="171"/>
    </row>
    <row r="219" spans="48:48" ht="15" customHeight="1">
      <c r="AV219" s="171"/>
    </row>
    <row r="220" spans="48:48" ht="15" customHeight="1">
      <c r="AV220" s="171"/>
    </row>
    <row r="221" spans="48:48" ht="15" customHeight="1">
      <c r="AV221" s="171"/>
    </row>
    <row r="222" spans="48:48" ht="15" customHeight="1">
      <c r="AV222" s="171"/>
    </row>
    <row r="223" spans="48:48" ht="15" customHeight="1">
      <c r="AV223" s="171"/>
    </row>
    <row r="224" spans="48:48" ht="15" customHeight="1">
      <c r="AV224" s="171"/>
    </row>
    <row r="225" spans="48:48" ht="15" customHeight="1">
      <c r="AV225" s="171"/>
    </row>
    <row r="226" spans="48:48" ht="15" customHeight="1">
      <c r="AV226" s="171"/>
    </row>
    <row r="227" spans="48:48" ht="15" customHeight="1">
      <c r="AV227" s="171"/>
    </row>
    <row r="228" spans="48:48" ht="15" customHeight="1">
      <c r="AV228" s="171"/>
    </row>
    <row r="229" spans="48:48" ht="15" customHeight="1">
      <c r="AV229" s="171"/>
    </row>
    <row r="230" spans="48:48" ht="15" customHeight="1">
      <c r="AV230" s="171"/>
    </row>
    <row r="231" spans="48:48" ht="15" customHeight="1">
      <c r="AV231" s="171"/>
    </row>
    <row r="232" spans="48:48" ht="15" customHeight="1">
      <c r="AV232" s="171"/>
    </row>
    <row r="233" spans="48:48" ht="15" customHeight="1">
      <c r="AV233" s="171"/>
    </row>
    <row r="234" spans="48:48" ht="15" customHeight="1">
      <c r="AV234" s="171"/>
    </row>
    <row r="235" spans="48:48" ht="15" customHeight="1">
      <c r="AV235" s="171"/>
    </row>
    <row r="236" spans="48:48" ht="15" customHeight="1">
      <c r="AV236" s="171"/>
    </row>
    <row r="237" spans="48:48" ht="15" customHeight="1">
      <c r="AV237" s="171"/>
    </row>
    <row r="238" spans="48:48" ht="15" customHeight="1">
      <c r="AV238" s="171"/>
    </row>
    <row r="239" spans="48:48" ht="15" customHeight="1">
      <c r="AV239" s="171"/>
    </row>
    <row r="240" spans="48:48" ht="15" customHeight="1">
      <c r="AV240" s="171"/>
    </row>
    <row r="241" spans="48:48" ht="15" customHeight="1">
      <c r="AV241" s="171"/>
    </row>
    <row r="242" spans="48:48" ht="15" customHeight="1">
      <c r="AV242" s="171"/>
    </row>
    <row r="243" spans="48:48" ht="15" customHeight="1">
      <c r="AV243" s="171"/>
    </row>
    <row r="244" spans="48:48" ht="15" customHeight="1">
      <c r="AV244" s="171"/>
    </row>
    <row r="245" spans="48:48" ht="15" customHeight="1">
      <c r="AV245" s="171"/>
    </row>
    <row r="246" spans="48:48" ht="15" customHeight="1">
      <c r="AV246" s="171"/>
    </row>
    <row r="247" spans="48:48" ht="15" customHeight="1">
      <c r="AV247" s="171"/>
    </row>
    <row r="248" spans="48:48" ht="15" customHeight="1">
      <c r="AV248" s="171"/>
    </row>
    <row r="249" spans="48:48" ht="15" customHeight="1">
      <c r="AV249" s="171"/>
    </row>
    <row r="250" spans="48:48" ht="15" customHeight="1">
      <c r="AV250" s="171"/>
    </row>
    <row r="251" spans="48:48" ht="15" customHeight="1">
      <c r="AV251" s="171"/>
    </row>
    <row r="252" spans="48:48" ht="15" customHeight="1">
      <c r="AV252" s="171"/>
    </row>
    <row r="253" spans="48:48" ht="15" customHeight="1">
      <c r="AV253" s="171"/>
    </row>
    <row r="254" spans="48:48" ht="15" customHeight="1">
      <c r="AV254" s="171"/>
    </row>
    <row r="255" spans="48:48" ht="15" customHeight="1">
      <c r="AV255" s="171"/>
    </row>
    <row r="256" spans="48:48" ht="15" customHeight="1">
      <c r="AV256" s="171"/>
    </row>
    <row r="257" spans="48:48" ht="15" customHeight="1">
      <c r="AV257" s="171"/>
    </row>
    <row r="258" spans="48:48" ht="15" customHeight="1">
      <c r="AV258" s="171"/>
    </row>
    <row r="259" spans="48:48" ht="15" customHeight="1">
      <c r="AV259" s="171"/>
    </row>
    <row r="260" spans="48:48" ht="15" customHeight="1">
      <c r="AV260" s="171"/>
    </row>
    <row r="261" spans="48:48" ht="15" customHeight="1">
      <c r="AV261" s="171"/>
    </row>
    <row r="262" spans="48:48" ht="15" customHeight="1">
      <c r="AV262" s="171"/>
    </row>
    <row r="263" spans="48:48" ht="15" customHeight="1">
      <c r="AV263" s="171"/>
    </row>
    <row r="264" spans="48:48" ht="15" customHeight="1">
      <c r="AV264" s="171"/>
    </row>
    <row r="265" spans="48:48" ht="15" customHeight="1">
      <c r="AV265" s="171"/>
    </row>
    <row r="266" spans="48:48" ht="15" customHeight="1">
      <c r="AV266" s="171"/>
    </row>
    <row r="267" spans="48:48" ht="15" customHeight="1">
      <c r="AV267" s="171"/>
    </row>
    <row r="268" spans="48:48" ht="15" customHeight="1">
      <c r="AV268" s="171"/>
    </row>
    <row r="269" spans="48:48" ht="15" customHeight="1">
      <c r="AV269" s="171"/>
    </row>
    <row r="270" spans="48:48" ht="15" customHeight="1">
      <c r="AV270" s="171"/>
    </row>
    <row r="271" spans="48:48" ht="15" customHeight="1">
      <c r="AV271" s="171"/>
    </row>
    <row r="272" spans="48:48" ht="15" customHeight="1">
      <c r="AV272" s="171"/>
    </row>
    <row r="273" spans="48:48" ht="15" customHeight="1">
      <c r="AV273" s="171"/>
    </row>
    <row r="274" spans="48:48" ht="15" customHeight="1">
      <c r="AV274" s="171"/>
    </row>
    <row r="275" spans="48:48" ht="15" customHeight="1">
      <c r="AV275" s="171"/>
    </row>
    <row r="276" spans="48:48" ht="15" customHeight="1">
      <c r="AV276" s="171"/>
    </row>
    <row r="277" spans="48:48" ht="15" customHeight="1">
      <c r="AV277" s="171"/>
    </row>
    <row r="278" spans="48:48" ht="15" customHeight="1">
      <c r="AV278" s="171"/>
    </row>
    <row r="279" spans="48:48" ht="15" customHeight="1">
      <c r="AV279" s="171"/>
    </row>
    <row r="280" spans="48:48" ht="15" customHeight="1">
      <c r="AV280" s="171"/>
    </row>
    <row r="281" spans="48:48" ht="15" customHeight="1">
      <c r="AV281" s="171"/>
    </row>
    <row r="282" spans="48:48" ht="15" customHeight="1">
      <c r="AV282" s="171"/>
    </row>
    <row r="283" spans="48:48" ht="15" customHeight="1">
      <c r="AV283" s="171"/>
    </row>
    <row r="284" spans="48:48" ht="15" customHeight="1">
      <c r="AV284" s="171"/>
    </row>
    <row r="285" spans="48:48" ht="15" customHeight="1">
      <c r="AV285" s="171"/>
    </row>
    <row r="286" spans="48:48" ht="15" customHeight="1">
      <c r="AV286" s="171"/>
    </row>
    <row r="287" spans="48:48" ht="15" customHeight="1">
      <c r="AV287" s="171"/>
    </row>
    <row r="288" spans="48:48" ht="15" customHeight="1">
      <c r="AV288" s="171"/>
    </row>
    <row r="289" spans="48:48" ht="15" customHeight="1">
      <c r="AV289" s="171"/>
    </row>
    <row r="290" spans="48:48" ht="15" customHeight="1">
      <c r="AV290" s="171"/>
    </row>
    <row r="291" spans="48:48" ht="15" customHeight="1">
      <c r="AV291" s="171"/>
    </row>
    <row r="292" spans="48:48" ht="15" customHeight="1">
      <c r="AV292" s="171"/>
    </row>
    <row r="293" spans="48:48" ht="15" customHeight="1">
      <c r="AV293" s="171"/>
    </row>
    <row r="294" spans="48:48" ht="15" customHeight="1">
      <c r="AV294" s="171"/>
    </row>
    <row r="295" spans="48:48" ht="15" customHeight="1">
      <c r="AV295" s="171"/>
    </row>
    <row r="296" spans="48:48" ht="15" customHeight="1">
      <c r="AV296" s="171"/>
    </row>
    <row r="297" spans="48:48" ht="15" customHeight="1">
      <c r="AV297" s="171"/>
    </row>
    <row r="298" spans="48:48" ht="15" customHeight="1">
      <c r="AV298" s="171"/>
    </row>
    <row r="299" spans="48:48" ht="15" customHeight="1">
      <c r="AV299" s="171"/>
    </row>
    <row r="300" spans="48:48" ht="15" customHeight="1">
      <c r="AV300" s="171"/>
    </row>
    <row r="301" spans="48:48" ht="15" customHeight="1">
      <c r="AV301" s="171"/>
    </row>
    <row r="302" spans="48:48" ht="15" customHeight="1">
      <c r="AV302" s="171"/>
    </row>
    <row r="303" spans="48:48" ht="15" customHeight="1">
      <c r="AV303" s="171"/>
    </row>
    <row r="304" spans="48:48" ht="15" customHeight="1">
      <c r="AV304" s="171"/>
    </row>
    <row r="305" spans="48:48" ht="15" customHeight="1">
      <c r="AV305" s="171"/>
    </row>
    <row r="306" spans="48:48" ht="15" customHeight="1">
      <c r="AV306" s="171"/>
    </row>
    <row r="307" spans="48:48" ht="15" customHeight="1">
      <c r="AV307" s="171"/>
    </row>
    <row r="308" spans="48:48" ht="15" customHeight="1">
      <c r="AV308" s="171"/>
    </row>
    <row r="309" spans="48:48" ht="15" customHeight="1">
      <c r="AV309" s="171"/>
    </row>
    <row r="310" spans="48:48" ht="15" customHeight="1">
      <c r="AV310" s="171"/>
    </row>
    <row r="311" spans="48:48" ht="15" customHeight="1">
      <c r="AV311" s="171"/>
    </row>
    <row r="312" spans="48:48" ht="15" customHeight="1">
      <c r="AV312" s="171"/>
    </row>
    <row r="313" spans="48:48" ht="15" customHeight="1">
      <c r="AV313" s="171"/>
    </row>
    <row r="314" spans="48:48" ht="15" customHeight="1">
      <c r="AV314" s="171"/>
    </row>
    <row r="315" spans="48:48" ht="15" customHeight="1">
      <c r="AV315" s="171"/>
    </row>
    <row r="316" spans="48:48" ht="15" customHeight="1">
      <c r="AV316" s="171"/>
    </row>
    <row r="317" spans="48:48" ht="15" customHeight="1">
      <c r="AV317" s="171"/>
    </row>
    <row r="318" spans="48:48" ht="15" customHeight="1">
      <c r="AV318" s="171"/>
    </row>
    <row r="319" spans="48:48" ht="15" customHeight="1">
      <c r="AV319" s="171"/>
    </row>
    <row r="320" spans="48:48" ht="15" customHeight="1">
      <c r="AV320" s="171"/>
    </row>
    <row r="321" spans="48:48" ht="15" customHeight="1">
      <c r="AV321" s="171"/>
    </row>
    <row r="322" spans="48:48" ht="15" customHeight="1">
      <c r="AV322" s="171"/>
    </row>
    <row r="323" spans="48:48" ht="15" customHeight="1">
      <c r="AV323" s="171"/>
    </row>
    <row r="324" spans="48:48" ht="15" customHeight="1">
      <c r="AV324" s="171"/>
    </row>
    <row r="325" spans="48:48" ht="15" customHeight="1">
      <c r="AV325" s="171"/>
    </row>
    <row r="326" spans="48:48" ht="15" customHeight="1">
      <c r="AV326" s="171"/>
    </row>
    <row r="327" spans="48:48" ht="15" customHeight="1">
      <c r="AV327" s="171"/>
    </row>
    <row r="328" spans="48:48" ht="15" customHeight="1">
      <c r="AV328" s="171"/>
    </row>
    <row r="329" spans="48:48" ht="15" customHeight="1">
      <c r="AV329" s="171"/>
    </row>
    <row r="330" spans="48:48" ht="15" customHeight="1">
      <c r="AV330" s="171"/>
    </row>
    <row r="331" spans="48:48" ht="15" customHeight="1">
      <c r="AV331" s="171"/>
    </row>
    <row r="332" spans="48:48" ht="15" customHeight="1">
      <c r="AV332" s="171"/>
    </row>
    <row r="333" spans="48:48" ht="15" customHeight="1">
      <c r="AV333" s="171"/>
    </row>
    <row r="334" spans="48:48" ht="15" customHeight="1">
      <c r="AV334" s="171"/>
    </row>
    <row r="335" spans="48:48" ht="15" customHeight="1">
      <c r="AV335" s="171"/>
    </row>
    <row r="336" spans="48:48" ht="15" customHeight="1">
      <c r="AV336" s="171"/>
    </row>
    <row r="337" spans="48:48" ht="15" customHeight="1">
      <c r="AV337" s="171"/>
    </row>
    <row r="338" spans="48:48" ht="15" customHeight="1">
      <c r="AV338" s="171"/>
    </row>
    <row r="339" spans="48:48" ht="15" customHeight="1">
      <c r="AV339" s="171"/>
    </row>
    <row r="340" spans="48:48" ht="15" customHeight="1">
      <c r="AV340" s="171"/>
    </row>
    <row r="341" spans="48:48" ht="15" customHeight="1">
      <c r="AV341" s="171"/>
    </row>
    <row r="342" spans="48:48" ht="15" customHeight="1">
      <c r="AV342" s="171"/>
    </row>
    <row r="343" spans="48:48" ht="15" customHeight="1">
      <c r="AV343" s="171"/>
    </row>
    <row r="344" spans="48:48" ht="15" customHeight="1">
      <c r="AV344" s="171"/>
    </row>
    <row r="345" spans="48:48" ht="15" customHeight="1">
      <c r="AV345" s="171"/>
    </row>
    <row r="346" spans="48:48" ht="15" customHeight="1">
      <c r="AV346" s="171"/>
    </row>
    <row r="347" spans="48:48" ht="15" customHeight="1">
      <c r="AV347" s="171"/>
    </row>
    <row r="348" spans="48:48" ht="15" customHeight="1">
      <c r="AV348" s="171"/>
    </row>
    <row r="349" spans="48:48" ht="15" customHeight="1">
      <c r="AV349" s="171"/>
    </row>
    <row r="350" spans="48:48" ht="15" customHeight="1">
      <c r="AV350" s="171"/>
    </row>
    <row r="351" spans="48:48" ht="15" customHeight="1">
      <c r="AV351" s="171"/>
    </row>
    <row r="352" spans="48:48" ht="15" customHeight="1">
      <c r="AV352" s="171"/>
    </row>
    <row r="353" spans="48:48" ht="15" customHeight="1">
      <c r="AV353" s="171"/>
    </row>
    <row r="354" spans="48:48" ht="15" customHeight="1">
      <c r="AV354" s="171"/>
    </row>
    <row r="355" spans="48:48" ht="15" customHeight="1">
      <c r="AV355" s="171"/>
    </row>
    <row r="356" spans="48:48" ht="15" customHeight="1">
      <c r="AV356" s="171"/>
    </row>
    <row r="357" spans="48:48" ht="15" customHeight="1">
      <c r="AV357" s="171"/>
    </row>
    <row r="358" spans="48:48" ht="15" customHeight="1">
      <c r="AV358" s="171"/>
    </row>
    <row r="359" spans="48:48" ht="15" customHeight="1">
      <c r="AV359" s="171"/>
    </row>
    <row r="360" spans="48:48" ht="15" customHeight="1">
      <c r="AV360" s="171"/>
    </row>
    <row r="361" spans="48:48" ht="15" customHeight="1">
      <c r="AV361" s="171"/>
    </row>
    <row r="362" spans="48:48" ht="15" customHeight="1">
      <c r="AV362" s="171"/>
    </row>
    <row r="363" spans="48:48" ht="15" customHeight="1">
      <c r="AV363" s="171"/>
    </row>
    <row r="364" spans="48:48" ht="15" customHeight="1">
      <c r="AV364" s="171"/>
    </row>
    <row r="365" spans="48:48" ht="15" customHeight="1">
      <c r="AV365" s="171"/>
    </row>
    <row r="366" spans="48:48" ht="15" customHeight="1">
      <c r="AV366" s="171"/>
    </row>
    <row r="367" spans="48:48" ht="15" customHeight="1">
      <c r="AV367" s="171"/>
    </row>
    <row r="368" spans="48:48" ht="15" customHeight="1">
      <c r="AV368" s="171"/>
    </row>
    <row r="369" spans="48:48" ht="15" customHeight="1">
      <c r="AV369" s="171"/>
    </row>
    <row r="370" spans="48:48" ht="15" customHeight="1">
      <c r="AV370" s="171"/>
    </row>
    <row r="371" spans="48:48" ht="15" customHeight="1">
      <c r="AV371" s="171"/>
    </row>
    <row r="372" spans="48:48" ht="15" customHeight="1">
      <c r="AV372" s="171"/>
    </row>
    <row r="373" spans="48:48" ht="15" customHeight="1">
      <c r="AV373" s="171"/>
    </row>
    <row r="374" spans="48:48" ht="15" customHeight="1">
      <c r="AV374" s="171"/>
    </row>
    <row r="375" spans="48:48" ht="15" customHeight="1">
      <c r="AV375" s="171"/>
    </row>
    <row r="376" spans="48:48" ht="15" customHeight="1">
      <c r="AV376" s="171"/>
    </row>
    <row r="377" spans="48:48" ht="15" customHeight="1">
      <c r="AV377" s="171"/>
    </row>
    <row r="378" spans="48:48" ht="15" customHeight="1">
      <c r="AV378" s="171"/>
    </row>
    <row r="379" spans="48:48" ht="15" customHeight="1">
      <c r="AV379" s="171"/>
    </row>
    <row r="380" spans="48:48" ht="15" customHeight="1">
      <c r="AV380" s="171"/>
    </row>
    <row r="381" spans="48:48" ht="15" customHeight="1">
      <c r="AV381" s="171"/>
    </row>
    <row r="382" spans="48:48" ht="15" customHeight="1">
      <c r="AV382" s="171"/>
    </row>
    <row r="383" spans="48:48" ht="15" customHeight="1">
      <c r="AV383" s="171"/>
    </row>
    <row r="384" spans="48:48" ht="15" customHeight="1">
      <c r="AV384" s="171"/>
    </row>
    <row r="385" spans="48:48" ht="15" customHeight="1">
      <c r="AV385" s="171"/>
    </row>
    <row r="386" spans="48:48" ht="15" customHeight="1">
      <c r="AV386" s="171"/>
    </row>
    <row r="387" spans="48:48" ht="15" customHeight="1">
      <c r="AV387" s="171"/>
    </row>
    <row r="388" spans="48:48" ht="15" customHeight="1">
      <c r="AV388" s="171"/>
    </row>
    <row r="389" spans="48:48" ht="15" customHeight="1">
      <c r="AV389" s="171"/>
    </row>
    <row r="390" spans="48:48" ht="15" customHeight="1">
      <c r="AV390" s="171"/>
    </row>
    <row r="391" spans="48:48" ht="15" customHeight="1">
      <c r="AV391" s="171"/>
    </row>
    <row r="392" spans="48:48" ht="15" customHeight="1">
      <c r="AV392" s="171"/>
    </row>
    <row r="393" spans="48:48" ht="15" customHeight="1">
      <c r="AV393" s="171"/>
    </row>
    <row r="394" spans="48:48" ht="15" customHeight="1">
      <c r="AV394" s="171"/>
    </row>
    <row r="395" spans="48:48" ht="15" customHeight="1">
      <c r="AV395" s="171"/>
    </row>
    <row r="396" spans="48:48" ht="15" customHeight="1">
      <c r="AV396" s="171"/>
    </row>
    <row r="397" spans="48:48" ht="15" customHeight="1">
      <c r="AV397" s="171"/>
    </row>
    <row r="398" spans="48:48" ht="15" customHeight="1">
      <c r="AV398" s="171"/>
    </row>
    <row r="399" spans="48:48" ht="15" customHeight="1">
      <c r="AV399" s="171"/>
    </row>
    <row r="400" spans="48:48" ht="15" customHeight="1">
      <c r="AV400" s="171"/>
    </row>
    <row r="401" spans="48:48" ht="15" customHeight="1">
      <c r="AV401" s="171"/>
    </row>
    <row r="402" spans="48:48" ht="15" customHeight="1">
      <c r="AV402" s="171"/>
    </row>
    <row r="403" spans="48:48" ht="15" customHeight="1">
      <c r="AV403" s="171"/>
    </row>
    <row r="404" spans="48:48" ht="15" customHeight="1">
      <c r="AV404" s="171"/>
    </row>
    <row r="405" spans="48:48" ht="15" customHeight="1">
      <c r="AV405" s="171"/>
    </row>
    <row r="406" spans="48:48" ht="15" customHeight="1">
      <c r="AV406" s="171"/>
    </row>
    <row r="407" spans="48:48" ht="15" customHeight="1">
      <c r="AV407" s="171"/>
    </row>
    <row r="408" spans="48:48" ht="15" customHeight="1">
      <c r="AV408" s="171"/>
    </row>
    <row r="409" spans="48:48" ht="15" customHeight="1">
      <c r="AV409" s="171"/>
    </row>
    <row r="410" spans="48:48" ht="15" customHeight="1">
      <c r="AV410" s="171"/>
    </row>
    <row r="411" spans="48:48" ht="15" customHeight="1">
      <c r="AV411" s="171"/>
    </row>
    <row r="412" spans="48:48" ht="15" customHeight="1">
      <c r="AV412" s="171"/>
    </row>
    <row r="413" spans="48:48" ht="15" customHeight="1">
      <c r="AV413" s="171"/>
    </row>
    <row r="414" spans="48:48" ht="15" customHeight="1">
      <c r="AV414" s="171"/>
    </row>
    <row r="415" spans="48:48" ht="15" customHeight="1">
      <c r="AV415" s="171"/>
    </row>
    <row r="416" spans="48:48" ht="15" customHeight="1">
      <c r="AV416" s="171"/>
    </row>
    <row r="417" spans="48:48" ht="15" customHeight="1">
      <c r="AV417" s="171"/>
    </row>
    <row r="418" spans="48:48" ht="15" customHeight="1">
      <c r="AV418" s="171"/>
    </row>
    <row r="419" spans="48:48" ht="15" customHeight="1">
      <c r="AV419" s="171"/>
    </row>
    <row r="420" spans="48:48" ht="15" customHeight="1">
      <c r="AV420" s="171"/>
    </row>
    <row r="421" spans="48:48" ht="15" customHeight="1">
      <c r="AV421" s="171"/>
    </row>
    <row r="422" spans="48:48" ht="15" customHeight="1">
      <c r="AV422" s="171"/>
    </row>
    <row r="423" spans="48:48" ht="15" customHeight="1">
      <c r="AV423" s="171"/>
    </row>
    <row r="424" spans="48:48" ht="15" customHeight="1">
      <c r="AV424" s="171"/>
    </row>
    <row r="425" spans="48:48" ht="15" customHeight="1">
      <c r="AV425" s="171"/>
    </row>
    <row r="426" spans="48:48" ht="15" customHeight="1">
      <c r="AV426" s="171"/>
    </row>
    <row r="427" spans="48:48" ht="15" customHeight="1">
      <c r="AV427" s="171"/>
    </row>
    <row r="428" spans="48:48" ht="15" customHeight="1">
      <c r="AV428" s="171"/>
    </row>
    <row r="429" spans="48:48" ht="15" customHeight="1">
      <c r="AV429" s="171"/>
    </row>
    <row r="430" spans="48:48" ht="15" customHeight="1">
      <c r="AV430" s="171"/>
    </row>
    <row r="431" spans="48:48" ht="15" customHeight="1">
      <c r="AV431" s="171"/>
    </row>
    <row r="432" spans="48:48" ht="15" customHeight="1">
      <c r="AV432" s="171"/>
    </row>
    <row r="433" spans="48:48" ht="15" customHeight="1">
      <c r="AV433" s="171"/>
    </row>
    <row r="434" spans="48:48" ht="15" customHeight="1">
      <c r="AV434" s="171"/>
    </row>
    <row r="435" spans="48:48" ht="15" customHeight="1">
      <c r="AV435" s="171"/>
    </row>
    <row r="436" spans="48:48" ht="15" customHeight="1">
      <c r="AV436" s="171"/>
    </row>
    <row r="437" spans="48:48" ht="15" customHeight="1">
      <c r="AV437" s="171"/>
    </row>
    <row r="438" spans="48:48" ht="15" customHeight="1">
      <c r="AV438" s="171"/>
    </row>
    <row r="439" spans="48:48" ht="15" customHeight="1">
      <c r="AV439" s="171"/>
    </row>
    <row r="440" spans="48:48" ht="15" customHeight="1">
      <c r="AV440" s="171"/>
    </row>
    <row r="441" spans="48:48" ht="15" customHeight="1">
      <c r="AV441" s="171"/>
    </row>
    <row r="442" spans="48:48" ht="15" customHeight="1">
      <c r="AV442" s="171"/>
    </row>
    <row r="443" spans="48:48" ht="15" customHeight="1">
      <c r="AV443" s="171"/>
    </row>
    <row r="444" spans="48:48" ht="15" customHeight="1">
      <c r="AV444" s="171"/>
    </row>
    <row r="445" spans="48:48" ht="15" customHeight="1">
      <c r="AV445" s="171"/>
    </row>
    <row r="446" spans="48:48" ht="15" customHeight="1">
      <c r="AV446" s="171"/>
    </row>
    <row r="447" spans="48:48" ht="15" customHeight="1">
      <c r="AV447" s="171"/>
    </row>
    <row r="448" spans="48:48" ht="15" customHeight="1">
      <c r="AV448" s="171"/>
    </row>
    <row r="449" spans="48:48" ht="15" customHeight="1">
      <c r="AV449" s="171"/>
    </row>
    <row r="450" spans="48:48" ht="15" customHeight="1">
      <c r="AV450" s="171"/>
    </row>
    <row r="451" spans="48:48" ht="15" customHeight="1">
      <c r="AV451" s="171"/>
    </row>
    <row r="452" spans="48:48" ht="15" customHeight="1">
      <c r="AV452" s="171"/>
    </row>
    <row r="453" spans="48:48" ht="15" customHeight="1">
      <c r="AV453" s="171"/>
    </row>
    <row r="454" spans="48:48" ht="15" customHeight="1">
      <c r="AV454" s="171"/>
    </row>
    <row r="455" spans="48:48" ht="15" customHeight="1">
      <c r="AV455" s="171"/>
    </row>
    <row r="456" spans="48:48" ht="15" customHeight="1">
      <c r="AV456" s="171"/>
    </row>
    <row r="457" spans="48:48" ht="15" customHeight="1">
      <c r="AV457" s="171"/>
    </row>
    <row r="458" spans="48:48" ht="15" customHeight="1">
      <c r="AV458" s="171"/>
    </row>
    <row r="459" spans="48:48" ht="15" customHeight="1">
      <c r="AV459" s="171"/>
    </row>
    <row r="460" spans="48:48" ht="15" customHeight="1">
      <c r="AV460" s="171"/>
    </row>
    <row r="461" spans="48:48" ht="15" customHeight="1">
      <c r="AV461" s="171"/>
    </row>
    <row r="462" spans="48:48" ht="15" customHeight="1">
      <c r="AV462" s="171"/>
    </row>
    <row r="463" spans="48:48" ht="15" customHeight="1">
      <c r="AV463" s="171"/>
    </row>
    <row r="464" spans="48:48" ht="15" customHeight="1">
      <c r="AV464" s="171"/>
    </row>
    <row r="465" spans="48:48" ht="15" customHeight="1">
      <c r="AV465" s="171"/>
    </row>
    <row r="466" spans="48:48" ht="15" customHeight="1">
      <c r="AV466" s="171"/>
    </row>
    <row r="467" spans="48:48" ht="15" customHeight="1">
      <c r="AV467" s="171"/>
    </row>
    <row r="468" spans="48:48" ht="15" customHeight="1">
      <c r="AV468" s="171"/>
    </row>
    <row r="469" spans="48:48" ht="15" customHeight="1">
      <c r="AV469" s="171"/>
    </row>
    <row r="470" spans="48:48" ht="15" customHeight="1">
      <c r="AV470" s="171"/>
    </row>
    <row r="471" spans="48:48" ht="15" customHeight="1">
      <c r="AV471" s="171"/>
    </row>
    <row r="472" spans="48:48" ht="15" customHeight="1">
      <c r="AV472" s="171"/>
    </row>
    <row r="473" spans="48:48" ht="15" customHeight="1">
      <c r="AV473" s="171"/>
    </row>
    <row r="474" spans="48:48" ht="15" customHeight="1">
      <c r="AV474" s="171"/>
    </row>
    <row r="475" spans="48:48" ht="15" customHeight="1">
      <c r="AV475" s="171"/>
    </row>
    <row r="476" spans="48:48" ht="15" customHeight="1">
      <c r="AV476" s="171"/>
    </row>
    <row r="477" spans="48:48" ht="15" customHeight="1">
      <c r="AV477" s="171"/>
    </row>
    <row r="478" spans="48:48" ht="15" customHeight="1">
      <c r="AV478" s="171"/>
    </row>
    <row r="479" spans="48:48" ht="15" customHeight="1">
      <c r="AV479" s="171"/>
    </row>
    <row r="480" spans="48:48" ht="15" customHeight="1">
      <c r="AV480" s="171"/>
    </row>
    <row r="481" spans="48:48" ht="15" customHeight="1">
      <c r="AV481" s="171"/>
    </row>
    <row r="482" spans="48:48" ht="15" customHeight="1">
      <c r="AV482" s="171"/>
    </row>
    <row r="483" spans="48:48" ht="15" customHeight="1">
      <c r="AV483" s="171"/>
    </row>
    <row r="484" spans="48:48" ht="15" customHeight="1">
      <c r="AV484" s="171"/>
    </row>
    <row r="485" spans="48:48" ht="15" customHeight="1">
      <c r="AV485" s="171"/>
    </row>
    <row r="486" spans="48:48" ht="15" customHeight="1">
      <c r="AV486" s="171"/>
    </row>
    <row r="487" spans="48:48" ht="15" customHeight="1">
      <c r="AV487" s="171"/>
    </row>
    <row r="488" spans="48:48" ht="15" customHeight="1">
      <c r="AV488" s="171"/>
    </row>
    <row r="489" spans="48:48" ht="15" customHeight="1">
      <c r="AV489" s="171"/>
    </row>
    <row r="490" spans="48:48" ht="15" customHeight="1">
      <c r="AV490" s="171"/>
    </row>
    <row r="491" spans="48:48" ht="15" customHeight="1">
      <c r="AV491" s="171"/>
    </row>
    <row r="492" spans="48:48" ht="15" customHeight="1">
      <c r="AV492" s="171"/>
    </row>
    <row r="493" spans="48:48" ht="15" customHeight="1">
      <c r="AV493" s="171"/>
    </row>
    <row r="494" spans="48:48" ht="15" customHeight="1">
      <c r="AV494" s="171"/>
    </row>
    <row r="495" spans="48:48" ht="15" customHeight="1">
      <c r="AV495" s="171"/>
    </row>
    <row r="496" spans="48:48" ht="15" customHeight="1">
      <c r="AV496" s="171"/>
    </row>
    <row r="497" spans="48:48" ht="15" customHeight="1">
      <c r="AV497" s="171"/>
    </row>
    <row r="498" spans="48:48" ht="15" customHeight="1">
      <c r="AV498" s="171"/>
    </row>
    <row r="499" spans="48:48" ht="15" customHeight="1">
      <c r="AV499" s="171"/>
    </row>
    <row r="500" spans="48:48" ht="15" customHeight="1">
      <c r="AV500" s="171"/>
    </row>
    <row r="501" spans="48:48" ht="15" customHeight="1">
      <c r="AV501" s="171"/>
    </row>
    <row r="502" spans="48:48" ht="15" customHeight="1">
      <c r="AV502" s="171"/>
    </row>
    <row r="503" spans="48:48" ht="15" customHeight="1">
      <c r="AV503" s="171"/>
    </row>
    <row r="504" spans="48:48" ht="15" customHeight="1">
      <c r="AV504" s="171"/>
    </row>
    <row r="505" spans="48:48" ht="15" customHeight="1">
      <c r="AV505" s="171"/>
    </row>
    <row r="506" spans="48:48" ht="15" customHeight="1">
      <c r="AV506" s="171"/>
    </row>
    <row r="507" spans="48:48" ht="15" customHeight="1">
      <c r="AV507" s="171"/>
    </row>
    <row r="508" spans="48:48" ht="15" customHeight="1">
      <c r="AV508" s="171"/>
    </row>
    <row r="509" spans="48:48" ht="15" customHeight="1">
      <c r="AV509" s="171"/>
    </row>
    <row r="510" spans="48:48" ht="15" customHeight="1">
      <c r="AV510" s="171"/>
    </row>
    <row r="511" spans="48:48" ht="15" customHeight="1">
      <c r="AV511" s="171"/>
    </row>
    <row r="512" spans="48:48" ht="15" customHeight="1">
      <c r="AV512" s="171"/>
    </row>
    <row r="513" spans="48:48" ht="15" customHeight="1">
      <c r="AV513" s="171"/>
    </row>
    <row r="514" spans="48:48" ht="15" customHeight="1">
      <c r="AV514" s="171"/>
    </row>
    <row r="515" spans="48:48" ht="15" customHeight="1">
      <c r="AV515" s="171"/>
    </row>
    <row r="516" spans="48:48" ht="15" customHeight="1">
      <c r="AV516" s="171"/>
    </row>
    <row r="517" spans="48:48" ht="15" customHeight="1">
      <c r="AV517" s="171"/>
    </row>
    <row r="518" spans="48:48" ht="15" customHeight="1">
      <c r="AV518" s="171"/>
    </row>
    <row r="519" spans="48:48" ht="15" customHeight="1">
      <c r="AV519" s="171"/>
    </row>
    <row r="520" spans="48:48" ht="15" customHeight="1">
      <c r="AV520" s="171"/>
    </row>
    <row r="521" spans="48:48" ht="15" customHeight="1">
      <c r="AV521" s="171"/>
    </row>
    <row r="522" spans="48:48" ht="15" customHeight="1">
      <c r="AV522" s="171"/>
    </row>
    <row r="523" spans="48:48" ht="15" customHeight="1">
      <c r="AV523" s="171"/>
    </row>
    <row r="524" spans="48:48" ht="15" customHeight="1">
      <c r="AV524" s="171"/>
    </row>
    <row r="525" spans="48:48" ht="15" customHeight="1">
      <c r="AV525" s="171"/>
    </row>
    <row r="526" spans="48:48" ht="15" customHeight="1">
      <c r="AV526" s="171"/>
    </row>
    <row r="527" spans="48:48" ht="15" customHeight="1">
      <c r="AV527" s="171"/>
    </row>
    <row r="528" spans="48:48" ht="15" customHeight="1">
      <c r="AV528" s="171"/>
    </row>
    <row r="529" spans="48:48" ht="15" customHeight="1">
      <c r="AV529" s="171"/>
    </row>
    <row r="530" spans="48:48" ht="15" customHeight="1">
      <c r="AV530" s="171"/>
    </row>
    <row r="531" spans="48:48" ht="15" customHeight="1">
      <c r="AV531" s="171"/>
    </row>
    <row r="532" spans="48:48" ht="15" customHeight="1">
      <c r="AV532" s="171"/>
    </row>
    <row r="533" spans="48:48" ht="15" customHeight="1">
      <c r="AV533" s="171"/>
    </row>
    <row r="534" spans="48:48" ht="15" customHeight="1">
      <c r="AV534" s="171"/>
    </row>
    <row r="535" spans="48:48" ht="15" customHeight="1">
      <c r="AV535" s="171"/>
    </row>
    <row r="536" spans="48:48" ht="15" customHeight="1">
      <c r="AV536" s="171"/>
    </row>
    <row r="537" spans="48:48" ht="15" customHeight="1">
      <c r="AV537" s="171"/>
    </row>
    <row r="538" spans="48:48" ht="15" customHeight="1">
      <c r="AV538" s="171"/>
    </row>
    <row r="539" spans="48:48" ht="15" customHeight="1">
      <c r="AV539" s="171"/>
    </row>
    <row r="540" spans="48:48" ht="15" customHeight="1">
      <c r="AV540" s="171"/>
    </row>
    <row r="541" spans="48:48" ht="15" customHeight="1">
      <c r="AV541" s="171"/>
    </row>
    <row r="542" spans="48:48" ht="15" customHeight="1">
      <c r="AV542" s="171"/>
    </row>
    <row r="543" spans="48:48" ht="15" customHeight="1">
      <c r="AV543" s="171"/>
    </row>
    <row r="544" spans="48:48" ht="15" customHeight="1">
      <c r="AV544" s="171"/>
    </row>
    <row r="545" spans="48:48" ht="15" customHeight="1">
      <c r="AV545" s="171"/>
    </row>
    <row r="546" spans="48:48" ht="15" customHeight="1">
      <c r="AV546" s="171"/>
    </row>
    <row r="547" spans="48:48" ht="15" customHeight="1">
      <c r="AV547" s="171"/>
    </row>
    <row r="548" spans="48:48" ht="15" customHeight="1">
      <c r="AV548" s="171"/>
    </row>
    <row r="549" spans="48:48" ht="15" customHeight="1">
      <c r="AV549" s="171"/>
    </row>
    <row r="550" spans="48:48" ht="15" customHeight="1">
      <c r="AV550" s="171"/>
    </row>
    <row r="551" spans="48:48" ht="15" customHeight="1">
      <c r="AV551" s="171"/>
    </row>
    <row r="552" spans="48:48" ht="15" customHeight="1">
      <c r="AV552" s="171"/>
    </row>
    <row r="553" spans="48:48" ht="15" customHeight="1">
      <c r="AV553" s="171"/>
    </row>
    <row r="554" spans="48:48" ht="15" customHeight="1">
      <c r="AV554" s="171"/>
    </row>
    <row r="555" spans="48:48" ht="15" customHeight="1">
      <c r="AV555" s="171"/>
    </row>
    <row r="556" spans="48:48" ht="15" customHeight="1">
      <c r="AV556" s="171"/>
    </row>
    <row r="557" spans="48:48" ht="15" customHeight="1">
      <c r="AV557" s="171"/>
    </row>
    <row r="558" spans="48:48" ht="15" customHeight="1">
      <c r="AV558" s="171"/>
    </row>
    <row r="559" spans="48:48" ht="15" customHeight="1">
      <c r="AV559" s="171"/>
    </row>
    <row r="560" spans="48:48" ht="15" customHeight="1">
      <c r="AV560" s="171"/>
    </row>
    <row r="561" spans="48:48" ht="15" customHeight="1">
      <c r="AV561" s="171"/>
    </row>
    <row r="562" spans="48:48" ht="15" customHeight="1">
      <c r="AV562" s="171"/>
    </row>
    <row r="563" spans="48:48" ht="15" customHeight="1">
      <c r="AV563" s="171"/>
    </row>
    <row r="564" spans="48:48" ht="15" customHeight="1">
      <c r="AV564" s="171"/>
    </row>
    <row r="565" spans="48:48" ht="15" customHeight="1">
      <c r="AV565" s="171"/>
    </row>
    <row r="566" spans="48:48" ht="15" customHeight="1">
      <c r="AV566" s="171"/>
    </row>
    <row r="567" spans="48:48" ht="15" customHeight="1">
      <c r="AV567" s="171"/>
    </row>
    <row r="568" spans="48:48" ht="15" customHeight="1">
      <c r="AV568" s="171"/>
    </row>
    <row r="569" spans="48:48" ht="15" customHeight="1">
      <c r="AV569" s="171"/>
    </row>
    <row r="570" spans="48:48" ht="15" customHeight="1">
      <c r="AV570" s="171"/>
    </row>
    <row r="571" spans="48:48" ht="15" customHeight="1">
      <c r="AV571" s="171"/>
    </row>
    <row r="572" spans="48:48" ht="15" customHeight="1">
      <c r="AV572" s="171"/>
    </row>
    <row r="573" spans="48:48" ht="15" customHeight="1">
      <c r="AV573" s="171"/>
    </row>
    <row r="574" spans="48:48" ht="15" customHeight="1">
      <c r="AV574" s="171"/>
    </row>
    <row r="575" spans="48:48" ht="15" customHeight="1">
      <c r="AV575" s="171"/>
    </row>
    <row r="576" spans="48:48" ht="15" customHeight="1">
      <c r="AV576" s="171"/>
    </row>
    <row r="577" spans="48:48" ht="15" customHeight="1">
      <c r="AV577" s="171"/>
    </row>
    <row r="578" spans="48:48" ht="15" customHeight="1">
      <c r="AV578" s="171"/>
    </row>
    <row r="579" spans="48:48" ht="15" customHeight="1">
      <c r="AV579" s="171"/>
    </row>
    <row r="580" spans="48:48" ht="15" customHeight="1">
      <c r="AV580" s="171"/>
    </row>
    <row r="581" spans="48:48" ht="15" customHeight="1">
      <c r="AV581" s="171"/>
    </row>
    <row r="582" spans="48:48" ht="15" customHeight="1">
      <c r="AV582" s="171"/>
    </row>
    <row r="583" spans="48:48" ht="15" customHeight="1">
      <c r="AV583" s="171"/>
    </row>
    <row r="584" spans="48:48" ht="15" customHeight="1">
      <c r="AV584" s="171"/>
    </row>
    <row r="585" spans="48:48" ht="15" customHeight="1">
      <c r="AV585" s="171"/>
    </row>
    <row r="586" spans="48:48" ht="15" customHeight="1">
      <c r="AV586" s="171"/>
    </row>
    <row r="587" spans="48:48" ht="15" customHeight="1">
      <c r="AV587" s="171"/>
    </row>
    <row r="588" spans="48:48" ht="15" customHeight="1">
      <c r="AV588" s="171"/>
    </row>
    <row r="589" spans="48:48" ht="15" customHeight="1">
      <c r="AV589" s="171"/>
    </row>
    <row r="590" spans="48:48" ht="15" customHeight="1">
      <c r="AV590" s="171"/>
    </row>
    <row r="591" spans="48:48" ht="15" customHeight="1">
      <c r="AV591" s="171"/>
    </row>
    <row r="592" spans="48:48" ht="15" customHeight="1">
      <c r="AV592" s="171"/>
    </row>
    <row r="593" spans="48:48" ht="15" customHeight="1">
      <c r="AV593" s="171"/>
    </row>
    <row r="594" spans="48:48" ht="15" customHeight="1">
      <c r="AV594" s="171"/>
    </row>
    <row r="595" spans="48:48" ht="15" customHeight="1">
      <c r="AV595" s="171"/>
    </row>
    <row r="596" spans="48:48" ht="15" customHeight="1">
      <c r="AV596" s="171"/>
    </row>
    <row r="597" spans="48:48" ht="15" customHeight="1">
      <c r="AV597" s="171"/>
    </row>
    <row r="598" spans="48:48" ht="15" customHeight="1">
      <c r="AV598" s="171"/>
    </row>
    <row r="599" spans="48:48" ht="15" customHeight="1">
      <c r="AV599" s="171"/>
    </row>
    <row r="600" spans="48:48" ht="15" customHeight="1">
      <c r="AV600" s="171"/>
    </row>
    <row r="601" spans="48:48" ht="15" customHeight="1">
      <c r="AV601" s="171"/>
    </row>
    <row r="602" spans="48:48" ht="15" customHeight="1">
      <c r="AV602" s="171"/>
    </row>
    <row r="603" spans="48:48" ht="15" customHeight="1">
      <c r="AV603" s="171"/>
    </row>
    <row r="604" spans="48:48" ht="15" customHeight="1">
      <c r="AV604" s="171"/>
    </row>
    <row r="605" spans="48:48" ht="15" customHeight="1">
      <c r="AV605" s="171"/>
    </row>
    <row r="606" spans="48:48" ht="15" customHeight="1">
      <c r="AV606" s="171"/>
    </row>
    <row r="607" spans="48:48" ht="15" customHeight="1">
      <c r="AV607" s="171"/>
    </row>
    <row r="608" spans="48:48" ht="15" customHeight="1">
      <c r="AV608" s="171"/>
    </row>
    <row r="609" spans="48:48" ht="15" customHeight="1">
      <c r="AV609" s="171"/>
    </row>
    <row r="610" spans="48:48" ht="15" customHeight="1">
      <c r="AV610" s="171"/>
    </row>
    <row r="611" spans="48:48" ht="15" customHeight="1">
      <c r="AV611" s="171"/>
    </row>
    <row r="612" spans="48:48" ht="15" customHeight="1">
      <c r="AV612" s="171"/>
    </row>
    <row r="613" spans="48:48" ht="15" customHeight="1">
      <c r="AV613" s="171"/>
    </row>
    <row r="614" spans="48:48" ht="15" customHeight="1">
      <c r="AV614" s="171"/>
    </row>
    <row r="615" spans="48:48" ht="15" customHeight="1">
      <c r="AV615" s="171"/>
    </row>
    <row r="616" spans="48:48" ht="15" customHeight="1">
      <c r="AV616" s="171"/>
    </row>
    <row r="617" spans="48:48" ht="15" customHeight="1">
      <c r="AV617" s="171"/>
    </row>
    <row r="618" spans="48:48" ht="15" customHeight="1">
      <c r="AV618" s="171"/>
    </row>
    <row r="619" spans="48:48" ht="15" customHeight="1">
      <c r="AV619" s="171"/>
    </row>
    <row r="620" spans="48:48" ht="15" customHeight="1">
      <c r="AV620" s="171"/>
    </row>
    <row r="621" spans="48:48" ht="15" customHeight="1">
      <c r="AV621" s="171"/>
    </row>
    <row r="622" spans="48:48" ht="15" customHeight="1">
      <c r="AV622" s="171"/>
    </row>
    <row r="623" spans="48:48" ht="15" customHeight="1">
      <c r="AV623" s="171"/>
    </row>
    <row r="624" spans="48:48" ht="15" customHeight="1">
      <c r="AV624" s="171"/>
    </row>
    <row r="625" spans="48:48" ht="15" customHeight="1">
      <c r="AV625" s="171"/>
    </row>
    <row r="626" spans="48:48" ht="15" customHeight="1">
      <c r="AV626" s="171"/>
    </row>
    <row r="627" spans="48:48" ht="15" customHeight="1">
      <c r="AV627" s="171"/>
    </row>
    <row r="628" spans="48:48" ht="15" customHeight="1">
      <c r="AV628" s="171"/>
    </row>
    <row r="629" spans="48:48" ht="15" customHeight="1">
      <c r="AV629" s="171"/>
    </row>
    <row r="630" spans="48:48" ht="15" customHeight="1">
      <c r="AV630" s="171"/>
    </row>
    <row r="631" spans="48:48" ht="15" customHeight="1">
      <c r="AV631" s="171"/>
    </row>
    <row r="632" spans="48:48" ht="15" customHeight="1">
      <c r="AV632" s="171"/>
    </row>
    <row r="633" spans="48:48" ht="15" customHeight="1">
      <c r="AV633" s="171"/>
    </row>
    <row r="634" spans="48:48" ht="15" customHeight="1">
      <c r="AV634" s="171"/>
    </row>
    <row r="635" spans="48:48" ht="15" customHeight="1">
      <c r="AV635" s="171"/>
    </row>
    <row r="636" spans="48:48" ht="15" customHeight="1">
      <c r="AV636" s="171"/>
    </row>
    <row r="637" spans="48:48" ht="15" customHeight="1">
      <c r="AV637" s="171"/>
    </row>
    <row r="638" spans="48:48" ht="15" customHeight="1">
      <c r="AV638" s="171"/>
    </row>
    <row r="639" spans="48:48" ht="15" customHeight="1">
      <c r="AV639" s="171"/>
    </row>
    <row r="640" spans="48:48" ht="15" customHeight="1">
      <c r="AV640" s="171"/>
    </row>
    <row r="641" spans="48:48" ht="15" customHeight="1">
      <c r="AV641" s="171"/>
    </row>
    <row r="642" spans="48:48" ht="15" customHeight="1">
      <c r="AV642" s="171"/>
    </row>
    <row r="643" spans="48:48" ht="15" customHeight="1">
      <c r="AV643" s="171"/>
    </row>
    <row r="644" spans="48:48" ht="15" customHeight="1">
      <c r="AV644" s="171"/>
    </row>
    <row r="645" spans="48:48" ht="15" customHeight="1">
      <c r="AV645" s="171"/>
    </row>
    <row r="646" spans="48:48" ht="15" customHeight="1">
      <c r="AV646" s="171"/>
    </row>
    <row r="647" spans="48:48" ht="15" customHeight="1">
      <c r="AV647" s="171"/>
    </row>
    <row r="648" spans="48:48" ht="15" customHeight="1">
      <c r="AV648" s="171"/>
    </row>
    <row r="649" spans="48:48" ht="15" customHeight="1">
      <c r="AV649" s="171"/>
    </row>
    <row r="650" spans="48:48" ht="15" customHeight="1">
      <c r="AV650" s="171"/>
    </row>
    <row r="651" spans="48:48" ht="15" customHeight="1">
      <c r="AV651" s="171"/>
    </row>
    <row r="652" spans="48:48" ht="15" customHeight="1">
      <c r="AV652" s="171"/>
    </row>
    <row r="653" spans="48:48" ht="15" customHeight="1">
      <c r="AV653" s="171"/>
    </row>
    <row r="654" spans="48:48" ht="15" customHeight="1">
      <c r="AV654" s="171"/>
    </row>
    <row r="655" spans="48:48" ht="15" customHeight="1">
      <c r="AV655" s="171"/>
    </row>
    <row r="656" spans="48:48" ht="15" customHeight="1">
      <c r="AV656" s="171"/>
    </row>
    <row r="657" spans="48:48" ht="15" customHeight="1">
      <c r="AV657" s="171"/>
    </row>
    <row r="658" spans="48:48" ht="15" customHeight="1">
      <c r="AV658" s="171"/>
    </row>
    <row r="659" spans="48:48" ht="15" customHeight="1">
      <c r="AV659" s="171"/>
    </row>
    <row r="660" spans="48:48" ht="15" customHeight="1">
      <c r="AV660" s="171"/>
    </row>
    <row r="661" spans="48:48" ht="15" customHeight="1">
      <c r="AV661" s="171"/>
    </row>
    <row r="662" spans="48:48" ht="15" customHeight="1">
      <c r="AV662" s="171"/>
    </row>
    <row r="663" spans="48:48" ht="15" customHeight="1">
      <c r="AV663" s="171"/>
    </row>
    <row r="664" spans="48:48" ht="15" customHeight="1">
      <c r="AV664" s="171"/>
    </row>
    <row r="665" spans="48:48" ht="15" customHeight="1">
      <c r="AV665" s="171"/>
    </row>
    <row r="666" spans="48:48" ht="15" customHeight="1">
      <c r="AV666" s="171"/>
    </row>
    <row r="667" spans="48:48" ht="15" customHeight="1">
      <c r="AV667" s="171"/>
    </row>
    <row r="668" spans="48:48" ht="15" customHeight="1">
      <c r="AV668" s="171"/>
    </row>
    <row r="669" spans="48:48" ht="15" customHeight="1">
      <c r="AV669" s="171"/>
    </row>
    <row r="670" spans="48:48" ht="15" customHeight="1">
      <c r="AV670" s="171"/>
    </row>
    <row r="671" spans="48:48" ht="15" customHeight="1">
      <c r="AV671" s="171"/>
    </row>
    <row r="672" spans="48:48" ht="15" customHeight="1">
      <c r="AV672" s="171"/>
    </row>
    <row r="673" spans="48:48" ht="15" customHeight="1">
      <c r="AV673" s="171"/>
    </row>
    <row r="674" spans="48:48" ht="15" customHeight="1">
      <c r="AV674" s="171"/>
    </row>
    <row r="675" spans="48:48" ht="15" customHeight="1">
      <c r="AV675" s="171"/>
    </row>
    <row r="676" spans="48:48" ht="15" customHeight="1">
      <c r="AV676" s="171"/>
    </row>
    <row r="677" spans="48:48" ht="15" customHeight="1">
      <c r="AV677" s="171"/>
    </row>
    <row r="678" spans="48:48" ht="15" customHeight="1">
      <c r="AV678" s="171"/>
    </row>
    <row r="679" spans="48:48" ht="15" customHeight="1">
      <c r="AV679" s="171"/>
    </row>
    <row r="680" spans="48:48" ht="15" customHeight="1">
      <c r="AV680" s="171"/>
    </row>
    <row r="681" spans="48:48" ht="15" customHeight="1">
      <c r="AV681" s="171"/>
    </row>
    <row r="682" spans="48:48" ht="15" customHeight="1">
      <c r="AV682" s="171"/>
    </row>
    <row r="683" spans="48:48" ht="15" customHeight="1">
      <c r="AV683" s="171"/>
    </row>
    <row r="684" spans="48:48" ht="15" customHeight="1">
      <c r="AV684" s="171"/>
    </row>
    <row r="685" spans="48:48" ht="15" customHeight="1">
      <c r="AV685" s="171"/>
    </row>
    <row r="686" spans="48:48" ht="15" customHeight="1">
      <c r="AV686" s="171"/>
    </row>
    <row r="687" spans="48:48" ht="15" customHeight="1">
      <c r="AV687" s="171"/>
    </row>
    <row r="688" spans="48:48" ht="15" customHeight="1">
      <c r="AV688" s="171"/>
    </row>
    <row r="689" spans="48:48" ht="15" customHeight="1">
      <c r="AV689" s="171"/>
    </row>
    <row r="690" spans="48:48" ht="15" customHeight="1">
      <c r="AV690" s="171"/>
    </row>
    <row r="691" spans="48:48" ht="15" customHeight="1">
      <c r="AV691" s="171"/>
    </row>
    <row r="692" spans="48:48" ht="15" customHeight="1">
      <c r="AV692" s="171"/>
    </row>
    <row r="693" spans="48:48" ht="15" customHeight="1">
      <c r="AV693" s="171"/>
    </row>
    <row r="694" spans="48:48" ht="15" customHeight="1">
      <c r="AV694" s="171"/>
    </row>
    <row r="695" spans="48:48" ht="15" customHeight="1">
      <c r="AV695" s="171"/>
    </row>
    <row r="696" spans="48:48" ht="15" customHeight="1">
      <c r="AV696" s="171"/>
    </row>
    <row r="697" spans="48:48" ht="15" customHeight="1">
      <c r="AV697" s="171"/>
    </row>
    <row r="698" spans="48:48" ht="15" customHeight="1">
      <c r="AV698" s="171"/>
    </row>
    <row r="699" spans="48:48" ht="15" customHeight="1">
      <c r="AV699" s="171"/>
    </row>
    <row r="700" spans="48:48" ht="15" customHeight="1">
      <c r="AV700" s="171"/>
    </row>
    <row r="701" spans="48:48" ht="15" customHeight="1">
      <c r="AV701" s="171"/>
    </row>
    <row r="702" spans="48:48" ht="15" customHeight="1">
      <c r="AV702" s="171"/>
    </row>
    <row r="703" spans="48:48" ht="15" customHeight="1">
      <c r="AV703" s="171"/>
    </row>
    <row r="704" spans="48:48" ht="15" customHeight="1">
      <c r="AV704" s="171"/>
    </row>
    <row r="705" spans="48:48" ht="15" customHeight="1">
      <c r="AV705" s="171"/>
    </row>
    <row r="706" spans="48:48" ht="15" customHeight="1">
      <c r="AV706" s="171"/>
    </row>
    <row r="707" spans="48:48" ht="15" customHeight="1">
      <c r="AV707" s="171"/>
    </row>
    <row r="708" spans="48:48" ht="15" customHeight="1">
      <c r="AV708" s="171"/>
    </row>
    <row r="709" spans="48:48" ht="15" customHeight="1">
      <c r="AV709" s="171"/>
    </row>
    <row r="710" spans="48:48" ht="15" customHeight="1">
      <c r="AV710" s="171"/>
    </row>
    <row r="711" spans="48:48" ht="15" customHeight="1">
      <c r="AV711" s="171"/>
    </row>
    <row r="712" spans="48:48" ht="15" customHeight="1">
      <c r="AV712" s="171"/>
    </row>
    <row r="713" spans="48:48" ht="15" customHeight="1">
      <c r="AV713" s="171"/>
    </row>
    <row r="714" spans="48:48" ht="15" customHeight="1">
      <c r="AV714" s="171"/>
    </row>
    <row r="715" spans="48:48" ht="15" customHeight="1">
      <c r="AV715" s="171"/>
    </row>
    <row r="716" spans="48:48" ht="15" customHeight="1">
      <c r="AV716" s="171"/>
    </row>
    <row r="717" spans="48:48" ht="15" customHeight="1">
      <c r="AV717" s="171"/>
    </row>
    <row r="718" spans="48:48" ht="15" customHeight="1">
      <c r="AV718" s="171"/>
    </row>
    <row r="719" spans="48:48" ht="15" customHeight="1">
      <c r="AV719" s="171"/>
    </row>
    <row r="720" spans="48:48" ht="15" customHeight="1">
      <c r="AV720" s="171"/>
    </row>
    <row r="721" spans="48:48" ht="15" customHeight="1">
      <c r="AV721" s="171"/>
    </row>
    <row r="722" spans="48:48" ht="15" customHeight="1">
      <c r="AV722" s="171"/>
    </row>
    <row r="723" spans="48:48" ht="15" customHeight="1">
      <c r="AV723" s="171"/>
    </row>
    <row r="724" spans="48:48" ht="15" customHeight="1">
      <c r="AV724" s="171"/>
    </row>
    <row r="725" spans="48:48" ht="15" customHeight="1">
      <c r="AV725" s="171"/>
    </row>
    <row r="726" spans="48:48" ht="15" customHeight="1">
      <c r="AV726" s="171"/>
    </row>
    <row r="727" spans="48:48" ht="15" customHeight="1">
      <c r="AV727" s="171"/>
    </row>
    <row r="728" spans="48:48" ht="15" customHeight="1">
      <c r="AV728" s="171"/>
    </row>
    <row r="729" spans="48:48" ht="15" customHeight="1">
      <c r="AV729" s="171"/>
    </row>
    <row r="730" spans="48:48" ht="15" customHeight="1">
      <c r="AV730" s="171"/>
    </row>
    <row r="731" spans="48:48" ht="15" customHeight="1">
      <c r="AV731" s="171"/>
    </row>
    <row r="732" spans="48:48" ht="15" customHeight="1">
      <c r="AV732" s="171"/>
    </row>
    <row r="733" spans="48:48" ht="15" customHeight="1">
      <c r="AV733" s="171"/>
    </row>
    <row r="734" spans="48:48" ht="15" customHeight="1">
      <c r="AV734" s="171"/>
    </row>
    <row r="735" spans="48:48" ht="15" customHeight="1">
      <c r="AV735" s="171"/>
    </row>
    <row r="736" spans="48:48" ht="15" customHeight="1">
      <c r="AV736" s="171"/>
    </row>
    <row r="737" spans="48:48" ht="15" customHeight="1">
      <c r="AV737" s="171"/>
    </row>
    <row r="738" spans="48:48" ht="15" customHeight="1">
      <c r="AV738" s="171"/>
    </row>
    <row r="739" spans="48:48" ht="15" customHeight="1">
      <c r="AV739" s="171"/>
    </row>
    <row r="740" spans="48:48" ht="15" customHeight="1">
      <c r="AV740" s="171"/>
    </row>
    <row r="741" spans="48:48" ht="15" customHeight="1">
      <c r="AV741" s="171"/>
    </row>
    <row r="742" spans="48:48" ht="15" customHeight="1">
      <c r="AV742" s="171"/>
    </row>
    <row r="743" spans="48:48" ht="15" customHeight="1">
      <c r="AV743" s="171"/>
    </row>
    <row r="744" spans="48:48" ht="15" customHeight="1">
      <c r="AV744" s="171"/>
    </row>
    <row r="745" spans="48:48" ht="15" customHeight="1">
      <c r="AV745" s="171"/>
    </row>
    <row r="746" spans="48:48" ht="15" customHeight="1">
      <c r="AV746" s="171"/>
    </row>
    <row r="747" spans="48:48" ht="15" customHeight="1">
      <c r="AV747" s="171"/>
    </row>
    <row r="748" spans="48:48" ht="15" customHeight="1">
      <c r="AV748" s="171"/>
    </row>
    <row r="749" spans="48:48" ht="15" customHeight="1">
      <c r="AV749" s="171"/>
    </row>
    <row r="750" spans="48:48" ht="15" customHeight="1">
      <c r="AV750" s="171"/>
    </row>
    <row r="751" spans="48:48" ht="15" customHeight="1">
      <c r="AV751" s="171"/>
    </row>
    <row r="752" spans="48:48" ht="15" customHeight="1">
      <c r="AV752" s="171"/>
    </row>
    <row r="753" spans="48:48" ht="15" customHeight="1">
      <c r="AV753" s="171"/>
    </row>
    <row r="754" spans="48:48" ht="15" customHeight="1">
      <c r="AV754" s="171"/>
    </row>
    <row r="755" spans="48:48" ht="15" customHeight="1">
      <c r="AV755" s="171"/>
    </row>
    <row r="756" spans="48:48" ht="15" customHeight="1">
      <c r="AV756" s="171"/>
    </row>
    <row r="757" spans="48:48" ht="15" customHeight="1">
      <c r="AV757" s="171"/>
    </row>
    <row r="758" spans="48:48" ht="15" customHeight="1">
      <c r="AV758" s="171"/>
    </row>
    <row r="759" spans="48:48" ht="15" customHeight="1">
      <c r="AV759" s="171"/>
    </row>
    <row r="760" spans="48:48" ht="15" customHeight="1">
      <c r="AV760" s="171"/>
    </row>
    <row r="761" spans="48:48" ht="15" customHeight="1">
      <c r="AV761" s="171"/>
    </row>
    <row r="762" spans="48:48" ht="15" customHeight="1">
      <c r="AV762" s="171"/>
    </row>
    <row r="763" spans="48:48" ht="15" customHeight="1">
      <c r="AV763" s="171"/>
    </row>
    <row r="764" spans="48:48" ht="15" customHeight="1">
      <c r="AV764" s="171"/>
    </row>
    <row r="765" spans="48:48" ht="15" customHeight="1">
      <c r="AV765" s="171"/>
    </row>
    <row r="766" spans="48:48" ht="15" customHeight="1">
      <c r="AV766" s="171"/>
    </row>
    <row r="767" spans="48:48" ht="15" customHeight="1">
      <c r="AV767" s="171"/>
    </row>
    <row r="768" spans="48:48" ht="15" customHeight="1">
      <c r="AV768" s="171"/>
    </row>
    <row r="769" spans="48:48" ht="15" customHeight="1">
      <c r="AV769" s="171"/>
    </row>
    <row r="770" spans="48:48" ht="15" customHeight="1">
      <c r="AV770" s="171"/>
    </row>
    <row r="771" spans="48:48" ht="15" customHeight="1">
      <c r="AV771" s="171"/>
    </row>
    <row r="772" spans="48:48" ht="15" customHeight="1">
      <c r="AV772" s="171"/>
    </row>
    <row r="773" spans="48:48" ht="15" customHeight="1">
      <c r="AV773" s="171"/>
    </row>
    <row r="774" spans="48:48" ht="15" customHeight="1">
      <c r="AV774" s="171"/>
    </row>
    <row r="775" spans="48:48" ht="15" customHeight="1">
      <c r="AV775" s="171"/>
    </row>
    <row r="776" spans="48:48" ht="15" customHeight="1">
      <c r="AV776" s="171"/>
    </row>
    <row r="777" spans="48:48" ht="15" customHeight="1">
      <c r="AV777" s="171"/>
    </row>
    <row r="778" spans="48:48" ht="15" customHeight="1">
      <c r="AV778" s="171"/>
    </row>
    <row r="779" spans="48:48" ht="15" customHeight="1">
      <c r="AV779" s="171"/>
    </row>
    <row r="780" spans="48:48" ht="15" customHeight="1">
      <c r="AV780" s="171"/>
    </row>
    <row r="781" spans="48:48" ht="15" customHeight="1">
      <c r="AV781" s="171"/>
    </row>
    <row r="782" spans="48:48" ht="15" customHeight="1">
      <c r="AV782" s="171"/>
    </row>
    <row r="783" spans="48:48" ht="15" customHeight="1">
      <c r="AV783" s="171"/>
    </row>
    <row r="784" spans="48:48" ht="15" customHeight="1">
      <c r="AV784" s="171"/>
    </row>
    <row r="785" spans="48:48" ht="15" customHeight="1">
      <c r="AV785" s="171"/>
    </row>
    <row r="786" spans="48:48" ht="15" customHeight="1">
      <c r="AV786" s="171"/>
    </row>
    <row r="787" spans="48:48" ht="15" customHeight="1">
      <c r="AV787" s="171"/>
    </row>
    <row r="788" spans="48:48" ht="15" customHeight="1">
      <c r="AV788" s="171"/>
    </row>
    <row r="789" spans="48:48" ht="15" customHeight="1">
      <c r="AV789" s="171"/>
    </row>
    <row r="790" spans="48:48" ht="15" customHeight="1">
      <c r="AV790" s="171"/>
    </row>
    <row r="791" spans="48:48" ht="15" customHeight="1">
      <c r="AV791" s="171"/>
    </row>
    <row r="792" spans="48:48" ht="15" customHeight="1">
      <c r="AV792" s="171"/>
    </row>
    <row r="793" spans="48:48" ht="15" customHeight="1">
      <c r="AV793" s="171"/>
    </row>
    <row r="794" spans="48:48" ht="15" customHeight="1">
      <c r="AV794" s="171"/>
    </row>
    <row r="795" spans="48:48" ht="15" customHeight="1">
      <c r="AV795" s="171"/>
    </row>
    <row r="796" spans="48:48" ht="15" customHeight="1">
      <c r="AV796" s="171"/>
    </row>
    <row r="797" spans="48:48" ht="15" customHeight="1">
      <c r="AV797" s="171"/>
    </row>
    <row r="798" spans="48:48" ht="15" customHeight="1">
      <c r="AV798" s="171"/>
    </row>
    <row r="799" spans="48:48" ht="15" customHeight="1">
      <c r="AV799" s="171"/>
    </row>
    <row r="800" spans="48:48" ht="15" customHeight="1">
      <c r="AV800" s="171"/>
    </row>
    <row r="801" spans="48:48" ht="15" customHeight="1">
      <c r="AV801" s="171"/>
    </row>
    <row r="802" spans="48:48" ht="15" customHeight="1">
      <c r="AV802" s="171"/>
    </row>
    <row r="803" spans="48:48" ht="15" customHeight="1">
      <c r="AV803" s="171"/>
    </row>
    <row r="804" spans="48:48" ht="15" customHeight="1">
      <c r="AV804" s="171"/>
    </row>
    <row r="805" spans="48:48" ht="15" customHeight="1">
      <c r="AV805" s="171"/>
    </row>
    <row r="806" spans="48:48" ht="15" customHeight="1">
      <c r="AV806" s="171"/>
    </row>
    <row r="807" spans="48:48" ht="15" customHeight="1">
      <c r="AV807" s="171"/>
    </row>
    <row r="808" spans="48:48" ht="15" customHeight="1">
      <c r="AV808" s="171"/>
    </row>
    <row r="809" spans="48:48" ht="15" customHeight="1">
      <c r="AV809" s="171"/>
    </row>
    <row r="810" spans="48:48" ht="15" customHeight="1">
      <c r="AV810" s="171"/>
    </row>
    <row r="811" spans="48:48" ht="15" customHeight="1">
      <c r="AV811" s="171"/>
    </row>
    <row r="812" spans="48:48" ht="15" customHeight="1">
      <c r="AV812" s="171"/>
    </row>
    <row r="813" spans="48:48" ht="15" customHeight="1">
      <c r="AV813" s="171"/>
    </row>
    <row r="814" spans="48:48" ht="15" customHeight="1">
      <c r="AV814" s="171"/>
    </row>
    <row r="815" spans="48:48" ht="15" customHeight="1">
      <c r="AV815" s="171"/>
    </row>
    <row r="816" spans="48:48" ht="15" customHeight="1">
      <c r="AV816" s="171"/>
    </row>
    <row r="817" spans="48:48" ht="15" customHeight="1">
      <c r="AV817" s="171"/>
    </row>
    <row r="818" spans="48:48" ht="15" customHeight="1">
      <c r="AV818" s="171"/>
    </row>
    <row r="819" spans="48:48" ht="15" customHeight="1">
      <c r="AV819" s="171"/>
    </row>
    <row r="820" spans="48:48" ht="15" customHeight="1">
      <c r="AV820" s="171"/>
    </row>
    <row r="821" spans="48:48" ht="15" customHeight="1">
      <c r="AV821" s="171"/>
    </row>
    <row r="822" spans="48:48" ht="15" customHeight="1">
      <c r="AV822" s="171"/>
    </row>
    <row r="823" spans="48:48" ht="15" customHeight="1">
      <c r="AV823" s="171"/>
    </row>
    <row r="824" spans="48:48" ht="15" customHeight="1">
      <c r="AV824" s="171"/>
    </row>
    <row r="825" spans="48:48" ht="15" customHeight="1">
      <c r="AV825" s="171"/>
    </row>
    <row r="826" spans="48:48" ht="15" customHeight="1">
      <c r="AV826" s="171"/>
    </row>
    <row r="827" spans="48:48" ht="15" customHeight="1">
      <c r="AV827" s="171"/>
    </row>
    <row r="828" spans="48:48" ht="15" customHeight="1">
      <c r="AV828" s="171"/>
    </row>
    <row r="829" spans="48:48" ht="15" customHeight="1">
      <c r="AV829" s="171"/>
    </row>
    <row r="830" spans="48:48" ht="15" customHeight="1">
      <c r="AV830" s="171"/>
    </row>
    <row r="831" spans="48:48" ht="15" customHeight="1">
      <c r="AV831" s="171"/>
    </row>
    <row r="832" spans="48:48" ht="15" customHeight="1">
      <c r="AV832" s="171"/>
    </row>
    <row r="833" spans="48:48" ht="15" customHeight="1">
      <c r="AV833" s="171"/>
    </row>
    <row r="834" spans="48:48" ht="15" customHeight="1">
      <c r="AV834" s="171"/>
    </row>
    <row r="835" spans="48:48" ht="15" customHeight="1">
      <c r="AV835" s="171"/>
    </row>
    <row r="836" spans="48:48" ht="15" customHeight="1">
      <c r="AV836" s="171"/>
    </row>
    <row r="837" spans="48:48" ht="15" customHeight="1">
      <c r="AV837" s="171"/>
    </row>
    <row r="838" spans="48:48" ht="15" customHeight="1">
      <c r="AV838" s="171"/>
    </row>
    <row r="839" spans="48:48" ht="15" customHeight="1">
      <c r="AV839" s="171"/>
    </row>
    <row r="840" spans="48:48" ht="15" customHeight="1">
      <c r="AV840" s="171"/>
    </row>
    <row r="841" spans="48:48" ht="15" customHeight="1">
      <c r="AV841" s="171"/>
    </row>
    <row r="842" spans="48:48" ht="15" customHeight="1">
      <c r="AV842" s="171"/>
    </row>
    <row r="843" spans="48:48" ht="15" customHeight="1">
      <c r="AV843" s="171"/>
    </row>
    <row r="844" spans="48:48" ht="15" customHeight="1">
      <c r="AV844" s="171"/>
    </row>
    <row r="845" spans="48:48" ht="15" customHeight="1">
      <c r="AV845" s="171"/>
    </row>
    <row r="846" spans="48:48" ht="15" customHeight="1">
      <c r="AV846" s="171"/>
    </row>
    <row r="847" spans="48:48" ht="15" customHeight="1">
      <c r="AV847" s="171"/>
    </row>
    <row r="848" spans="48:48" ht="15" customHeight="1">
      <c r="AV848" s="171"/>
    </row>
    <row r="849" spans="48:48" ht="15" customHeight="1">
      <c r="AV849" s="171"/>
    </row>
    <row r="850" spans="48:48" ht="15" customHeight="1">
      <c r="AV850" s="171"/>
    </row>
    <row r="851" spans="48:48" ht="15" customHeight="1">
      <c r="AV851" s="171"/>
    </row>
    <row r="852" spans="48:48" ht="15" customHeight="1">
      <c r="AV852" s="171"/>
    </row>
    <row r="853" spans="48:48" ht="15" customHeight="1">
      <c r="AV853" s="171"/>
    </row>
    <row r="854" spans="48:48" ht="15" customHeight="1">
      <c r="AV854" s="171"/>
    </row>
    <row r="855" spans="48:48" ht="15" customHeight="1">
      <c r="AV855" s="171"/>
    </row>
    <row r="856" spans="48:48" ht="15" customHeight="1">
      <c r="AV856" s="171"/>
    </row>
    <row r="857" spans="48:48" ht="15" customHeight="1">
      <c r="AV857" s="171"/>
    </row>
    <row r="858" spans="48:48" ht="15" customHeight="1">
      <c r="AV858" s="171"/>
    </row>
    <row r="859" spans="48:48" ht="15" customHeight="1">
      <c r="AV859" s="171"/>
    </row>
    <row r="860" spans="48:48" ht="15" customHeight="1">
      <c r="AV860" s="171"/>
    </row>
    <row r="861" spans="48:48" ht="15" customHeight="1">
      <c r="AV861" s="171"/>
    </row>
    <row r="862" spans="48:48" ht="15" customHeight="1">
      <c r="AV862" s="171"/>
    </row>
    <row r="863" spans="48:48" ht="15" customHeight="1">
      <c r="AV863" s="171"/>
    </row>
    <row r="864" spans="48:48" ht="15" customHeight="1">
      <c r="AV864" s="171"/>
    </row>
    <row r="865" spans="48:48" ht="15" customHeight="1">
      <c r="AV865" s="171"/>
    </row>
    <row r="866" spans="48:48" ht="15" customHeight="1">
      <c r="AV866" s="171"/>
    </row>
    <row r="867" spans="48:48" ht="15" customHeight="1">
      <c r="AV867" s="171"/>
    </row>
    <row r="868" spans="48:48" ht="15" customHeight="1">
      <c r="AV868" s="171"/>
    </row>
    <row r="869" spans="48:48" ht="15" customHeight="1">
      <c r="AV869" s="171"/>
    </row>
    <row r="870" spans="48:48" ht="15" customHeight="1">
      <c r="AV870" s="171"/>
    </row>
    <row r="871" spans="48:48" ht="15" customHeight="1">
      <c r="AV871" s="171"/>
    </row>
    <row r="872" spans="48:48" ht="15" customHeight="1">
      <c r="AV872" s="171"/>
    </row>
    <row r="873" spans="48:48" ht="15" customHeight="1">
      <c r="AV873" s="171"/>
    </row>
    <row r="874" spans="48:48" ht="15" customHeight="1">
      <c r="AV874" s="171"/>
    </row>
    <row r="875" spans="48:48" ht="15" customHeight="1">
      <c r="AV875" s="171"/>
    </row>
    <row r="876" spans="48:48" ht="15" customHeight="1">
      <c r="AV876" s="171"/>
    </row>
    <row r="877" spans="48:48" ht="15" customHeight="1">
      <c r="AV877" s="171"/>
    </row>
    <row r="878" spans="48:48" ht="15" customHeight="1">
      <c r="AV878" s="171"/>
    </row>
    <row r="879" spans="48:48" ht="15" customHeight="1">
      <c r="AV879" s="171"/>
    </row>
    <row r="880" spans="48:48" ht="15" customHeight="1">
      <c r="AV880" s="171"/>
    </row>
    <row r="881" spans="48:48" ht="15" customHeight="1">
      <c r="AV881" s="171"/>
    </row>
    <row r="882" spans="48:48" ht="15" customHeight="1">
      <c r="AV882" s="171"/>
    </row>
    <row r="883" spans="48:48" ht="15" customHeight="1">
      <c r="AV883" s="171"/>
    </row>
    <row r="884" spans="48:48" ht="15" customHeight="1">
      <c r="AV884" s="171"/>
    </row>
    <row r="885" spans="48:48" ht="15" customHeight="1">
      <c r="AV885" s="171"/>
    </row>
    <row r="886" spans="48:48" ht="15" customHeight="1">
      <c r="AV886" s="171"/>
    </row>
    <row r="887" spans="48:48" ht="15" customHeight="1">
      <c r="AV887" s="171"/>
    </row>
    <row r="888" spans="48:48" ht="15" customHeight="1">
      <c r="AV888" s="171"/>
    </row>
    <row r="889" spans="48:48" ht="15" customHeight="1">
      <c r="AV889" s="171"/>
    </row>
    <row r="890" spans="48:48" ht="15" customHeight="1">
      <c r="AV890" s="171"/>
    </row>
    <row r="891" spans="48:48" ht="15" customHeight="1">
      <c r="AV891" s="171"/>
    </row>
    <row r="892" spans="48:48" ht="15" customHeight="1">
      <c r="AV892" s="171"/>
    </row>
    <row r="893" spans="48:48" ht="15" customHeight="1">
      <c r="AV893" s="171"/>
    </row>
    <row r="894" spans="48:48" ht="15" customHeight="1">
      <c r="AV894" s="171"/>
    </row>
    <row r="895" spans="48:48" ht="15" customHeight="1">
      <c r="AV895" s="171"/>
    </row>
    <row r="896" spans="48:48" ht="15" customHeight="1">
      <c r="AV896" s="171"/>
    </row>
    <row r="897" spans="48:48" ht="15" customHeight="1">
      <c r="AV897" s="171"/>
    </row>
    <row r="898" spans="48:48" ht="15" customHeight="1">
      <c r="AV898" s="171"/>
    </row>
    <row r="899" spans="48:48" ht="15" customHeight="1">
      <c r="AV899" s="171"/>
    </row>
    <row r="900" spans="48:48" ht="15" customHeight="1">
      <c r="AV900" s="171"/>
    </row>
    <row r="901" spans="48:48" ht="15" customHeight="1">
      <c r="AV901" s="171"/>
    </row>
    <row r="902" spans="48:48" ht="15" customHeight="1">
      <c r="AV902" s="171"/>
    </row>
    <row r="903" spans="48:48" ht="15" customHeight="1">
      <c r="AV903" s="171"/>
    </row>
    <row r="904" spans="48:48" ht="15" customHeight="1">
      <c r="AV904" s="171"/>
    </row>
    <row r="905" spans="48:48" ht="15" customHeight="1">
      <c r="AV905" s="171"/>
    </row>
    <row r="906" spans="48:48" ht="15" customHeight="1">
      <c r="AV906" s="171"/>
    </row>
    <row r="907" spans="48:48" ht="15" customHeight="1">
      <c r="AV907" s="171"/>
    </row>
    <row r="908" spans="48:48" ht="15" customHeight="1">
      <c r="AV908" s="171"/>
    </row>
    <row r="909" spans="48:48" ht="15" customHeight="1">
      <c r="AV909" s="171"/>
    </row>
    <row r="910" spans="48:48" ht="15" customHeight="1">
      <c r="AV910" s="171"/>
    </row>
    <row r="911" spans="48:48" ht="15" customHeight="1">
      <c r="AV911" s="171"/>
    </row>
    <row r="912" spans="48:48" ht="15" customHeight="1">
      <c r="AV912" s="171"/>
    </row>
    <row r="913" spans="48:48" ht="15" customHeight="1">
      <c r="AV913" s="171"/>
    </row>
    <row r="914" spans="48:48" ht="15" customHeight="1">
      <c r="AV914" s="171"/>
    </row>
    <row r="915" spans="48:48" ht="15" customHeight="1">
      <c r="AV915" s="171"/>
    </row>
    <row r="916" spans="48:48" ht="15" customHeight="1">
      <c r="AV916" s="171"/>
    </row>
    <row r="917" spans="48:48" ht="15" customHeight="1">
      <c r="AV917" s="171"/>
    </row>
    <row r="918" spans="48:48" ht="15" customHeight="1">
      <c r="AV918" s="171"/>
    </row>
    <row r="919" spans="48:48" ht="15" customHeight="1">
      <c r="AV919" s="171"/>
    </row>
    <row r="920" spans="48:48" ht="15" customHeight="1">
      <c r="AV920" s="171"/>
    </row>
    <row r="921" spans="48:48" ht="15" customHeight="1">
      <c r="AV921" s="171"/>
    </row>
    <row r="922" spans="48:48" ht="15" customHeight="1">
      <c r="AV922" s="171"/>
    </row>
    <row r="923" spans="48:48" ht="15" customHeight="1">
      <c r="AV923" s="171"/>
    </row>
    <row r="924" spans="48:48" ht="15" customHeight="1">
      <c r="AV924" s="171"/>
    </row>
    <row r="925" spans="48:48" ht="15" customHeight="1">
      <c r="AV925" s="171"/>
    </row>
    <row r="926" spans="48:48" ht="15" customHeight="1">
      <c r="AV926" s="171"/>
    </row>
    <row r="927" spans="48:48" ht="15" customHeight="1">
      <c r="AV927" s="171"/>
    </row>
    <row r="928" spans="48:48" ht="15" customHeight="1">
      <c r="AV928" s="171"/>
    </row>
    <row r="929" spans="48:48" ht="15" customHeight="1">
      <c r="AV929" s="171"/>
    </row>
    <row r="930" spans="48:48" ht="15" customHeight="1">
      <c r="AV930" s="171"/>
    </row>
    <row r="931" spans="48:48" ht="15" customHeight="1">
      <c r="AV931" s="171"/>
    </row>
    <row r="932" spans="48:48" ht="15" customHeight="1">
      <c r="AV932" s="171"/>
    </row>
    <row r="933" spans="48:48" ht="15" customHeight="1">
      <c r="AV933" s="171"/>
    </row>
    <row r="934" spans="48:48" ht="15" customHeight="1">
      <c r="AV934" s="171"/>
    </row>
    <row r="935" spans="48:48" ht="15" customHeight="1">
      <c r="AV935" s="171"/>
    </row>
    <row r="936" spans="48:48" ht="15" customHeight="1">
      <c r="AV936" s="171"/>
    </row>
    <row r="937" spans="48:48" ht="15" customHeight="1">
      <c r="AV937" s="171"/>
    </row>
    <row r="938" spans="48:48" ht="15" customHeight="1">
      <c r="AV938" s="171"/>
    </row>
    <row r="939" spans="48:48" ht="15" customHeight="1">
      <c r="AV939" s="171"/>
    </row>
    <row r="940" spans="48:48" ht="15" customHeight="1">
      <c r="AV940" s="171"/>
    </row>
    <row r="941" spans="48:48" ht="15" customHeight="1">
      <c r="AV941" s="171"/>
    </row>
    <row r="942" spans="48:48" ht="15" customHeight="1">
      <c r="AV942" s="171"/>
    </row>
    <row r="943" spans="48:48" ht="15" customHeight="1">
      <c r="AV943" s="171"/>
    </row>
    <row r="944" spans="48:48" ht="15" customHeight="1">
      <c r="AV944" s="171"/>
    </row>
    <row r="945" spans="48:48" ht="15" customHeight="1">
      <c r="AV945" s="171"/>
    </row>
    <row r="946" spans="48:48" ht="15" customHeight="1">
      <c r="AV946" s="171"/>
    </row>
    <row r="947" spans="48:48" ht="15" customHeight="1">
      <c r="AV947" s="171"/>
    </row>
    <row r="948" spans="48:48" ht="15" customHeight="1">
      <c r="AV948" s="171"/>
    </row>
    <row r="949" spans="48:48" ht="15" customHeight="1">
      <c r="AV949" s="171"/>
    </row>
    <row r="950" spans="48:48" ht="15" customHeight="1">
      <c r="AV950" s="171"/>
    </row>
    <row r="951" spans="48:48" ht="15" customHeight="1">
      <c r="AV951" s="171"/>
    </row>
    <row r="952" spans="48:48" ht="15" customHeight="1">
      <c r="AV952" s="171"/>
    </row>
    <row r="953" spans="48:48" ht="15" customHeight="1">
      <c r="AV953" s="171"/>
    </row>
    <row r="954" spans="48:48" ht="15" customHeight="1">
      <c r="AV954" s="171"/>
    </row>
    <row r="955" spans="48:48" ht="15" customHeight="1">
      <c r="AV955" s="171"/>
    </row>
    <row r="956" spans="48:48" ht="15" customHeight="1">
      <c r="AV956" s="171"/>
    </row>
    <row r="957" spans="48:48" ht="15" customHeight="1">
      <c r="AV957" s="171"/>
    </row>
    <row r="958" spans="48:48" ht="15" customHeight="1">
      <c r="AV958" s="171"/>
    </row>
    <row r="959" spans="48:48" ht="15" customHeight="1">
      <c r="AV959" s="171"/>
    </row>
    <row r="960" spans="48:48" ht="15" customHeight="1">
      <c r="AV960" s="171"/>
    </row>
    <row r="961" spans="48:48" ht="15" customHeight="1">
      <c r="AV961" s="171"/>
    </row>
    <row r="962" spans="48:48" ht="15" customHeight="1">
      <c r="AV962" s="171"/>
    </row>
    <row r="963" spans="48:48" ht="15" customHeight="1">
      <c r="AV963" s="171"/>
    </row>
    <row r="964" spans="48:48" ht="15" customHeight="1">
      <c r="AV964" s="171"/>
    </row>
    <row r="965" spans="48:48" ht="15" customHeight="1">
      <c r="AV965" s="171"/>
    </row>
    <row r="966" spans="48:48" ht="15" customHeight="1">
      <c r="AV966" s="171"/>
    </row>
    <row r="967" spans="48:48" ht="15" customHeight="1">
      <c r="AV967" s="171"/>
    </row>
    <row r="968" spans="48:48" ht="15" customHeight="1">
      <c r="AV968" s="171"/>
    </row>
    <row r="969" spans="48:48" ht="15" customHeight="1">
      <c r="AV969" s="171"/>
    </row>
    <row r="970" spans="48:48" ht="15" customHeight="1">
      <c r="AV970" s="171"/>
    </row>
    <row r="971" spans="48:48" ht="15" customHeight="1">
      <c r="AV971" s="171"/>
    </row>
    <row r="972" spans="48:48" ht="15" customHeight="1">
      <c r="AV972" s="171"/>
    </row>
    <row r="973" spans="48:48" ht="15" customHeight="1">
      <c r="AV973" s="171"/>
    </row>
    <row r="974" spans="48:48" ht="15" customHeight="1">
      <c r="AV974" s="171"/>
    </row>
    <row r="975" spans="48:48" ht="15" customHeight="1">
      <c r="AV975" s="171"/>
    </row>
    <row r="976" spans="48:48" ht="15" customHeight="1">
      <c r="AV976" s="171"/>
    </row>
    <row r="977" spans="48:48" ht="15" customHeight="1">
      <c r="AV977" s="171"/>
    </row>
    <row r="978" spans="48:48" ht="15" customHeight="1">
      <c r="AV978" s="171"/>
    </row>
    <row r="979" spans="48:48" ht="15" customHeight="1">
      <c r="AV979" s="171"/>
    </row>
    <row r="980" spans="48:48" ht="15" customHeight="1">
      <c r="AV980" s="171"/>
    </row>
    <row r="981" spans="48:48" ht="15" customHeight="1">
      <c r="AV981" s="171"/>
    </row>
    <row r="982" spans="48:48" ht="15" customHeight="1">
      <c r="AV982" s="171"/>
    </row>
    <row r="983" spans="48:48" ht="15" customHeight="1">
      <c r="AV983" s="171"/>
    </row>
    <row r="984" spans="48:48" ht="15" customHeight="1">
      <c r="AV984" s="171"/>
    </row>
    <row r="985" spans="48:48" ht="15" customHeight="1">
      <c r="AV985" s="171"/>
    </row>
    <row r="986" spans="48:48" ht="15" customHeight="1">
      <c r="AV986" s="171"/>
    </row>
    <row r="987" spans="48:48" ht="15" customHeight="1">
      <c r="AV987" s="171"/>
    </row>
    <row r="988" spans="48:48" ht="15" customHeight="1">
      <c r="AV988" s="171"/>
    </row>
    <row r="989" spans="48:48" ht="15" customHeight="1">
      <c r="AV989" s="171"/>
    </row>
    <row r="990" spans="48:48" ht="15" customHeight="1">
      <c r="AV990" s="171"/>
    </row>
    <row r="991" spans="48:48" ht="15" customHeight="1">
      <c r="AV991" s="171"/>
    </row>
    <row r="992" spans="48:48" ht="15" customHeight="1">
      <c r="AV992" s="171"/>
    </row>
    <row r="993" spans="48:48" ht="15" customHeight="1">
      <c r="AV993" s="171"/>
    </row>
    <row r="994" spans="48:48" ht="15" customHeight="1">
      <c r="AV994" s="171"/>
    </row>
    <row r="995" spans="48:48" ht="15" customHeight="1">
      <c r="AV995" s="171"/>
    </row>
    <row r="996" spans="48:48" ht="15" customHeight="1">
      <c r="AV996" s="171"/>
    </row>
    <row r="997" spans="48:48" ht="15" customHeight="1">
      <c r="AV997" s="171"/>
    </row>
    <row r="998" spans="48:48" ht="15" customHeight="1">
      <c r="AV998" s="171"/>
    </row>
    <row r="999" spans="48:48" ht="15" customHeight="1">
      <c r="AV999" s="171"/>
    </row>
    <row r="1000" spans="48:48" ht="15" customHeight="1">
      <c r="AV1000" s="171"/>
    </row>
  </sheetData>
  <mergeCells count="10">
    <mergeCell ref="P3:AU3"/>
    <mergeCell ref="A109:AT109"/>
    <mergeCell ref="A115:J115"/>
    <mergeCell ref="A116:J116"/>
    <mergeCell ref="A117:J117"/>
    <mergeCell ref="A110:J110"/>
    <mergeCell ref="A111:J111"/>
    <mergeCell ref="A112:J112"/>
    <mergeCell ref="A113:J113"/>
    <mergeCell ref="A114:J114"/>
  </mergeCells>
  <hyperlinks>
    <hyperlink ref="A1" location="Contents!A1" display="Return to contents page" xr:uid="{00000000-0004-0000-0700-000000000000}"/>
  </hyperlinks>
  <pageMargins left="0.74803149606299213" right="0.74803149606299213" top="0.98425196850393704" bottom="0.98425196850393704" header="0.51181102362204722" footer="0.51181102362204722"/>
  <pageSetup scale="5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1000"/>
  <sheetViews>
    <sheetView showGridLines="0" zoomScaleNormal="100" workbookViewId="0"/>
  </sheetViews>
  <sheetFormatPr defaultColWidth="11.42578125" defaultRowHeight="12.6"/>
  <cols>
    <col min="1" max="1" width="56.5703125" customWidth="1"/>
    <col min="2"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293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40" t="s">
        <v>294</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28" t="s">
        <v>167</v>
      </c>
      <c r="B6" s="33">
        <v>7.6568186377052498</v>
      </c>
      <c r="C6" s="33">
        <v>8.0080135785636806</v>
      </c>
      <c r="D6" s="33">
        <v>7.6556406182290901</v>
      </c>
      <c r="E6" s="33">
        <v>8.3103324132965302</v>
      </c>
      <c r="F6" s="33">
        <v>7.9936051159072701</v>
      </c>
      <c r="G6" s="33">
        <v>8.3447124867243208</v>
      </c>
      <c r="H6" s="33">
        <v>7.6276006585840399</v>
      </c>
      <c r="I6" s="33">
        <v>7.6890705783335296</v>
      </c>
      <c r="J6" s="33">
        <v>7.6403627242909504</v>
      </c>
      <c r="K6" s="33">
        <v>7.4058697665506301</v>
      </c>
      <c r="L6" s="33">
        <v>7.4346060113728702</v>
      </c>
      <c r="M6" s="33">
        <v>7.5751136103573398</v>
      </c>
      <c r="N6" s="33">
        <v>7.2441263840129597</v>
      </c>
      <c r="O6" s="33">
        <v>7.4006973405346299</v>
      </c>
      <c r="P6" s="33">
        <v>7.3090744164951298</v>
      </c>
      <c r="Q6" s="33">
        <v>7.2555998993276498</v>
      </c>
      <c r="R6" s="33">
        <v>6.89898839631062</v>
      </c>
      <c r="S6" s="33">
        <v>6.6555352774434002</v>
      </c>
      <c r="T6" s="33">
        <v>6.77863702271629</v>
      </c>
      <c r="U6" s="33">
        <v>6.3440105993297502</v>
      </c>
      <c r="V6" s="33">
        <v>6.96013004791239</v>
      </c>
      <c r="W6" s="33">
        <v>6.5571627744858798</v>
      </c>
      <c r="X6" s="33">
        <v>6.4975141436653496</v>
      </c>
      <c r="Y6" s="33">
        <v>6.7033623485236404</v>
      </c>
      <c r="Z6" s="33">
        <v>6.68274042398326</v>
      </c>
      <c r="AA6" s="33">
        <v>6.7691878832930703</v>
      </c>
      <c r="AB6" s="33">
        <v>6.4713292586198898</v>
      </c>
      <c r="AC6" s="33">
        <v>6.1991233562930503</v>
      </c>
      <c r="AD6" s="33">
        <v>6.1942355304339696</v>
      </c>
      <c r="AE6" s="33">
        <v>6.3016384259907596</v>
      </c>
      <c r="AF6" s="33">
        <v>5.8007506294835904</v>
      </c>
      <c r="AG6" s="33">
        <v>5.5541877985129702</v>
      </c>
      <c r="AH6" s="33">
        <v>7.9583488285608004</v>
      </c>
      <c r="AI6" s="33">
        <v>5.8861930149058903</v>
      </c>
      <c r="AJ6" s="33">
        <v>6.11775528978841</v>
      </c>
      <c r="AK6" s="33">
        <v>6.2639437103140603</v>
      </c>
      <c r="AL6" s="33">
        <v>6.7401129943502802</v>
      </c>
      <c r="AM6" s="33">
        <v>6.7452002038851404</v>
      </c>
      <c r="AN6" s="33">
        <v>6.6289082818008396</v>
      </c>
      <c r="AO6" s="33">
        <v>6.7617932062613102</v>
      </c>
      <c r="AP6" s="33">
        <v>6.4959856268598104</v>
      </c>
      <c r="AQ6" s="33">
        <v>7.1936160298229304</v>
      </c>
      <c r="AR6" s="33">
        <v>6.7363662051426996</v>
      </c>
      <c r="AS6" s="33">
        <v>6.9664005144418804</v>
      </c>
      <c r="AT6" s="33">
        <v>7.0856616164525601</v>
      </c>
      <c r="AU6" s="33">
        <v>7.1508945650950801</v>
      </c>
      <c r="AV6" s="33"/>
      <c r="AW6" s="33"/>
      <c r="AX6" s="33"/>
      <c r="AY6" s="33"/>
      <c r="AZ6" s="33"/>
      <c r="BA6" s="33"/>
      <c r="BB6" s="33"/>
      <c r="BC6" s="33"/>
      <c r="BD6" s="33"/>
      <c r="BE6" s="33"/>
      <c r="BF6" s="33"/>
      <c r="BG6" s="33"/>
      <c r="BH6" s="33"/>
      <c r="BI6" s="33"/>
      <c r="BJ6" s="33"/>
      <c r="BK6" s="33"/>
      <c r="BL6" s="33"/>
      <c r="BM6" s="33"/>
      <c r="BN6" s="33"/>
      <c r="BO6" s="33"/>
      <c r="BP6" s="33"/>
    </row>
    <row r="7" spans="1:68" ht="15" customHeight="1">
      <c r="A7" s="27" t="s">
        <v>168</v>
      </c>
      <c r="B7" s="30">
        <v>7.7942010122170204</v>
      </c>
      <c r="C7" s="30">
        <v>8.1761012219558999</v>
      </c>
      <c r="D7" s="30">
        <v>7.7445962858354402</v>
      </c>
      <c r="E7" s="30">
        <v>8.4048264384028695</v>
      </c>
      <c r="F7" s="30">
        <v>8.1780430271414399</v>
      </c>
      <c r="G7" s="30">
        <v>8.6373235131698909</v>
      </c>
      <c r="H7" s="30">
        <v>7.7136892357481397</v>
      </c>
      <c r="I7" s="30">
        <v>7.8453041112865902</v>
      </c>
      <c r="J7" s="30">
        <v>7.8790887178707196</v>
      </c>
      <c r="K7" s="30">
        <v>7.8257600454573097</v>
      </c>
      <c r="L7" s="30">
        <v>7.6254937701675596</v>
      </c>
      <c r="M7" s="30">
        <v>7.82962639538861</v>
      </c>
      <c r="N7" s="30">
        <v>7.5914376084151103</v>
      </c>
      <c r="O7" s="30">
        <v>7.7005869031332796</v>
      </c>
      <c r="P7" s="30">
        <v>7.5887541646058301</v>
      </c>
      <c r="Q7" s="30">
        <v>7.5419486301362397</v>
      </c>
      <c r="R7" s="30">
        <v>7.3212704924183702</v>
      </c>
      <c r="S7" s="30">
        <v>7.1233571143985497</v>
      </c>
      <c r="T7" s="30">
        <v>7.11693348201623</v>
      </c>
      <c r="U7" s="30">
        <v>6.7366927482897996</v>
      </c>
      <c r="V7" s="30">
        <v>7.2903639784116203</v>
      </c>
      <c r="W7" s="30">
        <v>7.06260779601942</v>
      </c>
      <c r="X7" s="30">
        <v>6.8579154435245497</v>
      </c>
      <c r="Y7" s="30">
        <v>7.0710792146666304</v>
      </c>
      <c r="Z7" s="30">
        <v>6.9877351013107596</v>
      </c>
      <c r="AA7" s="30">
        <v>7.1716526307540898</v>
      </c>
      <c r="AB7" s="30">
        <v>6.7241292032222297</v>
      </c>
      <c r="AC7" s="30">
        <v>6.4734237069785303</v>
      </c>
      <c r="AD7" s="30">
        <v>6.3771360729257101</v>
      </c>
      <c r="AE7" s="30">
        <v>6.6240412777494999</v>
      </c>
      <c r="AF7" s="30">
        <v>6.1006898848128497</v>
      </c>
      <c r="AG7" s="30">
        <v>5.9242390689353801</v>
      </c>
      <c r="AH7" s="30">
        <v>7.9537907442834701</v>
      </c>
      <c r="AI7" s="30">
        <v>6.3892488110943502</v>
      </c>
      <c r="AJ7" s="30">
        <v>6.78759596724373</v>
      </c>
      <c r="AK7" s="30">
        <v>6.9450872402081503</v>
      </c>
      <c r="AL7" s="30">
        <v>7.3687416528962304</v>
      </c>
      <c r="AM7" s="30">
        <v>7.4809295991769602</v>
      </c>
      <c r="AN7" s="30">
        <v>7.3839322402130696</v>
      </c>
      <c r="AO7" s="30">
        <v>7.5181424768619696</v>
      </c>
      <c r="AP7" s="30">
        <v>7.2529834032301004</v>
      </c>
      <c r="AQ7" s="30">
        <v>7.8842624679005997</v>
      </c>
      <c r="AR7" s="30">
        <v>7.3979277209066598</v>
      </c>
      <c r="AS7" s="30">
        <v>7.59774391687787</v>
      </c>
      <c r="AT7" s="30">
        <v>7.7155890018101596</v>
      </c>
      <c r="AU7" s="30">
        <v>7.8044884296739596</v>
      </c>
      <c r="AV7" s="30"/>
      <c r="AW7" s="30"/>
      <c r="AX7" s="30"/>
      <c r="AY7" s="30"/>
      <c r="AZ7" s="30"/>
      <c r="BA7" s="30"/>
      <c r="BB7" s="30"/>
      <c r="BC7" s="30"/>
      <c r="BD7" s="30"/>
      <c r="BE7" s="30"/>
      <c r="BF7" s="30"/>
      <c r="BG7" s="30"/>
      <c r="BH7" s="30"/>
      <c r="BI7" s="30"/>
      <c r="BJ7" s="30"/>
      <c r="BK7" s="30"/>
      <c r="BL7" s="30"/>
      <c r="BM7" s="30"/>
      <c r="BN7" s="30"/>
      <c r="BO7" s="30"/>
      <c r="BP7" s="30"/>
    </row>
    <row r="8" spans="1:68" ht="15" customHeight="1">
      <c r="A8" s="28" t="s">
        <v>169</v>
      </c>
      <c r="B8" s="30">
        <v>9.7976613550384002</v>
      </c>
      <c r="C8" s="30">
        <v>9.7669560861579594</v>
      </c>
      <c r="D8" s="30">
        <v>9.8460880619438296</v>
      </c>
      <c r="E8" s="30">
        <v>9.8405497044438395</v>
      </c>
      <c r="F8" s="30">
        <v>9.7506058183160107</v>
      </c>
      <c r="G8" s="30">
        <v>9.6424327031046104</v>
      </c>
      <c r="H8" s="30">
        <v>9.8489551523860808</v>
      </c>
      <c r="I8" s="30">
        <v>9.7788101965971297</v>
      </c>
      <c r="J8" s="30">
        <v>9.6963177359704105</v>
      </c>
      <c r="K8" s="30">
        <v>9.5151534506434992</v>
      </c>
      <c r="L8" s="30">
        <v>9.7441559707554806</v>
      </c>
      <c r="M8" s="30">
        <v>9.6805309445189103</v>
      </c>
      <c r="N8" s="30">
        <v>9.5877325051480309</v>
      </c>
      <c r="O8" s="30">
        <v>9.6351541669515299</v>
      </c>
      <c r="P8" s="30">
        <v>9.6553639814394892</v>
      </c>
      <c r="Q8" s="30">
        <v>9.6486949987416004</v>
      </c>
      <c r="R8" s="30">
        <v>9.5127616334424303</v>
      </c>
      <c r="S8" s="30">
        <v>9.46722189259504</v>
      </c>
      <c r="T8" s="30">
        <v>9.5967472702502405</v>
      </c>
      <c r="U8" s="30">
        <v>9.5423615805901303</v>
      </c>
      <c r="V8" s="30">
        <v>9.6048097990509493</v>
      </c>
      <c r="W8" s="30">
        <v>9.4295987080166395</v>
      </c>
      <c r="X8" s="30">
        <v>9.5746424296909804</v>
      </c>
      <c r="Y8" s="30">
        <v>9.5673268634071906</v>
      </c>
      <c r="Z8" s="30">
        <v>9.6300490522226792</v>
      </c>
      <c r="AA8" s="30">
        <v>9.5325789820891593</v>
      </c>
      <c r="AB8" s="30">
        <v>9.6822437849478398</v>
      </c>
      <c r="AC8" s="30">
        <v>9.6607433788646997</v>
      </c>
      <c r="AD8" s="30">
        <v>9.7521431870584401</v>
      </c>
      <c r="AE8" s="30">
        <v>9.6126408777914403</v>
      </c>
      <c r="AF8" s="30">
        <v>9.6351044742209098</v>
      </c>
      <c r="AG8" s="30">
        <v>9.5649924591277795</v>
      </c>
      <c r="AH8" s="30">
        <v>9.93960181382751</v>
      </c>
      <c r="AI8" s="30">
        <v>9.4319879333617092</v>
      </c>
      <c r="AJ8" s="30">
        <v>9.2652030520948596</v>
      </c>
      <c r="AK8" s="30">
        <v>9.2539001996560799</v>
      </c>
      <c r="AL8" s="30">
        <v>9.3064150710042401</v>
      </c>
      <c r="AM8" s="30">
        <v>9.1993143342583696</v>
      </c>
      <c r="AN8" s="30">
        <v>9.1800197711379496</v>
      </c>
      <c r="AO8" s="30">
        <v>9.1786944589495292</v>
      </c>
      <c r="AP8" s="30">
        <v>9.1780459531798897</v>
      </c>
      <c r="AQ8" s="30">
        <v>9.2443972914725094</v>
      </c>
      <c r="AR8" s="30">
        <v>9.2734822137862096</v>
      </c>
      <c r="AS8" s="30">
        <v>9.3037003271141998</v>
      </c>
      <c r="AT8" s="30">
        <v>9.3051163441925802</v>
      </c>
      <c r="AU8" s="30">
        <v>9.2814498649713109</v>
      </c>
      <c r="AV8" s="30"/>
      <c r="AW8" s="30"/>
      <c r="AX8" s="30"/>
      <c r="AY8" s="30"/>
      <c r="AZ8" s="30"/>
      <c r="BA8" s="30"/>
      <c r="BB8" s="30"/>
      <c r="BC8" s="30"/>
      <c r="BD8" s="30"/>
      <c r="BE8" s="30"/>
      <c r="BF8" s="30"/>
      <c r="BG8" s="30"/>
      <c r="BH8" s="30"/>
      <c r="BI8" s="30"/>
      <c r="BJ8" s="30"/>
      <c r="BK8" s="30"/>
      <c r="BL8" s="30"/>
      <c r="BM8" s="30"/>
      <c r="BN8" s="30"/>
      <c r="BO8" s="30"/>
      <c r="BP8" s="30"/>
    </row>
    <row r="9" spans="1:68" ht="15" customHeight="1">
      <c r="A9" s="28" t="s">
        <v>170</v>
      </c>
      <c r="B9" s="29">
        <v>1.96444610778443</v>
      </c>
      <c r="C9" s="29">
        <v>2.0924252953439901</v>
      </c>
      <c r="D9" s="29">
        <v>2.1543396226415101</v>
      </c>
      <c r="E9" s="29">
        <v>2.0324909747292401</v>
      </c>
      <c r="F9" s="29">
        <v>2.1280769230769199</v>
      </c>
      <c r="G9" s="29">
        <v>2.0723636363636402</v>
      </c>
      <c r="H9" s="29">
        <v>2.0419937205651499</v>
      </c>
      <c r="I9" s="29">
        <v>2.1864738076622401</v>
      </c>
      <c r="J9" s="29">
        <v>2.10732323232323</v>
      </c>
      <c r="K9" s="29">
        <v>2.1354031910306199</v>
      </c>
      <c r="L9" s="29">
        <v>2.1486013986014001</v>
      </c>
      <c r="M9" s="29">
        <v>2.1316357358653399</v>
      </c>
      <c r="N9" s="29">
        <v>1.99720410065238</v>
      </c>
      <c r="O9" s="29">
        <v>2.12009237875289</v>
      </c>
      <c r="P9" s="29">
        <v>2.1933174224343701</v>
      </c>
      <c r="Q9" s="29">
        <v>2.1987115956392498</v>
      </c>
      <c r="R9" s="29">
        <v>2.12129380053908</v>
      </c>
      <c r="S9" s="29">
        <v>2.1977829638272999</v>
      </c>
      <c r="T9" s="29">
        <v>2.26084373143197</v>
      </c>
      <c r="U9" s="29">
        <v>2.2303439803439802</v>
      </c>
      <c r="V9" s="29">
        <v>2.1997541487400101</v>
      </c>
      <c r="W9" s="29">
        <v>2.2345514950166101</v>
      </c>
      <c r="X9" s="29">
        <v>2.1365435356200502</v>
      </c>
      <c r="Y9" s="29">
        <v>2.1852323360916599</v>
      </c>
      <c r="Z9" s="29">
        <v>2.2069434989788999</v>
      </c>
      <c r="AA9" s="29">
        <v>2.25120109814688</v>
      </c>
      <c r="AB9" s="29">
        <v>2.2004325883201199</v>
      </c>
      <c r="AC9" s="29">
        <v>2.1940836940836901</v>
      </c>
      <c r="AD9" s="29">
        <v>2.2368024132729998</v>
      </c>
      <c r="AE9" s="29">
        <v>2.3340740740740702</v>
      </c>
      <c r="AF9" s="29">
        <v>2.2063882063882101</v>
      </c>
      <c r="AG9" s="29">
        <v>2.1622340425531901</v>
      </c>
      <c r="AH9" s="29">
        <v>2.3676012461059202</v>
      </c>
      <c r="AI9" s="29">
        <v>2.20702402957486</v>
      </c>
      <c r="AJ9" s="29">
        <v>2.1528822055137802</v>
      </c>
      <c r="AK9" s="29">
        <v>2.3114155251141599</v>
      </c>
      <c r="AL9" s="29">
        <v>2.1852472757753598</v>
      </c>
      <c r="AM9" s="29">
        <v>2.15701091519731</v>
      </c>
      <c r="AN9" s="29">
        <v>2.20836965998256</v>
      </c>
      <c r="AO9" s="29">
        <v>2.1409448818897601</v>
      </c>
      <c r="AP9" s="29">
        <v>2.2333621434744999</v>
      </c>
      <c r="AQ9" s="29">
        <v>2.2291497975708499</v>
      </c>
      <c r="AR9" s="29">
        <v>2.2936241610738302</v>
      </c>
      <c r="AS9" s="29">
        <v>2.3646153846153801</v>
      </c>
      <c r="AT9" s="29">
        <v>2.3178861788617899</v>
      </c>
      <c r="AU9" s="29">
        <v>2.2659323367427202</v>
      </c>
      <c r="AV9" s="29"/>
      <c r="AW9" s="29"/>
      <c r="AX9" s="29"/>
      <c r="AY9" s="29"/>
      <c r="AZ9" s="29"/>
      <c r="BA9" s="29"/>
      <c r="BB9" s="29"/>
      <c r="BC9" s="29"/>
      <c r="BD9" s="29"/>
      <c r="BE9" s="29"/>
      <c r="BF9" s="29"/>
      <c r="BG9" s="29"/>
      <c r="BH9" s="29"/>
      <c r="BI9" s="29"/>
      <c r="BJ9" s="29"/>
      <c r="BK9" s="29"/>
      <c r="BL9" s="29"/>
      <c r="BM9" s="29"/>
      <c r="BN9" s="29"/>
      <c r="BO9" s="29"/>
      <c r="BP9" s="29"/>
    </row>
    <row r="10" spans="1:68" ht="15" customHeight="1">
      <c r="A10" s="28" t="s">
        <v>171</v>
      </c>
      <c r="B10" s="34">
        <v>5249</v>
      </c>
      <c r="C10" s="34">
        <v>6022</v>
      </c>
      <c r="D10" s="34">
        <v>5709</v>
      </c>
      <c r="E10" s="34">
        <v>5630</v>
      </c>
      <c r="F10" s="34">
        <v>5533</v>
      </c>
      <c r="G10" s="34">
        <v>5699</v>
      </c>
      <c r="H10" s="34">
        <v>5203</v>
      </c>
      <c r="I10" s="34">
        <v>5593</v>
      </c>
      <c r="J10" s="34">
        <v>5007</v>
      </c>
      <c r="K10" s="34">
        <v>4952</v>
      </c>
      <c r="L10" s="34">
        <v>4916</v>
      </c>
      <c r="M10" s="34">
        <v>4939</v>
      </c>
      <c r="N10" s="34">
        <v>4286</v>
      </c>
      <c r="O10" s="34">
        <v>4590</v>
      </c>
      <c r="P10" s="34">
        <v>4595</v>
      </c>
      <c r="Q10" s="34">
        <v>4437</v>
      </c>
      <c r="R10" s="34">
        <v>3935</v>
      </c>
      <c r="S10" s="34">
        <v>3767</v>
      </c>
      <c r="T10" s="34">
        <v>3805</v>
      </c>
      <c r="U10" s="34">
        <v>3631</v>
      </c>
      <c r="V10" s="34">
        <v>3579</v>
      </c>
      <c r="W10" s="34">
        <v>3363</v>
      </c>
      <c r="X10" s="34">
        <v>3239</v>
      </c>
      <c r="Y10" s="34">
        <v>3433</v>
      </c>
      <c r="Z10" s="34">
        <v>3242</v>
      </c>
      <c r="AA10" s="34">
        <v>3280</v>
      </c>
      <c r="AB10" s="34">
        <v>3052</v>
      </c>
      <c r="AC10" s="34">
        <v>3041</v>
      </c>
      <c r="AD10" s="34">
        <v>2966</v>
      </c>
      <c r="AE10" s="34">
        <v>3151</v>
      </c>
      <c r="AF10" s="34">
        <v>2694</v>
      </c>
      <c r="AG10" s="34">
        <v>2439</v>
      </c>
      <c r="AH10" s="34">
        <v>1520</v>
      </c>
      <c r="AI10" s="34">
        <v>2388</v>
      </c>
      <c r="AJ10" s="34">
        <v>2577</v>
      </c>
      <c r="AK10" s="34">
        <v>2531</v>
      </c>
      <c r="AL10" s="34">
        <v>2607</v>
      </c>
      <c r="AM10" s="34">
        <v>2569</v>
      </c>
      <c r="AN10" s="34">
        <v>2533</v>
      </c>
      <c r="AO10" s="34">
        <v>2719</v>
      </c>
      <c r="AP10" s="34">
        <v>2584</v>
      </c>
      <c r="AQ10" s="34">
        <v>2753</v>
      </c>
      <c r="AR10" s="34">
        <v>2734</v>
      </c>
      <c r="AS10" s="34">
        <v>3074</v>
      </c>
      <c r="AT10" s="34">
        <v>2851</v>
      </c>
      <c r="AU10" s="34">
        <v>2880</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28" t="s">
        <v>172</v>
      </c>
      <c r="B11" s="34">
        <v>2672</v>
      </c>
      <c r="C11" s="34">
        <v>2878</v>
      </c>
      <c r="D11" s="34">
        <v>2650</v>
      </c>
      <c r="E11" s="34">
        <v>2770</v>
      </c>
      <c r="F11" s="34">
        <v>2600</v>
      </c>
      <c r="G11" s="34">
        <v>2750</v>
      </c>
      <c r="H11" s="34">
        <v>2548</v>
      </c>
      <c r="I11" s="34">
        <v>2558</v>
      </c>
      <c r="J11" s="34">
        <v>2376</v>
      </c>
      <c r="K11" s="34">
        <v>2319</v>
      </c>
      <c r="L11" s="34">
        <v>2288</v>
      </c>
      <c r="M11" s="34">
        <v>2317</v>
      </c>
      <c r="N11" s="34">
        <v>2146</v>
      </c>
      <c r="O11" s="34">
        <v>2165</v>
      </c>
      <c r="P11" s="34">
        <v>2095</v>
      </c>
      <c r="Q11" s="34">
        <v>2018</v>
      </c>
      <c r="R11" s="34">
        <v>1855</v>
      </c>
      <c r="S11" s="34">
        <v>1714</v>
      </c>
      <c r="T11" s="34">
        <v>1683</v>
      </c>
      <c r="U11" s="34">
        <v>1628</v>
      </c>
      <c r="V11" s="34">
        <v>1627</v>
      </c>
      <c r="W11" s="34">
        <v>1505</v>
      </c>
      <c r="X11" s="34">
        <v>1516</v>
      </c>
      <c r="Y11" s="34">
        <v>1571</v>
      </c>
      <c r="Z11" s="34">
        <v>1469</v>
      </c>
      <c r="AA11" s="34">
        <v>1457</v>
      </c>
      <c r="AB11" s="34">
        <v>1387</v>
      </c>
      <c r="AC11" s="34">
        <v>1386</v>
      </c>
      <c r="AD11" s="34">
        <v>1326</v>
      </c>
      <c r="AE11" s="34">
        <v>1350</v>
      </c>
      <c r="AF11" s="34">
        <v>1221</v>
      </c>
      <c r="AG11" s="34">
        <v>1128</v>
      </c>
      <c r="AH11" s="34">
        <v>642</v>
      </c>
      <c r="AI11" s="34">
        <v>1082</v>
      </c>
      <c r="AJ11" s="34">
        <v>1197</v>
      </c>
      <c r="AK11" s="34">
        <v>1095</v>
      </c>
      <c r="AL11" s="34">
        <v>1193</v>
      </c>
      <c r="AM11" s="34">
        <v>1191</v>
      </c>
      <c r="AN11" s="34">
        <v>1147</v>
      </c>
      <c r="AO11" s="34">
        <v>1270</v>
      </c>
      <c r="AP11" s="34">
        <v>1157</v>
      </c>
      <c r="AQ11" s="34">
        <v>1235</v>
      </c>
      <c r="AR11" s="34">
        <v>1192</v>
      </c>
      <c r="AS11" s="34">
        <v>1300</v>
      </c>
      <c r="AT11" s="34">
        <v>1230</v>
      </c>
      <c r="AU11" s="34">
        <v>1271</v>
      </c>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28" t="s">
        <v>173</v>
      </c>
      <c r="B12" s="34">
        <v>34897</v>
      </c>
      <c r="C12" s="34">
        <v>35939</v>
      </c>
      <c r="D12" s="34">
        <v>34615</v>
      </c>
      <c r="E12" s="34">
        <v>33332</v>
      </c>
      <c r="F12" s="34">
        <v>32526</v>
      </c>
      <c r="G12" s="34">
        <v>32955</v>
      </c>
      <c r="H12" s="34">
        <v>33405</v>
      </c>
      <c r="I12" s="34">
        <v>33268</v>
      </c>
      <c r="J12" s="34">
        <v>31098</v>
      </c>
      <c r="K12" s="34">
        <v>31313</v>
      </c>
      <c r="L12" s="34">
        <v>30775</v>
      </c>
      <c r="M12" s="34">
        <v>30587</v>
      </c>
      <c r="N12" s="34">
        <v>29624</v>
      </c>
      <c r="O12" s="34">
        <v>29254</v>
      </c>
      <c r="P12" s="34">
        <v>28663</v>
      </c>
      <c r="Q12" s="34">
        <v>27813</v>
      </c>
      <c r="R12" s="34">
        <v>26888</v>
      </c>
      <c r="S12" s="34">
        <v>25753</v>
      </c>
      <c r="T12" s="34">
        <v>24828</v>
      </c>
      <c r="U12" s="34">
        <v>25662</v>
      </c>
      <c r="V12" s="34">
        <v>23376</v>
      </c>
      <c r="W12" s="34">
        <v>22952</v>
      </c>
      <c r="X12" s="34">
        <v>23332</v>
      </c>
      <c r="Y12" s="34">
        <v>23436</v>
      </c>
      <c r="Z12" s="34">
        <v>21982</v>
      </c>
      <c r="AA12" s="34">
        <v>21524</v>
      </c>
      <c r="AB12" s="34">
        <v>21433</v>
      </c>
      <c r="AC12" s="34">
        <v>22358</v>
      </c>
      <c r="AD12" s="34">
        <v>21407</v>
      </c>
      <c r="AE12" s="34">
        <v>21423</v>
      </c>
      <c r="AF12" s="34">
        <v>21049</v>
      </c>
      <c r="AG12" s="34">
        <v>20309</v>
      </c>
      <c r="AH12" s="34">
        <v>8067</v>
      </c>
      <c r="AI12" s="34">
        <v>18382</v>
      </c>
      <c r="AJ12" s="34">
        <v>19566</v>
      </c>
      <c r="AK12" s="34">
        <v>17481</v>
      </c>
      <c r="AL12" s="34">
        <v>17700</v>
      </c>
      <c r="AM12" s="34">
        <v>17657</v>
      </c>
      <c r="AN12" s="34">
        <v>17303</v>
      </c>
      <c r="AO12" s="34">
        <v>18782</v>
      </c>
      <c r="AP12" s="34">
        <v>17811</v>
      </c>
      <c r="AQ12" s="34">
        <v>17168</v>
      </c>
      <c r="AR12" s="34">
        <v>17695</v>
      </c>
      <c r="AS12" s="34">
        <v>18661</v>
      </c>
      <c r="AT12" s="34">
        <v>17359</v>
      </c>
      <c r="AU12" s="34">
        <v>17774</v>
      </c>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1"/>
      <c r="B13" s="24"/>
      <c r="C13" s="24"/>
      <c r="D13" s="117"/>
      <c r="E13" s="31"/>
      <c r="F13" s="117"/>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row>
    <row r="14" spans="1:68" ht="15" customHeight="1">
      <c r="A14" s="55" t="s">
        <v>295</v>
      </c>
      <c r="B14" s="24"/>
      <c r="C14" s="24"/>
      <c r="D14" s="117"/>
      <c r="E14" s="31"/>
      <c r="F14" s="117"/>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row>
    <row r="15" spans="1:68" ht="15" customHeight="1">
      <c r="A15" s="28" t="s">
        <v>167</v>
      </c>
      <c r="B15" s="33">
        <v>15.750022176882799</v>
      </c>
      <c r="C15" s="33">
        <v>16.130668131682398</v>
      </c>
      <c r="D15" s="33">
        <v>16.450235902044501</v>
      </c>
      <c r="E15" s="33">
        <v>16.285093196429401</v>
      </c>
      <c r="F15" s="33">
        <v>16.301933166327899</v>
      </c>
      <c r="G15" s="33">
        <v>16.6513592946363</v>
      </c>
      <c r="H15" s="33">
        <v>15.9945156257387</v>
      </c>
      <c r="I15" s="33">
        <v>15.9746061603574</v>
      </c>
      <c r="J15" s="33">
        <v>15.8830421272477</v>
      </c>
      <c r="K15" s="33">
        <v>15.8151578528035</v>
      </c>
      <c r="L15" s="33">
        <v>15.6274216045875</v>
      </c>
      <c r="M15" s="33">
        <v>14.7678897222785</v>
      </c>
      <c r="N15" s="33">
        <v>15.0037670864277</v>
      </c>
      <c r="O15" s="33">
        <v>14.9241734097851</v>
      </c>
      <c r="P15" s="33">
        <v>14.662027833002</v>
      </c>
      <c r="Q15" s="33">
        <v>14.9146045882419</v>
      </c>
      <c r="R15" s="33">
        <v>14.3435305320795</v>
      </c>
      <c r="S15" s="33">
        <v>14.436399950068701</v>
      </c>
      <c r="T15" s="33">
        <v>14.199077125906401</v>
      </c>
      <c r="U15" s="33">
        <v>13.955861717055701</v>
      </c>
      <c r="V15" s="33">
        <v>14.456316781898201</v>
      </c>
      <c r="W15" s="33">
        <v>14.744734023563</v>
      </c>
      <c r="X15" s="33">
        <v>13.711739352765001</v>
      </c>
      <c r="Y15" s="33">
        <v>13.6198898231371</v>
      </c>
      <c r="Z15" s="33">
        <v>13.6400621347733</v>
      </c>
      <c r="AA15" s="33">
        <v>13.242151072427699</v>
      </c>
      <c r="AB15" s="33">
        <v>13.162460567823301</v>
      </c>
      <c r="AC15" s="33">
        <v>13.388182498130099</v>
      </c>
      <c r="AD15" s="33">
        <v>12.2270398108002</v>
      </c>
      <c r="AE15" s="33">
        <v>12.4644099968364</v>
      </c>
      <c r="AF15" s="33">
        <v>11.955241460541799</v>
      </c>
      <c r="AG15" s="33">
        <v>11.744214978850501</v>
      </c>
      <c r="AH15" s="33">
        <v>14.142628205128201</v>
      </c>
      <c r="AI15" s="33">
        <v>11.5420521089705</v>
      </c>
      <c r="AJ15" s="33">
        <v>11.4821555748991</v>
      </c>
      <c r="AK15" s="33">
        <v>12.561427709285301</v>
      </c>
      <c r="AL15" s="33">
        <v>13.3975094939504</v>
      </c>
      <c r="AM15" s="33">
        <v>13.288147685721899</v>
      </c>
      <c r="AN15" s="33">
        <v>12.9947168412272</v>
      </c>
      <c r="AO15" s="33">
        <v>13.1612792591957</v>
      </c>
      <c r="AP15" s="33">
        <v>13.367065317387301</v>
      </c>
      <c r="AQ15" s="33">
        <v>14.330247496693699</v>
      </c>
      <c r="AR15" s="33">
        <v>13.987198795180699</v>
      </c>
      <c r="AS15" s="33">
        <v>14.215427868564401</v>
      </c>
      <c r="AT15" s="33">
        <v>14.4126449682005</v>
      </c>
      <c r="AU15" s="33">
        <v>14.6815929528354</v>
      </c>
      <c r="AV15" s="33"/>
      <c r="AW15" s="33"/>
      <c r="AX15" s="33"/>
      <c r="AY15" s="33"/>
      <c r="AZ15" s="33"/>
      <c r="BA15" s="33"/>
      <c r="BB15" s="33"/>
      <c r="BC15" s="33"/>
      <c r="BD15" s="33"/>
      <c r="BE15" s="33"/>
      <c r="BF15" s="33"/>
      <c r="BG15" s="33"/>
      <c r="BH15" s="33"/>
      <c r="BI15" s="33"/>
      <c r="BJ15" s="33"/>
      <c r="BK15" s="33"/>
      <c r="BL15" s="33"/>
      <c r="BM15" s="33"/>
      <c r="BN15" s="33"/>
      <c r="BO15" s="33"/>
      <c r="BP15" s="33"/>
    </row>
    <row r="16" spans="1:68" ht="15" customHeight="1">
      <c r="A16" s="27" t="s">
        <v>168</v>
      </c>
      <c r="B16" s="30">
        <v>16.151725566806501</v>
      </c>
      <c r="C16" s="30">
        <v>16.8168855459616</v>
      </c>
      <c r="D16" s="30">
        <v>17.199413860472099</v>
      </c>
      <c r="E16" s="30">
        <v>16.998321157328601</v>
      </c>
      <c r="F16" s="30">
        <v>17.291246269029902</v>
      </c>
      <c r="G16" s="30">
        <v>17.9350916222572</v>
      </c>
      <c r="H16" s="30">
        <v>17.351796377654601</v>
      </c>
      <c r="I16" s="30">
        <v>17.327985424461101</v>
      </c>
      <c r="J16" s="30">
        <v>17.4861348737371</v>
      </c>
      <c r="K16" s="30">
        <v>17.5166306279108</v>
      </c>
      <c r="L16" s="30">
        <v>17.335754179191301</v>
      </c>
      <c r="M16" s="30">
        <v>16.624117914023099</v>
      </c>
      <c r="N16" s="30">
        <v>17.014539861613802</v>
      </c>
      <c r="O16" s="30">
        <v>17.0833326499131</v>
      </c>
      <c r="P16" s="30">
        <v>16.818761801467598</v>
      </c>
      <c r="Q16" s="30">
        <v>17.123053921382802</v>
      </c>
      <c r="R16" s="30">
        <v>16.8814357565495</v>
      </c>
      <c r="S16" s="30">
        <v>17.103527881873902</v>
      </c>
      <c r="T16" s="30">
        <v>16.880231051800301</v>
      </c>
      <c r="U16" s="30">
        <v>16.713280759348301</v>
      </c>
      <c r="V16" s="30">
        <v>17.3016331180926</v>
      </c>
      <c r="W16" s="30">
        <v>17.861189827527099</v>
      </c>
      <c r="X16" s="30">
        <v>16.755857812321299</v>
      </c>
      <c r="Y16" s="30">
        <v>16.765790708500599</v>
      </c>
      <c r="Z16" s="30">
        <v>16.916092491845099</v>
      </c>
      <c r="AA16" s="30">
        <v>16.6696780419235</v>
      </c>
      <c r="AB16" s="30">
        <v>16.5852371313695</v>
      </c>
      <c r="AC16" s="30">
        <v>16.635976788071002</v>
      </c>
      <c r="AD16" s="30">
        <v>15.8029263464739</v>
      </c>
      <c r="AE16" s="30">
        <v>15.940332051319499</v>
      </c>
      <c r="AF16" s="30">
        <v>15.421477603680501</v>
      </c>
      <c r="AG16" s="30">
        <v>15.3705599350186</v>
      </c>
      <c r="AH16" s="30">
        <v>17.283840828929801</v>
      </c>
      <c r="AI16" s="30">
        <v>15.296318611840499</v>
      </c>
      <c r="AJ16" s="30">
        <v>15.507926199162499</v>
      </c>
      <c r="AK16" s="30">
        <v>16.518948260887299</v>
      </c>
      <c r="AL16" s="30">
        <v>17.526101636991498</v>
      </c>
      <c r="AM16" s="30">
        <v>17.7573484503733</v>
      </c>
      <c r="AN16" s="30">
        <v>17.489269558059899</v>
      </c>
      <c r="AO16" s="30">
        <v>17.840256715850099</v>
      </c>
      <c r="AP16" s="30">
        <v>18.107555269698299</v>
      </c>
      <c r="AQ16" s="30">
        <v>19.045075225731299</v>
      </c>
      <c r="AR16" s="30">
        <v>18.598980247873399</v>
      </c>
      <c r="AS16" s="30">
        <v>18.819682186570201</v>
      </c>
      <c r="AT16" s="30">
        <v>18.9215239268555</v>
      </c>
      <c r="AU16" s="30">
        <v>19.192287047426699</v>
      </c>
      <c r="AV16" s="30"/>
      <c r="AW16" s="30"/>
      <c r="AX16" s="30"/>
      <c r="AY16" s="30"/>
      <c r="AZ16" s="30"/>
      <c r="BA16" s="30"/>
      <c r="BB16" s="30"/>
      <c r="BC16" s="30"/>
      <c r="BD16" s="30"/>
      <c r="BE16" s="30"/>
      <c r="BF16" s="30"/>
      <c r="BG16" s="30"/>
      <c r="BH16" s="30"/>
      <c r="BI16" s="30"/>
      <c r="BJ16" s="30"/>
      <c r="BK16" s="30"/>
      <c r="BL16" s="30"/>
      <c r="BM16" s="30"/>
      <c r="BN16" s="30"/>
      <c r="BO16" s="30"/>
      <c r="BP16" s="30"/>
    </row>
    <row r="17" spans="1:68" ht="15" customHeight="1">
      <c r="A17" s="28" t="s">
        <v>169</v>
      </c>
      <c r="B17" s="30">
        <v>20.241672582076301</v>
      </c>
      <c r="C17" s="30">
        <v>19.957158557720799</v>
      </c>
      <c r="D17" s="30">
        <v>19.894198013572399</v>
      </c>
      <c r="E17" s="30">
        <v>19.930148011100801</v>
      </c>
      <c r="F17" s="30">
        <v>19.654062869297999</v>
      </c>
      <c r="G17" s="30">
        <v>19.359643644379101</v>
      </c>
      <c r="H17" s="30">
        <v>19.286095220084199</v>
      </c>
      <c r="I17" s="30">
        <v>19.2899967078963</v>
      </c>
      <c r="J17" s="30">
        <v>19.040283225510699</v>
      </c>
      <c r="K17" s="30">
        <v>18.941903196892699</v>
      </c>
      <c r="L17" s="30">
        <v>18.9350433973962</v>
      </c>
      <c r="M17" s="30">
        <v>18.787147780255399</v>
      </c>
      <c r="N17" s="30">
        <v>18.6326031968139</v>
      </c>
      <c r="O17" s="30">
        <v>18.484216731871999</v>
      </c>
      <c r="P17" s="30">
        <v>18.4866420035343</v>
      </c>
      <c r="Q17" s="30">
        <v>18.4349266388591</v>
      </c>
      <c r="R17" s="30">
        <v>18.105470747530099</v>
      </c>
      <c r="S17" s="30">
        <v>17.976248040194701</v>
      </c>
      <c r="T17" s="30">
        <v>17.962222046106099</v>
      </c>
      <c r="U17" s="30">
        <v>17.885956929707401</v>
      </c>
      <c r="V17" s="30">
        <v>17.7980596358056</v>
      </c>
      <c r="W17" s="30">
        <v>17.5269201680359</v>
      </c>
      <c r="X17" s="30">
        <v>17.5992575124437</v>
      </c>
      <c r="Y17" s="30">
        <v>17.497475086636602</v>
      </c>
      <c r="Z17" s="30">
        <v>17.367345614928201</v>
      </c>
      <c r="AA17" s="30">
        <v>17.215849002504299</v>
      </c>
      <c r="AB17" s="30">
        <v>17.2205994084539</v>
      </c>
      <c r="AC17" s="30">
        <v>17.395581682059198</v>
      </c>
      <c r="AD17" s="30">
        <v>17.067489436326301</v>
      </c>
      <c r="AE17" s="30">
        <v>17.167453917516902</v>
      </c>
      <c r="AF17" s="30">
        <v>17.1771398288613</v>
      </c>
      <c r="AG17" s="30">
        <v>17.0170310158319</v>
      </c>
      <c r="AH17" s="30">
        <v>17.502163348198401</v>
      </c>
      <c r="AI17" s="30">
        <v>16.889109469130101</v>
      </c>
      <c r="AJ17" s="30">
        <v>16.6176053477366</v>
      </c>
      <c r="AK17" s="30">
        <v>16.685855420397999</v>
      </c>
      <c r="AL17" s="30">
        <v>16.514783828958802</v>
      </c>
      <c r="AM17" s="30">
        <v>16.1741752073486</v>
      </c>
      <c r="AN17" s="30">
        <v>16.148823255167301</v>
      </c>
      <c r="AO17" s="30">
        <v>15.9643985153456</v>
      </c>
      <c r="AP17" s="30">
        <v>15.902886019689101</v>
      </c>
      <c r="AQ17" s="30">
        <v>15.9285482429624</v>
      </c>
      <c r="AR17" s="30">
        <v>16.031594519307301</v>
      </c>
      <c r="AS17" s="30">
        <v>16.039121653994201</v>
      </c>
      <c r="AT17" s="30">
        <v>16.134497013345001</v>
      </c>
      <c r="AU17" s="30">
        <v>16.1326818774087</v>
      </c>
      <c r="AV17" s="30"/>
      <c r="AW17" s="30"/>
      <c r="AX17" s="30"/>
      <c r="AY17" s="30"/>
      <c r="AZ17" s="30"/>
      <c r="BA17" s="30"/>
      <c r="BB17" s="30"/>
      <c r="BC17" s="30"/>
      <c r="BD17" s="30"/>
      <c r="BE17" s="30"/>
      <c r="BF17" s="30"/>
      <c r="BG17" s="30"/>
      <c r="BH17" s="30"/>
      <c r="BI17" s="30"/>
      <c r="BJ17" s="30"/>
      <c r="BK17" s="30"/>
      <c r="BL17" s="30"/>
      <c r="BM17" s="30"/>
      <c r="BN17" s="30"/>
      <c r="BO17" s="30"/>
      <c r="BP17" s="30"/>
    </row>
    <row r="18" spans="1:68" ht="15" customHeight="1">
      <c r="A18" s="28" t="s">
        <v>170</v>
      </c>
      <c r="B18" s="29">
        <v>2.18332863981977</v>
      </c>
      <c r="C18" s="29">
        <v>2.1747445637935501</v>
      </c>
      <c r="D18" s="29">
        <v>2.13602840753892</v>
      </c>
      <c r="E18" s="29">
        <v>2.16273785856291</v>
      </c>
      <c r="F18" s="29">
        <v>2.1400405914757901</v>
      </c>
      <c r="G18" s="29">
        <v>2.1820187534473199</v>
      </c>
      <c r="H18" s="29">
        <v>2.2001182382500701</v>
      </c>
      <c r="I18" s="29">
        <v>2.2001766264350899</v>
      </c>
      <c r="J18" s="29">
        <v>2.20333547145606</v>
      </c>
      <c r="K18" s="29">
        <v>2.2166246851385401</v>
      </c>
      <c r="L18" s="29">
        <v>2.3074380165289301</v>
      </c>
      <c r="M18" s="29">
        <v>2.2923816060398101</v>
      </c>
      <c r="N18" s="29">
        <v>2.2797704447632698</v>
      </c>
      <c r="O18" s="29">
        <v>2.31346499102334</v>
      </c>
      <c r="P18" s="29">
        <v>2.29190207156309</v>
      </c>
      <c r="Q18" s="29">
        <v>2.38133030990174</v>
      </c>
      <c r="R18" s="29">
        <v>2.3887966804979301</v>
      </c>
      <c r="S18" s="29">
        <v>2.4098573281452702</v>
      </c>
      <c r="T18" s="29">
        <v>2.4108635097493001</v>
      </c>
      <c r="U18" s="29">
        <v>2.3784277879341902</v>
      </c>
      <c r="V18" s="29">
        <v>2.3956521739130401</v>
      </c>
      <c r="W18" s="29">
        <v>2.4217917675544798</v>
      </c>
      <c r="X18" s="29">
        <v>2.3212573255194502</v>
      </c>
      <c r="Y18" s="29">
        <v>2.4108568387440101</v>
      </c>
      <c r="Z18" s="29">
        <v>2.4311279826464198</v>
      </c>
      <c r="AA18" s="29">
        <v>2.4008215962441302</v>
      </c>
      <c r="AB18" s="29">
        <v>2.3313361294188102</v>
      </c>
      <c r="AC18" s="29">
        <v>2.4324022346368701</v>
      </c>
      <c r="AD18" s="29">
        <v>2.4229529335912301</v>
      </c>
      <c r="AE18" s="29">
        <v>2.39467005076142</v>
      </c>
      <c r="AF18" s="29">
        <v>2.2737508796622099</v>
      </c>
      <c r="AG18" s="29">
        <v>2.4060734463276798</v>
      </c>
      <c r="AH18" s="29">
        <v>2.60481586402266</v>
      </c>
      <c r="AI18" s="29">
        <v>2.3198529411764701</v>
      </c>
      <c r="AJ18" s="29">
        <v>2.3425223983459702</v>
      </c>
      <c r="AK18" s="29">
        <v>2.3369938229238199</v>
      </c>
      <c r="AL18" s="29">
        <v>2.30916282135794</v>
      </c>
      <c r="AM18" s="29">
        <v>2.3208053691275201</v>
      </c>
      <c r="AN18" s="29">
        <v>2.4529243937232499</v>
      </c>
      <c r="AO18" s="29">
        <v>2.3583061889250798</v>
      </c>
      <c r="AP18" s="29">
        <v>2.3950447350309698</v>
      </c>
      <c r="AQ18" s="29">
        <v>2.4205669083717898</v>
      </c>
      <c r="AR18" s="29">
        <v>2.3876177658142699</v>
      </c>
      <c r="AS18" s="29">
        <v>2.4950556242274402</v>
      </c>
      <c r="AT18" s="29">
        <v>2.5347177157689802</v>
      </c>
      <c r="AU18" s="29">
        <v>2.6193749999999998</v>
      </c>
      <c r="AV18" s="29"/>
      <c r="AW18" s="29"/>
      <c r="AX18" s="29"/>
      <c r="AY18" s="29"/>
      <c r="AZ18" s="29"/>
      <c r="BA18" s="29"/>
      <c r="BB18" s="29"/>
      <c r="BC18" s="29"/>
      <c r="BD18" s="29"/>
      <c r="BE18" s="29"/>
      <c r="BF18" s="29"/>
      <c r="BG18" s="29"/>
      <c r="BH18" s="29"/>
      <c r="BI18" s="29"/>
      <c r="BJ18" s="29"/>
      <c r="BK18" s="29"/>
      <c r="BL18" s="29"/>
      <c r="BM18" s="29"/>
      <c r="BN18" s="29"/>
      <c r="BO18" s="29"/>
      <c r="BP18" s="29"/>
    </row>
    <row r="19" spans="1:68" ht="15" customHeight="1">
      <c r="A19" s="28" t="s">
        <v>171</v>
      </c>
      <c r="B19" s="34">
        <v>7753</v>
      </c>
      <c r="C19" s="34">
        <v>8301</v>
      </c>
      <c r="D19" s="34">
        <v>7820</v>
      </c>
      <c r="E19" s="34">
        <v>7615</v>
      </c>
      <c r="F19" s="34">
        <v>7381</v>
      </c>
      <c r="G19" s="34">
        <v>7912</v>
      </c>
      <c r="H19" s="34">
        <v>7443</v>
      </c>
      <c r="I19" s="34">
        <v>7474</v>
      </c>
      <c r="J19" s="34">
        <v>6870</v>
      </c>
      <c r="K19" s="34">
        <v>7040</v>
      </c>
      <c r="L19" s="34">
        <v>6980</v>
      </c>
      <c r="M19" s="34">
        <v>6680</v>
      </c>
      <c r="N19" s="34">
        <v>6356</v>
      </c>
      <c r="O19" s="34">
        <v>6443</v>
      </c>
      <c r="P19" s="34">
        <v>6085</v>
      </c>
      <c r="Q19" s="34">
        <v>6301</v>
      </c>
      <c r="R19" s="34">
        <v>5757</v>
      </c>
      <c r="S19" s="34">
        <v>5574</v>
      </c>
      <c r="T19" s="34">
        <v>5193</v>
      </c>
      <c r="U19" s="34">
        <v>5204</v>
      </c>
      <c r="V19" s="34">
        <v>4959</v>
      </c>
      <c r="W19" s="34">
        <v>5001</v>
      </c>
      <c r="X19" s="34">
        <v>4357</v>
      </c>
      <c r="Y19" s="34">
        <v>4530</v>
      </c>
      <c r="Z19" s="34">
        <v>4483</v>
      </c>
      <c r="AA19" s="34">
        <v>4091</v>
      </c>
      <c r="AB19" s="34">
        <v>3891</v>
      </c>
      <c r="AC19" s="34">
        <v>4354</v>
      </c>
      <c r="AD19" s="34">
        <v>3758</v>
      </c>
      <c r="AE19" s="34">
        <v>3774</v>
      </c>
      <c r="AF19" s="34">
        <v>3231</v>
      </c>
      <c r="AG19" s="34">
        <v>3407</v>
      </c>
      <c r="AH19" s="34">
        <v>1839</v>
      </c>
      <c r="AI19" s="34">
        <v>3155</v>
      </c>
      <c r="AJ19" s="34">
        <v>3399</v>
      </c>
      <c r="AK19" s="34">
        <v>3405</v>
      </c>
      <c r="AL19" s="34">
        <v>3503</v>
      </c>
      <c r="AM19" s="34">
        <v>3458</v>
      </c>
      <c r="AN19" s="34">
        <v>3439</v>
      </c>
      <c r="AO19" s="34">
        <v>3620</v>
      </c>
      <c r="AP19" s="34">
        <v>3480</v>
      </c>
      <c r="AQ19" s="34">
        <v>3672</v>
      </c>
      <c r="AR19" s="34">
        <v>3548</v>
      </c>
      <c r="AS19" s="34">
        <v>4037</v>
      </c>
      <c r="AT19" s="34">
        <v>3906</v>
      </c>
      <c r="AU19" s="34">
        <v>4191</v>
      </c>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172</v>
      </c>
      <c r="B20" s="34">
        <v>3551</v>
      </c>
      <c r="C20" s="34">
        <v>3817</v>
      </c>
      <c r="D20" s="34">
        <v>3661</v>
      </c>
      <c r="E20" s="34">
        <v>3521</v>
      </c>
      <c r="F20" s="34">
        <v>3449</v>
      </c>
      <c r="G20" s="34">
        <v>3626</v>
      </c>
      <c r="H20" s="34">
        <v>3383</v>
      </c>
      <c r="I20" s="34">
        <v>3397</v>
      </c>
      <c r="J20" s="34">
        <v>3118</v>
      </c>
      <c r="K20" s="34">
        <v>3176</v>
      </c>
      <c r="L20" s="34">
        <v>3025</v>
      </c>
      <c r="M20" s="34">
        <v>2914</v>
      </c>
      <c r="N20" s="34">
        <v>2788</v>
      </c>
      <c r="O20" s="34">
        <v>2785</v>
      </c>
      <c r="P20" s="34">
        <v>2655</v>
      </c>
      <c r="Q20" s="34">
        <v>2646</v>
      </c>
      <c r="R20" s="34">
        <v>2410</v>
      </c>
      <c r="S20" s="34">
        <v>2313</v>
      </c>
      <c r="T20" s="34">
        <v>2154</v>
      </c>
      <c r="U20" s="34">
        <v>2188</v>
      </c>
      <c r="V20" s="34">
        <v>2070</v>
      </c>
      <c r="W20" s="34">
        <v>2065</v>
      </c>
      <c r="X20" s="34">
        <v>1877</v>
      </c>
      <c r="Y20" s="34">
        <v>1879</v>
      </c>
      <c r="Z20" s="34">
        <v>1844</v>
      </c>
      <c r="AA20" s="34">
        <v>1704</v>
      </c>
      <c r="AB20" s="34">
        <v>1669</v>
      </c>
      <c r="AC20" s="34">
        <v>1790</v>
      </c>
      <c r="AD20" s="34">
        <v>1551</v>
      </c>
      <c r="AE20" s="34">
        <v>1576</v>
      </c>
      <c r="AF20" s="34">
        <v>1421</v>
      </c>
      <c r="AG20" s="34">
        <v>1416</v>
      </c>
      <c r="AH20" s="34">
        <v>706</v>
      </c>
      <c r="AI20" s="34">
        <v>1360</v>
      </c>
      <c r="AJ20" s="34">
        <v>1451</v>
      </c>
      <c r="AK20" s="34">
        <v>1457</v>
      </c>
      <c r="AL20" s="34">
        <v>1517</v>
      </c>
      <c r="AM20" s="34">
        <v>1490</v>
      </c>
      <c r="AN20" s="34">
        <v>1402</v>
      </c>
      <c r="AO20" s="34">
        <v>1535</v>
      </c>
      <c r="AP20" s="34">
        <v>1453</v>
      </c>
      <c r="AQ20" s="34">
        <v>1517</v>
      </c>
      <c r="AR20" s="34">
        <v>1486</v>
      </c>
      <c r="AS20" s="34">
        <v>1618</v>
      </c>
      <c r="AT20" s="34">
        <v>1541</v>
      </c>
      <c r="AU20" s="34">
        <v>1600</v>
      </c>
      <c r="AV20" s="34"/>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28" t="s">
        <v>173</v>
      </c>
      <c r="B21" s="34">
        <v>22546</v>
      </c>
      <c r="C21" s="34">
        <v>23663</v>
      </c>
      <c r="D21" s="34">
        <v>22255</v>
      </c>
      <c r="E21" s="34">
        <v>21621</v>
      </c>
      <c r="F21" s="34">
        <v>21157</v>
      </c>
      <c r="G21" s="34">
        <v>21776</v>
      </c>
      <c r="H21" s="34">
        <v>21151</v>
      </c>
      <c r="I21" s="34">
        <v>21265</v>
      </c>
      <c r="J21" s="34">
        <v>19631</v>
      </c>
      <c r="K21" s="34">
        <v>20082</v>
      </c>
      <c r="L21" s="34">
        <v>19357</v>
      </c>
      <c r="M21" s="34">
        <v>19732</v>
      </c>
      <c r="N21" s="34">
        <v>18582</v>
      </c>
      <c r="O21" s="34">
        <v>18661</v>
      </c>
      <c r="P21" s="34">
        <v>18108</v>
      </c>
      <c r="Q21" s="34">
        <v>17741</v>
      </c>
      <c r="R21" s="34">
        <v>16802</v>
      </c>
      <c r="S21" s="34">
        <v>16022</v>
      </c>
      <c r="T21" s="34">
        <v>15170</v>
      </c>
      <c r="U21" s="34">
        <v>15678</v>
      </c>
      <c r="V21" s="34">
        <v>14319</v>
      </c>
      <c r="W21" s="34">
        <v>14005</v>
      </c>
      <c r="X21" s="34">
        <v>13689</v>
      </c>
      <c r="Y21" s="34">
        <v>13796</v>
      </c>
      <c r="Z21" s="34">
        <v>13519</v>
      </c>
      <c r="AA21" s="34">
        <v>12868</v>
      </c>
      <c r="AB21" s="34">
        <v>12680</v>
      </c>
      <c r="AC21" s="34">
        <v>13370</v>
      </c>
      <c r="AD21" s="34">
        <v>12685</v>
      </c>
      <c r="AE21" s="34">
        <v>12644</v>
      </c>
      <c r="AF21" s="34">
        <v>11886</v>
      </c>
      <c r="AG21" s="34">
        <v>12057</v>
      </c>
      <c r="AH21" s="34">
        <v>4992</v>
      </c>
      <c r="AI21" s="34">
        <v>11783</v>
      </c>
      <c r="AJ21" s="34">
        <v>12637</v>
      </c>
      <c r="AK21" s="34">
        <v>11599</v>
      </c>
      <c r="AL21" s="34">
        <v>11323</v>
      </c>
      <c r="AM21" s="34">
        <v>11213</v>
      </c>
      <c r="AN21" s="34">
        <v>10789</v>
      </c>
      <c r="AO21" s="34">
        <v>11663</v>
      </c>
      <c r="AP21" s="34">
        <v>10870</v>
      </c>
      <c r="AQ21" s="34">
        <v>10586</v>
      </c>
      <c r="AR21" s="34">
        <v>10624</v>
      </c>
      <c r="AS21" s="34">
        <v>11382</v>
      </c>
      <c r="AT21" s="34">
        <v>10692</v>
      </c>
      <c r="AU21" s="34">
        <v>10898</v>
      </c>
      <c r="AV21" s="34"/>
      <c r="AW21" s="34"/>
      <c r="AX21" s="34"/>
      <c r="AY21" s="34"/>
      <c r="AZ21" s="34"/>
      <c r="BA21" s="34"/>
      <c r="BB21" s="34"/>
      <c r="BC21" s="34"/>
      <c r="BD21" s="34"/>
      <c r="BE21" s="34"/>
      <c r="BF21" s="34"/>
      <c r="BG21" s="34"/>
      <c r="BH21" s="34"/>
      <c r="BI21" s="34"/>
      <c r="BJ21" s="34"/>
      <c r="BK21" s="34"/>
      <c r="BL21" s="34"/>
      <c r="BM21" s="34"/>
      <c r="BN21" s="34"/>
      <c r="BO21" s="34"/>
      <c r="BP21" s="34"/>
    </row>
    <row r="22" spans="1:68" ht="15" customHeight="1">
      <c r="A22" s="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row>
    <row r="23" spans="1:68" ht="15" customHeight="1">
      <c r="A23" s="55" t="s">
        <v>296</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28" t="s">
        <v>167</v>
      </c>
      <c r="B24" s="33">
        <v>24.856072375034302</v>
      </c>
      <c r="C24" s="33">
        <v>24.914917127071799</v>
      </c>
      <c r="D24" s="33">
        <v>24.527416858201601</v>
      </c>
      <c r="E24" s="33">
        <v>24.281676872350399</v>
      </c>
      <c r="F24" s="33">
        <v>24.91901561669</v>
      </c>
      <c r="G24" s="33">
        <v>24.581137048192801</v>
      </c>
      <c r="H24" s="33">
        <v>23.5362656568599</v>
      </c>
      <c r="I24" s="33">
        <v>23.4960053903167</v>
      </c>
      <c r="J24" s="33">
        <v>23.377357520941501</v>
      </c>
      <c r="K24" s="33">
        <v>23.0730351276219</v>
      </c>
      <c r="L24" s="33">
        <v>22.823994867408</v>
      </c>
      <c r="M24" s="33">
        <v>22.1642695326906</v>
      </c>
      <c r="N24" s="33">
        <v>22.474898236092301</v>
      </c>
      <c r="O24" s="33">
        <v>22.240948135261501</v>
      </c>
      <c r="P24" s="33">
        <v>21.9971056439942</v>
      </c>
      <c r="Q24" s="33">
        <v>21.759735069087601</v>
      </c>
      <c r="R24" s="33">
        <v>21.6805833235329</v>
      </c>
      <c r="S24" s="33">
        <v>21.211558690675101</v>
      </c>
      <c r="T24" s="33">
        <v>21.389786683904301</v>
      </c>
      <c r="U24" s="33">
        <v>21.194701324668799</v>
      </c>
      <c r="V24" s="33">
        <v>21.080473451034798</v>
      </c>
      <c r="W24" s="33">
        <v>20.677288088833699</v>
      </c>
      <c r="X24" s="33">
        <v>20.577720577720601</v>
      </c>
      <c r="Y24" s="33">
        <v>20.683891635907798</v>
      </c>
      <c r="Z24" s="33">
        <v>20.1935577061967</v>
      </c>
      <c r="AA24" s="33">
        <v>19.979219237049101</v>
      </c>
      <c r="AB24" s="33">
        <v>19.923925446938</v>
      </c>
      <c r="AC24" s="33">
        <v>19.244591125779198</v>
      </c>
      <c r="AD24" s="33">
        <v>18.496752242499198</v>
      </c>
      <c r="AE24" s="33">
        <v>18.8065239236299</v>
      </c>
      <c r="AF24" s="33">
        <v>17.491508976225099</v>
      </c>
      <c r="AG24" s="33">
        <v>17.311309183089399</v>
      </c>
      <c r="AH24" s="33">
        <v>19.541301510348699</v>
      </c>
      <c r="AI24" s="33">
        <v>17.123511176374599</v>
      </c>
      <c r="AJ24" s="33">
        <v>17.160484423794699</v>
      </c>
      <c r="AK24" s="33">
        <v>18.006352308819899</v>
      </c>
      <c r="AL24" s="33">
        <v>18.7811046748797</v>
      </c>
      <c r="AM24" s="33">
        <v>19.951743073467</v>
      </c>
      <c r="AN24" s="33">
        <v>19.333803313359201</v>
      </c>
      <c r="AO24" s="33">
        <v>19.808070866141701</v>
      </c>
      <c r="AP24" s="33">
        <v>19.998293660950399</v>
      </c>
      <c r="AQ24" s="33">
        <v>20.299012191866201</v>
      </c>
      <c r="AR24" s="33">
        <v>20.887956650935202</v>
      </c>
      <c r="AS24" s="33">
        <v>20.588235294117599</v>
      </c>
      <c r="AT24" s="33">
        <v>20.772821576763501</v>
      </c>
      <c r="AU24" s="33">
        <v>21.320644461140301</v>
      </c>
      <c r="AV24" s="33"/>
      <c r="AW24" s="33"/>
      <c r="AX24" s="33"/>
      <c r="AY24" s="33"/>
      <c r="AZ24" s="33"/>
      <c r="BA24" s="33"/>
      <c r="BB24" s="33"/>
      <c r="BC24" s="33"/>
      <c r="BD24" s="33"/>
      <c r="BE24" s="33"/>
      <c r="BF24" s="33"/>
      <c r="BG24" s="33"/>
      <c r="BH24" s="33"/>
      <c r="BI24" s="33"/>
      <c r="BJ24" s="33"/>
      <c r="BK24" s="33"/>
      <c r="BL24" s="33"/>
      <c r="BM24" s="33"/>
      <c r="BN24" s="33"/>
      <c r="BO24" s="33"/>
      <c r="BP24" s="33"/>
    </row>
    <row r="25" spans="1:68" ht="15" customHeight="1">
      <c r="A25" s="27" t="s">
        <v>168</v>
      </c>
      <c r="B25" s="30">
        <v>25.243529302923999</v>
      </c>
      <c r="C25" s="30">
        <v>25.57217374719</v>
      </c>
      <c r="D25" s="30">
        <v>25.461402574571299</v>
      </c>
      <c r="E25" s="30">
        <v>25.118455077223501</v>
      </c>
      <c r="F25" s="30">
        <v>25.9445910372438</v>
      </c>
      <c r="G25" s="30">
        <v>25.7880192440279</v>
      </c>
      <c r="H25" s="30">
        <v>24.911921472132999</v>
      </c>
      <c r="I25" s="30">
        <v>25.041859774365399</v>
      </c>
      <c r="J25" s="30">
        <v>25.019683836939102</v>
      </c>
      <c r="K25" s="30">
        <v>25.062708420849599</v>
      </c>
      <c r="L25" s="30">
        <v>24.929366563442599</v>
      </c>
      <c r="M25" s="30">
        <v>24.4527385043294</v>
      </c>
      <c r="N25" s="30">
        <v>25.186346162940701</v>
      </c>
      <c r="O25" s="30">
        <v>25.026201392304198</v>
      </c>
      <c r="P25" s="30">
        <v>24.817442659852901</v>
      </c>
      <c r="Q25" s="30">
        <v>24.602036945379702</v>
      </c>
      <c r="R25" s="30">
        <v>24.739861422260901</v>
      </c>
      <c r="S25" s="30">
        <v>24.717186399537201</v>
      </c>
      <c r="T25" s="30">
        <v>25.105995311850702</v>
      </c>
      <c r="U25" s="30">
        <v>25.0038932030977</v>
      </c>
      <c r="V25" s="30">
        <v>24.968022126029499</v>
      </c>
      <c r="W25" s="30">
        <v>25.179759130286602</v>
      </c>
      <c r="X25" s="30">
        <v>24.8580992823522</v>
      </c>
      <c r="Y25" s="30">
        <v>25.103272161393399</v>
      </c>
      <c r="Z25" s="30">
        <v>25.0172544717371</v>
      </c>
      <c r="AA25" s="30">
        <v>24.855002675238499</v>
      </c>
      <c r="AB25" s="30">
        <v>24.776641457261899</v>
      </c>
      <c r="AC25" s="30">
        <v>24.327840571012999</v>
      </c>
      <c r="AD25" s="30">
        <v>23.684188965040601</v>
      </c>
      <c r="AE25" s="30">
        <v>24.147116174875499</v>
      </c>
      <c r="AF25" s="30">
        <v>22.967146146886201</v>
      </c>
      <c r="AG25" s="30">
        <v>22.877703817739899</v>
      </c>
      <c r="AH25" s="30">
        <v>24.778632211918001</v>
      </c>
      <c r="AI25" s="30">
        <v>23.131407891355099</v>
      </c>
      <c r="AJ25" s="30">
        <v>23.5991485586257</v>
      </c>
      <c r="AK25" s="30">
        <v>24.393274552578099</v>
      </c>
      <c r="AL25" s="30">
        <v>25.226331165186899</v>
      </c>
      <c r="AM25" s="30">
        <v>26.719391297538198</v>
      </c>
      <c r="AN25" s="30">
        <v>26.206807625112599</v>
      </c>
      <c r="AO25" s="30">
        <v>26.876383606652499</v>
      </c>
      <c r="AP25" s="30">
        <v>27.136309716339198</v>
      </c>
      <c r="AQ25" s="30">
        <v>27.421623923099901</v>
      </c>
      <c r="AR25" s="30">
        <v>27.9642079755133</v>
      </c>
      <c r="AS25" s="30">
        <v>27.687790475120998</v>
      </c>
      <c r="AT25" s="30">
        <v>28.081794290706899</v>
      </c>
      <c r="AU25" s="30">
        <v>28.471999998820099</v>
      </c>
      <c r="AV25" s="30"/>
      <c r="AW25" s="30"/>
      <c r="AX25" s="30"/>
      <c r="AY25" s="30"/>
      <c r="AZ25" s="30"/>
      <c r="BA25" s="30"/>
      <c r="BB25" s="30"/>
      <c r="BC25" s="30"/>
      <c r="BD25" s="30"/>
      <c r="BE25" s="30"/>
      <c r="BF25" s="30"/>
      <c r="BG25" s="30"/>
      <c r="BH25" s="30"/>
      <c r="BI25" s="30"/>
      <c r="BJ25" s="30"/>
      <c r="BK25" s="30"/>
      <c r="BL25" s="30"/>
      <c r="BM25" s="30"/>
      <c r="BN25" s="30"/>
      <c r="BO25" s="30"/>
      <c r="BP25" s="30"/>
    </row>
    <row r="26" spans="1:68" ht="15" customHeight="1">
      <c r="A26" s="28" t="s">
        <v>169</v>
      </c>
      <c r="B26" s="30">
        <v>29.8770710532328</v>
      </c>
      <c r="C26" s="30">
        <v>29.607271361004301</v>
      </c>
      <c r="D26" s="30">
        <v>29.3305422647528</v>
      </c>
      <c r="E26" s="30">
        <v>29.427749776249499</v>
      </c>
      <c r="F26" s="30">
        <v>29.238952560568698</v>
      </c>
      <c r="G26" s="30">
        <v>29.057645785287299</v>
      </c>
      <c r="H26" s="30">
        <v>28.888872165849399</v>
      </c>
      <c r="I26" s="30">
        <v>28.718673597073799</v>
      </c>
      <c r="J26" s="30">
        <v>28.622201665124901</v>
      </c>
      <c r="K26" s="30">
        <v>28.274854687894901</v>
      </c>
      <c r="L26" s="30">
        <v>28.159156285087999</v>
      </c>
      <c r="M26" s="30">
        <v>27.976059009483699</v>
      </c>
      <c r="N26" s="30">
        <v>27.553080054274101</v>
      </c>
      <c r="O26" s="30">
        <v>27.479274724079801</v>
      </c>
      <c r="P26" s="30">
        <v>27.4441909652639</v>
      </c>
      <c r="Q26" s="30">
        <v>27.422226104830401</v>
      </c>
      <c r="R26" s="30">
        <v>27.205249882394501</v>
      </c>
      <c r="S26" s="30">
        <v>26.758900272260401</v>
      </c>
      <c r="T26" s="30">
        <v>26.548319353176101</v>
      </c>
      <c r="U26" s="30">
        <v>26.4553361026936</v>
      </c>
      <c r="V26" s="30">
        <v>26.3769793061279</v>
      </c>
      <c r="W26" s="30">
        <v>25.762056939669598</v>
      </c>
      <c r="X26" s="30">
        <v>25.9841492764908</v>
      </c>
      <c r="Y26" s="30">
        <v>25.845147455636901</v>
      </c>
      <c r="Z26" s="30">
        <v>25.440831215582101</v>
      </c>
      <c r="AA26" s="30">
        <v>25.3887445429331</v>
      </c>
      <c r="AB26" s="30">
        <v>25.411811970798599</v>
      </c>
      <c r="AC26" s="30">
        <v>25.181278535888701</v>
      </c>
      <c r="AD26" s="30">
        <v>25.077091258581099</v>
      </c>
      <c r="AE26" s="30">
        <v>24.923935729876899</v>
      </c>
      <c r="AF26" s="30">
        <v>24.7888908104614</v>
      </c>
      <c r="AG26" s="30">
        <v>24.698133346472002</v>
      </c>
      <c r="AH26" s="30">
        <v>25.027197279553199</v>
      </c>
      <c r="AI26" s="30">
        <v>24.256631266142001</v>
      </c>
      <c r="AJ26" s="30">
        <v>23.825863846291501</v>
      </c>
      <c r="AK26" s="30">
        <v>23.877605737364402</v>
      </c>
      <c r="AL26" s="30">
        <v>23.819301490815299</v>
      </c>
      <c r="AM26" s="30">
        <v>23.4968797570513</v>
      </c>
      <c r="AN26" s="30">
        <v>23.3915236693691</v>
      </c>
      <c r="AO26" s="30">
        <v>23.1962152406117</v>
      </c>
      <c r="AP26" s="30">
        <v>23.126511925733698</v>
      </c>
      <c r="AQ26" s="30">
        <v>23.141916249888801</v>
      </c>
      <c r="AR26" s="30">
        <v>23.1882766565443</v>
      </c>
      <c r="AS26" s="30">
        <v>23.164972800119099</v>
      </c>
      <c r="AT26" s="30">
        <v>22.955555267179101</v>
      </c>
      <c r="AU26" s="30">
        <v>23.1131724434427</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28" t="s">
        <v>170</v>
      </c>
      <c r="B27" s="29">
        <v>2.3213235294117598</v>
      </c>
      <c r="C27" s="29">
        <v>2.3801667553663299</v>
      </c>
      <c r="D27" s="29">
        <v>2.3935742971887599</v>
      </c>
      <c r="E27" s="29">
        <v>2.4065955383123199</v>
      </c>
      <c r="F27" s="29">
        <v>2.4478075281334899</v>
      </c>
      <c r="G27" s="29">
        <v>2.4374880336971101</v>
      </c>
      <c r="H27" s="29">
        <v>2.4191419141914201</v>
      </c>
      <c r="I27" s="29">
        <v>2.4487914789020899</v>
      </c>
      <c r="J27" s="29">
        <v>2.4275664981314602</v>
      </c>
      <c r="K27" s="29">
        <v>2.4810514786418398</v>
      </c>
      <c r="L27" s="29">
        <v>2.4989458889669698</v>
      </c>
      <c r="M27" s="29">
        <v>2.5711908723555998</v>
      </c>
      <c r="N27" s="29">
        <v>2.5636319729533898</v>
      </c>
      <c r="O27" s="29">
        <v>2.5812759716450699</v>
      </c>
      <c r="P27" s="29">
        <v>2.6475202429149798</v>
      </c>
      <c r="Q27" s="29">
        <v>2.63159275780635</v>
      </c>
      <c r="R27" s="29">
        <v>2.6533767290480101</v>
      </c>
      <c r="S27" s="29">
        <v>2.6560676779463201</v>
      </c>
      <c r="T27" s="29">
        <v>2.6476276820791802</v>
      </c>
      <c r="U27" s="29">
        <v>2.7399764150943402</v>
      </c>
      <c r="V27" s="29">
        <v>2.6747176913425301</v>
      </c>
      <c r="W27" s="29">
        <v>2.68145430286858</v>
      </c>
      <c r="X27" s="29">
        <v>2.61535788742182</v>
      </c>
      <c r="Y27" s="29">
        <v>2.60808080808081</v>
      </c>
      <c r="Z27" s="29">
        <v>2.7045779685264701</v>
      </c>
      <c r="AA27" s="29">
        <v>2.6745913818722098</v>
      </c>
      <c r="AB27" s="29">
        <v>2.631156930126</v>
      </c>
      <c r="AC27" s="29">
        <v>2.6402439024390199</v>
      </c>
      <c r="AD27" s="29">
        <v>2.6697324414715702</v>
      </c>
      <c r="AE27" s="29">
        <v>2.6494040279490298</v>
      </c>
      <c r="AF27" s="29">
        <v>2.6028663892741601</v>
      </c>
      <c r="AG27" s="29">
        <v>2.62116202172886</v>
      </c>
      <c r="AH27" s="29">
        <v>2.5667938931297698</v>
      </c>
      <c r="AI27" s="29">
        <v>2.65126250595522</v>
      </c>
      <c r="AJ27" s="29">
        <v>2.6147359076786501</v>
      </c>
      <c r="AK27" s="29">
        <v>2.5156037991858899</v>
      </c>
      <c r="AL27" s="29">
        <v>2.6463944396177199</v>
      </c>
      <c r="AM27" s="29">
        <v>2.6255212677231001</v>
      </c>
      <c r="AN27" s="29">
        <v>2.6832269826800399</v>
      </c>
      <c r="AO27" s="29">
        <v>2.6318840579710101</v>
      </c>
      <c r="AP27" s="29">
        <v>2.63566552901024</v>
      </c>
      <c r="AQ27" s="29">
        <v>2.6707584392810202</v>
      </c>
      <c r="AR27" s="29">
        <v>2.9338912133891202</v>
      </c>
      <c r="AS27" s="29">
        <v>2.7344064386317899</v>
      </c>
      <c r="AT27" s="29">
        <v>2.8880565959217601</v>
      </c>
      <c r="AU27" s="29">
        <v>2.9389193422083002</v>
      </c>
      <c r="AV27" s="29"/>
      <c r="AW27" s="29"/>
      <c r="AX27" s="29"/>
      <c r="AY27" s="29"/>
      <c r="AZ27" s="29"/>
      <c r="BA27" s="29"/>
      <c r="BB27" s="29"/>
      <c r="BC27" s="29"/>
      <c r="BD27" s="29"/>
      <c r="BE27" s="29"/>
      <c r="BF27" s="29"/>
      <c r="BG27" s="29"/>
      <c r="BH27" s="29"/>
      <c r="BI27" s="29"/>
      <c r="BJ27" s="29"/>
      <c r="BK27" s="29"/>
      <c r="BL27" s="29"/>
      <c r="BM27" s="29"/>
      <c r="BN27" s="29"/>
      <c r="BO27" s="29"/>
      <c r="BP27" s="29"/>
    </row>
    <row r="28" spans="1:68" ht="15" customHeight="1">
      <c r="A28" s="28" t="s">
        <v>171</v>
      </c>
      <c r="B28" s="34">
        <v>12628</v>
      </c>
      <c r="C28" s="34">
        <v>13417</v>
      </c>
      <c r="D28" s="34">
        <v>12516</v>
      </c>
      <c r="E28" s="34">
        <v>12406</v>
      </c>
      <c r="F28" s="34">
        <v>12616</v>
      </c>
      <c r="G28" s="34">
        <v>12731</v>
      </c>
      <c r="H28" s="34">
        <v>11728</v>
      </c>
      <c r="I28" s="34">
        <v>11955</v>
      </c>
      <c r="J28" s="34">
        <v>11043</v>
      </c>
      <c r="K28" s="34">
        <v>11326</v>
      </c>
      <c r="L28" s="34">
        <v>10668</v>
      </c>
      <c r="M28" s="34">
        <v>10817</v>
      </c>
      <c r="N28" s="34">
        <v>10616</v>
      </c>
      <c r="O28" s="34">
        <v>10560</v>
      </c>
      <c r="P28" s="34">
        <v>10463</v>
      </c>
      <c r="Q28" s="34">
        <v>10029</v>
      </c>
      <c r="R28" s="34">
        <v>9783</v>
      </c>
      <c r="S28" s="34">
        <v>9105</v>
      </c>
      <c r="T28" s="34">
        <v>8761</v>
      </c>
      <c r="U28" s="34">
        <v>9294</v>
      </c>
      <c r="V28" s="34">
        <v>8527</v>
      </c>
      <c r="W28" s="34">
        <v>8039</v>
      </c>
      <c r="X28" s="34">
        <v>7527</v>
      </c>
      <c r="Y28" s="34">
        <v>7746</v>
      </c>
      <c r="Z28" s="34">
        <v>7562</v>
      </c>
      <c r="AA28" s="34">
        <v>7200</v>
      </c>
      <c r="AB28" s="34">
        <v>6891</v>
      </c>
      <c r="AC28" s="34">
        <v>6928</v>
      </c>
      <c r="AD28" s="34">
        <v>6386</v>
      </c>
      <c r="AE28" s="34">
        <v>6446</v>
      </c>
      <c r="AF28" s="34">
        <v>5630</v>
      </c>
      <c r="AG28" s="34">
        <v>5549</v>
      </c>
      <c r="AH28" s="34">
        <v>2690</v>
      </c>
      <c r="AI28" s="34">
        <v>5565</v>
      </c>
      <c r="AJ28" s="34">
        <v>5891</v>
      </c>
      <c r="AK28" s="34">
        <v>5562</v>
      </c>
      <c r="AL28" s="34">
        <v>6092</v>
      </c>
      <c r="AM28" s="34">
        <v>6296</v>
      </c>
      <c r="AN28" s="34">
        <v>5887</v>
      </c>
      <c r="AO28" s="34">
        <v>6356</v>
      </c>
      <c r="AP28" s="34">
        <v>6178</v>
      </c>
      <c r="AQ28" s="34">
        <v>6092</v>
      </c>
      <c r="AR28" s="34">
        <v>7012</v>
      </c>
      <c r="AS28" s="34">
        <v>6795</v>
      </c>
      <c r="AT28" s="34">
        <v>6940</v>
      </c>
      <c r="AU28" s="34">
        <v>7506</v>
      </c>
      <c r="AV28" s="34"/>
      <c r="AW28" s="34"/>
      <c r="AX28" s="34"/>
      <c r="AY28" s="34"/>
      <c r="AZ28" s="34"/>
      <c r="BA28" s="34"/>
      <c r="BB28" s="34"/>
      <c r="BC28" s="34"/>
      <c r="BD28" s="34"/>
      <c r="BE28" s="34"/>
      <c r="BF28" s="34"/>
      <c r="BG28" s="34"/>
      <c r="BH28" s="34"/>
      <c r="BI28" s="34"/>
      <c r="BJ28" s="34"/>
      <c r="BK28" s="34"/>
      <c r="BL28" s="34"/>
      <c r="BM28" s="34"/>
      <c r="BN28" s="34"/>
      <c r="BO28" s="34"/>
      <c r="BP28" s="34"/>
    </row>
    <row r="29" spans="1:68" ht="15" customHeight="1">
      <c r="A29" s="28" t="s">
        <v>172</v>
      </c>
      <c r="B29" s="34">
        <v>5440</v>
      </c>
      <c r="C29" s="34">
        <v>5637</v>
      </c>
      <c r="D29" s="34">
        <v>5229</v>
      </c>
      <c r="E29" s="34">
        <v>5155</v>
      </c>
      <c r="F29" s="34">
        <v>5154</v>
      </c>
      <c r="G29" s="34">
        <v>5223</v>
      </c>
      <c r="H29" s="34">
        <v>4848</v>
      </c>
      <c r="I29" s="34">
        <v>4882</v>
      </c>
      <c r="J29" s="34">
        <v>4549</v>
      </c>
      <c r="K29" s="34">
        <v>4565</v>
      </c>
      <c r="L29" s="34">
        <v>4269</v>
      </c>
      <c r="M29" s="34">
        <v>4207</v>
      </c>
      <c r="N29" s="34">
        <v>4141</v>
      </c>
      <c r="O29" s="34">
        <v>4091</v>
      </c>
      <c r="P29" s="34">
        <v>3952</v>
      </c>
      <c r="Q29" s="34">
        <v>3811</v>
      </c>
      <c r="R29" s="34">
        <v>3687</v>
      </c>
      <c r="S29" s="34">
        <v>3428</v>
      </c>
      <c r="T29" s="34">
        <v>3309</v>
      </c>
      <c r="U29" s="34">
        <v>3392</v>
      </c>
      <c r="V29" s="34">
        <v>3188</v>
      </c>
      <c r="W29" s="34">
        <v>2998</v>
      </c>
      <c r="X29" s="34">
        <v>2878</v>
      </c>
      <c r="Y29" s="34">
        <v>2970</v>
      </c>
      <c r="Z29" s="34">
        <v>2796</v>
      </c>
      <c r="AA29" s="34">
        <v>2692</v>
      </c>
      <c r="AB29" s="34">
        <v>2619</v>
      </c>
      <c r="AC29" s="34">
        <v>2624</v>
      </c>
      <c r="AD29" s="34">
        <v>2392</v>
      </c>
      <c r="AE29" s="34">
        <v>2433</v>
      </c>
      <c r="AF29" s="34">
        <v>2163</v>
      </c>
      <c r="AG29" s="34">
        <v>2117</v>
      </c>
      <c r="AH29" s="34">
        <v>1048</v>
      </c>
      <c r="AI29" s="34">
        <v>2099</v>
      </c>
      <c r="AJ29" s="34">
        <v>2253</v>
      </c>
      <c r="AK29" s="34">
        <v>2211</v>
      </c>
      <c r="AL29" s="34">
        <v>2302</v>
      </c>
      <c r="AM29" s="34">
        <v>2398</v>
      </c>
      <c r="AN29" s="34">
        <v>2194</v>
      </c>
      <c r="AO29" s="34">
        <v>2415</v>
      </c>
      <c r="AP29" s="34">
        <v>2344</v>
      </c>
      <c r="AQ29" s="34">
        <v>2281</v>
      </c>
      <c r="AR29" s="34">
        <v>2390</v>
      </c>
      <c r="AS29" s="34">
        <v>2485</v>
      </c>
      <c r="AT29" s="34">
        <v>2403</v>
      </c>
      <c r="AU29" s="34">
        <v>2554</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28" t="s">
        <v>173</v>
      </c>
      <c r="B30" s="34">
        <v>21886</v>
      </c>
      <c r="C30" s="34">
        <v>22625</v>
      </c>
      <c r="D30" s="34">
        <v>21319</v>
      </c>
      <c r="E30" s="34">
        <v>21230</v>
      </c>
      <c r="F30" s="34">
        <v>20683</v>
      </c>
      <c r="G30" s="34">
        <v>21248</v>
      </c>
      <c r="H30" s="34">
        <v>20598</v>
      </c>
      <c r="I30" s="34">
        <v>20778</v>
      </c>
      <c r="J30" s="34">
        <v>19459</v>
      </c>
      <c r="K30" s="34">
        <v>19785</v>
      </c>
      <c r="L30" s="34">
        <v>18704</v>
      </c>
      <c r="M30" s="34">
        <v>18981</v>
      </c>
      <c r="N30" s="34">
        <v>18425</v>
      </c>
      <c r="O30" s="34">
        <v>18394</v>
      </c>
      <c r="P30" s="34">
        <v>17966</v>
      </c>
      <c r="Q30" s="34">
        <v>17514</v>
      </c>
      <c r="R30" s="34">
        <v>17006</v>
      </c>
      <c r="S30" s="34">
        <v>16161</v>
      </c>
      <c r="T30" s="34">
        <v>15470</v>
      </c>
      <c r="U30" s="34">
        <v>16004</v>
      </c>
      <c r="V30" s="34">
        <v>15123</v>
      </c>
      <c r="W30" s="34">
        <v>14499</v>
      </c>
      <c r="X30" s="34">
        <v>13986</v>
      </c>
      <c r="Y30" s="34">
        <v>14359</v>
      </c>
      <c r="Z30" s="34">
        <v>13846</v>
      </c>
      <c r="AA30" s="34">
        <v>13474</v>
      </c>
      <c r="AB30" s="34">
        <v>13145</v>
      </c>
      <c r="AC30" s="34">
        <v>13635</v>
      </c>
      <c r="AD30" s="34">
        <v>12932</v>
      </c>
      <c r="AE30" s="34">
        <v>12937</v>
      </c>
      <c r="AF30" s="34">
        <v>12366</v>
      </c>
      <c r="AG30" s="34">
        <v>12229</v>
      </c>
      <c r="AH30" s="34">
        <v>5363</v>
      </c>
      <c r="AI30" s="34">
        <v>12258</v>
      </c>
      <c r="AJ30" s="34">
        <v>13129</v>
      </c>
      <c r="AK30" s="34">
        <v>12279</v>
      </c>
      <c r="AL30" s="34">
        <v>12257</v>
      </c>
      <c r="AM30" s="34">
        <v>12019</v>
      </c>
      <c r="AN30" s="34">
        <v>11348</v>
      </c>
      <c r="AO30" s="34">
        <v>12192</v>
      </c>
      <c r="AP30" s="34">
        <v>11721</v>
      </c>
      <c r="AQ30" s="34">
        <v>11237</v>
      </c>
      <c r="AR30" s="34">
        <v>11442</v>
      </c>
      <c r="AS30" s="34">
        <v>12070</v>
      </c>
      <c r="AT30" s="34">
        <v>11568</v>
      </c>
      <c r="AU30" s="34">
        <v>11979</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row>
    <row r="32" spans="1:68" ht="15" customHeight="1">
      <c r="A32" s="55" t="s">
        <v>297</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row>
    <row r="33" spans="1:68" ht="15" customHeight="1">
      <c r="A33" s="28" t="s">
        <v>167</v>
      </c>
      <c r="B33" s="33">
        <v>32.651397831934098</v>
      </c>
      <c r="C33" s="33">
        <v>32.484279232667397</v>
      </c>
      <c r="D33" s="33">
        <v>32.161227759507497</v>
      </c>
      <c r="E33" s="33">
        <v>32.269533564716802</v>
      </c>
      <c r="F33" s="33">
        <v>32.255594316344798</v>
      </c>
      <c r="G33" s="33">
        <v>31.329584918141201</v>
      </c>
      <c r="H33" s="33">
        <v>31.307487320553602</v>
      </c>
      <c r="I33" s="33">
        <v>30.585831062670302</v>
      </c>
      <c r="J33" s="33">
        <v>30.772012294341</v>
      </c>
      <c r="K33" s="33">
        <v>30.248125669403802</v>
      </c>
      <c r="L33" s="33">
        <v>29.987885565185</v>
      </c>
      <c r="M33" s="33">
        <v>28.995947771274199</v>
      </c>
      <c r="N33" s="33">
        <v>29.0551762317771</v>
      </c>
      <c r="O33" s="33">
        <v>29.0831758034026</v>
      </c>
      <c r="P33" s="33">
        <v>30.095587525345199</v>
      </c>
      <c r="Q33" s="33">
        <v>28.571428571428601</v>
      </c>
      <c r="R33" s="33">
        <v>28.638827544669699</v>
      </c>
      <c r="S33" s="33">
        <v>27.718416090509098</v>
      </c>
      <c r="T33" s="33">
        <v>27.985444922262701</v>
      </c>
      <c r="U33" s="33">
        <v>27.4621813181001</v>
      </c>
      <c r="V33" s="33">
        <v>28.226440525665499</v>
      </c>
      <c r="W33" s="33">
        <v>26.518381929238199</v>
      </c>
      <c r="X33" s="33">
        <v>27.122354658233998</v>
      </c>
      <c r="Y33" s="33">
        <v>27.0614871306006</v>
      </c>
      <c r="Z33" s="33">
        <v>27.132530120481899</v>
      </c>
      <c r="AA33" s="33">
        <v>25.362776025236599</v>
      </c>
      <c r="AB33" s="33">
        <v>25.490444247563602</v>
      </c>
      <c r="AC33" s="33">
        <v>23.9916121869989</v>
      </c>
      <c r="AD33" s="33">
        <v>24.162802679031401</v>
      </c>
      <c r="AE33" s="33">
        <v>24.0656924867451</v>
      </c>
      <c r="AF33" s="33">
        <v>23.150357995226699</v>
      </c>
      <c r="AG33" s="33">
        <v>24.351464435146401</v>
      </c>
      <c r="AH33" s="33">
        <v>26.051729510750999</v>
      </c>
      <c r="AI33" s="33">
        <v>22.325708807012699</v>
      </c>
      <c r="AJ33" s="33">
        <v>21.513032422123299</v>
      </c>
      <c r="AK33" s="33">
        <v>24.414576693917098</v>
      </c>
      <c r="AL33" s="33">
        <v>23.4506556245687</v>
      </c>
      <c r="AM33" s="33">
        <v>25.174030402045702</v>
      </c>
      <c r="AN33" s="33">
        <v>24.344347310712699</v>
      </c>
      <c r="AO33" s="33">
        <v>25.763125763125799</v>
      </c>
      <c r="AP33" s="33">
        <v>25.214983238595</v>
      </c>
      <c r="AQ33" s="33">
        <v>26.294702478112502</v>
      </c>
      <c r="AR33" s="33">
        <v>26.732971669680499</v>
      </c>
      <c r="AS33" s="33">
        <v>26.216798277099802</v>
      </c>
      <c r="AT33" s="33">
        <v>28.183928053379798</v>
      </c>
      <c r="AU33" s="33">
        <v>27.9050042408821</v>
      </c>
      <c r="AV33" s="33"/>
      <c r="AW33" s="33"/>
      <c r="AX33" s="33"/>
      <c r="AY33" s="33"/>
      <c r="AZ33" s="33"/>
      <c r="BA33" s="33"/>
      <c r="BB33" s="33"/>
      <c r="BC33" s="33"/>
      <c r="BD33" s="33"/>
      <c r="BE33" s="33"/>
      <c r="BF33" s="33"/>
      <c r="BG33" s="33"/>
      <c r="BH33" s="33"/>
      <c r="BI33" s="33"/>
      <c r="BJ33" s="33"/>
      <c r="BK33" s="33"/>
      <c r="BL33" s="33"/>
      <c r="BM33" s="33"/>
      <c r="BN33" s="33"/>
      <c r="BO33" s="33"/>
      <c r="BP33" s="33"/>
    </row>
    <row r="34" spans="1:68" ht="15" customHeight="1">
      <c r="A34" s="27" t="s">
        <v>168</v>
      </c>
      <c r="B34" s="30">
        <v>32.938638185018803</v>
      </c>
      <c r="C34" s="30">
        <v>33.118916597532902</v>
      </c>
      <c r="D34" s="30">
        <v>32.825793603442101</v>
      </c>
      <c r="E34" s="30">
        <v>32.942252027600802</v>
      </c>
      <c r="F34" s="30">
        <v>32.907651261218597</v>
      </c>
      <c r="G34" s="30">
        <v>32.5694893468619</v>
      </c>
      <c r="H34" s="30">
        <v>32.316242699099199</v>
      </c>
      <c r="I34" s="30">
        <v>32.089028673031599</v>
      </c>
      <c r="J34" s="30">
        <v>32.3183871024384</v>
      </c>
      <c r="K34" s="30">
        <v>32.202508820514304</v>
      </c>
      <c r="L34" s="30">
        <v>32.149899311774199</v>
      </c>
      <c r="M34" s="30">
        <v>31.203064263131701</v>
      </c>
      <c r="N34" s="30">
        <v>31.572815620750099</v>
      </c>
      <c r="O34" s="30">
        <v>32.074234175014297</v>
      </c>
      <c r="P34" s="30">
        <v>32.725572115431603</v>
      </c>
      <c r="Q34" s="30">
        <v>31.4090146582808</v>
      </c>
      <c r="R34" s="30">
        <v>31.781939621723101</v>
      </c>
      <c r="S34" s="30">
        <v>31.490894423153101</v>
      </c>
      <c r="T34" s="30">
        <v>31.963633728577999</v>
      </c>
      <c r="U34" s="30">
        <v>31.4502420237277</v>
      </c>
      <c r="V34" s="30">
        <v>32.437270689955902</v>
      </c>
      <c r="W34" s="30">
        <v>30.679361019500298</v>
      </c>
      <c r="X34" s="30">
        <v>31.6279671858989</v>
      </c>
      <c r="Y34" s="30">
        <v>31.9144773718292</v>
      </c>
      <c r="Z34" s="30">
        <v>32.324355198791302</v>
      </c>
      <c r="AA34" s="30">
        <v>30.687651699821799</v>
      </c>
      <c r="AB34" s="30">
        <v>31.0435913477817</v>
      </c>
      <c r="AC34" s="30">
        <v>29.9217904848798</v>
      </c>
      <c r="AD34" s="30">
        <v>29.8851092248151</v>
      </c>
      <c r="AE34" s="30">
        <v>29.988987125689601</v>
      </c>
      <c r="AF34" s="30">
        <v>29.4123496689752</v>
      </c>
      <c r="AG34" s="30">
        <v>30.625745299418199</v>
      </c>
      <c r="AH34" s="30">
        <v>32.305386627001297</v>
      </c>
      <c r="AI34" s="30">
        <v>29.085312610118802</v>
      </c>
      <c r="AJ34" s="30">
        <v>28.878106355877801</v>
      </c>
      <c r="AK34" s="30">
        <v>31.996631737741399</v>
      </c>
      <c r="AL34" s="30">
        <v>31.177942250203099</v>
      </c>
      <c r="AM34" s="30">
        <v>33.004220038624297</v>
      </c>
      <c r="AN34" s="30">
        <v>32.925717656036902</v>
      </c>
      <c r="AO34" s="30">
        <v>34.275490274821699</v>
      </c>
      <c r="AP34" s="30">
        <v>33.847793831563997</v>
      </c>
      <c r="AQ34" s="30">
        <v>34.674400525330697</v>
      </c>
      <c r="AR34" s="30">
        <v>35.2182915580253</v>
      </c>
      <c r="AS34" s="30">
        <v>34.942123923342699</v>
      </c>
      <c r="AT34" s="30">
        <v>36.632444593171201</v>
      </c>
      <c r="AU34" s="30">
        <v>36.462944871817598</v>
      </c>
      <c r="AV34" s="30"/>
      <c r="AW34" s="30"/>
      <c r="AX34" s="30"/>
      <c r="AY34" s="30"/>
      <c r="AZ34" s="30"/>
      <c r="BA34" s="30"/>
      <c r="BB34" s="30"/>
      <c r="BC34" s="30"/>
      <c r="BD34" s="30"/>
      <c r="BE34" s="30"/>
      <c r="BF34" s="30"/>
      <c r="BG34" s="30"/>
      <c r="BH34" s="30"/>
      <c r="BI34" s="30"/>
      <c r="BJ34" s="30"/>
      <c r="BK34" s="30"/>
      <c r="BL34" s="30"/>
      <c r="BM34" s="30"/>
      <c r="BN34" s="30"/>
      <c r="BO34" s="30"/>
      <c r="BP34" s="30"/>
    </row>
    <row r="35" spans="1:68" ht="15" customHeight="1">
      <c r="A35" s="28" t="s">
        <v>169</v>
      </c>
      <c r="B35" s="30">
        <v>38.109961685823798</v>
      </c>
      <c r="C35" s="30">
        <v>37.7625646740428</v>
      </c>
      <c r="D35" s="30">
        <v>37.7326361949739</v>
      </c>
      <c r="E35" s="30">
        <v>37.724483576024397</v>
      </c>
      <c r="F35" s="30">
        <v>37.745145094034498</v>
      </c>
      <c r="G35" s="30">
        <v>37.157297610187698</v>
      </c>
      <c r="H35" s="30">
        <v>37.388446660362803</v>
      </c>
      <c r="I35" s="30">
        <v>36.894004428547099</v>
      </c>
      <c r="J35" s="30">
        <v>36.850827230810999</v>
      </c>
      <c r="K35" s="30">
        <v>36.442818887797898</v>
      </c>
      <c r="L35" s="30">
        <v>36.235188292319201</v>
      </c>
      <c r="M35" s="30">
        <v>36.190085547050899</v>
      </c>
      <c r="N35" s="30">
        <v>35.879562649935401</v>
      </c>
      <c r="O35" s="30">
        <v>35.406143667296803</v>
      </c>
      <c r="P35" s="30">
        <v>35.767217448821903</v>
      </c>
      <c r="Q35" s="30">
        <v>35.559615952056099</v>
      </c>
      <c r="R35" s="30">
        <v>35.254089961855101</v>
      </c>
      <c r="S35" s="30">
        <v>34.624723706264398</v>
      </c>
      <c r="T35" s="30">
        <v>34.419013232593002</v>
      </c>
      <c r="U35" s="30">
        <v>34.4091413332808</v>
      </c>
      <c r="V35" s="30">
        <v>34.186371874617997</v>
      </c>
      <c r="W35" s="30">
        <v>34.236222948646301</v>
      </c>
      <c r="X35" s="30">
        <v>33.891589511243502</v>
      </c>
      <c r="Y35" s="30">
        <v>33.5442117976798</v>
      </c>
      <c r="Z35" s="30">
        <v>33.205376960598997</v>
      </c>
      <c r="AA35" s="30">
        <v>33.072326364323203</v>
      </c>
      <c r="AB35" s="30">
        <v>32.844054938690299</v>
      </c>
      <c r="AC35" s="30">
        <v>32.467023741027504</v>
      </c>
      <c r="AD35" s="30">
        <v>32.674895493124701</v>
      </c>
      <c r="AE35" s="30">
        <v>32.473907399963899</v>
      </c>
      <c r="AF35" s="30">
        <v>32.135210365159899</v>
      </c>
      <c r="AG35" s="30">
        <v>32.122921174636701</v>
      </c>
      <c r="AH35" s="30">
        <v>32.143544922658201</v>
      </c>
      <c r="AI35" s="30">
        <v>31.6375982358024</v>
      </c>
      <c r="AJ35" s="30">
        <v>31.032128105154001</v>
      </c>
      <c r="AK35" s="30">
        <v>30.815146995084099</v>
      </c>
      <c r="AL35" s="30">
        <v>30.669915413274001</v>
      </c>
      <c r="AM35" s="30">
        <v>30.567012402329901</v>
      </c>
      <c r="AN35" s="30">
        <v>29.815831693584201</v>
      </c>
      <c r="AO35" s="30">
        <v>29.8848375272125</v>
      </c>
      <c r="AP35" s="30">
        <v>29.764391445939399</v>
      </c>
      <c r="AQ35" s="30">
        <v>30.017503991690202</v>
      </c>
      <c r="AR35" s="30">
        <v>29.911882150563599</v>
      </c>
      <c r="AS35" s="30">
        <v>29.671876392665499</v>
      </c>
      <c r="AT35" s="30">
        <v>29.948685499116898</v>
      </c>
      <c r="AU35" s="30">
        <v>29.839261407972899</v>
      </c>
      <c r="AV35" s="30"/>
      <c r="AW35" s="30"/>
      <c r="AX35" s="30"/>
      <c r="AY35" s="30"/>
      <c r="AZ35" s="30"/>
      <c r="BA35" s="30"/>
      <c r="BB35" s="30"/>
      <c r="BC35" s="30"/>
      <c r="BD35" s="30"/>
      <c r="BE35" s="30"/>
      <c r="BF35" s="30"/>
      <c r="BG35" s="30"/>
      <c r="BH35" s="30"/>
      <c r="BI35" s="30"/>
      <c r="BJ35" s="30"/>
      <c r="BK35" s="30"/>
      <c r="BL35" s="30"/>
      <c r="BM35" s="30"/>
      <c r="BN35" s="30"/>
      <c r="BO35" s="30"/>
      <c r="BP35" s="30"/>
    </row>
    <row r="36" spans="1:68" ht="15" customHeight="1">
      <c r="A36" s="28" t="s">
        <v>170</v>
      </c>
      <c r="B36" s="29">
        <v>2.59960059910135</v>
      </c>
      <c r="C36" s="29">
        <v>2.6601323205096801</v>
      </c>
      <c r="D36" s="29">
        <v>2.6279496591505001</v>
      </c>
      <c r="E36" s="29">
        <v>2.6083420776495299</v>
      </c>
      <c r="F36" s="29">
        <v>2.6562912160379799</v>
      </c>
      <c r="G36" s="29">
        <v>2.6592768540512002</v>
      </c>
      <c r="H36" s="29">
        <v>2.6938495332235002</v>
      </c>
      <c r="I36" s="29">
        <v>2.7051781737193799</v>
      </c>
      <c r="J36" s="29">
        <v>2.71092831962397</v>
      </c>
      <c r="K36" s="29">
        <v>2.7904986721746798</v>
      </c>
      <c r="L36" s="29">
        <v>2.76258545680547</v>
      </c>
      <c r="M36" s="29">
        <v>2.7304347826086999</v>
      </c>
      <c r="N36" s="29">
        <v>2.7513496348047002</v>
      </c>
      <c r="O36" s="29">
        <v>2.8228794280142999</v>
      </c>
      <c r="P36" s="29">
        <v>2.9031119666345799</v>
      </c>
      <c r="Q36" s="29">
        <v>2.9024556616643902</v>
      </c>
      <c r="R36" s="29">
        <v>2.8633017875920102</v>
      </c>
      <c r="S36" s="29">
        <v>2.9610733182161799</v>
      </c>
      <c r="T36" s="29">
        <v>2.91489361702128</v>
      </c>
      <c r="U36" s="29">
        <v>2.9772727272727302</v>
      </c>
      <c r="V36" s="29">
        <v>2.98806207719857</v>
      </c>
      <c r="W36" s="29">
        <v>2.9752281616688401</v>
      </c>
      <c r="X36" s="29">
        <v>2.9470852017937199</v>
      </c>
      <c r="Y36" s="29">
        <v>2.8709819462791701</v>
      </c>
      <c r="Z36" s="29">
        <v>2.9587033747779801</v>
      </c>
      <c r="AA36" s="29">
        <v>2.8502487562189098</v>
      </c>
      <c r="AB36" s="29">
        <v>2.8351539225422</v>
      </c>
      <c r="AC36" s="29">
        <v>2.8077120822622099</v>
      </c>
      <c r="AD36" s="29">
        <v>2.88752665245203</v>
      </c>
      <c r="AE36" s="29">
        <v>2.8173025255239099</v>
      </c>
      <c r="AF36" s="29">
        <v>2.8625429553264601</v>
      </c>
      <c r="AG36" s="29">
        <v>2.7548682703321901</v>
      </c>
      <c r="AH36" s="29">
        <v>2.8133971291865998</v>
      </c>
      <c r="AI36" s="29">
        <v>2.6914110429447899</v>
      </c>
      <c r="AJ36" s="29">
        <v>2.7925531914893602</v>
      </c>
      <c r="AK36" s="29">
        <v>2.7519863791146402</v>
      </c>
      <c r="AL36" s="29">
        <v>2.7857563272513199</v>
      </c>
      <c r="AM36" s="29">
        <v>2.8126410835214402</v>
      </c>
      <c r="AN36" s="29">
        <v>2.8094948265368198</v>
      </c>
      <c r="AO36" s="29">
        <v>2.8135860979462901</v>
      </c>
      <c r="AP36" s="29">
        <v>2.9473988439306398</v>
      </c>
      <c r="AQ36" s="29">
        <v>2.8250564334085801</v>
      </c>
      <c r="AR36" s="29">
        <v>2.99661781285231</v>
      </c>
      <c r="AS36" s="29">
        <v>3.2404162102957299</v>
      </c>
      <c r="AT36" s="29">
        <v>3.2367472979927898</v>
      </c>
      <c r="AU36" s="29">
        <v>3.2816616008105401</v>
      </c>
      <c r="AV36" s="29"/>
      <c r="AW36" s="29"/>
      <c r="AX36" s="29"/>
      <c r="AY36" s="29"/>
      <c r="AZ36" s="29"/>
      <c r="BA36" s="29"/>
      <c r="BB36" s="29"/>
      <c r="BC36" s="29"/>
      <c r="BD36" s="29"/>
      <c r="BE36" s="29"/>
      <c r="BF36" s="29"/>
      <c r="BG36" s="29"/>
      <c r="BH36" s="29"/>
      <c r="BI36" s="29"/>
      <c r="BJ36" s="29"/>
      <c r="BK36" s="29"/>
      <c r="BL36" s="29"/>
      <c r="BM36" s="29"/>
      <c r="BN36" s="29"/>
      <c r="BO36" s="29"/>
      <c r="BP36" s="29"/>
    </row>
    <row r="37" spans="1:68" ht="15" customHeight="1">
      <c r="A37" s="28" t="s">
        <v>171</v>
      </c>
      <c r="B37" s="34">
        <v>10414</v>
      </c>
      <c r="C37" s="34">
        <v>10856</v>
      </c>
      <c r="D37" s="34">
        <v>10023</v>
      </c>
      <c r="E37" s="34">
        <v>9943</v>
      </c>
      <c r="F37" s="34">
        <v>10070</v>
      </c>
      <c r="G37" s="34">
        <v>10076</v>
      </c>
      <c r="H37" s="34">
        <v>9811</v>
      </c>
      <c r="I37" s="34">
        <v>9717</v>
      </c>
      <c r="J37" s="34">
        <v>9228</v>
      </c>
      <c r="K37" s="34">
        <v>9457</v>
      </c>
      <c r="L37" s="34">
        <v>8890</v>
      </c>
      <c r="M37" s="34">
        <v>8792</v>
      </c>
      <c r="N37" s="34">
        <v>8664</v>
      </c>
      <c r="O37" s="34">
        <v>8686</v>
      </c>
      <c r="P37" s="34">
        <v>9049</v>
      </c>
      <c r="Q37" s="34">
        <v>8510</v>
      </c>
      <c r="R37" s="34">
        <v>8169</v>
      </c>
      <c r="S37" s="34">
        <v>7835</v>
      </c>
      <c r="T37" s="34">
        <v>7398</v>
      </c>
      <c r="U37" s="34">
        <v>7729</v>
      </c>
      <c r="V37" s="34">
        <v>7509</v>
      </c>
      <c r="W37" s="34">
        <v>6846</v>
      </c>
      <c r="X37" s="34">
        <v>6572</v>
      </c>
      <c r="Y37" s="34">
        <v>6520</v>
      </c>
      <c r="Z37" s="34">
        <v>6663</v>
      </c>
      <c r="AA37" s="34">
        <v>5729</v>
      </c>
      <c r="AB37" s="34">
        <v>5710</v>
      </c>
      <c r="AC37" s="34">
        <v>5461</v>
      </c>
      <c r="AD37" s="34">
        <v>5417</v>
      </c>
      <c r="AE37" s="34">
        <v>5243</v>
      </c>
      <c r="AF37" s="34">
        <v>4998</v>
      </c>
      <c r="AG37" s="34">
        <v>4810</v>
      </c>
      <c r="AH37" s="34">
        <v>2352</v>
      </c>
      <c r="AI37" s="34">
        <v>4387</v>
      </c>
      <c r="AJ37" s="34">
        <v>4725</v>
      </c>
      <c r="AK37" s="34">
        <v>4849</v>
      </c>
      <c r="AL37" s="34">
        <v>4733</v>
      </c>
      <c r="AM37" s="34">
        <v>4984</v>
      </c>
      <c r="AN37" s="34">
        <v>4616</v>
      </c>
      <c r="AO37" s="34">
        <v>5343</v>
      </c>
      <c r="AP37" s="34">
        <v>5099</v>
      </c>
      <c r="AQ37" s="34">
        <v>5006</v>
      </c>
      <c r="AR37" s="34">
        <v>5316</v>
      </c>
      <c r="AS37" s="34">
        <v>5917</v>
      </c>
      <c r="AT37" s="34">
        <v>6289</v>
      </c>
      <c r="AU37" s="34">
        <v>6478</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28" t="s">
        <v>172</v>
      </c>
      <c r="B38" s="34">
        <v>4006</v>
      </c>
      <c r="C38" s="34">
        <v>4081</v>
      </c>
      <c r="D38" s="34">
        <v>3814</v>
      </c>
      <c r="E38" s="34">
        <v>3812</v>
      </c>
      <c r="F38" s="34">
        <v>3791</v>
      </c>
      <c r="G38" s="34">
        <v>3789</v>
      </c>
      <c r="H38" s="34">
        <v>3642</v>
      </c>
      <c r="I38" s="34">
        <v>3592</v>
      </c>
      <c r="J38" s="34">
        <v>3404</v>
      </c>
      <c r="K38" s="34">
        <v>3389</v>
      </c>
      <c r="L38" s="34">
        <v>3218</v>
      </c>
      <c r="M38" s="34">
        <v>3220</v>
      </c>
      <c r="N38" s="34">
        <v>3149</v>
      </c>
      <c r="O38" s="34">
        <v>3077</v>
      </c>
      <c r="P38" s="34">
        <v>3117</v>
      </c>
      <c r="Q38" s="34">
        <v>2932</v>
      </c>
      <c r="R38" s="34">
        <v>2853</v>
      </c>
      <c r="S38" s="34">
        <v>2646</v>
      </c>
      <c r="T38" s="34">
        <v>2538</v>
      </c>
      <c r="U38" s="34">
        <v>2596</v>
      </c>
      <c r="V38" s="34">
        <v>2513</v>
      </c>
      <c r="W38" s="34">
        <v>2301</v>
      </c>
      <c r="X38" s="34">
        <v>2230</v>
      </c>
      <c r="Y38" s="34">
        <v>2271</v>
      </c>
      <c r="Z38" s="34">
        <v>2252</v>
      </c>
      <c r="AA38" s="34">
        <v>2010</v>
      </c>
      <c r="AB38" s="34">
        <v>2014</v>
      </c>
      <c r="AC38" s="34">
        <v>1945</v>
      </c>
      <c r="AD38" s="34">
        <v>1876</v>
      </c>
      <c r="AE38" s="34">
        <v>1861</v>
      </c>
      <c r="AF38" s="34">
        <v>1746</v>
      </c>
      <c r="AG38" s="34">
        <v>1746</v>
      </c>
      <c r="AH38" s="34">
        <v>836</v>
      </c>
      <c r="AI38" s="34">
        <v>1630</v>
      </c>
      <c r="AJ38" s="34">
        <v>1692</v>
      </c>
      <c r="AK38" s="34">
        <v>1762</v>
      </c>
      <c r="AL38" s="34">
        <v>1699</v>
      </c>
      <c r="AM38" s="34">
        <v>1772</v>
      </c>
      <c r="AN38" s="34">
        <v>1643</v>
      </c>
      <c r="AO38" s="34">
        <v>1899</v>
      </c>
      <c r="AP38" s="34">
        <v>1730</v>
      </c>
      <c r="AQ38" s="34">
        <v>1772</v>
      </c>
      <c r="AR38" s="34">
        <v>1774</v>
      </c>
      <c r="AS38" s="34">
        <v>1826</v>
      </c>
      <c r="AT38" s="34">
        <v>1943</v>
      </c>
      <c r="AU38" s="34">
        <v>1974</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28" t="s">
        <v>173</v>
      </c>
      <c r="B39" s="34">
        <v>12269</v>
      </c>
      <c r="C39" s="34">
        <v>12563</v>
      </c>
      <c r="D39" s="34">
        <v>11859</v>
      </c>
      <c r="E39" s="34">
        <v>11813</v>
      </c>
      <c r="F39" s="34">
        <v>11753</v>
      </c>
      <c r="G39" s="34">
        <v>12094</v>
      </c>
      <c r="H39" s="34">
        <v>11633</v>
      </c>
      <c r="I39" s="34">
        <v>11744</v>
      </c>
      <c r="J39" s="34">
        <v>11062</v>
      </c>
      <c r="K39" s="34">
        <v>11204</v>
      </c>
      <c r="L39" s="34">
        <v>10731</v>
      </c>
      <c r="M39" s="34">
        <v>11105</v>
      </c>
      <c r="N39" s="34">
        <v>10838</v>
      </c>
      <c r="O39" s="34">
        <v>10580</v>
      </c>
      <c r="P39" s="34">
        <v>10357</v>
      </c>
      <c r="Q39" s="34">
        <v>10262</v>
      </c>
      <c r="R39" s="34">
        <v>9962</v>
      </c>
      <c r="S39" s="34">
        <v>9546</v>
      </c>
      <c r="T39" s="34">
        <v>9069</v>
      </c>
      <c r="U39" s="34">
        <v>9453</v>
      </c>
      <c r="V39" s="34">
        <v>8903</v>
      </c>
      <c r="W39" s="34">
        <v>8677</v>
      </c>
      <c r="X39" s="34">
        <v>8222</v>
      </c>
      <c r="Y39" s="34">
        <v>8392</v>
      </c>
      <c r="Z39" s="34">
        <v>8300</v>
      </c>
      <c r="AA39" s="34">
        <v>7925</v>
      </c>
      <c r="AB39" s="34">
        <v>7901</v>
      </c>
      <c r="AC39" s="34">
        <v>8107</v>
      </c>
      <c r="AD39" s="34">
        <v>7764</v>
      </c>
      <c r="AE39" s="34">
        <v>7733</v>
      </c>
      <c r="AF39" s="34">
        <v>7542</v>
      </c>
      <c r="AG39" s="34">
        <v>7170</v>
      </c>
      <c r="AH39" s="34">
        <v>3209</v>
      </c>
      <c r="AI39" s="34">
        <v>7301</v>
      </c>
      <c r="AJ39" s="34">
        <v>7865</v>
      </c>
      <c r="AK39" s="34">
        <v>7217</v>
      </c>
      <c r="AL39" s="34">
        <v>7245</v>
      </c>
      <c r="AM39" s="34">
        <v>7039</v>
      </c>
      <c r="AN39" s="34">
        <v>6749</v>
      </c>
      <c r="AO39" s="34">
        <v>7371</v>
      </c>
      <c r="AP39" s="34">
        <v>6861</v>
      </c>
      <c r="AQ39" s="34">
        <v>6739</v>
      </c>
      <c r="AR39" s="34">
        <v>6636</v>
      </c>
      <c r="AS39" s="34">
        <v>6965</v>
      </c>
      <c r="AT39" s="34">
        <v>6894</v>
      </c>
      <c r="AU39" s="34">
        <v>7074</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row>
    <row r="41" spans="1:68" ht="15" customHeight="1">
      <c r="A41" s="55" t="s">
        <v>298</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row>
    <row r="42" spans="1:68" ht="15" customHeight="1">
      <c r="A42" s="28" t="s">
        <v>167</v>
      </c>
      <c r="B42" s="33">
        <v>52.5302409277217</v>
      </c>
      <c r="C42" s="33">
        <v>52.408466709038699</v>
      </c>
      <c r="D42" s="33">
        <v>52.7966842073183</v>
      </c>
      <c r="E42" s="33">
        <v>53.099625713292298</v>
      </c>
      <c r="F42" s="33">
        <v>53.675979011770401</v>
      </c>
      <c r="G42" s="33">
        <v>53.016619568009801</v>
      </c>
      <c r="H42" s="33">
        <v>52.391924959217</v>
      </c>
      <c r="I42" s="33">
        <v>51.826923076923102</v>
      </c>
      <c r="J42" s="33">
        <v>51.366706647307602</v>
      </c>
      <c r="K42" s="33">
        <v>50.954379036570799</v>
      </c>
      <c r="L42" s="33">
        <v>50.576723691031603</v>
      </c>
      <c r="M42" s="33">
        <v>49.692330781930103</v>
      </c>
      <c r="N42" s="33">
        <v>49.864021060418203</v>
      </c>
      <c r="O42" s="33">
        <v>49.1431085689143</v>
      </c>
      <c r="P42" s="33">
        <v>49.952843638277798</v>
      </c>
      <c r="Q42" s="33">
        <v>49.925965214700902</v>
      </c>
      <c r="R42" s="33">
        <v>49.528142525732598</v>
      </c>
      <c r="S42" s="33">
        <v>49.908124578419702</v>
      </c>
      <c r="T42" s="33">
        <v>49.800101766373501</v>
      </c>
      <c r="U42" s="33">
        <v>49.4147617736161</v>
      </c>
      <c r="V42" s="33">
        <v>50.1187245590231</v>
      </c>
      <c r="W42" s="33">
        <v>49.1001316880456</v>
      </c>
      <c r="X42" s="33">
        <v>48.788699592435997</v>
      </c>
      <c r="Y42" s="33">
        <v>48.247864312221402</v>
      </c>
      <c r="Z42" s="33">
        <v>48.507193317176302</v>
      </c>
      <c r="AA42" s="33">
        <v>48.096108644554697</v>
      </c>
      <c r="AB42" s="33">
        <v>47.513204815400698</v>
      </c>
      <c r="AC42" s="33">
        <v>45.4385168167125</v>
      </c>
      <c r="AD42" s="33">
        <v>44.836561909197997</v>
      </c>
      <c r="AE42" s="33">
        <v>44.452746644527501</v>
      </c>
      <c r="AF42" s="33">
        <v>43.633658166540201</v>
      </c>
      <c r="AG42" s="33">
        <v>42.2996536486325</v>
      </c>
      <c r="AH42" s="33">
        <v>45.322705634894298</v>
      </c>
      <c r="AI42" s="33">
        <v>39.462345447733199</v>
      </c>
      <c r="AJ42" s="33">
        <v>38.953847966306398</v>
      </c>
      <c r="AK42" s="33">
        <v>40.082644628099203</v>
      </c>
      <c r="AL42" s="33">
        <v>40.701898474271097</v>
      </c>
      <c r="AM42" s="33">
        <v>41.414302581612802</v>
      </c>
      <c r="AN42" s="33">
        <v>42.360509299379999</v>
      </c>
      <c r="AO42" s="33">
        <v>42.244839902645602</v>
      </c>
      <c r="AP42" s="33">
        <v>43.082520257979198</v>
      </c>
      <c r="AQ42" s="33">
        <v>43.992593608558501</v>
      </c>
      <c r="AR42" s="33">
        <v>44.1655313351499</v>
      </c>
      <c r="AS42" s="33">
        <v>44.573265783320302</v>
      </c>
      <c r="AT42" s="33">
        <v>45.789578625548302</v>
      </c>
      <c r="AU42" s="33">
        <v>46.561609173312803</v>
      </c>
      <c r="AV42" s="33"/>
      <c r="AW42" s="33"/>
      <c r="AX42" s="33"/>
      <c r="AY42" s="33"/>
      <c r="AZ42" s="33"/>
      <c r="BA42" s="33"/>
      <c r="BB42" s="33"/>
      <c r="BC42" s="33"/>
      <c r="BD42" s="33"/>
      <c r="BE42" s="33"/>
      <c r="BF42" s="33"/>
      <c r="BG42" s="33"/>
      <c r="BH42" s="33"/>
      <c r="BI42" s="33"/>
      <c r="BJ42" s="33"/>
      <c r="BK42" s="33"/>
      <c r="BL42" s="33"/>
      <c r="BM42" s="33"/>
      <c r="BN42" s="33"/>
      <c r="BO42" s="33"/>
      <c r="BP42" s="33"/>
    </row>
    <row r="43" spans="1:68" ht="15" customHeight="1">
      <c r="A43" s="27" t="s">
        <v>168</v>
      </c>
      <c r="B43" s="30">
        <v>52.317914322393101</v>
      </c>
      <c r="C43" s="30">
        <v>52.196738589290298</v>
      </c>
      <c r="D43" s="30">
        <v>52.471409826842702</v>
      </c>
      <c r="E43" s="30">
        <v>52.448523179878698</v>
      </c>
      <c r="F43" s="30">
        <v>53.112398028339697</v>
      </c>
      <c r="G43" s="30">
        <v>52.778932735126801</v>
      </c>
      <c r="H43" s="30">
        <v>52.046738258753102</v>
      </c>
      <c r="I43" s="30">
        <v>51.612853406734999</v>
      </c>
      <c r="J43" s="30">
        <v>51.124529715963703</v>
      </c>
      <c r="K43" s="30">
        <v>51.113394565530697</v>
      </c>
      <c r="L43" s="30">
        <v>50.622751614873401</v>
      </c>
      <c r="M43" s="30">
        <v>49.944078553590998</v>
      </c>
      <c r="N43" s="30">
        <v>50.175445765772501</v>
      </c>
      <c r="O43" s="30">
        <v>49.854672757823998</v>
      </c>
      <c r="P43" s="30">
        <v>50.353150867572801</v>
      </c>
      <c r="Q43" s="30">
        <v>50.685228777672499</v>
      </c>
      <c r="R43" s="30">
        <v>50.350483441595699</v>
      </c>
      <c r="S43" s="30">
        <v>50.861545905319403</v>
      </c>
      <c r="T43" s="30">
        <v>50.873466797827703</v>
      </c>
      <c r="U43" s="30">
        <v>50.625521939910399</v>
      </c>
      <c r="V43" s="30">
        <v>51.186951685206303</v>
      </c>
      <c r="W43" s="30">
        <v>50.6064962243466</v>
      </c>
      <c r="X43" s="30">
        <v>50.284356961215401</v>
      </c>
      <c r="Y43" s="30">
        <v>49.935703576185396</v>
      </c>
      <c r="Z43" s="30">
        <v>50.0470007889461</v>
      </c>
      <c r="AA43" s="30">
        <v>50.158970585017798</v>
      </c>
      <c r="AB43" s="30">
        <v>49.586121376684801</v>
      </c>
      <c r="AC43" s="30">
        <v>47.960796994056601</v>
      </c>
      <c r="AD43" s="30">
        <v>47.514073231886599</v>
      </c>
      <c r="AE43" s="30">
        <v>47.124058167318999</v>
      </c>
      <c r="AF43" s="30">
        <v>46.625831710467899</v>
      </c>
      <c r="AG43" s="30">
        <v>45.5351121234578</v>
      </c>
      <c r="AH43" s="30">
        <v>47.302977285295</v>
      </c>
      <c r="AI43" s="30">
        <v>43.929069642911898</v>
      </c>
      <c r="AJ43" s="30">
        <v>44.045984626717797</v>
      </c>
      <c r="AK43" s="30">
        <v>45.5097642314052</v>
      </c>
      <c r="AL43" s="30">
        <v>46.2655498040845</v>
      </c>
      <c r="AM43" s="30">
        <v>47.4222948701237</v>
      </c>
      <c r="AN43" s="30">
        <v>48.117730281631999</v>
      </c>
      <c r="AO43" s="30">
        <v>48.429894276883601</v>
      </c>
      <c r="AP43" s="30">
        <v>49.277033218622499</v>
      </c>
      <c r="AQ43" s="30">
        <v>50.218181763038302</v>
      </c>
      <c r="AR43" s="30">
        <v>50.236773790172002</v>
      </c>
      <c r="AS43" s="30">
        <v>51.124661358312103</v>
      </c>
      <c r="AT43" s="30">
        <v>51.939302865044503</v>
      </c>
      <c r="AU43" s="30">
        <v>52.7670174543793</v>
      </c>
      <c r="AV43" s="30"/>
      <c r="AW43" s="30"/>
      <c r="AX43" s="30"/>
      <c r="AY43" s="30"/>
      <c r="AZ43" s="30"/>
      <c r="BA43" s="30"/>
      <c r="BB43" s="30"/>
      <c r="BC43" s="30"/>
      <c r="BD43" s="30"/>
      <c r="BE43" s="30"/>
      <c r="BF43" s="30"/>
      <c r="BG43" s="30"/>
      <c r="BH43" s="30"/>
      <c r="BI43" s="30"/>
      <c r="BJ43" s="30"/>
      <c r="BK43" s="30"/>
      <c r="BL43" s="30"/>
      <c r="BM43" s="30"/>
      <c r="BN43" s="30"/>
      <c r="BO43" s="30"/>
      <c r="BP43" s="30"/>
    </row>
    <row r="44" spans="1:68" ht="15" customHeight="1">
      <c r="A44" s="28" t="s">
        <v>169</v>
      </c>
      <c r="B44" s="30">
        <v>57.442140414725401</v>
      </c>
      <c r="C44" s="30">
        <v>57.441541929145203</v>
      </c>
      <c r="D44" s="30">
        <v>57.5550881898724</v>
      </c>
      <c r="E44" s="30">
        <v>57.880916342810401</v>
      </c>
      <c r="F44" s="30">
        <v>57.793394792827499</v>
      </c>
      <c r="G44" s="30">
        <v>57.467500642279802</v>
      </c>
      <c r="H44" s="30">
        <v>57.575000509860701</v>
      </c>
      <c r="I44" s="30">
        <v>57.443883479584898</v>
      </c>
      <c r="J44" s="30">
        <v>57.471990740740701</v>
      </c>
      <c r="K44" s="30">
        <v>57.070798280436897</v>
      </c>
      <c r="L44" s="30">
        <v>57.183785885555103</v>
      </c>
      <c r="M44" s="30">
        <v>56.9780660377359</v>
      </c>
      <c r="N44" s="30">
        <v>56.918389104042497</v>
      </c>
      <c r="O44" s="30">
        <v>56.518249620487097</v>
      </c>
      <c r="P44" s="30">
        <v>56.8295065801018</v>
      </c>
      <c r="Q44" s="30">
        <v>56.470550246425198</v>
      </c>
      <c r="R44" s="30">
        <v>56.407472893533601</v>
      </c>
      <c r="S44" s="30">
        <v>56.276392482497101</v>
      </c>
      <c r="T44" s="30">
        <v>56.1564487779426</v>
      </c>
      <c r="U44" s="30">
        <v>56.019053643102502</v>
      </c>
      <c r="V44" s="30">
        <v>56.161586683213599</v>
      </c>
      <c r="W44" s="30">
        <v>55.723449273095902</v>
      </c>
      <c r="X44" s="30">
        <v>55.734156440617397</v>
      </c>
      <c r="Y44" s="30">
        <v>55.541974545432701</v>
      </c>
      <c r="Z44" s="30">
        <v>55.690006337626997</v>
      </c>
      <c r="AA44" s="30">
        <v>55.166951868933701</v>
      </c>
      <c r="AB44" s="30">
        <v>55.156897248112699</v>
      </c>
      <c r="AC44" s="30">
        <v>54.707533632052701</v>
      </c>
      <c r="AD44" s="30">
        <v>54.5523024867082</v>
      </c>
      <c r="AE44" s="30">
        <v>54.558502286605197</v>
      </c>
      <c r="AF44" s="30">
        <v>54.237640265469203</v>
      </c>
      <c r="AG44" s="30">
        <v>53.994355334571502</v>
      </c>
      <c r="AH44" s="30">
        <v>55.2495421589961</v>
      </c>
      <c r="AI44" s="30">
        <v>52.763089614218202</v>
      </c>
      <c r="AJ44" s="30">
        <v>52.137677148985397</v>
      </c>
      <c r="AK44" s="30">
        <v>51.802694206090798</v>
      </c>
      <c r="AL44" s="30">
        <v>51.666162479583299</v>
      </c>
      <c r="AM44" s="30">
        <v>51.221821520885896</v>
      </c>
      <c r="AN44" s="30">
        <v>51.472592827144901</v>
      </c>
      <c r="AO44" s="30">
        <v>51.044759435158802</v>
      </c>
      <c r="AP44" s="30">
        <v>51.035300848753401</v>
      </c>
      <c r="AQ44" s="30">
        <v>51.004225654917001</v>
      </c>
      <c r="AR44" s="30">
        <v>51.1585713543747</v>
      </c>
      <c r="AS44" s="30">
        <v>50.678418234405001</v>
      </c>
      <c r="AT44" s="30">
        <v>51.080089569900601</v>
      </c>
      <c r="AU44" s="30">
        <v>51.024405528330298</v>
      </c>
      <c r="AV44" s="30"/>
      <c r="AW44" s="30"/>
      <c r="AX44" s="30"/>
      <c r="AY44" s="30"/>
      <c r="AZ44" s="30"/>
      <c r="BA44" s="30"/>
      <c r="BB44" s="30"/>
      <c r="BC44" s="30"/>
      <c r="BD44" s="30"/>
      <c r="BE44" s="30"/>
      <c r="BF44" s="30"/>
      <c r="BG44" s="30"/>
      <c r="BH44" s="30"/>
      <c r="BI44" s="30"/>
      <c r="BJ44" s="30"/>
      <c r="BK44" s="30"/>
      <c r="BL44" s="30"/>
      <c r="BM44" s="30"/>
      <c r="BN44" s="30"/>
      <c r="BO44" s="30"/>
      <c r="BP44" s="30"/>
    </row>
    <row r="45" spans="1:68" ht="15" customHeight="1">
      <c r="A45" s="28" t="s">
        <v>170</v>
      </c>
      <c r="B45" s="29">
        <v>4.09062535683021</v>
      </c>
      <c r="C45" s="29">
        <v>4.0852963874903496</v>
      </c>
      <c r="D45" s="29">
        <v>4.1797506349572799</v>
      </c>
      <c r="E45" s="29">
        <v>4.2102688544796196</v>
      </c>
      <c r="F45" s="29">
        <v>4.2620117003208096</v>
      </c>
      <c r="G45" s="29">
        <v>4.2173848218279399</v>
      </c>
      <c r="H45" s="29">
        <v>4.2508854551823498</v>
      </c>
      <c r="I45" s="29">
        <v>4.2952226345083497</v>
      </c>
      <c r="J45" s="29">
        <v>4.3502109704641398</v>
      </c>
      <c r="K45" s="29">
        <v>4.3000847697089597</v>
      </c>
      <c r="L45" s="29">
        <v>4.3995729233397398</v>
      </c>
      <c r="M45" s="29">
        <v>4.3741208957155804</v>
      </c>
      <c r="N45" s="29">
        <v>4.3751036258126401</v>
      </c>
      <c r="O45" s="29">
        <v>4.4122123735338903</v>
      </c>
      <c r="P45" s="29">
        <v>4.4816684961580702</v>
      </c>
      <c r="Q45" s="29">
        <v>4.53229162055686</v>
      </c>
      <c r="R45" s="29">
        <v>4.6382901318781302</v>
      </c>
      <c r="S45" s="29">
        <v>4.6464090972643</v>
      </c>
      <c r="T45" s="29">
        <v>4.7613973629153898</v>
      </c>
      <c r="U45" s="29">
        <v>4.7175235706655503</v>
      </c>
      <c r="V45" s="29">
        <v>4.69765530577713</v>
      </c>
      <c r="W45" s="29">
        <v>4.6918148405681901</v>
      </c>
      <c r="X45" s="29">
        <v>4.6730659471799898</v>
      </c>
      <c r="Y45" s="29">
        <v>4.6749948379103898</v>
      </c>
      <c r="Z45" s="29">
        <v>4.6705644732645899</v>
      </c>
      <c r="AA45" s="29">
        <v>4.6591007819287604</v>
      </c>
      <c r="AB45" s="29">
        <v>4.59511314259918</v>
      </c>
      <c r="AC45" s="29">
        <v>4.4923863836792304</v>
      </c>
      <c r="AD45" s="29">
        <v>4.3769860669762899</v>
      </c>
      <c r="AE45" s="29">
        <v>4.2685052605366396</v>
      </c>
      <c r="AF45" s="29">
        <v>4.1840855901036402</v>
      </c>
      <c r="AG45" s="29">
        <v>4.1336203854026996</v>
      </c>
      <c r="AH45" s="29">
        <v>4.3164386907669803</v>
      </c>
      <c r="AI45" s="29">
        <v>4.0092570614763803</v>
      </c>
      <c r="AJ45" s="29">
        <v>4.0102071676999804</v>
      </c>
      <c r="AK45" s="29">
        <v>4.1492877941292203</v>
      </c>
      <c r="AL45" s="29">
        <v>4.1802095459836996</v>
      </c>
      <c r="AM45" s="29">
        <v>4.2057327785483096</v>
      </c>
      <c r="AN45" s="29">
        <v>4.3169407506491497</v>
      </c>
      <c r="AO45" s="29">
        <v>4.3173213617658099</v>
      </c>
      <c r="AP45" s="29">
        <v>4.4087210194994597</v>
      </c>
      <c r="AQ45" s="29">
        <v>4.6091192517537003</v>
      </c>
      <c r="AR45" s="29">
        <v>4.8065859489473297</v>
      </c>
      <c r="AS45" s="29">
        <v>4.9602914389799597</v>
      </c>
      <c r="AT45" s="29">
        <v>5.2625009071775901</v>
      </c>
      <c r="AU45" s="29">
        <v>5.5020293045332602</v>
      </c>
      <c r="AV45" s="29"/>
      <c r="AW45" s="29"/>
      <c r="AX45" s="29"/>
      <c r="AY45" s="29"/>
      <c r="AZ45" s="29"/>
      <c r="BA45" s="29"/>
      <c r="BB45" s="29"/>
      <c r="BC45" s="29"/>
      <c r="BD45" s="29"/>
      <c r="BE45" s="29"/>
      <c r="BF45" s="29"/>
      <c r="BG45" s="29"/>
      <c r="BH45" s="29"/>
      <c r="BI45" s="29"/>
      <c r="BJ45" s="29"/>
      <c r="BK45" s="29"/>
      <c r="BL45" s="29"/>
      <c r="BM45" s="29"/>
      <c r="BN45" s="29"/>
      <c r="BO45" s="29"/>
      <c r="BP45" s="29"/>
    </row>
    <row r="46" spans="1:68" ht="15" customHeight="1">
      <c r="A46" s="28" t="s">
        <v>171</v>
      </c>
      <c r="B46" s="34">
        <v>107473</v>
      </c>
      <c r="C46" s="34">
        <v>111165</v>
      </c>
      <c r="D46" s="34">
        <v>108615</v>
      </c>
      <c r="E46" s="34">
        <v>109307</v>
      </c>
      <c r="F46" s="34">
        <v>112922</v>
      </c>
      <c r="G46" s="34">
        <v>113144</v>
      </c>
      <c r="H46" s="34">
        <v>109218</v>
      </c>
      <c r="I46" s="34">
        <v>111126</v>
      </c>
      <c r="J46" s="34">
        <v>106193</v>
      </c>
      <c r="K46" s="34">
        <v>106526</v>
      </c>
      <c r="L46" s="34">
        <v>103016</v>
      </c>
      <c r="M46" s="34">
        <v>101379</v>
      </c>
      <c r="N46" s="34">
        <v>100273</v>
      </c>
      <c r="O46" s="34">
        <v>98560</v>
      </c>
      <c r="P46" s="34">
        <v>102070</v>
      </c>
      <c r="Q46" s="34">
        <v>102389</v>
      </c>
      <c r="R46" s="34">
        <v>101996</v>
      </c>
      <c r="S46" s="34">
        <v>99698</v>
      </c>
      <c r="T46" s="34">
        <v>97861</v>
      </c>
      <c r="U46" s="34">
        <v>101573</v>
      </c>
      <c r="V46" s="34">
        <v>97171</v>
      </c>
      <c r="W46" s="34">
        <v>94465</v>
      </c>
      <c r="X46" s="34">
        <v>90064</v>
      </c>
      <c r="Y46" s="34">
        <v>90564</v>
      </c>
      <c r="Z46" s="34">
        <v>87872</v>
      </c>
      <c r="AA46" s="34">
        <v>85802</v>
      </c>
      <c r="AB46" s="34">
        <v>81430</v>
      </c>
      <c r="AC46" s="34">
        <v>76411</v>
      </c>
      <c r="AD46" s="34">
        <v>71625</v>
      </c>
      <c r="AE46" s="34">
        <v>68565</v>
      </c>
      <c r="AF46" s="34">
        <v>62573</v>
      </c>
      <c r="AG46" s="34">
        <v>58561</v>
      </c>
      <c r="AH46" s="34">
        <v>35343</v>
      </c>
      <c r="AI46" s="34">
        <v>50673</v>
      </c>
      <c r="AJ46" s="34">
        <v>53039</v>
      </c>
      <c r="AK46" s="34">
        <v>52725</v>
      </c>
      <c r="AL46" s="34">
        <v>53862</v>
      </c>
      <c r="AM46" s="34">
        <v>54582</v>
      </c>
      <c r="AN46" s="34">
        <v>54864</v>
      </c>
      <c r="AO46" s="34">
        <v>57701</v>
      </c>
      <c r="AP46" s="34">
        <v>57428</v>
      </c>
      <c r="AQ46" s="34">
        <v>59135</v>
      </c>
      <c r="AR46" s="34">
        <v>62327</v>
      </c>
      <c r="AS46" s="34">
        <v>68080</v>
      </c>
      <c r="AT46" s="34">
        <v>72512</v>
      </c>
      <c r="AU46" s="34">
        <v>79983</v>
      </c>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28" t="s">
        <v>172</v>
      </c>
      <c r="B47" s="34">
        <v>26273</v>
      </c>
      <c r="C47" s="34">
        <v>27211</v>
      </c>
      <c r="D47" s="34">
        <v>25986</v>
      </c>
      <c r="E47" s="34">
        <v>25962</v>
      </c>
      <c r="F47" s="34">
        <v>26495</v>
      </c>
      <c r="G47" s="34">
        <v>26828</v>
      </c>
      <c r="H47" s="34">
        <v>25693</v>
      </c>
      <c r="I47" s="34">
        <v>25872</v>
      </c>
      <c r="J47" s="34">
        <v>24411</v>
      </c>
      <c r="K47" s="34">
        <v>24773</v>
      </c>
      <c r="L47" s="34">
        <v>23415</v>
      </c>
      <c r="M47" s="34">
        <v>23177</v>
      </c>
      <c r="N47" s="34">
        <v>22919</v>
      </c>
      <c r="O47" s="34">
        <v>22338</v>
      </c>
      <c r="P47" s="34">
        <v>22775</v>
      </c>
      <c r="Q47" s="34">
        <v>22591</v>
      </c>
      <c r="R47" s="34">
        <v>21990</v>
      </c>
      <c r="S47" s="34">
        <v>21457</v>
      </c>
      <c r="T47" s="34">
        <v>20553</v>
      </c>
      <c r="U47" s="34">
        <v>21531</v>
      </c>
      <c r="V47" s="34">
        <v>20685</v>
      </c>
      <c r="W47" s="34">
        <v>20134</v>
      </c>
      <c r="X47" s="34">
        <v>19273</v>
      </c>
      <c r="Y47" s="34">
        <v>19372</v>
      </c>
      <c r="Z47" s="34">
        <v>18814</v>
      </c>
      <c r="AA47" s="34">
        <v>18416</v>
      </c>
      <c r="AB47" s="34">
        <v>17721</v>
      </c>
      <c r="AC47" s="34">
        <v>17009</v>
      </c>
      <c r="AD47" s="34">
        <v>16364</v>
      </c>
      <c r="AE47" s="34">
        <v>16063</v>
      </c>
      <c r="AF47" s="34">
        <v>14955</v>
      </c>
      <c r="AG47" s="34">
        <v>14167</v>
      </c>
      <c r="AH47" s="34">
        <v>8188</v>
      </c>
      <c r="AI47" s="34">
        <v>12639</v>
      </c>
      <c r="AJ47" s="34">
        <v>13226</v>
      </c>
      <c r="AK47" s="34">
        <v>12707</v>
      </c>
      <c r="AL47" s="34">
        <v>12885</v>
      </c>
      <c r="AM47" s="34">
        <v>12978</v>
      </c>
      <c r="AN47" s="34">
        <v>12709</v>
      </c>
      <c r="AO47" s="34">
        <v>13365</v>
      </c>
      <c r="AP47" s="34">
        <v>13026</v>
      </c>
      <c r="AQ47" s="34">
        <v>12830</v>
      </c>
      <c r="AR47" s="34">
        <v>12967</v>
      </c>
      <c r="AS47" s="34">
        <v>13725</v>
      </c>
      <c r="AT47" s="34">
        <v>13779</v>
      </c>
      <c r="AU47" s="34">
        <v>14537</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28" t="s">
        <v>173</v>
      </c>
      <c r="B48" s="34">
        <v>50015</v>
      </c>
      <c r="C48" s="34">
        <v>51921</v>
      </c>
      <c r="D48" s="34">
        <v>49219</v>
      </c>
      <c r="E48" s="34">
        <v>48893</v>
      </c>
      <c r="F48" s="34">
        <v>49361</v>
      </c>
      <c r="G48" s="34">
        <v>50603</v>
      </c>
      <c r="H48" s="34">
        <v>49040</v>
      </c>
      <c r="I48" s="34">
        <v>49920</v>
      </c>
      <c r="J48" s="34">
        <v>47523</v>
      </c>
      <c r="K48" s="34">
        <v>48618</v>
      </c>
      <c r="L48" s="34">
        <v>46296</v>
      </c>
      <c r="M48" s="34">
        <v>46641</v>
      </c>
      <c r="N48" s="34">
        <v>45963</v>
      </c>
      <c r="O48" s="34">
        <v>45455</v>
      </c>
      <c r="P48" s="34">
        <v>45593</v>
      </c>
      <c r="Q48" s="34">
        <v>45249</v>
      </c>
      <c r="R48" s="34">
        <v>44399</v>
      </c>
      <c r="S48" s="34">
        <v>42993</v>
      </c>
      <c r="T48" s="34">
        <v>41271</v>
      </c>
      <c r="U48" s="34">
        <v>43572</v>
      </c>
      <c r="V48" s="34">
        <v>41272</v>
      </c>
      <c r="W48" s="34">
        <v>41006</v>
      </c>
      <c r="X48" s="34">
        <v>39503</v>
      </c>
      <c r="Y48" s="34">
        <v>40151</v>
      </c>
      <c r="Z48" s="34">
        <v>38786</v>
      </c>
      <c r="AA48" s="34">
        <v>38290</v>
      </c>
      <c r="AB48" s="34">
        <v>37297</v>
      </c>
      <c r="AC48" s="34">
        <v>37433</v>
      </c>
      <c r="AD48" s="34">
        <v>36497</v>
      </c>
      <c r="AE48" s="34">
        <v>36135</v>
      </c>
      <c r="AF48" s="34">
        <v>34274</v>
      </c>
      <c r="AG48" s="34">
        <v>33492</v>
      </c>
      <c r="AH48" s="34">
        <v>18066</v>
      </c>
      <c r="AI48" s="34">
        <v>32028</v>
      </c>
      <c r="AJ48" s="34">
        <v>33953</v>
      </c>
      <c r="AK48" s="34">
        <v>31702</v>
      </c>
      <c r="AL48" s="34">
        <v>31657</v>
      </c>
      <c r="AM48" s="34">
        <v>31337</v>
      </c>
      <c r="AN48" s="34">
        <v>30002</v>
      </c>
      <c r="AO48" s="34">
        <v>31637</v>
      </c>
      <c r="AP48" s="34">
        <v>30235</v>
      </c>
      <c r="AQ48" s="34">
        <v>29164</v>
      </c>
      <c r="AR48" s="34">
        <v>29360</v>
      </c>
      <c r="AS48" s="34">
        <v>30792</v>
      </c>
      <c r="AT48" s="34">
        <v>30092</v>
      </c>
      <c r="AU48" s="34">
        <v>31221</v>
      </c>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1"/>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row>
    <row r="50" spans="1:68" ht="15" customHeight="1">
      <c r="A50" s="55" t="s">
        <v>263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row>
    <row r="51" spans="1:68" ht="15" customHeight="1">
      <c r="A51" s="28" t="s">
        <v>167</v>
      </c>
      <c r="B51" s="33">
        <v>29.617337391341199</v>
      </c>
      <c r="C51" s="33">
        <v>29.7346483903729</v>
      </c>
      <c r="D51" s="33">
        <v>29.683988310224201</v>
      </c>
      <c r="E51" s="33">
        <v>30.111988545463799</v>
      </c>
      <c r="F51" s="33">
        <v>30.623708296427498</v>
      </c>
      <c r="G51" s="33">
        <v>30.442181776226601</v>
      </c>
      <c r="H51" s="33">
        <v>29.533156147157801</v>
      </c>
      <c r="I51" s="33">
        <v>29.422157327979601</v>
      </c>
      <c r="J51" s="33">
        <v>29.3990199808966</v>
      </c>
      <c r="K51" s="33">
        <v>29.176653791545199</v>
      </c>
      <c r="L51" s="33">
        <v>28.7733487998856</v>
      </c>
      <c r="M51" s="33">
        <v>28.206318971081298</v>
      </c>
      <c r="N51" s="33">
        <v>28.471547086655001</v>
      </c>
      <c r="O51" s="33">
        <v>28.163211927025401</v>
      </c>
      <c r="P51" s="33">
        <v>28.664230613073499</v>
      </c>
      <c r="Q51" s="33">
        <v>28.671181237824602</v>
      </c>
      <c r="R51" s="33">
        <v>28.503263599781</v>
      </c>
      <c r="S51" s="33">
        <v>28.565738854944598</v>
      </c>
      <c r="T51" s="33">
        <v>28.577234235596599</v>
      </c>
      <c r="U51" s="33">
        <v>28.391124319328799</v>
      </c>
      <c r="V51" s="33">
        <v>29.2087811793035</v>
      </c>
      <c r="W51" s="33">
        <v>28.6763760764888</v>
      </c>
      <c r="X51" s="33">
        <v>28.130697241016101</v>
      </c>
      <c r="Y51" s="33">
        <v>28.025445902490699</v>
      </c>
      <c r="Z51" s="33">
        <v>28.1801872802879</v>
      </c>
      <c r="AA51" s="33">
        <v>27.932313644625399</v>
      </c>
      <c r="AB51" s="33">
        <v>27.4833434282253</v>
      </c>
      <c r="AC51" s="33">
        <v>26.083474705752199</v>
      </c>
      <c r="AD51" s="33">
        <v>25.753409651092699</v>
      </c>
      <c r="AE51" s="33">
        <v>25.621753675499601</v>
      </c>
      <c r="AF51" s="33">
        <v>24.686341357025601</v>
      </c>
      <c r="AG51" s="33">
        <v>24.1317428480946</v>
      </c>
      <c r="AH51" s="33">
        <v>28.767916971055701</v>
      </c>
      <c r="AI51" s="33">
        <v>23.008611410118402</v>
      </c>
      <c r="AJ51" s="33">
        <v>22.741250717154301</v>
      </c>
      <c r="AK51" s="33">
        <v>23.956750292732799</v>
      </c>
      <c r="AL51" s="33">
        <v>24.439400364171501</v>
      </c>
      <c r="AM51" s="33">
        <v>25.016085283542498</v>
      </c>
      <c r="AN51" s="33">
        <v>25.062015198645501</v>
      </c>
      <c r="AO51" s="33">
        <v>25.089105272827499</v>
      </c>
      <c r="AP51" s="33">
        <v>25.432914397790899</v>
      </c>
      <c r="AQ51" s="33">
        <v>26.2170534355222</v>
      </c>
      <c r="AR51" s="33">
        <v>26.1480787253983</v>
      </c>
      <c r="AS51" s="33">
        <v>26.235132089645699</v>
      </c>
      <c r="AT51" s="33">
        <v>27.2775928464199</v>
      </c>
      <c r="AU51" s="33">
        <v>27.786081625414798</v>
      </c>
      <c r="AV51" s="33"/>
      <c r="AW51" s="33"/>
      <c r="AX51" s="33"/>
      <c r="AY51" s="33"/>
      <c r="AZ51" s="33"/>
      <c r="BA51" s="33"/>
      <c r="BB51" s="33"/>
      <c r="BC51" s="33"/>
      <c r="BD51" s="33"/>
      <c r="BE51" s="33"/>
      <c r="BF51" s="33"/>
      <c r="BG51" s="33"/>
      <c r="BH51" s="33"/>
      <c r="BI51" s="33"/>
      <c r="BJ51" s="33"/>
      <c r="BK51" s="33"/>
      <c r="BL51" s="33"/>
      <c r="BM51" s="33"/>
      <c r="BN51" s="33"/>
      <c r="BO51" s="33"/>
      <c r="BP51" s="33"/>
    </row>
    <row r="52" spans="1:68" ht="15" customHeight="1">
      <c r="A52" s="27" t="s">
        <v>168</v>
      </c>
      <c r="B52" s="30">
        <v>29.180975043083599</v>
      </c>
      <c r="C52" s="30">
        <v>29.4033604316542</v>
      </c>
      <c r="D52" s="30">
        <v>29.421851964746601</v>
      </c>
      <c r="E52" s="30">
        <v>29.4823454909404</v>
      </c>
      <c r="F52" s="30">
        <v>29.825850267207599</v>
      </c>
      <c r="G52" s="30">
        <v>29.855424539546501</v>
      </c>
      <c r="H52" s="30">
        <v>29.1456444620997</v>
      </c>
      <c r="I52" s="30">
        <v>29.005821344480701</v>
      </c>
      <c r="J52" s="30">
        <v>28.862017200875599</v>
      </c>
      <c r="K52" s="30">
        <v>28.8390591703008</v>
      </c>
      <c r="L52" s="30">
        <v>28.579040702482299</v>
      </c>
      <c r="M52" s="30">
        <v>28.104867037914602</v>
      </c>
      <c r="N52" s="30">
        <v>28.314705591957001</v>
      </c>
      <c r="O52" s="30">
        <v>28.2560424211641</v>
      </c>
      <c r="P52" s="30">
        <v>28.381284138291701</v>
      </c>
      <c r="Q52" s="30">
        <v>28.381631853459499</v>
      </c>
      <c r="R52" s="30">
        <v>28.203554430997698</v>
      </c>
      <c r="S52" s="30">
        <v>28.352338318023801</v>
      </c>
      <c r="T52" s="30">
        <v>28.421937782693799</v>
      </c>
      <c r="U52" s="30">
        <v>28.140711402255</v>
      </c>
      <c r="V52" s="30">
        <v>28.628432423631399</v>
      </c>
      <c r="W52" s="30">
        <v>28.2941674463883</v>
      </c>
      <c r="X52" s="30">
        <v>28.033084172468001</v>
      </c>
      <c r="Y52" s="30">
        <v>27.995035431177399</v>
      </c>
      <c r="Z52" s="30">
        <v>28.048275933660001</v>
      </c>
      <c r="AA52" s="30">
        <v>27.9300897776154</v>
      </c>
      <c r="AB52" s="30">
        <v>27.614671188980001</v>
      </c>
      <c r="AC52" s="30">
        <v>26.7946807926863</v>
      </c>
      <c r="AD52" s="30">
        <v>26.360068112166701</v>
      </c>
      <c r="AE52" s="30">
        <v>26.367823099159299</v>
      </c>
      <c r="AF52" s="30">
        <v>25.783257046772398</v>
      </c>
      <c r="AG52" s="30">
        <v>25.399427067454699</v>
      </c>
      <c r="AH52" s="30">
        <v>26.831377888129499</v>
      </c>
      <c r="AI52" s="30">
        <v>24.727775602786</v>
      </c>
      <c r="AJ52" s="30">
        <v>24.9569210792748</v>
      </c>
      <c r="AK52" s="30">
        <v>26.058991406549598</v>
      </c>
      <c r="AL52" s="30">
        <v>26.6496897068563</v>
      </c>
      <c r="AM52" s="30">
        <v>27.5589687952208</v>
      </c>
      <c r="AN52" s="30">
        <v>27.704607182759499</v>
      </c>
      <c r="AO52" s="30">
        <v>28.1633207338948</v>
      </c>
      <c r="AP52" s="30">
        <v>28.4570665574538</v>
      </c>
      <c r="AQ52" s="30">
        <v>29.219829308800701</v>
      </c>
      <c r="AR52" s="30">
        <v>29.192338706870402</v>
      </c>
      <c r="AS52" s="30">
        <v>29.5573525135921</v>
      </c>
      <c r="AT52" s="30">
        <v>30.0978152370818</v>
      </c>
      <c r="AU52" s="30">
        <v>30.517509259019398</v>
      </c>
      <c r="AV52" s="30"/>
      <c r="AW52" s="30"/>
      <c r="AX52" s="30"/>
      <c r="AY52" s="30"/>
      <c r="AZ52" s="30"/>
      <c r="BA52" s="30"/>
      <c r="BB52" s="30"/>
      <c r="BC52" s="30"/>
      <c r="BD52" s="30"/>
      <c r="BE52" s="30"/>
      <c r="BF52" s="30"/>
      <c r="BG52" s="30"/>
      <c r="BH52" s="30"/>
      <c r="BI52" s="30"/>
      <c r="BJ52" s="30"/>
      <c r="BK52" s="30"/>
      <c r="BL52" s="30"/>
      <c r="BM52" s="30"/>
      <c r="BN52" s="30"/>
      <c r="BO52" s="30"/>
      <c r="BP52" s="30"/>
    </row>
    <row r="53" spans="1:68" ht="15" customHeight="1">
      <c r="A53" s="28" t="s">
        <v>169</v>
      </c>
      <c r="B53" s="30">
        <v>33.844088337700299</v>
      </c>
      <c r="C53" s="30">
        <v>33.7390139481614</v>
      </c>
      <c r="D53" s="30">
        <v>33.669862334920403</v>
      </c>
      <c r="E53" s="30">
        <v>34.037369043966201</v>
      </c>
      <c r="F53" s="30">
        <v>34.205584018662599</v>
      </c>
      <c r="G53" s="30">
        <v>33.994483226122803</v>
      </c>
      <c r="H53" s="30">
        <v>33.795237674500797</v>
      </c>
      <c r="I53" s="30">
        <v>33.8240619729416</v>
      </c>
      <c r="J53" s="30">
        <v>33.944728769463801</v>
      </c>
      <c r="K53" s="30">
        <v>33.745320610687003</v>
      </c>
      <c r="L53" s="30">
        <v>33.602034086845997</v>
      </c>
      <c r="M53" s="30">
        <v>33.509177922609503</v>
      </c>
      <c r="N53" s="30">
        <v>33.564567484140703</v>
      </c>
      <c r="O53" s="30">
        <v>33.314895495304</v>
      </c>
      <c r="P53" s="30">
        <v>33.690672464224498</v>
      </c>
      <c r="Q53" s="30">
        <v>33.697275373807699</v>
      </c>
      <c r="R53" s="30">
        <v>33.707435158225898</v>
      </c>
      <c r="S53" s="30">
        <v>33.621126526363398</v>
      </c>
      <c r="T53" s="30">
        <v>33.563022442345499</v>
      </c>
      <c r="U53" s="30">
        <v>33.658138906516498</v>
      </c>
      <c r="V53" s="30">
        <v>33.988074745114702</v>
      </c>
      <c r="W53" s="30">
        <v>33.789934619543203</v>
      </c>
      <c r="X53" s="30">
        <v>33.505339057990803</v>
      </c>
      <c r="Y53" s="30">
        <v>33.438136460755999</v>
      </c>
      <c r="Z53" s="30">
        <v>33.539637336070498</v>
      </c>
      <c r="AA53" s="30">
        <v>33.409949856452599</v>
      </c>
      <c r="AB53" s="30">
        <v>33.276398228688002</v>
      </c>
      <c r="AC53" s="30">
        <v>32.696519902508598</v>
      </c>
      <c r="AD53" s="30">
        <v>32.801067528368698</v>
      </c>
      <c r="AE53" s="30">
        <v>32.661656565782998</v>
      </c>
      <c r="AF53" s="30">
        <v>32.310810299695902</v>
      </c>
      <c r="AG53" s="30">
        <v>32.140041770082597</v>
      </c>
      <c r="AH53" s="30">
        <v>35.344265072368898</v>
      </c>
      <c r="AI53" s="30">
        <v>31.688561796775101</v>
      </c>
      <c r="AJ53" s="30">
        <v>31.192055627322201</v>
      </c>
      <c r="AK53" s="30">
        <v>31.305484875625801</v>
      </c>
      <c r="AL53" s="30">
        <v>31.1974366467579</v>
      </c>
      <c r="AM53" s="30">
        <v>30.864842477764501</v>
      </c>
      <c r="AN53" s="30">
        <v>30.765134005328701</v>
      </c>
      <c r="AO53" s="30">
        <v>30.333510528375399</v>
      </c>
      <c r="AP53" s="30">
        <v>30.383573829779898</v>
      </c>
      <c r="AQ53" s="30">
        <v>30.404950116164201</v>
      </c>
      <c r="AR53" s="30">
        <v>30.363466007970601</v>
      </c>
      <c r="AS53" s="30">
        <v>30.085505565496302</v>
      </c>
      <c r="AT53" s="30">
        <v>30.587503598780899</v>
      </c>
      <c r="AU53" s="30">
        <v>30.676298355838199</v>
      </c>
      <c r="AV53" s="30"/>
      <c r="AW53" s="30"/>
      <c r="AX53" s="30"/>
      <c r="AY53" s="30"/>
      <c r="AZ53" s="30"/>
      <c r="BA53" s="30"/>
      <c r="BB53" s="30"/>
      <c r="BC53" s="30"/>
      <c r="BD53" s="30"/>
      <c r="BE53" s="30"/>
      <c r="BF53" s="30"/>
      <c r="BG53" s="30"/>
      <c r="BH53" s="30"/>
      <c r="BI53" s="30"/>
      <c r="BJ53" s="30"/>
      <c r="BK53" s="30"/>
      <c r="BL53" s="30"/>
      <c r="BM53" s="30"/>
      <c r="BN53" s="30"/>
      <c r="BO53" s="30"/>
      <c r="BP53" s="30"/>
    </row>
    <row r="54" spans="1:68" ht="15" customHeight="1">
      <c r="A54" s="28" t="s">
        <v>170</v>
      </c>
      <c r="B54" s="29">
        <v>3.4217967669639</v>
      </c>
      <c r="C54" s="29">
        <v>3.4329955987529801</v>
      </c>
      <c r="D54" s="29">
        <v>3.4998306724721799</v>
      </c>
      <c r="E54" s="29">
        <v>3.51530810286269</v>
      </c>
      <c r="F54" s="29">
        <v>3.5797922340861401</v>
      </c>
      <c r="G54" s="29">
        <v>3.5427799886299001</v>
      </c>
      <c r="H54" s="29">
        <v>3.5748865732661899</v>
      </c>
      <c r="I54" s="29">
        <v>3.6193890970447402</v>
      </c>
      <c r="J54" s="29">
        <v>3.6542078292567002</v>
      </c>
      <c r="K54" s="29">
        <v>3.64452409607033</v>
      </c>
      <c r="L54" s="29">
        <v>3.7131023056744401</v>
      </c>
      <c r="M54" s="29">
        <v>3.7004883493790999</v>
      </c>
      <c r="N54" s="29">
        <v>3.70472071251743</v>
      </c>
      <c r="O54" s="29">
        <v>3.73923264453216</v>
      </c>
      <c r="P54" s="29">
        <v>3.8232641498525801</v>
      </c>
      <c r="Q54" s="29">
        <v>3.8727572210129999</v>
      </c>
      <c r="R54" s="29">
        <v>3.9530416221985099</v>
      </c>
      <c r="S54" s="29">
        <v>3.99198301540022</v>
      </c>
      <c r="T54" s="29">
        <v>4.0684591725369597</v>
      </c>
      <c r="U54" s="29">
        <v>4.0667304930588797</v>
      </c>
      <c r="V54" s="29">
        <v>4.0469700495296301</v>
      </c>
      <c r="W54" s="29">
        <v>4.0586835844567801</v>
      </c>
      <c r="X54" s="29">
        <v>4.0238712464895201</v>
      </c>
      <c r="Y54" s="29">
        <v>4.0192780529522896</v>
      </c>
      <c r="Z54" s="29">
        <v>4.0412879484820596</v>
      </c>
      <c r="AA54" s="29">
        <v>4.0375204535941203</v>
      </c>
      <c r="AB54" s="29">
        <v>3.97378984651712</v>
      </c>
      <c r="AC54" s="29">
        <v>3.8860386200210102</v>
      </c>
      <c r="AD54" s="29">
        <v>3.83478667744268</v>
      </c>
      <c r="AE54" s="29">
        <v>3.7443198900485299</v>
      </c>
      <c r="AF54" s="29">
        <v>3.6792523016832499</v>
      </c>
      <c r="AG54" s="29">
        <v>3.63400408282298</v>
      </c>
      <c r="AH54" s="29">
        <v>3.8304728546409801</v>
      </c>
      <c r="AI54" s="29">
        <v>3.5177033492823</v>
      </c>
      <c r="AJ54" s="29">
        <v>3.5133457793026901</v>
      </c>
      <c r="AK54" s="29">
        <v>3.5915141430948401</v>
      </c>
      <c r="AL54" s="29">
        <v>3.6128291488058801</v>
      </c>
      <c r="AM54" s="29">
        <v>3.6254475767814802</v>
      </c>
      <c r="AN54" s="29">
        <v>3.73600418957842</v>
      </c>
      <c r="AO54" s="29">
        <v>3.6974711970318301</v>
      </c>
      <c r="AP54" s="29">
        <v>3.7934550989345501</v>
      </c>
      <c r="AQ54" s="29">
        <v>3.9041507512095701</v>
      </c>
      <c r="AR54" s="29">
        <v>4.0858700590640602</v>
      </c>
      <c r="AS54" s="29">
        <v>4.1950462918774498</v>
      </c>
      <c r="AT54" s="29">
        <v>4.4265888208269502</v>
      </c>
      <c r="AU54" s="29">
        <v>4.6060357403355203</v>
      </c>
      <c r="AV54" s="29"/>
      <c r="AW54" s="29"/>
      <c r="AX54" s="29"/>
      <c r="AY54" s="29"/>
      <c r="AZ54" s="29"/>
      <c r="BA54" s="29"/>
      <c r="BB54" s="29"/>
      <c r="BC54" s="29"/>
      <c r="BD54" s="29"/>
      <c r="BE54" s="29"/>
      <c r="BF54" s="29"/>
      <c r="BG54" s="29"/>
      <c r="BH54" s="29"/>
      <c r="BI54" s="29"/>
      <c r="BJ54" s="29"/>
      <c r="BK54" s="29"/>
      <c r="BL54" s="29"/>
      <c r="BM54" s="29"/>
      <c r="BN54" s="29"/>
      <c r="BO54" s="29"/>
      <c r="BP54" s="29"/>
    </row>
    <row r="55" spans="1:68" ht="15" customHeight="1">
      <c r="A55" s="28" t="s">
        <v>171</v>
      </c>
      <c r="B55" s="34">
        <v>143517</v>
      </c>
      <c r="C55" s="34">
        <v>149761</v>
      </c>
      <c r="D55" s="34">
        <v>144683</v>
      </c>
      <c r="E55" s="34">
        <v>144901</v>
      </c>
      <c r="F55" s="34">
        <v>148522</v>
      </c>
      <c r="G55" s="34">
        <v>149562</v>
      </c>
      <c r="H55" s="34">
        <v>143403</v>
      </c>
      <c r="I55" s="34">
        <v>145865</v>
      </c>
      <c r="J55" s="34">
        <v>138341</v>
      </c>
      <c r="K55" s="34">
        <v>139301</v>
      </c>
      <c r="L55" s="34">
        <v>134470</v>
      </c>
      <c r="M55" s="34">
        <v>132607</v>
      </c>
      <c r="N55" s="34">
        <v>130195</v>
      </c>
      <c r="O55" s="34">
        <v>128839</v>
      </c>
      <c r="P55" s="34">
        <v>132262</v>
      </c>
      <c r="Q55" s="34">
        <v>131666</v>
      </c>
      <c r="R55" s="34">
        <v>129640</v>
      </c>
      <c r="S55" s="34">
        <v>125979</v>
      </c>
      <c r="T55" s="34">
        <v>123018</v>
      </c>
      <c r="U55" s="34">
        <v>127431</v>
      </c>
      <c r="V55" s="34">
        <v>121745</v>
      </c>
      <c r="W55" s="34">
        <v>117714</v>
      </c>
      <c r="X55" s="34">
        <v>111759</v>
      </c>
      <c r="Y55" s="34">
        <v>112793</v>
      </c>
      <c r="Z55" s="34">
        <v>109822</v>
      </c>
      <c r="AA55" s="34">
        <v>106102</v>
      </c>
      <c r="AB55" s="34">
        <v>100974</v>
      </c>
      <c r="AC55" s="34">
        <v>96195</v>
      </c>
      <c r="AD55" s="34">
        <v>90152</v>
      </c>
      <c r="AE55" s="34">
        <v>87179</v>
      </c>
      <c r="AF55" s="34">
        <v>79126</v>
      </c>
      <c r="AG55" s="34">
        <v>74766</v>
      </c>
      <c r="AH55" s="34">
        <v>43744</v>
      </c>
      <c r="AI55" s="34">
        <v>66168</v>
      </c>
      <c r="AJ55" s="34">
        <v>69631</v>
      </c>
      <c r="AK55" s="34">
        <v>69072</v>
      </c>
      <c r="AL55" s="34">
        <v>70797</v>
      </c>
      <c r="AM55" s="34">
        <v>71889</v>
      </c>
      <c r="AN55" s="34">
        <v>71339</v>
      </c>
      <c r="AO55" s="34">
        <v>75739</v>
      </c>
      <c r="AP55" s="34">
        <v>74769</v>
      </c>
      <c r="AQ55" s="34">
        <v>76658</v>
      </c>
      <c r="AR55" s="34">
        <v>80937</v>
      </c>
      <c r="AS55" s="34">
        <v>87903</v>
      </c>
      <c r="AT55" s="34">
        <v>92498</v>
      </c>
      <c r="AU55" s="34">
        <v>101038</v>
      </c>
      <c r="AV55" s="34"/>
      <c r="AW55" s="34"/>
      <c r="AX55" s="34"/>
      <c r="AY55" s="34"/>
      <c r="AZ55" s="34"/>
      <c r="BA55" s="34"/>
      <c r="BB55" s="34"/>
      <c r="BC55" s="34"/>
      <c r="BD55" s="34"/>
      <c r="BE55" s="34"/>
      <c r="BF55" s="34"/>
      <c r="BG55" s="34"/>
      <c r="BH55" s="34"/>
      <c r="BI55" s="34"/>
      <c r="BJ55" s="34"/>
      <c r="BK55" s="34"/>
      <c r="BL55" s="34"/>
      <c r="BM55" s="34"/>
      <c r="BN55" s="34"/>
      <c r="BO55" s="34"/>
      <c r="BP55" s="34"/>
    </row>
    <row r="56" spans="1:68" ht="15" customHeight="1">
      <c r="A56" s="28" t="s">
        <v>172</v>
      </c>
      <c r="B56" s="34">
        <v>41942</v>
      </c>
      <c r="C56" s="34">
        <v>43624</v>
      </c>
      <c r="D56" s="34">
        <v>41340</v>
      </c>
      <c r="E56" s="34">
        <v>41220</v>
      </c>
      <c r="F56" s="34">
        <v>41489</v>
      </c>
      <c r="G56" s="34">
        <v>42216</v>
      </c>
      <c r="H56" s="34">
        <v>40114</v>
      </c>
      <c r="I56" s="34">
        <v>40301</v>
      </c>
      <c r="J56" s="34">
        <v>37858</v>
      </c>
      <c r="K56" s="34">
        <v>38222</v>
      </c>
      <c r="L56" s="34">
        <v>36215</v>
      </c>
      <c r="M56" s="34">
        <v>35835</v>
      </c>
      <c r="N56" s="34">
        <v>35143</v>
      </c>
      <c r="O56" s="34">
        <v>34456</v>
      </c>
      <c r="P56" s="34">
        <v>34594</v>
      </c>
      <c r="Q56" s="34">
        <v>33998</v>
      </c>
      <c r="R56" s="34">
        <v>32795</v>
      </c>
      <c r="S56" s="34">
        <v>31558</v>
      </c>
      <c r="T56" s="34">
        <v>30237</v>
      </c>
      <c r="U56" s="34">
        <v>31335</v>
      </c>
      <c r="V56" s="34">
        <v>30083</v>
      </c>
      <c r="W56" s="34">
        <v>29003</v>
      </c>
      <c r="X56" s="34">
        <v>27774</v>
      </c>
      <c r="Y56" s="34">
        <v>28063</v>
      </c>
      <c r="Z56" s="34">
        <v>27175</v>
      </c>
      <c r="AA56" s="34">
        <v>26279</v>
      </c>
      <c r="AB56" s="34">
        <v>25410</v>
      </c>
      <c r="AC56" s="34">
        <v>24754</v>
      </c>
      <c r="AD56" s="34">
        <v>23509</v>
      </c>
      <c r="AE56" s="34">
        <v>23283</v>
      </c>
      <c r="AF56" s="34">
        <v>21506</v>
      </c>
      <c r="AG56" s="34">
        <v>20574</v>
      </c>
      <c r="AH56" s="34">
        <v>11420</v>
      </c>
      <c r="AI56" s="34">
        <v>18810</v>
      </c>
      <c r="AJ56" s="34">
        <v>19819</v>
      </c>
      <c r="AK56" s="34">
        <v>19232</v>
      </c>
      <c r="AL56" s="34">
        <v>19596</v>
      </c>
      <c r="AM56" s="34">
        <v>19829</v>
      </c>
      <c r="AN56" s="34">
        <v>19095</v>
      </c>
      <c r="AO56" s="34">
        <v>20484</v>
      </c>
      <c r="AP56" s="34">
        <v>19710</v>
      </c>
      <c r="AQ56" s="34">
        <v>19635</v>
      </c>
      <c r="AR56" s="34">
        <v>19809</v>
      </c>
      <c r="AS56" s="34">
        <v>20954</v>
      </c>
      <c r="AT56" s="34">
        <v>20896</v>
      </c>
      <c r="AU56" s="34">
        <v>21936</v>
      </c>
      <c r="AV56" s="34"/>
      <c r="AW56" s="34"/>
      <c r="AX56" s="34"/>
      <c r="AY56" s="34"/>
      <c r="AZ56" s="34"/>
      <c r="BA56" s="34"/>
      <c r="BB56" s="34"/>
      <c r="BC56" s="34"/>
      <c r="BD56" s="34"/>
      <c r="BE56" s="34"/>
      <c r="BF56" s="34"/>
      <c r="BG56" s="34"/>
      <c r="BH56" s="34"/>
      <c r="BI56" s="34"/>
      <c r="BJ56" s="34"/>
      <c r="BK56" s="34"/>
      <c r="BL56" s="34"/>
      <c r="BM56" s="34"/>
      <c r="BN56" s="34"/>
      <c r="BO56" s="34"/>
      <c r="BP56" s="34"/>
    </row>
    <row r="57" spans="1:68" ht="15" customHeight="1">
      <c r="A57" s="56" t="s">
        <v>173</v>
      </c>
      <c r="B57" s="115">
        <v>141613</v>
      </c>
      <c r="C57" s="115">
        <v>146711</v>
      </c>
      <c r="D57" s="115">
        <v>139267</v>
      </c>
      <c r="E57" s="115">
        <v>136889</v>
      </c>
      <c r="F57" s="115">
        <v>135480</v>
      </c>
      <c r="G57" s="115">
        <v>138676</v>
      </c>
      <c r="H57" s="115">
        <v>135827</v>
      </c>
      <c r="I57" s="115">
        <v>136975</v>
      </c>
      <c r="J57" s="115">
        <v>128773</v>
      </c>
      <c r="K57" s="115">
        <v>131002</v>
      </c>
      <c r="L57" s="115">
        <v>125863</v>
      </c>
      <c r="M57" s="115">
        <v>127046</v>
      </c>
      <c r="N57" s="115">
        <v>123432</v>
      </c>
      <c r="O57" s="115">
        <v>122344</v>
      </c>
      <c r="P57" s="115">
        <v>120687</v>
      </c>
      <c r="Q57" s="115">
        <v>118579</v>
      </c>
      <c r="R57" s="115">
        <v>115057</v>
      </c>
      <c r="S57" s="115">
        <v>110475</v>
      </c>
      <c r="T57" s="115">
        <v>105808</v>
      </c>
      <c r="U57" s="115">
        <v>110369</v>
      </c>
      <c r="V57" s="115">
        <v>102993</v>
      </c>
      <c r="W57" s="115">
        <v>101139</v>
      </c>
      <c r="X57" s="115">
        <v>98732</v>
      </c>
      <c r="Y57" s="115">
        <v>100134</v>
      </c>
      <c r="Z57" s="115">
        <v>96433</v>
      </c>
      <c r="AA57" s="115">
        <v>94081</v>
      </c>
      <c r="AB57" s="115">
        <v>92456</v>
      </c>
      <c r="AC57" s="115">
        <v>94903</v>
      </c>
      <c r="AD57" s="115">
        <v>91285</v>
      </c>
      <c r="AE57" s="115">
        <v>90872</v>
      </c>
      <c r="AF57" s="115">
        <v>87117</v>
      </c>
      <c r="AG57" s="115">
        <v>85257</v>
      </c>
      <c r="AH57" s="115">
        <v>39697</v>
      </c>
      <c r="AI57" s="115">
        <v>81752</v>
      </c>
      <c r="AJ57" s="115">
        <v>87150</v>
      </c>
      <c r="AK57" s="115">
        <v>80278</v>
      </c>
      <c r="AL57" s="115">
        <v>80182</v>
      </c>
      <c r="AM57" s="115">
        <v>79265</v>
      </c>
      <c r="AN57" s="115">
        <v>76191</v>
      </c>
      <c r="AO57" s="115">
        <v>81645</v>
      </c>
      <c r="AP57" s="115">
        <v>77498</v>
      </c>
      <c r="AQ57" s="115">
        <v>74894</v>
      </c>
      <c r="AR57" s="115">
        <v>75757</v>
      </c>
      <c r="AS57" s="115">
        <v>79870</v>
      </c>
      <c r="AT57" s="115">
        <v>76605</v>
      </c>
      <c r="AU57" s="115">
        <v>78946</v>
      </c>
      <c r="AV57" s="34"/>
      <c r="AW57" s="34"/>
      <c r="AX57" s="34"/>
      <c r="AY57" s="34"/>
      <c r="AZ57" s="34"/>
      <c r="BA57" s="34"/>
      <c r="BB57" s="34"/>
      <c r="BC57" s="34"/>
      <c r="BD57" s="34"/>
      <c r="BE57" s="34"/>
      <c r="BF57" s="34"/>
      <c r="BG57" s="34"/>
      <c r="BH57" s="34"/>
      <c r="BI57" s="34"/>
      <c r="BJ57" s="34"/>
      <c r="BK57" s="34"/>
      <c r="BL57" s="34"/>
      <c r="BM57" s="34"/>
      <c r="BN57" s="34"/>
      <c r="BO57" s="34"/>
      <c r="BP57" s="34"/>
    </row>
    <row r="58" spans="1:68" ht="15" customHeight="1">
      <c r="A58" s="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row>
    <row r="59" spans="1:68" ht="17.100000000000001"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row>
    <row r="60" spans="1:68" ht="37.5" customHeight="1">
      <c r="A60" s="166"/>
      <c r="B60" s="166"/>
      <c r="C60" s="166"/>
      <c r="D60" s="166"/>
      <c r="E60" s="166"/>
      <c r="F60" s="166"/>
      <c r="G60" s="166"/>
      <c r="H60" s="166"/>
      <c r="I60" s="166"/>
      <c r="J60" s="166"/>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row>
    <row r="61" spans="1:68" ht="37.5" customHeight="1">
      <c r="A61" s="166"/>
      <c r="B61" s="166"/>
      <c r="C61" s="166"/>
      <c r="D61" s="166"/>
      <c r="E61" s="166"/>
      <c r="F61" s="166"/>
      <c r="G61" s="166"/>
      <c r="H61" s="166"/>
      <c r="I61" s="166"/>
      <c r="J61" s="166"/>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row>
    <row r="62" spans="1:68" ht="37.5" customHeight="1">
      <c r="A62" s="166"/>
      <c r="B62" s="166"/>
      <c r="C62" s="166"/>
      <c r="D62" s="166"/>
      <c r="E62" s="166"/>
      <c r="F62" s="166"/>
      <c r="G62" s="166"/>
      <c r="H62" s="166"/>
      <c r="I62" s="166"/>
      <c r="J62" s="166"/>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row>
    <row r="63" spans="1:68" ht="37.5" customHeight="1">
      <c r="A63" s="166"/>
      <c r="B63" s="166"/>
      <c r="C63" s="166"/>
      <c r="D63" s="166"/>
      <c r="E63" s="166"/>
      <c r="F63" s="166"/>
      <c r="G63" s="166"/>
      <c r="H63" s="166"/>
      <c r="I63" s="166"/>
      <c r="J63" s="166"/>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row>
    <row r="64" spans="1:68" ht="37.5" customHeight="1">
      <c r="A64" s="166"/>
      <c r="B64" s="166"/>
      <c r="C64" s="166"/>
      <c r="D64" s="166"/>
      <c r="E64" s="166"/>
      <c r="F64" s="166"/>
      <c r="G64" s="166"/>
      <c r="H64" s="166"/>
      <c r="I64" s="166"/>
      <c r="J64" s="166"/>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row>
    <row r="65" spans="1:45" ht="37.5" customHeight="1">
      <c r="A65" s="166"/>
      <c r="B65" s="166"/>
      <c r="C65" s="166"/>
      <c r="D65" s="166"/>
      <c r="E65" s="166"/>
      <c r="F65" s="166"/>
      <c r="G65" s="166"/>
      <c r="H65" s="166"/>
      <c r="I65" s="166"/>
      <c r="J65" s="166"/>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row>
    <row r="66" spans="1:45" ht="37.5" customHeight="1">
      <c r="A66" s="166"/>
      <c r="B66" s="166"/>
      <c r="C66" s="166"/>
      <c r="D66" s="166"/>
      <c r="E66" s="166"/>
      <c r="F66" s="166"/>
      <c r="G66" s="166"/>
      <c r="H66" s="166"/>
      <c r="I66" s="166"/>
      <c r="J66" s="166"/>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row>
    <row r="67" spans="1:45" ht="37.5" customHeight="1">
      <c r="A67" s="166"/>
      <c r="B67" s="166"/>
      <c r="C67" s="166"/>
      <c r="D67" s="166"/>
      <c r="E67" s="166"/>
      <c r="F67" s="166"/>
      <c r="G67" s="166"/>
      <c r="H67" s="166"/>
      <c r="I67" s="166"/>
      <c r="J67" s="166"/>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row>
    <row r="68" spans="1:45" ht="15" customHeight="1">
      <c r="A68" s="117"/>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row>
    <row r="69" spans="1:45" ht="15" customHeight="1">
      <c r="A69" s="117"/>
      <c r="B69" s="24"/>
      <c r="C69" s="24"/>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row>
    <row r="70" spans="1:45" ht="15" customHeight="1">
      <c r="A70" s="117"/>
      <c r="B70" s="24"/>
      <c r="C70" s="24"/>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row>
    <row r="71" spans="1:45" ht="15" customHeight="1">
      <c r="A71" s="117"/>
      <c r="B71" s="24"/>
      <c r="C71" s="24"/>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row>
    <row r="72" spans="1:45" ht="15" customHeight="1">
      <c r="A72" s="117"/>
      <c r="B72" s="24"/>
      <c r="C72" s="24"/>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row>
    <row r="73" spans="1:45" ht="15" customHeight="1">
      <c r="A73" s="117"/>
      <c r="B73" s="24"/>
      <c r="C73" s="24"/>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row>
    <row r="74" spans="1:45" ht="15" customHeight="1">
      <c r="A74" s="117"/>
      <c r="B74" s="24"/>
      <c r="C74" s="24"/>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row>
    <row r="75" spans="1:45" ht="15" customHeight="1">
      <c r="A75" s="117"/>
      <c r="B75" s="24"/>
      <c r="C75" s="24"/>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row>
    <row r="76" spans="1:45" ht="15" customHeight="1">
      <c r="A76" s="117"/>
      <c r="B76" s="24"/>
      <c r="C76" s="24"/>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row>
    <row r="77" spans="1:45" ht="15" customHeight="1">
      <c r="A77" s="117"/>
      <c r="B77" s="24"/>
      <c r="C77" s="24"/>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row>
    <row r="78" spans="1:45" ht="15" customHeight="1">
      <c r="A78" s="117"/>
      <c r="B78" s="24"/>
      <c r="C78" s="24"/>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row>
    <row r="79" spans="1:45" ht="15" customHeight="1">
      <c r="A79" s="117"/>
      <c r="B79" s="24"/>
      <c r="C79" s="24"/>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row>
    <row r="80" spans="1:45" ht="15" customHeight="1">
      <c r="A80" s="117"/>
      <c r="B80" s="24"/>
      <c r="C80" s="24"/>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row>
    <row r="81" spans="2:3" ht="15" customHeight="1">
      <c r="B81" s="24"/>
      <c r="C81" s="24"/>
    </row>
    <row r="82" spans="2:3" ht="15" customHeight="1">
      <c r="B82" s="24"/>
      <c r="C82" s="24"/>
    </row>
    <row r="83" spans="2:3" ht="15" customHeight="1">
      <c r="B83" s="24"/>
      <c r="C83" s="24"/>
    </row>
    <row r="84" spans="2:3" ht="15" customHeight="1">
      <c r="B84" s="24"/>
      <c r="C84" s="24"/>
    </row>
    <row r="85" spans="2:3" ht="15" customHeight="1">
      <c r="B85" s="24"/>
      <c r="C85" s="24"/>
    </row>
    <row r="86" spans="2:3" ht="15" customHeight="1">
      <c r="B86" s="24"/>
      <c r="C86" s="24"/>
    </row>
    <row r="87" spans="2:3" ht="15" customHeight="1">
      <c r="B87" s="24"/>
      <c r="C87" s="24"/>
    </row>
    <row r="88" spans="2:3" ht="15" customHeight="1">
      <c r="B88" s="24"/>
      <c r="C88" s="24"/>
    </row>
    <row r="89" spans="2:3" ht="15" customHeight="1">
      <c r="B89" s="24"/>
      <c r="C89" s="24"/>
    </row>
    <row r="90" spans="2:3" ht="15" customHeight="1">
      <c r="B90" s="24"/>
      <c r="C90" s="24"/>
    </row>
    <row r="91" spans="2:3" ht="15" customHeight="1">
      <c r="B91" s="24"/>
      <c r="C91" s="24"/>
    </row>
    <row r="92" spans="2:3" ht="15" customHeight="1">
      <c r="B92" s="24"/>
      <c r="C92" s="24"/>
    </row>
    <row r="93" spans="2:3" ht="15" customHeight="1">
      <c r="B93" s="24"/>
      <c r="C93" s="24"/>
    </row>
    <row r="94" spans="2:3" ht="15" customHeight="1">
      <c r="B94" s="24"/>
      <c r="C94" s="24"/>
    </row>
    <row r="95" spans="2:3" ht="15" customHeight="1">
      <c r="B95" s="24"/>
      <c r="C95" s="24"/>
    </row>
    <row r="96" spans="2:3" ht="15" customHeight="1">
      <c r="B96" s="24"/>
      <c r="C96" s="24"/>
    </row>
    <row r="97" spans="2:3" ht="15" customHeight="1">
      <c r="B97" s="24"/>
      <c r="C97" s="24"/>
    </row>
    <row r="98" spans="2:3" ht="15" customHeight="1">
      <c r="B98" s="24"/>
      <c r="C98" s="24"/>
    </row>
    <row r="99" spans="2:3" ht="15" customHeight="1">
      <c r="B99" s="24"/>
      <c r="C99" s="24"/>
    </row>
    <row r="100" spans="2:3" ht="15" customHeight="1">
      <c r="B100" s="24"/>
      <c r="C100" s="24"/>
    </row>
    <row r="101" spans="2:3" ht="15" customHeight="1">
      <c r="B101" s="24"/>
      <c r="C101" s="24"/>
    </row>
    <row r="102" spans="2:3" ht="15" customHeight="1">
      <c r="B102" s="24"/>
      <c r="C102" s="24"/>
    </row>
    <row r="103" spans="2:3" ht="15" customHeight="1">
      <c r="B103" s="24"/>
      <c r="C103" s="24"/>
    </row>
    <row r="104" spans="2:3" ht="15" customHeight="1">
      <c r="B104" s="24"/>
      <c r="C104" s="24"/>
    </row>
    <row r="105" spans="2:3" ht="15" customHeight="1">
      <c r="B105" s="24"/>
      <c r="C105" s="24"/>
    </row>
    <row r="106" spans="2:3" ht="15" customHeight="1">
      <c r="B106" s="24"/>
      <c r="C106" s="24"/>
    </row>
    <row r="107" spans="2:3" ht="15" customHeight="1">
      <c r="B107" s="24"/>
      <c r="C107" s="24"/>
    </row>
    <row r="108" spans="2:3" ht="15" customHeight="1">
      <c r="B108" s="24"/>
      <c r="C108" s="24"/>
    </row>
    <row r="109" spans="2:3" ht="15" customHeight="1">
      <c r="B109" s="24"/>
      <c r="C109" s="24"/>
    </row>
    <row r="110" spans="2:3" ht="15" customHeight="1">
      <c r="B110" s="24"/>
      <c r="C110" s="24"/>
    </row>
    <row r="111" spans="2:3" ht="15" customHeight="1">
      <c r="B111" s="24"/>
      <c r="C111" s="24"/>
    </row>
    <row r="112" spans="2:3" ht="15" customHeight="1">
      <c r="B112" s="24"/>
      <c r="C112" s="24"/>
    </row>
    <row r="113" spans="2:3" ht="15" customHeight="1">
      <c r="B113" s="24"/>
      <c r="C113" s="24"/>
    </row>
    <row r="114" spans="2:3" ht="15" customHeight="1">
      <c r="B114" s="24"/>
      <c r="C114" s="24"/>
    </row>
    <row r="115" spans="2:3" ht="15" customHeight="1">
      <c r="B115" s="24"/>
      <c r="C115" s="24"/>
    </row>
    <row r="116" spans="2:3" ht="15" customHeight="1">
      <c r="B116" s="24"/>
      <c r="C116" s="24"/>
    </row>
    <row r="117" spans="2:3" ht="15" customHeight="1">
      <c r="B117" s="24"/>
      <c r="C117" s="24"/>
    </row>
    <row r="118" spans="2:3" ht="15" customHeight="1">
      <c r="B118" s="24"/>
      <c r="C118" s="24"/>
    </row>
    <row r="119" spans="2:3" ht="15" customHeight="1">
      <c r="B119" s="24"/>
      <c r="C119" s="24"/>
    </row>
    <row r="120" spans="2:3" ht="15" customHeight="1">
      <c r="B120" s="24"/>
      <c r="C120" s="24"/>
    </row>
    <row r="121" spans="2:3" ht="15" customHeight="1">
      <c r="B121" s="24"/>
      <c r="C121" s="24"/>
    </row>
    <row r="122" spans="2:3" ht="15" customHeight="1">
      <c r="B122" s="24"/>
      <c r="C122" s="24"/>
    </row>
    <row r="123" spans="2:3" ht="15" customHeight="1">
      <c r="B123" s="24"/>
      <c r="C123" s="24"/>
    </row>
    <row r="124" spans="2:3" ht="15" customHeight="1">
      <c r="B124" s="24"/>
      <c r="C124" s="24"/>
    </row>
    <row r="125" spans="2:3" ht="15" customHeight="1">
      <c r="B125" s="24"/>
      <c r="C125" s="24"/>
    </row>
    <row r="126" spans="2:3" ht="15" customHeight="1">
      <c r="B126" s="24"/>
      <c r="C126" s="24"/>
    </row>
    <row r="127" spans="2:3" ht="15" customHeight="1">
      <c r="B127" s="24"/>
      <c r="C127" s="24"/>
    </row>
    <row r="128" spans="2:3" ht="15" customHeight="1">
      <c r="B128" s="24"/>
      <c r="C128" s="24"/>
    </row>
    <row r="129" spans="2:3" ht="15" customHeight="1">
      <c r="B129" s="24"/>
      <c r="C129" s="24"/>
    </row>
    <row r="130" spans="2:3" ht="15" customHeight="1">
      <c r="B130" s="24"/>
      <c r="C130" s="24"/>
    </row>
    <row r="131" spans="2:3" ht="15" customHeight="1">
      <c r="B131" s="24"/>
      <c r="C131" s="24"/>
    </row>
    <row r="132" spans="2:3" ht="15" customHeight="1">
      <c r="B132" s="24"/>
      <c r="C132" s="24"/>
    </row>
    <row r="133" spans="2:3" ht="15" customHeight="1">
      <c r="B133" s="24"/>
      <c r="C133" s="24"/>
    </row>
    <row r="134" spans="2:3" ht="15" customHeight="1">
      <c r="B134" s="24"/>
      <c r="C134" s="24"/>
    </row>
    <row r="135" spans="2:3" ht="15" customHeight="1">
      <c r="B135" s="24"/>
      <c r="C135" s="24"/>
    </row>
    <row r="136" spans="2:3" ht="15" customHeight="1">
      <c r="B136" s="24"/>
      <c r="C136" s="24"/>
    </row>
    <row r="137" spans="2:3" ht="15" customHeight="1">
      <c r="B137" s="24"/>
      <c r="C137" s="24"/>
    </row>
    <row r="138" spans="2:3" ht="15" customHeight="1">
      <c r="B138" s="24"/>
      <c r="C138" s="24"/>
    </row>
    <row r="139" spans="2:3" ht="15" customHeight="1">
      <c r="B139" s="24"/>
      <c r="C139" s="24"/>
    </row>
    <row r="140" spans="2:3" ht="15" customHeight="1">
      <c r="B140" s="24"/>
      <c r="C140" s="24"/>
    </row>
    <row r="141" spans="2:3" ht="15" customHeight="1">
      <c r="B141" s="24"/>
      <c r="C141" s="24"/>
    </row>
    <row r="142" spans="2:3" ht="15" customHeight="1">
      <c r="B142" s="24"/>
      <c r="C142" s="24"/>
    </row>
    <row r="143" spans="2:3" ht="15" customHeight="1">
      <c r="B143" s="24"/>
      <c r="C143" s="24"/>
    </row>
    <row r="144" spans="2:3" ht="15" customHeight="1">
      <c r="B144" s="24"/>
      <c r="C144" s="24"/>
    </row>
    <row r="145" spans="2:3" ht="15" customHeight="1">
      <c r="B145" s="24"/>
      <c r="C145" s="24"/>
    </row>
    <row r="146" spans="2:3" ht="15" customHeight="1">
      <c r="B146" s="24"/>
      <c r="C146" s="24"/>
    </row>
    <row r="147" spans="2:3" ht="15" customHeight="1">
      <c r="B147" s="24"/>
      <c r="C147" s="24"/>
    </row>
    <row r="148" spans="2:3" ht="15" customHeight="1">
      <c r="B148" s="24"/>
      <c r="C148" s="24"/>
    </row>
    <row r="149" spans="2:3" ht="15" customHeight="1">
      <c r="B149" s="24"/>
      <c r="C149" s="24"/>
    </row>
    <row r="150" spans="2:3" ht="15" customHeight="1">
      <c r="B150" s="24"/>
      <c r="C150" s="24"/>
    </row>
    <row r="151" spans="2:3" ht="15" customHeight="1">
      <c r="B151" s="24"/>
      <c r="C151" s="24"/>
    </row>
    <row r="152" spans="2:3" ht="15" customHeight="1">
      <c r="B152" s="24"/>
      <c r="C152" s="24"/>
    </row>
    <row r="153" spans="2:3" ht="15" customHeight="1">
      <c r="B153" s="24"/>
      <c r="C153" s="24"/>
    </row>
    <row r="154" spans="2:3" ht="15" customHeight="1">
      <c r="B154" s="24"/>
      <c r="C154" s="24"/>
    </row>
    <row r="155" spans="2:3" ht="15" customHeight="1">
      <c r="B155" s="24"/>
      <c r="C155" s="24"/>
    </row>
    <row r="156" spans="2:3" ht="15" customHeight="1">
      <c r="B156" s="24"/>
      <c r="C156" s="24"/>
    </row>
    <row r="157" spans="2:3" ht="15" customHeight="1">
      <c r="B157" s="24"/>
      <c r="C157" s="24"/>
    </row>
    <row r="158" spans="2:3" ht="15" customHeight="1">
      <c r="B158" s="24"/>
      <c r="C158" s="24"/>
    </row>
    <row r="159" spans="2:3" ht="15" customHeight="1">
      <c r="B159" s="24"/>
      <c r="C159" s="24"/>
    </row>
    <row r="160" spans="2:3" ht="15" customHeight="1">
      <c r="B160" s="24"/>
      <c r="C160" s="24"/>
    </row>
    <row r="161" spans="2:3" ht="15" customHeight="1">
      <c r="B161" s="24"/>
      <c r="C161" s="24"/>
    </row>
    <row r="162" spans="2:3" ht="15" customHeight="1">
      <c r="B162" s="24"/>
      <c r="C162" s="24"/>
    </row>
    <row r="163" spans="2:3" ht="15" customHeight="1">
      <c r="B163" s="24"/>
      <c r="C163" s="24"/>
    </row>
    <row r="164" spans="2:3" ht="15" customHeight="1">
      <c r="B164" s="24"/>
      <c r="C164" s="24"/>
    </row>
    <row r="165" spans="2:3" ht="15" customHeight="1">
      <c r="B165" s="24"/>
      <c r="C165" s="24"/>
    </row>
    <row r="166" spans="2:3" ht="15" customHeight="1">
      <c r="B166" s="24"/>
      <c r="C166" s="24"/>
    </row>
    <row r="167" spans="2:3" ht="15" customHeight="1">
      <c r="B167" s="24"/>
      <c r="C167" s="24"/>
    </row>
    <row r="168" spans="2:3" ht="15" customHeight="1">
      <c r="B168" s="24"/>
      <c r="C168" s="24"/>
    </row>
    <row r="169" spans="2:3" ht="15" customHeight="1">
      <c r="B169" s="24"/>
      <c r="C169" s="24"/>
    </row>
    <row r="170" spans="2:3" ht="15" customHeight="1">
      <c r="B170" s="24"/>
      <c r="C170" s="24"/>
    </row>
    <row r="171" spans="2:3" ht="15" customHeight="1">
      <c r="B171" s="24"/>
      <c r="C171" s="24"/>
    </row>
    <row r="172" spans="2:3" ht="15" customHeight="1">
      <c r="B172" s="24"/>
      <c r="C172" s="24"/>
    </row>
    <row r="173" spans="2:3" ht="15" customHeight="1">
      <c r="B173" s="24"/>
      <c r="C173" s="24"/>
    </row>
    <row r="174" spans="2:3" ht="15" customHeight="1">
      <c r="B174" s="24"/>
      <c r="C174" s="24"/>
    </row>
    <row r="175" spans="2:3" ht="15" customHeight="1">
      <c r="B175" s="24"/>
      <c r="C175" s="24"/>
    </row>
    <row r="176" spans="2:3" ht="15" customHeight="1">
      <c r="B176" s="24"/>
      <c r="C176" s="24"/>
    </row>
    <row r="177" spans="2:3" ht="15" customHeight="1">
      <c r="B177" s="24"/>
      <c r="C177" s="24"/>
    </row>
    <row r="178" spans="2:3" ht="15" customHeight="1">
      <c r="B178" s="24"/>
      <c r="C178" s="24"/>
    </row>
    <row r="179" spans="2:3" ht="15" customHeight="1">
      <c r="B179" s="24"/>
      <c r="C179" s="24"/>
    </row>
    <row r="180" spans="2:3" ht="15" customHeight="1">
      <c r="B180" s="24"/>
      <c r="C180" s="24"/>
    </row>
    <row r="181" spans="2:3" ht="15" customHeight="1">
      <c r="B181" s="24"/>
      <c r="C181" s="24"/>
    </row>
    <row r="182" spans="2:3" ht="15" customHeight="1">
      <c r="B182" s="24"/>
      <c r="C182" s="24"/>
    </row>
    <row r="183" spans="2:3" ht="15" customHeight="1">
      <c r="B183" s="24"/>
      <c r="C183" s="24"/>
    </row>
    <row r="184" spans="2:3" ht="15" customHeight="1">
      <c r="B184" s="24"/>
      <c r="C184" s="24"/>
    </row>
    <row r="185" spans="2:3" ht="15" customHeight="1">
      <c r="B185" s="24"/>
      <c r="C185" s="24"/>
    </row>
    <row r="186" spans="2:3" ht="15" customHeight="1">
      <c r="B186" s="24"/>
      <c r="C186" s="24"/>
    </row>
    <row r="187" spans="2:3" ht="15" customHeight="1">
      <c r="B187" s="24"/>
      <c r="C187" s="24"/>
    </row>
    <row r="188" spans="2:3" ht="15" customHeight="1">
      <c r="B188" s="24"/>
      <c r="C188" s="24"/>
    </row>
    <row r="189" spans="2:3" ht="15" customHeight="1">
      <c r="B189" s="24"/>
      <c r="C189" s="24"/>
    </row>
    <row r="190" spans="2:3" ht="15" customHeight="1">
      <c r="B190" s="24"/>
      <c r="C190" s="24"/>
    </row>
    <row r="191" spans="2:3" ht="15" customHeight="1">
      <c r="B191" s="24"/>
      <c r="C191" s="24"/>
    </row>
    <row r="192" spans="2:3" ht="15" customHeight="1">
      <c r="B192" s="24"/>
      <c r="C192" s="24"/>
    </row>
    <row r="193" spans="2:3" ht="15" customHeight="1">
      <c r="B193" s="24"/>
      <c r="C193" s="24"/>
    </row>
    <row r="194" spans="2:3" ht="15" customHeight="1">
      <c r="B194" s="24"/>
      <c r="C194" s="24"/>
    </row>
    <row r="195" spans="2:3" ht="15" customHeight="1">
      <c r="B195" s="24"/>
      <c r="C195" s="24"/>
    </row>
    <row r="196" spans="2:3" ht="15" customHeight="1">
      <c r="B196" s="24"/>
      <c r="C196" s="24"/>
    </row>
    <row r="197" spans="2:3" ht="15" customHeight="1">
      <c r="B197" s="24"/>
      <c r="C197" s="24"/>
    </row>
    <row r="198" spans="2:3" ht="15" customHeight="1">
      <c r="B198" s="24"/>
      <c r="C198" s="24"/>
    </row>
    <row r="199" spans="2:3" ht="15" customHeight="1">
      <c r="B199" s="24"/>
      <c r="C199" s="24"/>
    </row>
    <row r="200" spans="2:3" ht="15" customHeight="1">
      <c r="B200" s="24"/>
      <c r="C200" s="24"/>
    </row>
    <row r="201" spans="2:3" ht="15" customHeight="1">
      <c r="B201" s="24"/>
      <c r="C201" s="24"/>
    </row>
    <row r="202" spans="2:3" ht="15" customHeight="1">
      <c r="B202" s="24"/>
      <c r="C202" s="24"/>
    </row>
    <row r="203" spans="2:3" ht="15" customHeight="1">
      <c r="B203" s="24"/>
      <c r="C203" s="24"/>
    </row>
    <row r="204" spans="2:3" ht="15" customHeight="1">
      <c r="B204" s="24"/>
      <c r="C204" s="24"/>
    </row>
    <row r="205" spans="2:3" ht="15" customHeight="1">
      <c r="B205" s="24"/>
      <c r="C205" s="24"/>
    </row>
    <row r="206" spans="2:3" ht="15" customHeight="1">
      <c r="B206" s="24"/>
      <c r="C206" s="24"/>
    </row>
    <row r="207" spans="2:3" ht="15" customHeight="1">
      <c r="B207" s="24"/>
      <c r="C207" s="24"/>
    </row>
    <row r="208" spans="2:3" ht="15" customHeight="1">
      <c r="B208" s="24"/>
      <c r="C208" s="24"/>
    </row>
    <row r="209" spans="2:3" ht="15" customHeight="1">
      <c r="B209" s="24"/>
      <c r="C209" s="24"/>
    </row>
    <row r="210" spans="2:3" ht="15" customHeight="1">
      <c r="B210" s="24"/>
      <c r="C210" s="24"/>
    </row>
    <row r="211" spans="2:3" ht="15" customHeight="1">
      <c r="B211" s="24"/>
      <c r="C211" s="24"/>
    </row>
    <row r="212" spans="2:3" ht="15" customHeight="1">
      <c r="B212" s="24"/>
      <c r="C212" s="24"/>
    </row>
    <row r="213" spans="2:3" ht="15" customHeight="1">
      <c r="B213" s="24"/>
      <c r="C213" s="24"/>
    </row>
    <row r="214" spans="2:3" ht="15" customHeight="1">
      <c r="B214" s="24"/>
      <c r="C214" s="24"/>
    </row>
    <row r="215" spans="2:3" ht="15" customHeight="1">
      <c r="B215" s="24"/>
      <c r="C215" s="24"/>
    </row>
    <row r="216" spans="2:3" ht="15" customHeight="1">
      <c r="B216" s="24"/>
      <c r="C216" s="24"/>
    </row>
    <row r="217" spans="2:3" ht="15" customHeight="1">
      <c r="B217" s="24"/>
      <c r="C217" s="24"/>
    </row>
    <row r="218" spans="2:3" ht="15" customHeight="1">
      <c r="B218" s="117"/>
      <c r="C218" s="117"/>
    </row>
    <row r="219" spans="2:3" ht="15" customHeight="1">
      <c r="B219" s="117"/>
      <c r="C219" s="117"/>
    </row>
    <row r="220" spans="2:3" ht="15" customHeight="1">
      <c r="B220" s="117"/>
      <c r="C220" s="117"/>
    </row>
    <row r="221" spans="2:3" ht="15" customHeight="1">
      <c r="B221" s="117"/>
      <c r="C221" s="117"/>
    </row>
    <row r="222" spans="2:3" ht="15" customHeight="1">
      <c r="B222" s="117"/>
      <c r="C222" s="117"/>
    </row>
    <row r="223" spans="2:3" ht="15" customHeight="1">
      <c r="B223" s="117"/>
      <c r="C223" s="117"/>
    </row>
    <row r="224" spans="2:3" ht="15" customHeight="1">
      <c r="B224" s="117"/>
      <c r="C224" s="117"/>
    </row>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59:AT59"/>
    <mergeCell ref="A65:J65"/>
    <mergeCell ref="A66:J66"/>
    <mergeCell ref="A67:J67"/>
    <mergeCell ref="A60:J60"/>
    <mergeCell ref="A61:J61"/>
    <mergeCell ref="A62:J62"/>
    <mergeCell ref="A63:J63"/>
    <mergeCell ref="A64:J64"/>
  </mergeCells>
  <hyperlinks>
    <hyperlink ref="A1" location="Contents!A1" display="Return to contents page" xr:uid="{00000000-0004-0000-0800-000000000000}"/>
  </hyperlinks>
  <pageMargins left="0.74803149606299213" right="0.74803149606299213" top="0.98425196850393704" bottom="0.98425196850393704" header="0.51181102362204722" footer="0.51181102362204722"/>
  <pageSetup paperSize="9" scale="54"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1000"/>
  <sheetViews>
    <sheetView showGridLines="0" zoomScaleNormal="100" workbookViewId="0"/>
  </sheetViews>
  <sheetFormatPr defaultColWidth="11.42578125" defaultRowHeight="12.6"/>
  <cols>
    <col min="1" max="1" width="56.5703125" customWidth="1"/>
    <col min="2" max="47" width="9.5703125" customWidth="1"/>
    <col min="48" max="48" width="36.140625" style="172" customWidth="1"/>
    <col min="49"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71"/>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299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71"/>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71"/>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112" t="s">
        <v>70</v>
      </c>
      <c r="AW4" s="36"/>
      <c r="AX4" s="36"/>
      <c r="AY4" s="36"/>
      <c r="AZ4" s="36"/>
      <c r="BA4" s="36"/>
      <c r="BB4" s="36"/>
      <c r="BC4" s="36"/>
      <c r="BD4" s="36"/>
      <c r="BE4" s="36"/>
      <c r="BF4" s="36"/>
      <c r="BG4" s="36"/>
      <c r="BH4" s="36"/>
      <c r="BI4" s="36"/>
      <c r="BJ4" s="36"/>
      <c r="BK4" s="36"/>
      <c r="BL4" s="36"/>
      <c r="BM4" s="36"/>
      <c r="BN4" s="36"/>
      <c r="BO4" s="36"/>
      <c r="BP4" s="36"/>
    </row>
    <row r="5" spans="1:68" ht="15" customHeight="1">
      <c r="A5" s="40" t="s">
        <v>300</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71"/>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28" t="s">
        <v>167</v>
      </c>
      <c r="B6" s="33">
        <v>23.122951987462599</v>
      </c>
      <c r="C6" s="33">
        <v>21.812832726253902</v>
      </c>
      <c r="D6" s="33">
        <v>22.7732306210881</v>
      </c>
      <c r="E6" s="33">
        <v>24.549046555574598</v>
      </c>
      <c r="F6" s="33">
        <v>23.6757167267894</v>
      </c>
      <c r="G6" s="33">
        <v>23.537037037036999</v>
      </c>
      <c r="H6" s="33">
        <v>24.732211170619699</v>
      </c>
      <c r="I6" s="33">
        <v>25.056156830712698</v>
      </c>
      <c r="J6" s="33">
        <v>24.683162341581198</v>
      </c>
      <c r="K6" s="33">
        <v>24.556031843233299</v>
      </c>
      <c r="L6" s="33">
        <v>23.831985624438499</v>
      </c>
      <c r="M6" s="33">
        <v>25.227066303360601</v>
      </c>
      <c r="N6" s="33">
        <v>26.388240783947701</v>
      </c>
      <c r="O6" s="33">
        <v>24.630194881427599</v>
      </c>
      <c r="P6" s="33">
        <v>24.058679706601499</v>
      </c>
      <c r="Q6" s="33">
        <v>23.642088690632399</v>
      </c>
      <c r="R6" s="33">
        <v>23.066841415465301</v>
      </c>
      <c r="S6" s="33">
        <v>24.098083427283001</v>
      </c>
      <c r="T6" s="33">
        <v>22.942993541140101</v>
      </c>
      <c r="U6" s="33">
        <v>23.1960188001106</v>
      </c>
      <c r="V6" s="33">
        <v>20.796077300259601</v>
      </c>
      <c r="W6" s="33">
        <v>20.089858793324801</v>
      </c>
      <c r="X6" s="33">
        <v>20.244385733157198</v>
      </c>
      <c r="Y6" s="33">
        <v>20.9952283571915</v>
      </c>
      <c r="Z6" s="33">
        <v>20.291400142146401</v>
      </c>
      <c r="AA6" s="33">
        <v>21.3643790849673</v>
      </c>
      <c r="AB6" s="33">
        <v>20.716320716320698</v>
      </c>
      <c r="AC6" s="33">
        <v>18.671526933981401</v>
      </c>
      <c r="AD6" s="33">
        <v>18.837753510140399</v>
      </c>
      <c r="AE6" s="33">
        <v>17.0367207514944</v>
      </c>
      <c r="AF6" s="33">
        <v>18.253234750462099</v>
      </c>
      <c r="AG6" s="33">
        <v>17.200902934537201</v>
      </c>
      <c r="AH6" s="33">
        <v>17.822520507084299</v>
      </c>
      <c r="AI6" s="33">
        <v>17.472118959107799</v>
      </c>
      <c r="AJ6" s="33">
        <v>14.609929078014201</v>
      </c>
      <c r="AK6" s="33">
        <v>16.137295081967199</v>
      </c>
      <c r="AL6" s="33">
        <v>17.2121896162528</v>
      </c>
      <c r="AM6" s="33">
        <v>15.9231722428748</v>
      </c>
      <c r="AN6" s="33">
        <v>19.081693500298201</v>
      </c>
      <c r="AO6" s="33">
        <v>18.156424581005599</v>
      </c>
      <c r="AP6" s="33">
        <v>16.235955056179801</v>
      </c>
      <c r="AQ6" s="33">
        <v>17.164584464964701</v>
      </c>
      <c r="AR6" s="33">
        <v>15.8273381294964</v>
      </c>
      <c r="AS6" s="33">
        <v>17.595628415300499</v>
      </c>
      <c r="AT6" s="33">
        <v>15.2418447694038</v>
      </c>
      <c r="AU6" s="141">
        <v>15.944355270198001</v>
      </c>
      <c r="AV6" s="30" t="s">
        <v>225</v>
      </c>
      <c r="AW6" s="33"/>
      <c r="AX6" s="33"/>
      <c r="AY6" s="33"/>
      <c r="AZ6" s="33"/>
      <c r="BA6" s="33"/>
      <c r="BB6" s="33"/>
      <c r="BC6" s="33"/>
      <c r="BD6" s="33"/>
      <c r="BE6" s="33"/>
      <c r="BF6" s="33"/>
      <c r="BG6" s="33"/>
      <c r="BH6" s="33"/>
      <c r="BI6" s="33"/>
      <c r="BJ6" s="33"/>
      <c r="BK6" s="33"/>
      <c r="BL6" s="33"/>
      <c r="BM6" s="33"/>
      <c r="BN6" s="33"/>
      <c r="BO6" s="33"/>
      <c r="BP6" s="33"/>
    </row>
    <row r="7" spans="1:68" ht="15" customHeight="1">
      <c r="A7" s="28" t="s">
        <v>170</v>
      </c>
      <c r="B7" s="29">
        <v>2.3099199014171301</v>
      </c>
      <c r="C7" s="29">
        <v>2.3519588953114998</v>
      </c>
      <c r="D7" s="29">
        <v>2.4066243833685701</v>
      </c>
      <c r="E7" s="29">
        <v>2.4002799160251902</v>
      </c>
      <c r="F7" s="29">
        <v>2.4170008019246199</v>
      </c>
      <c r="G7" s="29">
        <v>2.5059008654602701</v>
      </c>
      <c r="H7" s="29">
        <v>2.6465583913379702</v>
      </c>
      <c r="I7" s="29">
        <v>2.4531377343113299</v>
      </c>
      <c r="J7" s="29">
        <v>2.4604726976365101</v>
      </c>
      <c r="K7" s="29">
        <v>2.51704073150457</v>
      </c>
      <c r="L7" s="29">
        <v>2.7200754005654999</v>
      </c>
      <c r="M7" s="29">
        <v>2.6048604860486</v>
      </c>
      <c r="N7" s="29">
        <v>2.6861184792219301</v>
      </c>
      <c r="O7" s="29">
        <v>2.7569113441372699</v>
      </c>
      <c r="P7" s="29">
        <v>2.83638211382114</v>
      </c>
      <c r="Q7" s="29">
        <v>2.7247502774694801</v>
      </c>
      <c r="R7" s="29">
        <v>2.7909090909090901</v>
      </c>
      <c r="S7" s="29">
        <v>2.7789473684210502</v>
      </c>
      <c r="T7" s="29">
        <v>2.7625458996328001</v>
      </c>
      <c r="U7" s="29">
        <v>2.81287246722288</v>
      </c>
      <c r="V7" s="29">
        <v>2.7239944521497899</v>
      </c>
      <c r="W7" s="29">
        <v>2.7619808306709301</v>
      </c>
      <c r="X7" s="29">
        <v>2.8156606851549801</v>
      </c>
      <c r="Y7" s="29">
        <v>2.8474025974026</v>
      </c>
      <c r="Z7" s="29">
        <v>2.8879159369527101</v>
      </c>
      <c r="AA7" s="29">
        <v>2.9464627151051599</v>
      </c>
      <c r="AB7" s="29">
        <v>2.8605108055009798</v>
      </c>
      <c r="AC7" s="29">
        <v>2.7483731019522799</v>
      </c>
      <c r="AD7" s="29">
        <v>2.6231884057971002</v>
      </c>
      <c r="AE7" s="29">
        <v>2.7593984962406002</v>
      </c>
      <c r="AF7" s="29">
        <v>2.65569620253165</v>
      </c>
      <c r="AG7" s="29">
        <v>2.70341207349081</v>
      </c>
      <c r="AH7" s="29">
        <v>2.6485355648535598</v>
      </c>
      <c r="AI7" s="29">
        <v>2.5718085106383</v>
      </c>
      <c r="AJ7" s="29">
        <v>2.6666666666666701</v>
      </c>
      <c r="AK7" s="29">
        <v>2.6253968253968298</v>
      </c>
      <c r="AL7" s="29">
        <v>2.8426229508196701</v>
      </c>
      <c r="AM7" s="29">
        <v>2.8793774319066099</v>
      </c>
      <c r="AN7" s="29">
        <v>2.8531249999999999</v>
      </c>
      <c r="AO7" s="29">
        <v>2.87692307692308</v>
      </c>
      <c r="AP7" s="29">
        <v>2.8858131487889298</v>
      </c>
      <c r="AQ7" s="29">
        <v>3.0537974683544298</v>
      </c>
      <c r="AR7" s="29">
        <v>2.6328671328671298</v>
      </c>
      <c r="AS7" s="29">
        <v>3</v>
      </c>
      <c r="AT7" s="29">
        <v>3.0922509225092201</v>
      </c>
      <c r="AU7" s="142">
        <v>3.2181208053691299</v>
      </c>
      <c r="AV7" s="30" t="s">
        <v>226</v>
      </c>
      <c r="AW7" s="29"/>
      <c r="AX7" s="29"/>
      <c r="AY7" s="29"/>
      <c r="AZ7" s="29"/>
      <c r="BA7" s="29"/>
      <c r="BB7" s="29"/>
      <c r="BC7" s="29"/>
      <c r="BD7" s="29"/>
      <c r="BE7" s="29"/>
      <c r="BF7" s="29"/>
      <c r="BG7" s="29"/>
      <c r="BH7" s="29"/>
      <c r="BI7" s="29"/>
      <c r="BJ7" s="29"/>
      <c r="BK7" s="29"/>
      <c r="BL7" s="29"/>
      <c r="BM7" s="29"/>
      <c r="BN7" s="29"/>
      <c r="BO7" s="29"/>
      <c r="BP7" s="29"/>
    </row>
    <row r="8" spans="1:68" ht="15" customHeight="1">
      <c r="A8" s="28" t="s">
        <v>171</v>
      </c>
      <c r="B8" s="34">
        <v>3749</v>
      </c>
      <c r="C8" s="34">
        <v>3662</v>
      </c>
      <c r="D8" s="34">
        <v>3415</v>
      </c>
      <c r="E8" s="34">
        <v>3430</v>
      </c>
      <c r="F8" s="34">
        <v>3014</v>
      </c>
      <c r="G8" s="34">
        <v>3185</v>
      </c>
      <c r="H8" s="34">
        <v>3422</v>
      </c>
      <c r="I8" s="34">
        <v>3010</v>
      </c>
      <c r="J8" s="34">
        <v>3019</v>
      </c>
      <c r="K8" s="34">
        <v>3028</v>
      </c>
      <c r="L8" s="34">
        <v>2886</v>
      </c>
      <c r="M8" s="34">
        <v>2894</v>
      </c>
      <c r="N8" s="34">
        <v>3038</v>
      </c>
      <c r="O8" s="34">
        <v>2892</v>
      </c>
      <c r="P8" s="34">
        <v>2791</v>
      </c>
      <c r="Q8" s="34">
        <v>2455</v>
      </c>
      <c r="R8" s="34">
        <v>2456</v>
      </c>
      <c r="S8" s="34">
        <v>2376</v>
      </c>
      <c r="T8" s="34">
        <v>2257</v>
      </c>
      <c r="U8" s="34">
        <v>2360</v>
      </c>
      <c r="V8" s="34">
        <v>1964</v>
      </c>
      <c r="W8" s="34">
        <v>1729</v>
      </c>
      <c r="X8" s="34">
        <v>1726</v>
      </c>
      <c r="Y8" s="34">
        <v>1754</v>
      </c>
      <c r="Z8" s="34">
        <v>1649</v>
      </c>
      <c r="AA8" s="34">
        <v>1541</v>
      </c>
      <c r="AB8" s="34">
        <v>1456</v>
      </c>
      <c r="AC8" s="34">
        <v>1267</v>
      </c>
      <c r="AD8" s="34">
        <v>1267</v>
      </c>
      <c r="AE8" s="34">
        <v>1101</v>
      </c>
      <c r="AF8" s="34">
        <v>1049</v>
      </c>
      <c r="AG8" s="34">
        <v>1030</v>
      </c>
      <c r="AH8" s="34">
        <v>633</v>
      </c>
      <c r="AI8" s="34">
        <v>967</v>
      </c>
      <c r="AJ8" s="34">
        <v>824</v>
      </c>
      <c r="AK8" s="34">
        <v>827</v>
      </c>
      <c r="AL8" s="34">
        <v>867</v>
      </c>
      <c r="AM8" s="34">
        <v>740</v>
      </c>
      <c r="AN8" s="34">
        <v>913</v>
      </c>
      <c r="AO8" s="34">
        <v>935</v>
      </c>
      <c r="AP8" s="34">
        <v>834</v>
      </c>
      <c r="AQ8" s="34">
        <v>965</v>
      </c>
      <c r="AR8" s="34">
        <v>753</v>
      </c>
      <c r="AS8" s="34">
        <v>966</v>
      </c>
      <c r="AT8" s="34">
        <v>838</v>
      </c>
      <c r="AU8" s="143">
        <v>959</v>
      </c>
      <c r="AV8" s="30" t="s">
        <v>227</v>
      </c>
      <c r="AW8" s="34"/>
      <c r="AX8" s="34"/>
      <c r="AY8" s="34"/>
      <c r="AZ8" s="34"/>
      <c r="BA8" s="34"/>
      <c r="BB8" s="34"/>
      <c r="BC8" s="34"/>
      <c r="BD8" s="34"/>
      <c r="BE8" s="34"/>
      <c r="BF8" s="34"/>
      <c r="BG8" s="34"/>
      <c r="BH8" s="34"/>
      <c r="BI8" s="34"/>
      <c r="BJ8" s="34"/>
      <c r="BK8" s="34"/>
      <c r="BL8" s="34"/>
      <c r="BM8" s="34"/>
      <c r="BN8" s="34"/>
      <c r="BO8" s="34"/>
      <c r="BP8" s="34"/>
    </row>
    <row r="9" spans="1:68" ht="15" customHeight="1">
      <c r="A9" s="28" t="s">
        <v>172</v>
      </c>
      <c r="B9" s="34">
        <v>1623</v>
      </c>
      <c r="C9" s="34">
        <v>1557</v>
      </c>
      <c r="D9" s="34">
        <v>1419</v>
      </c>
      <c r="E9" s="34">
        <v>1429</v>
      </c>
      <c r="F9" s="34">
        <v>1247</v>
      </c>
      <c r="G9" s="34">
        <v>1271</v>
      </c>
      <c r="H9" s="34">
        <v>1293</v>
      </c>
      <c r="I9" s="34">
        <v>1227</v>
      </c>
      <c r="J9" s="34">
        <v>1227</v>
      </c>
      <c r="K9" s="34">
        <v>1203</v>
      </c>
      <c r="L9" s="34">
        <v>1061</v>
      </c>
      <c r="M9" s="34">
        <v>1111</v>
      </c>
      <c r="N9" s="34">
        <v>1131</v>
      </c>
      <c r="O9" s="34">
        <v>1049</v>
      </c>
      <c r="P9" s="34">
        <v>984</v>
      </c>
      <c r="Q9" s="34">
        <v>901</v>
      </c>
      <c r="R9" s="34">
        <v>880</v>
      </c>
      <c r="S9" s="34">
        <v>855</v>
      </c>
      <c r="T9" s="34">
        <v>817</v>
      </c>
      <c r="U9" s="34">
        <v>839</v>
      </c>
      <c r="V9" s="34">
        <v>721</v>
      </c>
      <c r="W9" s="34">
        <v>626</v>
      </c>
      <c r="X9" s="34">
        <v>613</v>
      </c>
      <c r="Y9" s="34">
        <v>616</v>
      </c>
      <c r="Z9" s="34">
        <v>571</v>
      </c>
      <c r="AA9" s="34">
        <v>523</v>
      </c>
      <c r="AB9" s="34">
        <v>509</v>
      </c>
      <c r="AC9" s="34">
        <v>461</v>
      </c>
      <c r="AD9" s="34">
        <v>483</v>
      </c>
      <c r="AE9" s="34">
        <v>399</v>
      </c>
      <c r="AF9" s="34">
        <v>395</v>
      </c>
      <c r="AG9" s="34">
        <v>381</v>
      </c>
      <c r="AH9" s="34">
        <v>239</v>
      </c>
      <c r="AI9" s="34">
        <v>376</v>
      </c>
      <c r="AJ9" s="34">
        <v>309</v>
      </c>
      <c r="AK9" s="34">
        <v>315</v>
      </c>
      <c r="AL9" s="34">
        <v>305</v>
      </c>
      <c r="AM9" s="34">
        <v>257</v>
      </c>
      <c r="AN9" s="34">
        <v>320</v>
      </c>
      <c r="AO9" s="34">
        <v>325</v>
      </c>
      <c r="AP9" s="34">
        <v>289</v>
      </c>
      <c r="AQ9" s="34">
        <v>316</v>
      </c>
      <c r="AR9" s="34">
        <v>286</v>
      </c>
      <c r="AS9" s="34">
        <v>322</v>
      </c>
      <c r="AT9" s="34">
        <v>271</v>
      </c>
      <c r="AU9" s="143">
        <v>298</v>
      </c>
      <c r="AV9" s="30" t="s">
        <v>228</v>
      </c>
      <c r="AW9" s="34"/>
      <c r="AX9" s="34"/>
      <c r="AY9" s="34"/>
      <c r="AZ9" s="34"/>
      <c r="BA9" s="34"/>
      <c r="BB9" s="34"/>
      <c r="BC9" s="34"/>
      <c r="BD9" s="34"/>
      <c r="BE9" s="34"/>
      <c r="BF9" s="34"/>
      <c r="BG9" s="34"/>
      <c r="BH9" s="34"/>
      <c r="BI9" s="34"/>
      <c r="BJ9" s="34"/>
      <c r="BK9" s="34"/>
      <c r="BL9" s="34"/>
      <c r="BM9" s="34"/>
      <c r="BN9" s="34"/>
      <c r="BO9" s="34"/>
      <c r="BP9" s="34"/>
    </row>
    <row r="10" spans="1:68" ht="15" customHeight="1">
      <c r="A10" s="28" t="s">
        <v>173</v>
      </c>
      <c r="B10" s="34">
        <v>7019</v>
      </c>
      <c r="C10" s="34">
        <v>7138</v>
      </c>
      <c r="D10" s="34">
        <v>6231</v>
      </c>
      <c r="E10" s="34">
        <v>5821</v>
      </c>
      <c r="F10" s="34">
        <v>5267</v>
      </c>
      <c r="G10" s="34">
        <v>5400</v>
      </c>
      <c r="H10" s="34">
        <v>5228</v>
      </c>
      <c r="I10" s="34">
        <v>4897</v>
      </c>
      <c r="J10" s="34">
        <v>4971</v>
      </c>
      <c r="K10" s="34">
        <v>4899</v>
      </c>
      <c r="L10" s="34">
        <v>4452</v>
      </c>
      <c r="M10" s="34">
        <v>4404</v>
      </c>
      <c r="N10" s="34">
        <v>4286</v>
      </c>
      <c r="O10" s="34">
        <v>4259</v>
      </c>
      <c r="P10" s="34">
        <v>4090</v>
      </c>
      <c r="Q10" s="34">
        <v>3811</v>
      </c>
      <c r="R10" s="34">
        <v>3815</v>
      </c>
      <c r="S10" s="34">
        <v>3548</v>
      </c>
      <c r="T10" s="34">
        <v>3561</v>
      </c>
      <c r="U10" s="34">
        <v>3617</v>
      </c>
      <c r="V10" s="34">
        <v>3467</v>
      </c>
      <c r="W10" s="34">
        <v>3116</v>
      </c>
      <c r="X10" s="34">
        <v>3028</v>
      </c>
      <c r="Y10" s="34">
        <v>2934</v>
      </c>
      <c r="Z10" s="34">
        <v>2814</v>
      </c>
      <c r="AA10" s="34">
        <v>2448</v>
      </c>
      <c r="AB10" s="34">
        <v>2457</v>
      </c>
      <c r="AC10" s="34">
        <v>2469</v>
      </c>
      <c r="AD10" s="34">
        <v>2564</v>
      </c>
      <c r="AE10" s="34">
        <v>2342</v>
      </c>
      <c r="AF10" s="34">
        <v>2164</v>
      </c>
      <c r="AG10" s="34">
        <v>2215</v>
      </c>
      <c r="AH10" s="34">
        <v>1341</v>
      </c>
      <c r="AI10" s="34">
        <v>2152</v>
      </c>
      <c r="AJ10" s="34">
        <v>2115</v>
      </c>
      <c r="AK10" s="34">
        <v>1952</v>
      </c>
      <c r="AL10" s="34">
        <v>1772</v>
      </c>
      <c r="AM10" s="34">
        <v>1614</v>
      </c>
      <c r="AN10" s="34">
        <v>1677</v>
      </c>
      <c r="AO10" s="34">
        <v>1790</v>
      </c>
      <c r="AP10" s="34">
        <v>1780</v>
      </c>
      <c r="AQ10" s="34">
        <v>1841</v>
      </c>
      <c r="AR10" s="34">
        <v>1807</v>
      </c>
      <c r="AS10" s="34">
        <v>1830</v>
      </c>
      <c r="AT10" s="34">
        <v>1778</v>
      </c>
      <c r="AU10" s="143">
        <v>1869</v>
      </c>
      <c r="AV10" s="30" t="s">
        <v>229</v>
      </c>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row>
    <row r="12" spans="1:68" ht="15" customHeight="1">
      <c r="A12" s="55" t="s">
        <v>295</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row>
    <row r="13" spans="1:68" ht="15" customHeight="1">
      <c r="A13" s="28" t="s">
        <v>167</v>
      </c>
      <c r="B13" s="33">
        <v>37.542125365086498</v>
      </c>
      <c r="C13" s="33">
        <v>39.057083429627902</v>
      </c>
      <c r="D13" s="33">
        <v>39.777144337911402</v>
      </c>
      <c r="E13" s="33">
        <v>42.952460383652998</v>
      </c>
      <c r="F13" s="33">
        <v>43.076923076923102</v>
      </c>
      <c r="G13" s="33">
        <v>41.880341880341902</v>
      </c>
      <c r="H13" s="33">
        <v>42.739639354634598</v>
      </c>
      <c r="I13" s="33">
        <v>43.9384220654266</v>
      </c>
      <c r="J13" s="33">
        <v>42.808101613456898</v>
      </c>
      <c r="K13" s="33">
        <v>41.9690980955803</v>
      </c>
      <c r="L13" s="33">
        <v>43.845252051582598</v>
      </c>
      <c r="M13" s="33">
        <v>44.132231404958702</v>
      </c>
      <c r="N13" s="33">
        <v>42.762577228596598</v>
      </c>
      <c r="O13" s="33">
        <v>41.641204714098599</v>
      </c>
      <c r="P13" s="33">
        <v>41.461054668601797</v>
      </c>
      <c r="Q13" s="33">
        <v>43.405760485093502</v>
      </c>
      <c r="R13" s="33">
        <v>44.6024223275408</v>
      </c>
      <c r="S13" s="33">
        <v>43.155579989004899</v>
      </c>
      <c r="T13" s="33">
        <v>40.903954802259904</v>
      </c>
      <c r="U13" s="33">
        <v>41.166380789022298</v>
      </c>
      <c r="V13" s="33">
        <v>39.384422110552798</v>
      </c>
      <c r="W13" s="33">
        <v>38.559039359572999</v>
      </c>
      <c r="X13" s="33">
        <v>39.180445722501801</v>
      </c>
      <c r="Y13" s="33">
        <v>39.250191277735297</v>
      </c>
      <c r="Z13" s="33">
        <v>36.720751494449203</v>
      </c>
      <c r="AA13" s="33">
        <v>39.829059829059801</v>
      </c>
      <c r="AB13" s="33">
        <v>38.030713640469699</v>
      </c>
      <c r="AC13" s="33">
        <v>35.806729939603102</v>
      </c>
      <c r="AD13" s="33">
        <v>36.771728748806098</v>
      </c>
      <c r="AE13" s="33">
        <v>33.687943262411302</v>
      </c>
      <c r="AF13" s="33">
        <v>32.659574468085097</v>
      </c>
      <c r="AG13" s="33">
        <v>36.354273944387202</v>
      </c>
      <c r="AH13" s="33">
        <v>32.974137931034498</v>
      </c>
      <c r="AI13" s="33">
        <v>33.3333333333333</v>
      </c>
      <c r="AJ13" s="33">
        <v>32.613636363636402</v>
      </c>
      <c r="AK13" s="33">
        <v>31.3802083333333</v>
      </c>
      <c r="AL13" s="33">
        <v>32.352941176470601</v>
      </c>
      <c r="AM13" s="33">
        <v>30.508474576271201</v>
      </c>
      <c r="AN13" s="33">
        <v>34.423407917383798</v>
      </c>
      <c r="AO13" s="33">
        <v>40.381558028616901</v>
      </c>
      <c r="AP13" s="33">
        <v>38.382352941176499</v>
      </c>
      <c r="AQ13" s="33">
        <v>33.1877729257642</v>
      </c>
      <c r="AR13" s="33">
        <v>35.196374622356501</v>
      </c>
      <c r="AS13" s="33">
        <v>35.791090629800301</v>
      </c>
      <c r="AT13" s="33">
        <v>30.092592592592599</v>
      </c>
      <c r="AU13" s="33">
        <v>33.284457478005898</v>
      </c>
      <c r="AV13" s="33"/>
      <c r="AW13" s="33"/>
      <c r="AX13" s="33"/>
      <c r="AY13" s="33"/>
      <c r="AZ13" s="33"/>
      <c r="BA13" s="33"/>
      <c r="BB13" s="33"/>
      <c r="BC13" s="33"/>
      <c r="BD13" s="33"/>
      <c r="BE13" s="33"/>
      <c r="BF13" s="33"/>
      <c r="BG13" s="33"/>
      <c r="BH13" s="33"/>
      <c r="BI13" s="33"/>
      <c r="BJ13" s="33"/>
      <c r="BK13" s="33"/>
      <c r="BL13" s="33"/>
      <c r="BM13" s="33"/>
      <c r="BN13" s="33"/>
      <c r="BO13" s="33"/>
      <c r="BP13" s="33"/>
    </row>
    <row r="14" spans="1:68" ht="15" customHeight="1">
      <c r="A14" s="28" t="s">
        <v>170</v>
      </c>
      <c r="B14" s="29">
        <v>2.7103530819868298</v>
      </c>
      <c r="C14" s="29">
        <v>2.7514792899408298</v>
      </c>
      <c r="D14" s="29">
        <v>2.78697068403909</v>
      </c>
      <c r="E14" s="29">
        <v>2.8310679611650502</v>
      </c>
      <c r="F14" s="29">
        <v>2.96909340659341</v>
      </c>
      <c r="G14" s="29">
        <v>2.72695285010556</v>
      </c>
      <c r="H14" s="29">
        <v>2.88675055514434</v>
      </c>
      <c r="I14" s="29">
        <v>2.96569343065693</v>
      </c>
      <c r="J14" s="29">
        <v>3.2574178027265401</v>
      </c>
      <c r="K14" s="29">
        <v>3.0539383561643798</v>
      </c>
      <c r="L14" s="29">
        <v>3.1604278074866299</v>
      </c>
      <c r="M14" s="29">
        <v>3.11610486891386</v>
      </c>
      <c r="N14" s="29">
        <v>3.2476780185758498</v>
      </c>
      <c r="O14" s="29">
        <v>3.1383647798742098</v>
      </c>
      <c r="P14" s="29">
        <v>3.2905484247374601</v>
      </c>
      <c r="Q14" s="29">
        <v>3.3096623981373701</v>
      </c>
      <c r="R14" s="29">
        <v>3.2325855962219601</v>
      </c>
      <c r="S14" s="29">
        <v>3.5554140127388498</v>
      </c>
      <c r="T14" s="29">
        <v>3.3618784530386701</v>
      </c>
      <c r="U14" s="29">
        <v>3.2861111111111101</v>
      </c>
      <c r="V14" s="29">
        <v>3.4864433811802198</v>
      </c>
      <c r="W14" s="29">
        <v>2.9567474048442901</v>
      </c>
      <c r="X14" s="29">
        <v>3.06238532110092</v>
      </c>
      <c r="Y14" s="29">
        <v>3.3898635477582801</v>
      </c>
      <c r="Z14" s="29">
        <v>3.03488372093023</v>
      </c>
      <c r="AA14" s="29">
        <v>3.4334763948497899</v>
      </c>
      <c r="AB14" s="29">
        <v>3.6532066508313501</v>
      </c>
      <c r="AC14" s="29">
        <v>3.1012048192771098</v>
      </c>
      <c r="AD14" s="29">
        <v>3.0207792207792199</v>
      </c>
      <c r="AE14" s="29">
        <v>3.2342105263157901</v>
      </c>
      <c r="AF14" s="29">
        <v>2.8306188925081401</v>
      </c>
      <c r="AG14" s="29">
        <v>2.9830028328611902</v>
      </c>
      <c r="AH14" s="29">
        <v>2.6078431372548998</v>
      </c>
      <c r="AI14" s="29">
        <v>2.8290322580645202</v>
      </c>
      <c r="AJ14" s="29">
        <v>3.0452961672473902</v>
      </c>
      <c r="AK14" s="29">
        <v>3.1078838174273899</v>
      </c>
      <c r="AL14" s="29">
        <v>3.1462450592885398</v>
      </c>
      <c r="AM14" s="29">
        <v>3.2070707070707098</v>
      </c>
      <c r="AN14" s="29">
        <v>3.4550000000000001</v>
      </c>
      <c r="AO14" s="29">
        <v>3.6496062992125999</v>
      </c>
      <c r="AP14" s="29">
        <v>3.6934865900383098</v>
      </c>
      <c r="AQ14" s="29">
        <v>3.1842105263157898</v>
      </c>
      <c r="AR14" s="29">
        <v>3.4377682403433498</v>
      </c>
      <c r="AS14" s="29">
        <v>4.2918454935622297</v>
      </c>
      <c r="AT14" s="29">
        <v>3.0358974358974402</v>
      </c>
      <c r="AU14" s="29">
        <v>3.4889867841409701</v>
      </c>
      <c r="AV14" s="29"/>
      <c r="AW14" s="29"/>
      <c r="AX14" s="29"/>
      <c r="AY14" s="29"/>
      <c r="AZ14" s="29"/>
      <c r="BA14" s="29"/>
      <c r="BB14" s="29"/>
      <c r="BC14" s="29"/>
      <c r="BD14" s="29"/>
      <c r="BE14" s="29"/>
      <c r="BF14" s="29"/>
      <c r="BG14" s="29"/>
      <c r="BH14" s="29"/>
      <c r="BI14" s="29"/>
      <c r="BJ14" s="29"/>
      <c r="BK14" s="29"/>
      <c r="BL14" s="29"/>
      <c r="BM14" s="29"/>
      <c r="BN14" s="29"/>
      <c r="BO14" s="29"/>
      <c r="BP14" s="29"/>
    </row>
    <row r="15" spans="1:68" ht="15" customHeight="1">
      <c r="A15" s="28" t="s">
        <v>171</v>
      </c>
      <c r="B15" s="34">
        <v>4529</v>
      </c>
      <c r="C15" s="34">
        <v>4650</v>
      </c>
      <c r="D15" s="34">
        <v>4278</v>
      </c>
      <c r="E15" s="34">
        <v>4374</v>
      </c>
      <c r="F15" s="34">
        <v>4323</v>
      </c>
      <c r="G15" s="34">
        <v>3875</v>
      </c>
      <c r="H15" s="34">
        <v>3900</v>
      </c>
      <c r="I15" s="34">
        <v>4063</v>
      </c>
      <c r="J15" s="34">
        <v>4062</v>
      </c>
      <c r="K15" s="34">
        <v>3567</v>
      </c>
      <c r="L15" s="34">
        <v>3546</v>
      </c>
      <c r="M15" s="34">
        <v>3328</v>
      </c>
      <c r="N15" s="34">
        <v>3147</v>
      </c>
      <c r="O15" s="34">
        <v>2994</v>
      </c>
      <c r="P15" s="34">
        <v>2820</v>
      </c>
      <c r="Q15" s="34">
        <v>2843</v>
      </c>
      <c r="R15" s="34">
        <v>2738</v>
      </c>
      <c r="S15" s="34">
        <v>2791</v>
      </c>
      <c r="T15" s="34">
        <v>2434</v>
      </c>
      <c r="U15" s="34">
        <v>2366</v>
      </c>
      <c r="V15" s="34">
        <v>2186</v>
      </c>
      <c r="W15" s="34">
        <v>1709</v>
      </c>
      <c r="X15" s="34">
        <v>1669</v>
      </c>
      <c r="Y15" s="34">
        <v>1739</v>
      </c>
      <c r="Z15" s="34">
        <v>1305</v>
      </c>
      <c r="AA15" s="34">
        <v>1600</v>
      </c>
      <c r="AB15" s="34">
        <v>1538</v>
      </c>
      <c r="AC15" s="34">
        <v>1287</v>
      </c>
      <c r="AD15" s="34">
        <v>1163</v>
      </c>
      <c r="AE15" s="34">
        <v>1229</v>
      </c>
      <c r="AF15" s="34">
        <v>869</v>
      </c>
      <c r="AG15" s="34">
        <v>1053</v>
      </c>
      <c r="AH15" s="34">
        <v>399</v>
      </c>
      <c r="AI15" s="34">
        <v>877</v>
      </c>
      <c r="AJ15" s="34">
        <v>874</v>
      </c>
      <c r="AK15" s="34">
        <v>749</v>
      </c>
      <c r="AL15" s="34">
        <v>796</v>
      </c>
      <c r="AM15" s="34">
        <v>635</v>
      </c>
      <c r="AN15" s="34">
        <v>691</v>
      </c>
      <c r="AO15" s="34">
        <v>927</v>
      </c>
      <c r="AP15" s="34">
        <v>964</v>
      </c>
      <c r="AQ15" s="34">
        <v>726</v>
      </c>
      <c r="AR15" s="34">
        <v>801</v>
      </c>
      <c r="AS15" s="34">
        <v>1000</v>
      </c>
      <c r="AT15" s="34">
        <v>592</v>
      </c>
      <c r="AU15" s="34">
        <v>792</v>
      </c>
      <c r="AV15" s="34"/>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28" t="s">
        <v>172</v>
      </c>
      <c r="B16" s="34">
        <v>1671</v>
      </c>
      <c r="C16" s="34">
        <v>1690</v>
      </c>
      <c r="D16" s="34">
        <v>1535</v>
      </c>
      <c r="E16" s="34">
        <v>1545</v>
      </c>
      <c r="F16" s="34">
        <v>1456</v>
      </c>
      <c r="G16" s="34">
        <v>1421</v>
      </c>
      <c r="H16" s="34">
        <v>1351</v>
      </c>
      <c r="I16" s="34">
        <v>1370</v>
      </c>
      <c r="J16" s="34">
        <v>1247</v>
      </c>
      <c r="K16" s="34">
        <v>1168</v>
      </c>
      <c r="L16" s="34">
        <v>1122</v>
      </c>
      <c r="M16" s="34">
        <v>1068</v>
      </c>
      <c r="N16" s="34">
        <v>969</v>
      </c>
      <c r="O16" s="34">
        <v>954</v>
      </c>
      <c r="P16" s="34">
        <v>857</v>
      </c>
      <c r="Q16" s="34">
        <v>859</v>
      </c>
      <c r="R16" s="34">
        <v>847</v>
      </c>
      <c r="S16" s="34">
        <v>785</v>
      </c>
      <c r="T16" s="34">
        <v>724</v>
      </c>
      <c r="U16" s="34">
        <v>720</v>
      </c>
      <c r="V16" s="34">
        <v>627</v>
      </c>
      <c r="W16" s="34">
        <v>578</v>
      </c>
      <c r="X16" s="34">
        <v>545</v>
      </c>
      <c r="Y16" s="34">
        <v>513</v>
      </c>
      <c r="Z16" s="34">
        <v>430</v>
      </c>
      <c r="AA16" s="34">
        <v>466</v>
      </c>
      <c r="AB16" s="34">
        <v>421</v>
      </c>
      <c r="AC16" s="34">
        <v>415</v>
      </c>
      <c r="AD16" s="34">
        <v>385</v>
      </c>
      <c r="AE16" s="34">
        <v>380</v>
      </c>
      <c r="AF16" s="34">
        <v>307</v>
      </c>
      <c r="AG16" s="34">
        <v>353</v>
      </c>
      <c r="AH16" s="34">
        <v>153</v>
      </c>
      <c r="AI16" s="34">
        <v>310</v>
      </c>
      <c r="AJ16" s="34">
        <v>287</v>
      </c>
      <c r="AK16" s="34">
        <v>241</v>
      </c>
      <c r="AL16" s="34">
        <v>253</v>
      </c>
      <c r="AM16" s="34">
        <v>198</v>
      </c>
      <c r="AN16" s="34">
        <v>200</v>
      </c>
      <c r="AO16" s="34">
        <v>254</v>
      </c>
      <c r="AP16" s="34">
        <v>261</v>
      </c>
      <c r="AQ16" s="34">
        <v>228</v>
      </c>
      <c r="AR16" s="34">
        <v>233</v>
      </c>
      <c r="AS16" s="34">
        <v>233</v>
      </c>
      <c r="AT16" s="34">
        <v>195</v>
      </c>
      <c r="AU16" s="34">
        <v>227</v>
      </c>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28" t="s">
        <v>173</v>
      </c>
      <c r="B17" s="34">
        <v>4451</v>
      </c>
      <c r="C17" s="34">
        <v>4327</v>
      </c>
      <c r="D17" s="34">
        <v>3859</v>
      </c>
      <c r="E17" s="34">
        <v>3597</v>
      </c>
      <c r="F17" s="34">
        <v>3380</v>
      </c>
      <c r="G17" s="34">
        <v>3393</v>
      </c>
      <c r="H17" s="34">
        <v>3161</v>
      </c>
      <c r="I17" s="34">
        <v>3118</v>
      </c>
      <c r="J17" s="34">
        <v>2913</v>
      </c>
      <c r="K17" s="34">
        <v>2783</v>
      </c>
      <c r="L17" s="34">
        <v>2559</v>
      </c>
      <c r="M17" s="34">
        <v>2420</v>
      </c>
      <c r="N17" s="34">
        <v>2266</v>
      </c>
      <c r="O17" s="34">
        <v>2291</v>
      </c>
      <c r="P17" s="34">
        <v>2067</v>
      </c>
      <c r="Q17" s="34">
        <v>1979</v>
      </c>
      <c r="R17" s="34">
        <v>1899</v>
      </c>
      <c r="S17" s="34">
        <v>1819</v>
      </c>
      <c r="T17" s="34">
        <v>1770</v>
      </c>
      <c r="U17" s="34">
        <v>1749</v>
      </c>
      <c r="V17" s="34">
        <v>1592</v>
      </c>
      <c r="W17" s="34">
        <v>1499</v>
      </c>
      <c r="X17" s="34">
        <v>1391</v>
      </c>
      <c r="Y17" s="34">
        <v>1307</v>
      </c>
      <c r="Z17" s="34">
        <v>1171</v>
      </c>
      <c r="AA17" s="34">
        <v>1170</v>
      </c>
      <c r="AB17" s="34">
        <v>1107</v>
      </c>
      <c r="AC17" s="34">
        <v>1159</v>
      </c>
      <c r="AD17" s="34">
        <v>1047</v>
      </c>
      <c r="AE17" s="34">
        <v>1128</v>
      </c>
      <c r="AF17" s="34">
        <v>940</v>
      </c>
      <c r="AG17" s="34">
        <v>971</v>
      </c>
      <c r="AH17" s="34">
        <v>464</v>
      </c>
      <c r="AI17" s="34">
        <v>930</v>
      </c>
      <c r="AJ17" s="34">
        <v>880</v>
      </c>
      <c r="AK17" s="34">
        <v>768</v>
      </c>
      <c r="AL17" s="34">
        <v>782</v>
      </c>
      <c r="AM17" s="34">
        <v>649</v>
      </c>
      <c r="AN17" s="34">
        <v>581</v>
      </c>
      <c r="AO17" s="34">
        <v>629</v>
      </c>
      <c r="AP17" s="34">
        <v>680</v>
      </c>
      <c r="AQ17" s="34">
        <v>687</v>
      </c>
      <c r="AR17" s="34">
        <v>662</v>
      </c>
      <c r="AS17" s="34">
        <v>651</v>
      </c>
      <c r="AT17" s="34">
        <v>648</v>
      </c>
      <c r="AU17" s="34">
        <v>682</v>
      </c>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8" ht="15" customHeight="1">
      <c r="A19" s="55" t="s">
        <v>301</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167</v>
      </c>
      <c r="B20" s="33">
        <v>54.956126096847598</v>
      </c>
      <c r="C20" s="33">
        <v>53.760913364674302</v>
      </c>
      <c r="D20" s="33">
        <v>55.853840417598803</v>
      </c>
      <c r="E20" s="33">
        <v>57.292929292929301</v>
      </c>
      <c r="F20" s="33">
        <v>55.186223468161799</v>
      </c>
      <c r="G20" s="33">
        <v>57.254290171606897</v>
      </c>
      <c r="H20" s="33">
        <v>55.449647741400703</v>
      </c>
      <c r="I20" s="33">
        <v>55.267778753292397</v>
      </c>
      <c r="J20" s="33">
        <v>57.683215130023598</v>
      </c>
      <c r="K20" s="33">
        <v>57.511520737327203</v>
      </c>
      <c r="L20" s="33">
        <v>53.987730061349701</v>
      </c>
      <c r="M20" s="33">
        <v>57.450157397691498</v>
      </c>
      <c r="N20" s="33">
        <v>56.558773424190797</v>
      </c>
      <c r="O20" s="33">
        <v>56.302054414214297</v>
      </c>
      <c r="P20" s="33">
        <v>57.089552238806</v>
      </c>
      <c r="Q20" s="33">
        <v>57.277289836888301</v>
      </c>
      <c r="R20" s="33">
        <v>54.641211323238998</v>
      </c>
      <c r="S20" s="33">
        <v>53.3783783783784</v>
      </c>
      <c r="T20" s="33">
        <v>55.498533724340199</v>
      </c>
      <c r="U20" s="33">
        <v>54.818435754189899</v>
      </c>
      <c r="V20" s="33">
        <v>53.523238380809602</v>
      </c>
      <c r="W20" s="33">
        <v>50.642054574638799</v>
      </c>
      <c r="X20" s="33">
        <v>50.219490781387201</v>
      </c>
      <c r="Y20" s="33">
        <v>53.367875647668399</v>
      </c>
      <c r="Z20" s="33">
        <v>49.823321554770303</v>
      </c>
      <c r="AA20" s="33">
        <v>50.804162724692503</v>
      </c>
      <c r="AB20" s="33">
        <v>44.918699186991901</v>
      </c>
      <c r="AC20" s="33">
        <v>46.0905349794239</v>
      </c>
      <c r="AD20" s="33">
        <v>47.157894736842103</v>
      </c>
      <c r="AE20" s="33">
        <v>43.117178612059199</v>
      </c>
      <c r="AF20" s="33">
        <v>42.702050663449903</v>
      </c>
      <c r="AG20" s="33">
        <v>44.333748443337498</v>
      </c>
      <c r="AH20" s="33">
        <v>42.720763723150398</v>
      </c>
      <c r="AI20" s="33">
        <v>41.526374859708199</v>
      </c>
      <c r="AJ20" s="33">
        <v>40.573770491803302</v>
      </c>
      <c r="AK20" s="33">
        <v>45.440729483282702</v>
      </c>
      <c r="AL20" s="33">
        <v>45.3913043478261</v>
      </c>
      <c r="AM20" s="33">
        <v>44.785276073619599</v>
      </c>
      <c r="AN20" s="33">
        <v>41.8032786885246</v>
      </c>
      <c r="AO20" s="33">
        <v>50.183823529411796</v>
      </c>
      <c r="AP20" s="33">
        <v>49.565217391304401</v>
      </c>
      <c r="AQ20" s="33">
        <v>49.436090225563902</v>
      </c>
      <c r="AR20" s="33">
        <v>44.901960784313701</v>
      </c>
      <c r="AS20" s="33">
        <v>47.2759226713532</v>
      </c>
      <c r="AT20" s="33">
        <v>50.722021660649801</v>
      </c>
      <c r="AU20" s="141">
        <v>46.140035906642701</v>
      </c>
      <c r="AV20" s="30" t="s">
        <v>180</v>
      </c>
      <c r="AW20" s="33"/>
      <c r="AX20" s="33"/>
      <c r="AY20" s="33"/>
      <c r="AZ20" s="33"/>
      <c r="BA20" s="33"/>
      <c r="BB20" s="33"/>
      <c r="BC20" s="33"/>
      <c r="BD20" s="33"/>
      <c r="BE20" s="33"/>
      <c r="BF20" s="33"/>
      <c r="BG20" s="33"/>
      <c r="BH20" s="33"/>
      <c r="BI20" s="33"/>
      <c r="BJ20" s="33"/>
      <c r="BK20" s="33"/>
      <c r="BL20" s="33"/>
      <c r="BM20" s="33"/>
      <c r="BN20" s="33"/>
      <c r="BO20" s="33"/>
      <c r="BP20" s="33"/>
    </row>
    <row r="21" spans="1:68" ht="15" customHeight="1">
      <c r="A21" s="28" t="s">
        <v>170</v>
      </c>
      <c r="B21" s="29">
        <v>3.21466587817859</v>
      </c>
      <c r="C21" s="29">
        <v>3.2435977514053702</v>
      </c>
      <c r="D21" s="29">
        <v>3.3424566088117502</v>
      </c>
      <c r="E21" s="29">
        <v>3.4414668547249598</v>
      </c>
      <c r="F21" s="29">
        <v>3.3671988388969498</v>
      </c>
      <c r="G21" s="29">
        <v>3.5653950953678502</v>
      </c>
      <c r="H21" s="29">
        <v>3.4387144992526202</v>
      </c>
      <c r="I21" s="29">
        <v>3.5448768864177902</v>
      </c>
      <c r="J21" s="29">
        <v>3.5475409836065599</v>
      </c>
      <c r="K21" s="29">
        <v>3.71314102564103</v>
      </c>
      <c r="L21" s="29">
        <v>3.7092803030303001</v>
      </c>
      <c r="M21" s="29">
        <v>3.7488584474885802</v>
      </c>
      <c r="N21" s="29">
        <v>3.82329317269076</v>
      </c>
      <c r="O21" s="29">
        <v>3.74457593688363</v>
      </c>
      <c r="P21" s="29">
        <v>3.83877995642702</v>
      </c>
      <c r="Q21" s="29">
        <v>3.8291347207009898</v>
      </c>
      <c r="R21" s="29">
        <v>3.86987951807229</v>
      </c>
      <c r="S21" s="29">
        <v>3.9556962025316502</v>
      </c>
      <c r="T21" s="29">
        <v>3.8996036988111</v>
      </c>
      <c r="U21" s="29">
        <v>4.0828025477707</v>
      </c>
      <c r="V21" s="29">
        <v>4.06582633053221</v>
      </c>
      <c r="W21" s="29">
        <v>4.3248811410459602</v>
      </c>
      <c r="X21" s="29">
        <v>4.1276223776223802</v>
      </c>
      <c r="Y21" s="29">
        <v>3.7961165048543699</v>
      </c>
      <c r="Z21" s="29">
        <v>3.7553191489361701</v>
      </c>
      <c r="AA21" s="29">
        <v>3.4916201117318399</v>
      </c>
      <c r="AB21" s="29">
        <v>3.6334841628959298</v>
      </c>
      <c r="AC21" s="29">
        <v>3.7723214285714302</v>
      </c>
      <c r="AD21" s="29">
        <v>3.4665178571428599</v>
      </c>
      <c r="AE21" s="29">
        <v>3.5540897097625299</v>
      </c>
      <c r="AF21" s="29">
        <v>3.51129943502825</v>
      </c>
      <c r="AG21" s="29">
        <v>3.44662921348315</v>
      </c>
      <c r="AH21" s="29">
        <v>3.02234636871508</v>
      </c>
      <c r="AI21" s="29">
        <v>3.3945945945945901</v>
      </c>
      <c r="AJ21" s="29">
        <v>3.8686868686868698</v>
      </c>
      <c r="AK21" s="29">
        <v>3.6956521739130399</v>
      </c>
      <c r="AL21" s="29">
        <v>3.85823754789272</v>
      </c>
      <c r="AM21" s="29">
        <v>3.8675799086758</v>
      </c>
      <c r="AN21" s="29">
        <v>4.2303921568627496</v>
      </c>
      <c r="AO21" s="29">
        <v>3.8388278388278398</v>
      </c>
      <c r="AP21" s="29">
        <v>4.5614035087719298</v>
      </c>
      <c r="AQ21" s="29">
        <v>4.0342205323193898</v>
      </c>
      <c r="AR21" s="29">
        <v>4.1528384279476001</v>
      </c>
      <c r="AS21" s="29">
        <v>4.04089219330855</v>
      </c>
      <c r="AT21" s="29">
        <v>4.1921708185053399</v>
      </c>
      <c r="AU21" s="142">
        <v>4.2918287937743198</v>
      </c>
      <c r="AV21" s="30" t="s">
        <v>181</v>
      </c>
      <c r="AW21" s="29"/>
      <c r="AX21" s="29"/>
      <c r="AY21" s="29"/>
      <c r="AZ21" s="29"/>
      <c r="BA21" s="29"/>
      <c r="BB21" s="29"/>
      <c r="BC21" s="29"/>
      <c r="BD21" s="29"/>
      <c r="BE21" s="29"/>
      <c r="BF21" s="29"/>
      <c r="BG21" s="29"/>
      <c r="BH21" s="29"/>
      <c r="BI21" s="29"/>
      <c r="BJ21" s="29"/>
      <c r="BK21" s="29"/>
      <c r="BL21" s="29"/>
      <c r="BM21" s="29"/>
      <c r="BN21" s="29"/>
      <c r="BO21" s="29"/>
      <c r="BP21" s="29"/>
    </row>
    <row r="22" spans="1:68" ht="15" customHeight="1">
      <c r="A22" s="28" t="s">
        <v>171</v>
      </c>
      <c r="B22" s="34">
        <v>5436</v>
      </c>
      <c r="C22" s="34">
        <v>5193</v>
      </c>
      <c r="D22" s="34">
        <v>5007</v>
      </c>
      <c r="E22" s="34">
        <v>4880</v>
      </c>
      <c r="F22" s="34">
        <v>4640</v>
      </c>
      <c r="G22" s="34">
        <v>5234</v>
      </c>
      <c r="H22" s="34">
        <v>4601</v>
      </c>
      <c r="I22" s="34">
        <v>4463</v>
      </c>
      <c r="J22" s="34">
        <v>4328</v>
      </c>
      <c r="K22" s="34">
        <v>4634</v>
      </c>
      <c r="L22" s="34">
        <v>3917</v>
      </c>
      <c r="M22" s="34">
        <v>4105</v>
      </c>
      <c r="N22" s="34">
        <v>3808</v>
      </c>
      <c r="O22" s="34">
        <v>3797</v>
      </c>
      <c r="P22" s="34">
        <v>3524</v>
      </c>
      <c r="Q22" s="34">
        <v>3496</v>
      </c>
      <c r="R22" s="34">
        <v>3212</v>
      </c>
      <c r="S22" s="34">
        <v>3125</v>
      </c>
      <c r="T22" s="34">
        <v>2952</v>
      </c>
      <c r="U22" s="34">
        <v>3205</v>
      </c>
      <c r="V22" s="34">
        <v>2903</v>
      </c>
      <c r="W22" s="34">
        <v>2729</v>
      </c>
      <c r="X22" s="34">
        <v>2361</v>
      </c>
      <c r="Y22" s="34">
        <v>2346</v>
      </c>
      <c r="Z22" s="34">
        <v>2118</v>
      </c>
      <c r="AA22" s="34">
        <v>1875</v>
      </c>
      <c r="AB22" s="34">
        <v>1606</v>
      </c>
      <c r="AC22" s="34">
        <v>1690</v>
      </c>
      <c r="AD22" s="34">
        <v>1553</v>
      </c>
      <c r="AE22" s="34">
        <v>1347</v>
      </c>
      <c r="AF22" s="34">
        <v>1243</v>
      </c>
      <c r="AG22" s="34">
        <v>1227</v>
      </c>
      <c r="AH22" s="34">
        <v>541</v>
      </c>
      <c r="AI22" s="34">
        <v>1256</v>
      </c>
      <c r="AJ22" s="34">
        <v>1149</v>
      </c>
      <c r="AK22" s="34">
        <v>1105</v>
      </c>
      <c r="AL22" s="34">
        <v>1007</v>
      </c>
      <c r="AM22" s="34">
        <v>847</v>
      </c>
      <c r="AN22" s="34">
        <v>863</v>
      </c>
      <c r="AO22" s="34">
        <v>1048</v>
      </c>
      <c r="AP22" s="34">
        <v>1300</v>
      </c>
      <c r="AQ22" s="34">
        <v>1061</v>
      </c>
      <c r="AR22" s="34">
        <v>951</v>
      </c>
      <c r="AS22" s="34">
        <v>1087</v>
      </c>
      <c r="AT22" s="34">
        <v>1178</v>
      </c>
      <c r="AU22" s="143">
        <v>1103</v>
      </c>
      <c r="AV22" s="30" t="s">
        <v>268</v>
      </c>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28" t="s">
        <v>172</v>
      </c>
      <c r="B23" s="34">
        <v>1691</v>
      </c>
      <c r="C23" s="34">
        <v>1601</v>
      </c>
      <c r="D23" s="34">
        <v>1498</v>
      </c>
      <c r="E23" s="34">
        <v>1418</v>
      </c>
      <c r="F23" s="34">
        <v>1378</v>
      </c>
      <c r="G23" s="34">
        <v>1468</v>
      </c>
      <c r="H23" s="34">
        <v>1338</v>
      </c>
      <c r="I23" s="34">
        <v>1259</v>
      </c>
      <c r="J23" s="34">
        <v>1220</v>
      </c>
      <c r="K23" s="34">
        <v>1248</v>
      </c>
      <c r="L23" s="34">
        <v>1056</v>
      </c>
      <c r="M23" s="34">
        <v>1095</v>
      </c>
      <c r="N23" s="34">
        <v>996</v>
      </c>
      <c r="O23" s="34">
        <v>1014</v>
      </c>
      <c r="P23" s="34">
        <v>918</v>
      </c>
      <c r="Q23" s="34">
        <v>913</v>
      </c>
      <c r="R23" s="34">
        <v>830</v>
      </c>
      <c r="S23" s="34">
        <v>790</v>
      </c>
      <c r="T23" s="34">
        <v>757</v>
      </c>
      <c r="U23" s="34">
        <v>785</v>
      </c>
      <c r="V23" s="34">
        <v>714</v>
      </c>
      <c r="W23" s="34">
        <v>631</v>
      </c>
      <c r="X23" s="34">
        <v>572</v>
      </c>
      <c r="Y23" s="34">
        <v>618</v>
      </c>
      <c r="Z23" s="34">
        <v>564</v>
      </c>
      <c r="AA23" s="34">
        <v>537</v>
      </c>
      <c r="AB23" s="34">
        <v>442</v>
      </c>
      <c r="AC23" s="34">
        <v>448</v>
      </c>
      <c r="AD23" s="34">
        <v>448</v>
      </c>
      <c r="AE23" s="34">
        <v>379</v>
      </c>
      <c r="AF23" s="34">
        <v>354</v>
      </c>
      <c r="AG23" s="34">
        <v>356</v>
      </c>
      <c r="AH23" s="34">
        <v>179</v>
      </c>
      <c r="AI23" s="34">
        <v>370</v>
      </c>
      <c r="AJ23" s="34">
        <v>297</v>
      </c>
      <c r="AK23" s="34">
        <v>299</v>
      </c>
      <c r="AL23" s="34">
        <v>261</v>
      </c>
      <c r="AM23" s="34">
        <v>219</v>
      </c>
      <c r="AN23" s="34">
        <v>204</v>
      </c>
      <c r="AO23" s="34">
        <v>273</v>
      </c>
      <c r="AP23" s="34">
        <v>285</v>
      </c>
      <c r="AQ23" s="34">
        <v>263</v>
      </c>
      <c r="AR23" s="34">
        <v>229</v>
      </c>
      <c r="AS23" s="34">
        <v>269</v>
      </c>
      <c r="AT23" s="34">
        <v>281</v>
      </c>
      <c r="AU23" s="143">
        <v>257</v>
      </c>
      <c r="AV23" s="30" t="s">
        <v>269</v>
      </c>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28" t="s">
        <v>173</v>
      </c>
      <c r="B24" s="34">
        <v>3077</v>
      </c>
      <c r="C24" s="34">
        <v>2978</v>
      </c>
      <c r="D24" s="34">
        <v>2682</v>
      </c>
      <c r="E24" s="34">
        <v>2475</v>
      </c>
      <c r="F24" s="34">
        <v>2497</v>
      </c>
      <c r="G24" s="34">
        <v>2564</v>
      </c>
      <c r="H24" s="34">
        <v>2413</v>
      </c>
      <c r="I24" s="34">
        <v>2278</v>
      </c>
      <c r="J24" s="34">
        <v>2115</v>
      </c>
      <c r="K24" s="34">
        <v>2170</v>
      </c>
      <c r="L24" s="34">
        <v>1956</v>
      </c>
      <c r="M24" s="34">
        <v>1906</v>
      </c>
      <c r="N24" s="34">
        <v>1761</v>
      </c>
      <c r="O24" s="34">
        <v>1801</v>
      </c>
      <c r="P24" s="34">
        <v>1608</v>
      </c>
      <c r="Q24" s="34">
        <v>1594</v>
      </c>
      <c r="R24" s="34">
        <v>1519</v>
      </c>
      <c r="S24" s="34">
        <v>1480</v>
      </c>
      <c r="T24" s="34">
        <v>1364</v>
      </c>
      <c r="U24" s="34">
        <v>1432</v>
      </c>
      <c r="V24" s="34">
        <v>1334</v>
      </c>
      <c r="W24" s="34">
        <v>1246</v>
      </c>
      <c r="X24" s="34">
        <v>1139</v>
      </c>
      <c r="Y24" s="34">
        <v>1158</v>
      </c>
      <c r="Z24" s="34">
        <v>1132</v>
      </c>
      <c r="AA24" s="34">
        <v>1057</v>
      </c>
      <c r="AB24" s="34">
        <v>984</v>
      </c>
      <c r="AC24" s="34">
        <v>972</v>
      </c>
      <c r="AD24" s="34">
        <v>950</v>
      </c>
      <c r="AE24" s="34">
        <v>879</v>
      </c>
      <c r="AF24" s="34">
        <v>829</v>
      </c>
      <c r="AG24" s="34">
        <v>803</v>
      </c>
      <c r="AH24" s="34">
        <v>419</v>
      </c>
      <c r="AI24" s="34">
        <v>891</v>
      </c>
      <c r="AJ24" s="34">
        <v>732</v>
      </c>
      <c r="AK24" s="34">
        <v>658</v>
      </c>
      <c r="AL24" s="34">
        <v>575</v>
      </c>
      <c r="AM24" s="34">
        <v>489</v>
      </c>
      <c r="AN24" s="34">
        <v>488</v>
      </c>
      <c r="AO24" s="34">
        <v>544</v>
      </c>
      <c r="AP24" s="34">
        <v>575</v>
      </c>
      <c r="AQ24" s="34">
        <v>532</v>
      </c>
      <c r="AR24" s="34">
        <v>510</v>
      </c>
      <c r="AS24" s="34">
        <v>569</v>
      </c>
      <c r="AT24" s="34">
        <v>554</v>
      </c>
      <c r="AU24" s="34">
        <v>557</v>
      </c>
      <c r="AV24" s="30"/>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row>
    <row r="26" spans="1:68" ht="15" customHeight="1">
      <c r="A26" s="55" t="s">
        <v>302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row>
    <row r="27" spans="1:68" ht="15" customHeight="1">
      <c r="A27" s="28" t="s">
        <v>167</v>
      </c>
      <c r="B27" s="33">
        <v>65.182186234817806</v>
      </c>
      <c r="C27" s="33">
        <v>64.611486486486498</v>
      </c>
      <c r="D27" s="33">
        <v>65.1079136690647</v>
      </c>
      <c r="E27" s="33">
        <v>67.992047713717696</v>
      </c>
      <c r="F27" s="33">
        <v>68.209255533199197</v>
      </c>
      <c r="G27" s="33">
        <v>67.398119122257</v>
      </c>
      <c r="H27" s="33">
        <v>63.565891472868202</v>
      </c>
      <c r="I27" s="33">
        <v>66.923925027563399</v>
      </c>
      <c r="J27" s="33">
        <v>63.151796060254902</v>
      </c>
      <c r="K27" s="33">
        <v>66.089108910891099</v>
      </c>
      <c r="L27" s="33">
        <v>64.8</v>
      </c>
      <c r="M27" s="33">
        <v>64</v>
      </c>
      <c r="N27" s="33">
        <v>65.462427745664698</v>
      </c>
      <c r="O27" s="33">
        <v>65.909090909090907</v>
      </c>
      <c r="P27" s="33">
        <v>63.892806770098701</v>
      </c>
      <c r="Q27" s="33">
        <v>64.317180616740103</v>
      </c>
      <c r="R27" s="33">
        <v>62.962962962962997</v>
      </c>
      <c r="S27" s="33">
        <v>65.920826161790004</v>
      </c>
      <c r="T27" s="33">
        <v>60.033167495854102</v>
      </c>
      <c r="U27" s="33">
        <v>58.211678832116803</v>
      </c>
      <c r="V27" s="33">
        <v>60.727272727272698</v>
      </c>
      <c r="W27" s="33">
        <v>60.482374768089102</v>
      </c>
      <c r="X27" s="33">
        <v>61.328125</v>
      </c>
      <c r="Y27" s="33">
        <v>60.975609756097597</v>
      </c>
      <c r="Z27" s="33">
        <v>57.2368421052632</v>
      </c>
      <c r="AA27" s="33">
        <v>64.536082474226802</v>
      </c>
      <c r="AB27" s="33">
        <v>58.490566037735803</v>
      </c>
      <c r="AC27" s="33">
        <v>64.953271028037406</v>
      </c>
      <c r="AD27" s="33">
        <v>59.277108433734902</v>
      </c>
      <c r="AE27" s="33">
        <v>54.4578313253012</v>
      </c>
      <c r="AF27" s="33">
        <v>58.163265306122398</v>
      </c>
      <c r="AG27" s="33">
        <v>55.096418732782404</v>
      </c>
      <c r="AH27" s="33">
        <v>56</v>
      </c>
      <c r="AI27" s="33">
        <v>55.1020408163265</v>
      </c>
      <c r="AJ27" s="33">
        <v>52.573529411764703</v>
      </c>
      <c r="AK27" s="33">
        <v>58.6805555555556</v>
      </c>
      <c r="AL27" s="33">
        <v>53.8194444444444</v>
      </c>
      <c r="AM27" s="33">
        <v>52.763819095477402</v>
      </c>
      <c r="AN27" s="33">
        <v>58.256880733944897</v>
      </c>
      <c r="AO27" s="33">
        <v>54.878048780487802</v>
      </c>
      <c r="AP27" s="33">
        <v>56.034482758620697</v>
      </c>
      <c r="AQ27" s="33">
        <v>54.887218045112803</v>
      </c>
      <c r="AR27" s="33">
        <v>56.578947368420998</v>
      </c>
      <c r="AS27" s="33">
        <v>58.078602620087302</v>
      </c>
      <c r="AT27" s="33">
        <v>61.065573770491802</v>
      </c>
      <c r="AU27" s="141">
        <v>58.590308370044099</v>
      </c>
      <c r="AV27" s="30" t="s">
        <v>186</v>
      </c>
      <c r="AW27" s="33"/>
      <c r="AX27" s="33"/>
      <c r="AY27" s="33"/>
      <c r="AZ27" s="33"/>
      <c r="BA27" s="33"/>
      <c r="BB27" s="33"/>
      <c r="BC27" s="33"/>
      <c r="BD27" s="33"/>
      <c r="BE27" s="33"/>
      <c r="BF27" s="33"/>
      <c r="BG27" s="33"/>
      <c r="BH27" s="33"/>
      <c r="BI27" s="33"/>
      <c r="BJ27" s="33"/>
      <c r="BK27" s="33"/>
      <c r="BL27" s="33"/>
      <c r="BM27" s="33"/>
      <c r="BN27" s="33"/>
      <c r="BO27" s="33"/>
      <c r="BP27" s="33"/>
    </row>
    <row r="28" spans="1:68" ht="15" customHeight="1">
      <c r="A28" s="28" t="s">
        <v>170</v>
      </c>
      <c r="B28" s="29">
        <v>3.6459627329192501</v>
      </c>
      <c r="C28" s="29">
        <v>3.8352941176470599</v>
      </c>
      <c r="D28" s="29">
        <v>3.7265193370165699</v>
      </c>
      <c r="E28" s="29">
        <v>3.6374269005848001</v>
      </c>
      <c r="F28" s="29">
        <v>3.74926253687316</v>
      </c>
      <c r="G28" s="29">
        <v>4.0062015503876003</v>
      </c>
      <c r="H28" s="29">
        <v>4.2526132404181203</v>
      </c>
      <c r="I28" s="29">
        <v>3.9357495881383899</v>
      </c>
      <c r="J28" s="29">
        <v>4.3798165137614697</v>
      </c>
      <c r="K28" s="29">
        <v>4.4119850187265897</v>
      </c>
      <c r="L28" s="29">
        <v>4.17695473251029</v>
      </c>
      <c r="M28" s="29">
        <v>4.0705645161290303</v>
      </c>
      <c r="N28" s="29">
        <v>4.45253863134658</v>
      </c>
      <c r="O28" s="29">
        <v>4.2349137931034502</v>
      </c>
      <c r="P28" s="29">
        <v>4.2428256070640202</v>
      </c>
      <c r="Q28" s="29">
        <v>4.3721461187214601</v>
      </c>
      <c r="R28" s="29">
        <v>4.3905882352941203</v>
      </c>
      <c r="S28" s="29">
        <v>4.2167101827676197</v>
      </c>
      <c r="T28" s="29">
        <v>4.7624309392265198</v>
      </c>
      <c r="U28" s="29">
        <v>4.2068965517241397</v>
      </c>
      <c r="V28" s="29">
        <v>4.8473053892215603</v>
      </c>
      <c r="W28" s="29">
        <v>4.8006134969325096</v>
      </c>
      <c r="X28" s="29">
        <v>4.8439490445859903</v>
      </c>
      <c r="Y28" s="29">
        <v>5.0566666666666702</v>
      </c>
      <c r="Z28" s="29">
        <v>4.6436781609195403</v>
      </c>
      <c r="AA28" s="29">
        <v>3.9329073482428099</v>
      </c>
      <c r="AB28" s="29">
        <v>4.1411290322580596</v>
      </c>
      <c r="AC28" s="29">
        <v>4.3201438848920901</v>
      </c>
      <c r="AD28" s="29">
        <v>4.3536585365853702</v>
      </c>
      <c r="AE28" s="29">
        <v>4.5707964601769904</v>
      </c>
      <c r="AF28" s="29">
        <v>3.6447368421052602</v>
      </c>
      <c r="AG28" s="29">
        <v>3.395</v>
      </c>
      <c r="AH28" s="29">
        <v>4.0510204081632697</v>
      </c>
      <c r="AI28" s="29">
        <v>3.6084656084656102</v>
      </c>
      <c r="AJ28" s="29">
        <v>3.5034965034965002</v>
      </c>
      <c r="AK28" s="29">
        <v>4.3431952662721898</v>
      </c>
      <c r="AL28" s="29">
        <v>4.5290322580645199</v>
      </c>
      <c r="AM28" s="29">
        <v>4.2095238095238097</v>
      </c>
      <c r="AN28" s="29">
        <v>5.2598425196850398</v>
      </c>
      <c r="AO28" s="29">
        <v>4.2740740740740701</v>
      </c>
      <c r="AP28" s="29">
        <v>5.12307692307692</v>
      </c>
      <c r="AQ28" s="29">
        <v>4.9178082191780801</v>
      </c>
      <c r="AR28" s="29">
        <v>5.4961240310077502</v>
      </c>
      <c r="AS28" s="29">
        <v>5.6090225563909799</v>
      </c>
      <c r="AT28" s="29">
        <v>4.4093959731543597</v>
      </c>
      <c r="AU28" s="142">
        <v>5.1353383458646604</v>
      </c>
      <c r="AV28" s="30" t="s">
        <v>187</v>
      </c>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28" t="s">
        <v>171</v>
      </c>
      <c r="B29" s="34">
        <v>2935</v>
      </c>
      <c r="C29" s="34">
        <v>2934</v>
      </c>
      <c r="D29" s="34">
        <v>2698</v>
      </c>
      <c r="E29" s="34">
        <v>2488</v>
      </c>
      <c r="F29" s="34">
        <v>2542</v>
      </c>
      <c r="G29" s="34">
        <v>2584</v>
      </c>
      <c r="H29" s="34">
        <v>2441</v>
      </c>
      <c r="I29" s="34">
        <v>2389</v>
      </c>
      <c r="J29" s="34">
        <v>2387</v>
      </c>
      <c r="K29" s="34">
        <v>2356</v>
      </c>
      <c r="L29" s="34">
        <v>2030</v>
      </c>
      <c r="M29" s="34">
        <v>2019</v>
      </c>
      <c r="N29" s="34">
        <v>2017</v>
      </c>
      <c r="O29" s="34">
        <v>1965</v>
      </c>
      <c r="P29" s="34">
        <v>1922</v>
      </c>
      <c r="Q29" s="34">
        <v>1915</v>
      </c>
      <c r="R29" s="34">
        <v>1866</v>
      </c>
      <c r="S29" s="34">
        <v>1615</v>
      </c>
      <c r="T29" s="34">
        <v>1724</v>
      </c>
      <c r="U29" s="34">
        <v>1342</v>
      </c>
      <c r="V29" s="34">
        <v>1619</v>
      </c>
      <c r="W29" s="34">
        <v>1565</v>
      </c>
      <c r="X29" s="34">
        <v>1521</v>
      </c>
      <c r="Y29" s="34">
        <v>1517</v>
      </c>
      <c r="Z29" s="34">
        <v>1212</v>
      </c>
      <c r="AA29" s="34">
        <v>1231</v>
      </c>
      <c r="AB29" s="34">
        <v>1027</v>
      </c>
      <c r="AC29" s="34">
        <v>1201</v>
      </c>
      <c r="AD29" s="34">
        <v>1071</v>
      </c>
      <c r="AE29" s="34">
        <v>1033</v>
      </c>
      <c r="AF29" s="34">
        <v>831</v>
      </c>
      <c r="AG29" s="34">
        <v>679</v>
      </c>
      <c r="AH29" s="34">
        <v>397</v>
      </c>
      <c r="AI29" s="34">
        <v>682</v>
      </c>
      <c r="AJ29" s="34">
        <v>501</v>
      </c>
      <c r="AK29" s="34">
        <v>734</v>
      </c>
      <c r="AL29" s="34">
        <v>702</v>
      </c>
      <c r="AM29" s="34">
        <v>442</v>
      </c>
      <c r="AN29" s="34">
        <v>668</v>
      </c>
      <c r="AO29" s="34">
        <v>577</v>
      </c>
      <c r="AP29" s="34">
        <v>666</v>
      </c>
      <c r="AQ29" s="34">
        <v>718</v>
      </c>
      <c r="AR29" s="34">
        <v>709</v>
      </c>
      <c r="AS29" s="34">
        <v>746</v>
      </c>
      <c r="AT29" s="34">
        <v>657</v>
      </c>
      <c r="AU29" s="143">
        <v>683</v>
      </c>
      <c r="AV29" s="30" t="s">
        <v>188</v>
      </c>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28" t="s">
        <v>172</v>
      </c>
      <c r="B30" s="34">
        <v>805</v>
      </c>
      <c r="C30" s="34">
        <v>765</v>
      </c>
      <c r="D30" s="34">
        <v>724</v>
      </c>
      <c r="E30" s="34">
        <v>684</v>
      </c>
      <c r="F30" s="34">
        <v>678</v>
      </c>
      <c r="G30" s="34">
        <v>645</v>
      </c>
      <c r="H30" s="34">
        <v>574</v>
      </c>
      <c r="I30" s="34">
        <v>607</v>
      </c>
      <c r="J30" s="34">
        <v>545</v>
      </c>
      <c r="K30" s="34">
        <v>534</v>
      </c>
      <c r="L30" s="34">
        <v>486</v>
      </c>
      <c r="M30" s="34">
        <v>496</v>
      </c>
      <c r="N30" s="34">
        <v>453</v>
      </c>
      <c r="O30" s="34">
        <v>464</v>
      </c>
      <c r="P30" s="34">
        <v>453</v>
      </c>
      <c r="Q30" s="34">
        <v>438</v>
      </c>
      <c r="R30" s="34">
        <v>425</v>
      </c>
      <c r="S30" s="34">
        <v>383</v>
      </c>
      <c r="T30" s="34">
        <v>362</v>
      </c>
      <c r="U30" s="34">
        <v>319</v>
      </c>
      <c r="V30" s="34">
        <v>334</v>
      </c>
      <c r="W30" s="34">
        <v>326</v>
      </c>
      <c r="X30" s="34">
        <v>314</v>
      </c>
      <c r="Y30" s="34">
        <v>300</v>
      </c>
      <c r="Z30" s="34">
        <v>261</v>
      </c>
      <c r="AA30" s="34">
        <v>313</v>
      </c>
      <c r="AB30" s="34">
        <v>248</v>
      </c>
      <c r="AC30" s="34">
        <v>278</v>
      </c>
      <c r="AD30" s="34">
        <v>246</v>
      </c>
      <c r="AE30" s="34">
        <v>226</v>
      </c>
      <c r="AF30" s="34">
        <v>228</v>
      </c>
      <c r="AG30" s="34">
        <v>200</v>
      </c>
      <c r="AH30" s="34">
        <v>98</v>
      </c>
      <c r="AI30" s="34">
        <v>189</v>
      </c>
      <c r="AJ30" s="34">
        <v>143</v>
      </c>
      <c r="AK30" s="34">
        <v>169</v>
      </c>
      <c r="AL30" s="34">
        <v>155</v>
      </c>
      <c r="AM30" s="34">
        <v>105</v>
      </c>
      <c r="AN30" s="34">
        <v>127</v>
      </c>
      <c r="AO30" s="34">
        <v>135</v>
      </c>
      <c r="AP30" s="34">
        <v>130</v>
      </c>
      <c r="AQ30" s="34">
        <v>146</v>
      </c>
      <c r="AR30" s="34">
        <v>129</v>
      </c>
      <c r="AS30" s="34">
        <v>133</v>
      </c>
      <c r="AT30" s="34">
        <v>149</v>
      </c>
      <c r="AU30" s="143">
        <v>133</v>
      </c>
      <c r="AV30" s="30" t="s">
        <v>271</v>
      </c>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28" t="s">
        <v>173</v>
      </c>
      <c r="B31" s="34">
        <v>1235</v>
      </c>
      <c r="C31" s="34">
        <v>1184</v>
      </c>
      <c r="D31" s="34">
        <v>1112</v>
      </c>
      <c r="E31" s="34">
        <v>1006</v>
      </c>
      <c r="F31" s="34">
        <v>994</v>
      </c>
      <c r="G31" s="34">
        <v>957</v>
      </c>
      <c r="H31" s="34">
        <v>903</v>
      </c>
      <c r="I31" s="34">
        <v>907</v>
      </c>
      <c r="J31" s="34">
        <v>863</v>
      </c>
      <c r="K31" s="34">
        <v>808</v>
      </c>
      <c r="L31" s="34">
        <v>750</v>
      </c>
      <c r="M31" s="34">
        <v>775</v>
      </c>
      <c r="N31" s="34">
        <v>692</v>
      </c>
      <c r="O31" s="34">
        <v>704</v>
      </c>
      <c r="P31" s="34">
        <v>709</v>
      </c>
      <c r="Q31" s="34">
        <v>681</v>
      </c>
      <c r="R31" s="34">
        <v>675</v>
      </c>
      <c r="S31" s="34">
        <v>581</v>
      </c>
      <c r="T31" s="34">
        <v>603</v>
      </c>
      <c r="U31" s="34">
        <v>548</v>
      </c>
      <c r="V31" s="34">
        <v>550</v>
      </c>
      <c r="W31" s="34">
        <v>539</v>
      </c>
      <c r="X31" s="34">
        <v>512</v>
      </c>
      <c r="Y31" s="34">
        <v>492</v>
      </c>
      <c r="Z31" s="34">
        <v>456</v>
      </c>
      <c r="AA31" s="34">
        <v>485</v>
      </c>
      <c r="AB31" s="34">
        <v>424</v>
      </c>
      <c r="AC31" s="34">
        <v>428</v>
      </c>
      <c r="AD31" s="34">
        <v>415</v>
      </c>
      <c r="AE31" s="34">
        <v>415</v>
      </c>
      <c r="AF31" s="34">
        <v>392</v>
      </c>
      <c r="AG31" s="34">
        <v>363</v>
      </c>
      <c r="AH31" s="34">
        <v>175</v>
      </c>
      <c r="AI31" s="34">
        <v>343</v>
      </c>
      <c r="AJ31" s="34">
        <v>272</v>
      </c>
      <c r="AK31" s="34">
        <v>288</v>
      </c>
      <c r="AL31" s="34">
        <v>288</v>
      </c>
      <c r="AM31" s="34">
        <v>199</v>
      </c>
      <c r="AN31" s="34">
        <v>218</v>
      </c>
      <c r="AO31" s="34">
        <v>246</v>
      </c>
      <c r="AP31" s="34">
        <v>232</v>
      </c>
      <c r="AQ31" s="34">
        <v>266</v>
      </c>
      <c r="AR31" s="34">
        <v>228</v>
      </c>
      <c r="AS31" s="34">
        <v>229</v>
      </c>
      <c r="AT31" s="34">
        <v>244</v>
      </c>
      <c r="AU31" s="143">
        <v>227</v>
      </c>
      <c r="AV31" s="30" t="s">
        <v>272</v>
      </c>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15" customHeight="1">
      <c r="A33" s="55" t="s">
        <v>303</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ht="15" customHeight="1">
      <c r="A34" s="28" t="s">
        <v>167</v>
      </c>
      <c r="B34" s="33">
        <v>77.119184193753995</v>
      </c>
      <c r="C34" s="33">
        <v>76.760987357013803</v>
      </c>
      <c r="D34" s="33">
        <v>78.561549100968193</v>
      </c>
      <c r="E34" s="33">
        <v>77.707006369426793</v>
      </c>
      <c r="F34" s="33">
        <v>77.624521072796895</v>
      </c>
      <c r="G34" s="33">
        <v>76.594090202177298</v>
      </c>
      <c r="H34" s="33">
        <v>77.705977382875602</v>
      </c>
      <c r="I34" s="33">
        <v>79.705117085862994</v>
      </c>
      <c r="J34" s="33">
        <v>77.042132416165103</v>
      </c>
      <c r="K34" s="33">
        <v>76.062846580406699</v>
      </c>
      <c r="L34" s="33">
        <v>76.6666666666667</v>
      </c>
      <c r="M34" s="33">
        <v>77.250726040658293</v>
      </c>
      <c r="N34" s="33">
        <v>74.717368961973307</v>
      </c>
      <c r="O34" s="33">
        <v>75.529661016949206</v>
      </c>
      <c r="P34" s="33">
        <v>77.121374865735802</v>
      </c>
      <c r="Q34" s="33">
        <v>76.738882554161904</v>
      </c>
      <c r="R34" s="33">
        <v>77.231121281464496</v>
      </c>
      <c r="S34" s="33">
        <v>74.237288135593204</v>
      </c>
      <c r="T34" s="33">
        <v>74.793875147232001</v>
      </c>
      <c r="U34" s="33">
        <v>71.718377088305502</v>
      </c>
      <c r="V34" s="33">
        <v>72.774193548387103</v>
      </c>
      <c r="W34" s="33">
        <v>74.638633377135307</v>
      </c>
      <c r="X34" s="33">
        <v>73.066666666666706</v>
      </c>
      <c r="Y34" s="33">
        <v>71.980074719800697</v>
      </c>
      <c r="Z34" s="33">
        <v>73.8379814077025</v>
      </c>
      <c r="AA34" s="33">
        <v>69.440459110473498</v>
      </c>
      <c r="AB34" s="33">
        <v>70.958512160228906</v>
      </c>
      <c r="AC34" s="33">
        <v>71.802773497688705</v>
      </c>
      <c r="AD34" s="33">
        <v>66.188197767145098</v>
      </c>
      <c r="AE34" s="33">
        <v>65.365025466893002</v>
      </c>
      <c r="AF34" s="33">
        <v>71.880819366852904</v>
      </c>
      <c r="AG34" s="33">
        <v>71.047619047619094</v>
      </c>
      <c r="AH34" s="33">
        <v>73.897058823529406</v>
      </c>
      <c r="AI34" s="33">
        <v>65.062761506276104</v>
      </c>
      <c r="AJ34" s="33">
        <v>59.310344827586199</v>
      </c>
      <c r="AK34" s="33">
        <v>60.305343511450403</v>
      </c>
      <c r="AL34" s="33">
        <v>61.8233618233618</v>
      </c>
      <c r="AM34" s="33">
        <v>64.970059880239504</v>
      </c>
      <c r="AN34" s="33">
        <v>69.435215946843897</v>
      </c>
      <c r="AO34" s="33">
        <v>71</v>
      </c>
      <c r="AP34" s="33">
        <v>74.503311258278103</v>
      </c>
      <c r="AQ34" s="33">
        <v>70.7641196013289</v>
      </c>
      <c r="AR34" s="33">
        <v>71.517027863777102</v>
      </c>
      <c r="AS34" s="33">
        <v>74.509803921568604</v>
      </c>
      <c r="AT34" s="33">
        <v>72.727272727272705</v>
      </c>
      <c r="AU34" s="141">
        <v>73.563218390804593</v>
      </c>
      <c r="AV34" s="30" t="s">
        <v>304</v>
      </c>
      <c r="AW34" s="33"/>
      <c r="AX34" s="33"/>
      <c r="AY34" s="33"/>
      <c r="AZ34" s="33"/>
      <c r="BA34" s="33"/>
      <c r="BB34" s="33"/>
      <c r="BC34" s="33"/>
      <c r="BD34" s="33"/>
      <c r="BE34" s="33"/>
      <c r="BF34" s="33"/>
      <c r="BG34" s="33"/>
      <c r="BH34" s="33"/>
      <c r="BI34" s="33"/>
      <c r="BJ34" s="33"/>
      <c r="BK34" s="33"/>
      <c r="BL34" s="33"/>
      <c r="BM34" s="33"/>
      <c r="BN34" s="33"/>
      <c r="BO34" s="33"/>
      <c r="BP34" s="33"/>
    </row>
    <row r="35" spans="1:68" ht="15" customHeight="1">
      <c r="A35" s="28" t="s">
        <v>170</v>
      </c>
      <c r="B35" s="29">
        <v>4.5553719008264499</v>
      </c>
      <c r="C35" s="29">
        <v>4.7184313725490199</v>
      </c>
      <c r="D35" s="29">
        <v>4.6153169014084501</v>
      </c>
      <c r="E35" s="29">
        <v>4.7459016393442601</v>
      </c>
      <c r="F35" s="29">
        <v>4.7986179664363302</v>
      </c>
      <c r="G35" s="29">
        <v>4.7065989847715697</v>
      </c>
      <c r="H35" s="29">
        <v>4.9158004158004198</v>
      </c>
      <c r="I35" s="29">
        <v>5.1240478781284002</v>
      </c>
      <c r="J35" s="29">
        <v>4.9207589285714297</v>
      </c>
      <c r="K35" s="29">
        <v>5.3110571081409503</v>
      </c>
      <c r="L35" s="29">
        <v>5.2826086956521703</v>
      </c>
      <c r="M35" s="29">
        <v>5.3909774436090201</v>
      </c>
      <c r="N35" s="29">
        <v>5.2682255845942203</v>
      </c>
      <c r="O35" s="29">
        <v>5.4796633941093997</v>
      </c>
      <c r="P35" s="29">
        <v>5.8481894150417801</v>
      </c>
      <c r="Q35" s="29">
        <v>5.80832095096582</v>
      </c>
      <c r="R35" s="29">
        <v>5.7570370370370396</v>
      </c>
      <c r="S35" s="29">
        <v>5.5662100456620998</v>
      </c>
      <c r="T35" s="29">
        <v>5.8818897637795304</v>
      </c>
      <c r="U35" s="29">
        <v>5.8136439267886901</v>
      </c>
      <c r="V35" s="29">
        <v>6.2960992907801403</v>
      </c>
      <c r="W35" s="29">
        <v>5.7429577464788704</v>
      </c>
      <c r="X35" s="29">
        <v>5.6678832116788298</v>
      </c>
      <c r="Y35" s="29">
        <v>5.5086505190311401</v>
      </c>
      <c r="Z35" s="29">
        <v>5.8507194244604301</v>
      </c>
      <c r="AA35" s="29">
        <v>5.5764462809917399</v>
      </c>
      <c r="AB35" s="29">
        <v>5.3629032258064502</v>
      </c>
      <c r="AC35" s="29">
        <v>5.5021459227467799</v>
      </c>
      <c r="AD35" s="29">
        <v>5.1277108433734897</v>
      </c>
      <c r="AE35" s="29">
        <v>5.3142857142857096</v>
      </c>
      <c r="AF35" s="29">
        <v>4.9663212435233204</v>
      </c>
      <c r="AG35" s="29">
        <v>5.3458445040214499</v>
      </c>
      <c r="AH35" s="29">
        <v>5.0199004975124399</v>
      </c>
      <c r="AI35" s="29">
        <v>4.4405144694533796</v>
      </c>
      <c r="AJ35" s="29">
        <v>5.4263565891472902</v>
      </c>
      <c r="AK35" s="29">
        <v>5.6118143459915597</v>
      </c>
      <c r="AL35" s="29">
        <v>5.6405529953917002</v>
      </c>
      <c r="AM35" s="29">
        <v>6.5483870967741904</v>
      </c>
      <c r="AN35" s="29">
        <v>6.6076555023923396</v>
      </c>
      <c r="AO35" s="29">
        <v>6.63849765258216</v>
      </c>
      <c r="AP35" s="29">
        <v>6.68888888888889</v>
      </c>
      <c r="AQ35" s="29">
        <v>6.9248826291079801</v>
      </c>
      <c r="AR35" s="29">
        <v>6.1212121212121202</v>
      </c>
      <c r="AS35" s="29">
        <v>6.8289473684210504</v>
      </c>
      <c r="AT35" s="29">
        <v>6.7731481481481497</v>
      </c>
      <c r="AU35" s="142">
        <v>6.32421875</v>
      </c>
      <c r="AV35" s="30" t="s">
        <v>193</v>
      </c>
      <c r="AW35" s="29"/>
      <c r="AX35" s="29"/>
      <c r="AY35" s="29"/>
      <c r="AZ35" s="29"/>
      <c r="BA35" s="29"/>
      <c r="BB35" s="29"/>
      <c r="BC35" s="29"/>
      <c r="BD35" s="29"/>
      <c r="BE35" s="29"/>
      <c r="BF35" s="29"/>
      <c r="BG35" s="29"/>
      <c r="BH35" s="29"/>
      <c r="BI35" s="29"/>
      <c r="BJ35" s="29"/>
      <c r="BK35" s="29"/>
      <c r="BL35" s="29"/>
      <c r="BM35" s="29"/>
      <c r="BN35" s="29"/>
      <c r="BO35" s="29"/>
      <c r="BP35" s="29"/>
    </row>
    <row r="36" spans="1:68" ht="15" customHeight="1">
      <c r="A36" s="28" t="s">
        <v>171</v>
      </c>
      <c r="B36" s="34">
        <v>5512</v>
      </c>
      <c r="C36" s="34">
        <v>6016</v>
      </c>
      <c r="D36" s="34">
        <v>5243</v>
      </c>
      <c r="E36" s="34">
        <v>5211</v>
      </c>
      <c r="F36" s="34">
        <v>4861</v>
      </c>
      <c r="G36" s="34">
        <v>4636</v>
      </c>
      <c r="H36" s="34">
        <v>4729</v>
      </c>
      <c r="I36" s="34">
        <v>4709</v>
      </c>
      <c r="J36" s="34">
        <v>4409</v>
      </c>
      <c r="K36" s="34">
        <v>4371</v>
      </c>
      <c r="L36" s="34">
        <v>4131</v>
      </c>
      <c r="M36" s="34">
        <v>4302</v>
      </c>
      <c r="N36" s="34">
        <v>3830</v>
      </c>
      <c r="O36" s="34">
        <v>3907</v>
      </c>
      <c r="P36" s="34">
        <v>4199</v>
      </c>
      <c r="Q36" s="34">
        <v>3909</v>
      </c>
      <c r="R36" s="34">
        <v>3886</v>
      </c>
      <c r="S36" s="34">
        <v>3657</v>
      </c>
      <c r="T36" s="34">
        <v>3735</v>
      </c>
      <c r="U36" s="34">
        <v>3494</v>
      </c>
      <c r="V36" s="34">
        <v>3551</v>
      </c>
      <c r="W36" s="34">
        <v>3262</v>
      </c>
      <c r="X36" s="34">
        <v>3106</v>
      </c>
      <c r="Y36" s="34">
        <v>3184</v>
      </c>
      <c r="Z36" s="34">
        <v>3253</v>
      </c>
      <c r="AA36" s="34">
        <v>2699</v>
      </c>
      <c r="AB36" s="34">
        <v>2660</v>
      </c>
      <c r="AC36" s="34">
        <v>2564</v>
      </c>
      <c r="AD36" s="34">
        <v>2128</v>
      </c>
      <c r="AE36" s="34">
        <v>2046</v>
      </c>
      <c r="AF36" s="34">
        <v>1917</v>
      </c>
      <c r="AG36" s="34">
        <v>1994</v>
      </c>
      <c r="AH36" s="34">
        <v>1009</v>
      </c>
      <c r="AI36" s="34">
        <v>1381</v>
      </c>
      <c r="AJ36" s="34">
        <v>1400</v>
      </c>
      <c r="AK36" s="34">
        <v>1330</v>
      </c>
      <c r="AL36" s="34">
        <v>1224</v>
      </c>
      <c r="AM36" s="34">
        <v>1421</v>
      </c>
      <c r="AN36" s="34">
        <v>1381</v>
      </c>
      <c r="AO36" s="34">
        <v>1414</v>
      </c>
      <c r="AP36" s="34">
        <v>1505</v>
      </c>
      <c r="AQ36" s="34">
        <v>1475</v>
      </c>
      <c r="AR36" s="34">
        <v>1414</v>
      </c>
      <c r="AS36" s="34">
        <v>1557</v>
      </c>
      <c r="AT36" s="34">
        <v>1463</v>
      </c>
      <c r="AU36" s="143">
        <v>1619</v>
      </c>
      <c r="AV36" s="30" t="s">
        <v>194</v>
      </c>
      <c r="AW36" s="34"/>
      <c r="AX36" s="34"/>
      <c r="AY36" s="34"/>
      <c r="AZ36" s="34"/>
      <c r="BA36" s="34"/>
      <c r="BB36" s="34"/>
      <c r="BC36" s="34"/>
      <c r="BD36" s="34"/>
      <c r="BE36" s="34"/>
      <c r="BF36" s="34"/>
      <c r="BG36" s="34"/>
      <c r="BH36" s="34"/>
      <c r="BI36" s="34"/>
      <c r="BJ36" s="34"/>
      <c r="BK36" s="34"/>
      <c r="BL36" s="34"/>
      <c r="BM36" s="34"/>
      <c r="BN36" s="34"/>
      <c r="BO36" s="34"/>
      <c r="BP36" s="34"/>
    </row>
    <row r="37" spans="1:68" ht="15" customHeight="1">
      <c r="A37" s="28" t="s">
        <v>172</v>
      </c>
      <c r="B37" s="34">
        <v>1210</v>
      </c>
      <c r="C37" s="34">
        <v>1275</v>
      </c>
      <c r="D37" s="34">
        <v>1136</v>
      </c>
      <c r="E37" s="34">
        <v>1098</v>
      </c>
      <c r="F37" s="34">
        <v>1013</v>
      </c>
      <c r="G37" s="34">
        <v>985</v>
      </c>
      <c r="H37" s="34">
        <v>962</v>
      </c>
      <c r="I37" s="34">
        <v>919</v>
      </c>
      <c r="J37" s="34">
        <v>896</v>
      </c>
      <c r="K37" s="34">
        <v>823</v>
      </c>
      <c r="L37" s="34">
        <v>782</v>
      </c>
      <c r="M37" s="34">
        <v>798</v>
      </c>
      <c r="N37" s="34">
        <v>727</v>
      </c>
      <c r="O37" s="34">
        <v>713</v>
      </c>
      <c r="P37" s="34">
        <v>718</v>
      </c>
      <c r="Q37" s="34">
        <v>673</v>
      </c>
      <c r="R37" s="34">
        <v>675</v>
      </c>
      <c r="S37" s="34">
        <v>657</v>
      </c>
      <c r="T37" s="34">
        <v>635</v>
      </c>
      <c r="U37" s="34">
        <v>601</v>
      </c>
      <c r="V37" s="34">
        <v>564</v>
      </c>
      <c r="W37" s="34">
        <v>568</v>
      </c>
      <c r="X37" s="34">
        <v>548</v>
      </c>
      <c r="Y37" s="34">
        <v>578</v>
      </c>
      <c r="Z37" s="34">
        <v>556</v>
      </c>
      <c r="AA37" s="34">
        <v>484</v>
      </c>
      <c r="AB37" s="34">
        <v>496</v>
      </c>
      <c r="AC37" s="34">
        <v>466</v>
      </c>
      <c r="AD37" s="34">
        <v>415</v>
      </c>
      <c r="AE37" s="34">
        <v>385</v>
      </c>
      <c r="AF37" s="34">
        <v>386</v>
      </c>
      <c r="AG37" s="34">
        <v>373</v>
      </c>
      <c r="AH37" s="34">
        <v>201</v>
      </c>
      <c r="AI37" s="34">
        <v>311</v>
      </c>
      <c r="AJ37" s="34">
        <v>258</v>
      </c>
      <c r="AK37" s="34">
        <v>237</v>
      </c>
      <c r="AL37" s="34">
        <v>217</v>
      </c>
      <c r="AM37" s="34">
        <v>217</v>
      </c>
      <c r="AN37" s="34">
        <v>209</v>
      </c>
      <c r="AO37" s="34">
        <v>213</v>
      </c>
      <c r="AP37" s="34">
        <v>225</v>
      </c>
      <c r="AQ37" s="34">
        <v>213</v>
      </c>
      <c r="AR37" s="34">
        <v>231</v>
      </c>
      <c r="AS37" s="34">
        <v>228</v>
      </c>
      <c r="AT37" s="34">
        <v>216</v>
      </c>
      <c r="AU37" s="143">
        <v>256</v>
      </c>
      <c r="AV37" s="30" t="s">
        <v>195</v>
      </c>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28" t="s">
        <v>173</v>
      </c>
      <c r="B38" s="34">
        <v>1569</v>
      </c>
      <c r="C38" s="34">
        <v>1661</v>
      </c>
      <c r="D38" s="34">
        <v>1446</v>
      </c>
      <c r="E38" s="34">
        <v>1413</v>
      </c>
      <c r="F38" s="34">
        <v>1305</v>
      </c>
      <c r="G38" s="34">
        <v>1286</v>
      </c>
      <c r="H38" s="34">
        <v>1238</v>
      </c>
      <c r="I38" s="34">
        <v>1153</v>
      </c>
      <c r="J38" s="34">
        <v>1163</v>
      </c>
      <c r="K38" s="34">
        <v>1082</v>
      </c>
      <c r="L38" s="34">
        <v>1020</v>
      </c>
      <c r="M38" s="34">
        <v>1033</v>
      </c>
      <c r="N38" s="34">
        <v>973</v>
      </c>
      <c r="O38" s="34">
        <v>944</v>
      </c>
      <c r="P38" s="34">
        <v>931</v>
      </c>
      <c r="Q38" s="34">
        <v>877</v>
      </c>
      <c r="R38" s="34">
        <v>874</v>
      </c>
      <c r="S38" s="34">
        <v>885</v>
      </c>
      <c r="T38" s="34">
        <v>849</v>
      </c>
      <c r="U38" s="34">
        <v>838</v>
      </c>
      <c r="V38" s="34">
        <v>775</v>
      </c>
      <c r="W38" s="34">
        <v>761</v>
      </c>
      <c r="X38" s="34">
        <v>750</v>
      </c>
      <c r="Y38" s="34">
        <v>803</v>
      </c>
      <c r="Z38" s="34">
        <v>753</v>
      </c>
      <c r="AA38" s="34">
        <v>697</v>
      </c>
      <c r="AB38" s="34">
        <v>699</v>
      </c>
      <c r="AC38" s="34">
        <v>649</v>
      </c>
      <c r="AD38" s="34">
        <v>627</v>
      </c>
      <c r="AE38" s="34">
        <v>589</v>
      </c>
      <c r="AF38" s="34">
        <v>537</v>
      </c>
      <c r="AG38" s="34">
        <v>525</v>
      </c>
      <c r="AH38" s="34">
        <v>272</v>
      </c>
      <c r="AI38" s="34">
        <v>478</v>
      </c>
      <c r="AJ38" s="34">
        <v>435</v>
      </c>
      <c r="AK38" s="34">
        <v>393</v>
      </c>
      <c r="AL38" s="34">
        <v>351</v>
      </c>
      <c r="AM38" s="34">
        <v>334</v>
      </c>
      <c r="AN38" s="34">
        <v>301</v>
      </c>
      <c r="AO38" s="34">
        <v>300</v>
      </c>
      <c r="AP38" s="34">
        <v>302</v>
      </c>
      <c r="AQ38" s="34">
        <v>301</v>
      </c>
      <c r="AR38" s="34">
        <v>323</v>
      </c>
      <c r="AS38" s="34">
        <v>306</v>
      </c>
      <c r="AT38" s="34">
        <v>297</v>
      </c>
      <c r="AU38" s="143">
        <v>348</v>
      </c>
      <c r="AV38" s="30" t="s">
        <v>196</v>
      </c>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55" t="s">
        <v>287</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28" t="s">
        <v>167</v>
      </c>
      <c r="B41" s="33">
        <v>40.343496052100697</v>
      </c>
      <c r="C41" s="33">
        <v>39.842665432670103</v>
      </c>
      <c r="D41" s="33">
        <v>41.174168297455999</v>
      </c>
      <c r="E41" s="33">
        <v>43.1386249301286</v>
      </c>
      <c r="F41" s="33">
        <v>42.936844454362898</v>
      </c>
      <c r="G41" s="33">
        <v>42.573529411764703</v>
      </c>
      <c r="H41" s="33">
        <v>42.633083520049396</v>
      </c>
      <c r="I41" s="33">
        <v>43.568363960171602</v>
      </c>
      <c r="J41" s="33">
        <v>42.702702702702702</v>
      </c>
      <c r="K41" s="33">
        <v>42.377789133026702</v>
      </c>
      <c r="L41" s="33">
        <v>41.976343485144803</v>
      </c>
      <c r="M41" s="33">
        <v>43.347883848927701</v>
      </c>
      <c r="N41" s="33">
        <v>42.854279414712401</v>
      </c>
      <c r="O41" s="33">
        <v>41.944194419441899</v>
      </c>
      <c r="P41" s="33">
        <v>41.7862838915471</v>
      </c>
      <c r="Q41" s="33">
        <v>42.317154998881698</v>
      </c>
      <c r="R41" s="33">
        <v>41.641994989751801</v>
      </c>
      <c r="S41" s="33">
        <v>41.741850114278797</v>
      </c>
      <c r="T41" s="33">
        <v>40.444335338161302</v>
      </c>
      <c r="U41" s="33">
        <v>39.882697947214098</v>
      </c>
      <c r="V41" s="33">
        <v>38.351904638507399</v>
      </c>
      <c r="W41" s="33">
        <v>38.109202625331697</v>
      </c>
      <c r="X41" s="33">
        <v>38.005865102639298</v>
      </c>
      <c r="Y41" s="33">
        <v>39.214221691066598</v>
      </c>
      <c r="Z41" s="33">
        <v>37.654125829908303</v>
      </c>
      <c r="AA41" s="33">
        <v>39.661942974218903</v>
      </c>
      <c r="AB41" s="33">
        <v>37.312643272791398</v>
      </c>
      <c r="AC41" s="33">
        <v>36.427690681698103</v>
      </c>
      <c r="AD41" s="33">
        <v>35.2846689273603</v>
      </c>
      <c r="AE41" s="33">
        <v>33.046889594619799</v>
      </c>
      <c r="AF41" s="33">
        <v>34.348004936240201</v>
      </c>
      <c r="AG41" s="33">
        <v>34.098831248718497</v>
      </c>
      <c r="AH41" s="33">
        <v>32.572070385623398</v>
      </c>
      <c r="AI41" s="33">
        <v>32.457238214434703</v>
      </c>
      <c r="AJ41" s="33">
        <v>29.183581416328401</v>
      </c>
      <c r="AK41" s="33">
        <v>31.066765213106699</v>
      </c>
      <c r="AL41" s="33">
        <v>31.6082802547771</v>
      </c>
      <c r="AM41" s="33">
        <v>30.3196347031963</v>
      </c>
      <c r="AN41" s="33">
        <v>32.465543644716703</v>
      </c>
      <c r="AO41" s="33">
        <v>34.197777144485599</v>
      </c>
      <c r="AP41" s="33">
        <v>33.342673017651997</v>
      </c>
      <c r="AQ41" s="33">
        <v>32.147780534877299</v>
      </c>
      <c r="AR41" s="33">
        <v>31.388101983002802</v>
      </c>
      <c r="AS41" s="33">
        <v>33.054393305439298</v>
      </c>
      <c r="AT41" s="33">
        <v>31.581936949730199</v>
      </c>
      <c r="AU41" s="141">
        <v>31.794732554982399</v>
      </c>
      <c r="AV41" s="30" t="s">
        <v>305</v>
      </c>
      <c r="AW41" s="33"/>
      <c r="AX41" s="33"/>
      <c r="AY41" s="33"/>
      <c r="AZ41" s="33"/>
      <c r="BA41" s="33"/>
      <c r="BB41" s="33"/>
      <c r="BC41" s="33"/>
      <c r="BD41" s="33"/>
      <c r="BE41" s="33"/>
      <c r="BF41" s="33"/>
      <c r="BG41" s="33"/>
      <c r="BH41" s="33"/>
      <c r="BI41" s="33"/>
      <c r="BJ41" s="33"/>
      <c r="BK41" s="33"/>
      <c r="BL41" s="33"/>
      <c r="BM41" s="33"/>
      <c r="BN41" s="33"/>
      <c r="BO41" s="33"/>
      <c r="BP41" s="33"/>
    </row>
    <row r="42" spans="1:68" ht="15" customHeight="1">
      <c r="A42" s="28" t="s">
        <v>170</v>
      </c>
      <c r="B42" s="29">
        <v>3.1658571428571398</v>
      </c>
      <c r="C42" s="29">
        <v>3.26001742160279</v>
      </c>
      <c r="D42" s="29">
        <v>3.2701204055766802</v>
      </c>
      <c r="E42" s="29">
        <v>3.3014253320375802</v>
      </c>
      <c r="F42" s="29">
        <v>3.3575883575883601</v>
      </c>
      <c r="G42" s="29">
        <v>3.3702936096718501</v>
      </c>
      <c r="H42" s="29">
        <v>3.46013048205872</v>
      </c>
      <c r="I42" s="29">
        <v>3.4622816796729801</v>
      </c>
      <c r="J42" s="29">
        <v>3.5452775073028202</v>
      </c>
      <c r="K42" s="29">
        <v>3.6085209003215399</v>
      </c>
      <c r="L42" s="29">
        <v>3.6631905924117998</v>
      </c>
      <c r="M42" s="29">
        <v>3.64448336252189</v>
      </c>
      <c r="N42" s="29">
        <v>3.7043966323666999</v>
      </c>
      <c r="O42" s="29">
        <v>3.70886981402003</v>
      </c>
      <c r="P42" s="29">
        <v>3.88193384223919</v>
      </c>
      <c r="Q42" s="29">
        <v>3.86310782241015</v>
      </c>
      <c r="R42" s="29">
        <v>3.8714793546622901</v>
      </c>
      <c r="S42" s="29">
        <v>3.90893371757925</v>
      </c>
      <c r="T42" s="29">
        <v>3.9763277693474999</v>
      </c>
      <c r="U42" s="29">
        <v>3.9114583333333299</v>
      </c>
      <c r="V42" s="29">
        <v>4.1293918918918902</v>
      </c>
      <c r="W42" s="29">
        <v>4.0285818981311801</v>
      </c>
      <c r="X42" s="29">
        <v>4.0057870370370399</v>
      </c>
      <c r="Y42" s="29">
        <v>4.0152380952380904</v>
      </c>
      <c r="Z42" s="29">
        <v>4.0037783375314904</v>
      </c>
      <c r="AA42" s="29">
        <v>3.8510546706844599</v>
      </c>
      <c r="AB42" s="29">
        <v>3.9163516068052902</v>
      </c>
      <c r="AC42" s="29">
        <v>3.8728239845261099</v>
      </c>
      <c r="AD42" s="29">
        <v>3.6327769347496202</v>
      </c>
      <c r="AE42" s="29">
        <v>3.8191068400226098</v>
      </c>
      <c r="AF42" s="29">
        <v>3.5383233532934102</v>
      </c>
      <c r="AG42" s="29">
        <v>3.5977149729404698</v>
      </c>
      <c r="AH42" s="29">
        <v>3.4241379310344802</v>
      </c>
      <c r="AI42" s="29">
        <v>3.3181233933162</v>
      </c>
      <c r="AJ42" s="29">
        <v>3.6692426584234901</v>
      </c>
      <c r="AK42" s="29">
        <v>3.7628865979381398</v>
      </c>
      <c r="AL42" s="29">
        <v>3.8589420654911799</v>
      </c>
      <c r="AM42" s="29">
        <v>4.1014056224899598</v>
      </c>
      <c r="AN42" s="29">
        <v>4.2603773584905698</v>
      </c>
      <c r="AO42" s="29">
        <v>4.0841666666666701</v>
      </c>
      <c r="AP42" s="29">
        <v>4.4277310924369804</v>
      </c>
      <c r="AQ42" s="29">
        <v>4.2409948542024001</v>
      </c>
      <c r="AR42" s="29">
        <v>4.1768953068592101</v>
      </c>
      <c r="AS42" s="29">
        <v>4.5198312236286897</v>
      </c>
      <c r="AT42" s="29">
        <v>4.2517985611510802</v>
      </c>
      <c r="AU42" s="142">
        <v>4.4030742954739504</v>
      </c>
      <c r="AV42" s="30" t="s">
        <v>198</v>
      </c>
      <c r="AW42" s="29"/>
      <c r="AX42" s="29"/>
      <c r="AY42" s="29"/>
      <c r="AZ42" s="29"/>
      <c r="BA42" s="29"/>
      <c r="BB42" s="29"/>
      <c r="BC42" s="29"/>
      <c r="BD42" s="29"/>
      <c r="BE42" s="29"/>
      <c r="BF42" s="29"/>
      <c r="BG42" s="29"/>
      <c r="BH42" s="29"/>
      <c r="BI42" s="29"/>
      <c r="BJ42" s="29"/>
      <c r="BK42" s="29"/>
      <c r="BL42" s="29"/>
      <c r="BM42" s="29"/>
      <c r="BN42" s="29"/>
      <c r="BO42" s="29"/>
      <c r="BP42" s="29"/>
    </row>
    <row r="43" spans="1:68" ht="15" customHeight="1">
      <c r="A43" s="28" t="s">
        <v>171</v>
      </c>
      <c r="B43" s="34">
        <v>22161</v>
      </c>
      <c r="C43" s="34">
        <v>22455</v>
      </c>
      <c r="D43" s="34">
        <v>20641</v>
      </c>
      <c r="E43" s="34">
        <v>20383</v>
      </c>
      <c r="F43" s="34">
        <v>19380</v>
      </c>
      <c r="G43" s="34">
        <v>19514</v>
      </c>
      <c r="H43" s="34">
        <v>19093</v>
      </c>
      <c r="I43" s="34">
        <v>18634</v>
      </c>
      <c r="J43" s="34">
        <v>18205</v>
      </c>
      <c r="K43" s="34">
        <v>17956</v>
      </c>
      <c r="L43" s="34">
        <v>16510</v>
      </c>
      <c r="M43" s="34">
        <v>16648</v>
      </c>
      <c r="N43" s="34">
        <v>15840</v>
      </c>
      <c r="O43" s="34">
        <v>15555</v>
      </c>
      <c r="P43" s="34">
        <v>15256</v>
      </c>
      <c r="Q43" s="34">
        <v>14618</v>
      </c>
      <c r="R43" s="34">
        <v>14158</v>
      </c>
      <c r="S43" s="34">
        <v>13564</v>
      </c>
      <c r="T43" s="34">
        <v>13102</v>
      </c>
      <c r="U43" s="34">
        <v>12767</v>
      </c>
      <c r="V43" s="34">
        <v>12223</v>
      </c>
      <c r="W43" s="34">
        <v>10994</v>
      </c>
      <c r="X43" s="34">
        <v>10383</v>
      </c>
      <c r="Y43" s="34">
        <v>10540</v>
      </c>
      <c r="Z43" s="34">
        <v>9537</v>
      </c>
      <c r="AA43" s="34">
        <v>8946</v>
      </c>
      <c r="AB43" s="34">
        <v>8287</v>
      </c>
      <c r="AC43" s="34">
        <v>8009</v>
      </c>
      <c r="AD43" s="34">
        <v>7182</v>
      </c>
      <c r="AE43" s="34">
        <v>6756</v>
      </c>
      <c r="AF43" s="34">
        <v>5909</v>
      </c>
      <c r="AG43" s="34">
        <v>5983</v>
      </c>
      <c r="AH43" s="34">
        <v>2979</v>
      </c>
      <c r="AI43" s="34">
        <v>5163</v>
      </c>
      <c r="AJ43" s="34">
        <v>4748</v>
      </c>
      <c r="AK43" s="34">
        <v>4745</v>
      </c>
      <c r="AL43" s="34">
        <v>4596</v>
      </c>
      <c r="AM43" s="34">
        <v>4085</v>
      </c>
      <c r="AN43" s="34">
        <v>4516</v>
      </c>
      <c r="AO43" s="34">
        <v>4901</v>
      </c>
      <c r="AP43" s="34">
        <v>5269</v>
      </c>
      <c r="AQ43" s="34">
        <v>4945</v>
      </c>
      <c r="AR43" s="34">
        <v>4628</v>
      </c>
      <c r="AS43" s="34">
        <v>5356</v>
      </c>
      <c r="AT43" s="34">
        <v>4728</v>
      </c>
      <c r="AU43" s="143">
        <v>5156</v>
      </c>
      <c r="AV43" s="30" t="s">
        <v>199</v>
      </c>
      <c r="AW43" s="34"/>
      <c r="AX43" s="34"/>
      <c r="AY43" s="34"/>
      <c r="AZ43" s="34"/>
      <c r="BA43" s="34"/>
      <c r="BB43" s="34"/>
      <c r="BC43" s="34"/>
      <c r="BD43" s="34"/>
      <c r="BE43" s="34"/>
      <c r="BF43" s="34"/>
      <c r="BG43" s="34"/>
      <c r="BH43" s="34"/>
      <c r="BI43" s="34"/>
      <c r="BJ43" s="34"/>
      <c r="BK43" s="34"/>
      <c r="BL43" s="34"/>
      <c r="BM43" s="34"/>
      <c r="BN43" s="34"/>
      <c r="BO43" s="34"/>
      <c r="BP43" s="34"/>
    </row>
    <row r="44" spans="1:68" ht="15" customHeight="1">
      <c r="A44" s="28" t="s">
        <v>172</v>
      </c>
      <c r="B44" s="34">
        <v>7000</v>
      </c>
      <c r="C44" s="34">
        <v>6888</v>
      </c>
      <c r="D44" s="34">
        <v>6312</v>
      </c>
      <c r="E44" s="34">
        <v>6174</v>
      </c>
      <c r="F44" s="34">
        <v>5772</v>
      </c>
      <c r="G44" s="34">
        <v>5790</v>
      </c>
      <c r="H44" s="34">
        <v>5518</v>
      </c>
      <c r="I44" s="34">
        <v>5382</v>
      </c>
      <c r="J44" s="34">
        <v>5135</v>
      </c>
      <c r="K44" s="34">
        <v>4976</v>
      </c>
      <c r="L44" s="34">
        <v>4507</v>
      </c>
      <c r="M44" s="34">
        <v>4568</v>
      </c>
      <c r="N44" s="34">
        <v>4276</v>
      </c>
      <c r="O44" s="34">
        <v>4194</v>
      </c>
      <c r="P44" s="34">
        <v>3930</v>
      </c>
      <c r="Q44" s="34">
        <v>3784</v>
      </c>
      <c r="R44" s="34">
        <v>3657</v>
      </c>
      <c r="S44" s="34">
        <v>3470</v>
      </c>
      <c r="T44" s="34">
        <v>3295</v>
      </c>
      <c r="U44" s="34">
        <v>3264</v>
      </c>
      <c r="V44" s="34">
        <v>2960</v>
      </c>
      <c r="W44" s="34">
        <v>2729</v>
      </c>
      <c r="X44" s="34">
        <v>2592</v>
      </c>
      <c r="Y44" s="34">
        <v>2625</v>
      </c>
      <c r="Z44" s="34">
        <v>2382</v>
      </c>
      <c r="AA44" s="34">
        <v>2323</v>
      </c>
      <c r="AB44" s="34">
        <v>2116</v>
      </c>
      <c r="AC44" s="34">
        <v>2068</v>
      </c>
      <c r="AD44" s="34">
        <v>1977</v>
      </c>
      <c r="AE44" s="34">
        <v>1769</v>
      </c>
      <c r="AF44" s="34">
        <v>1670</v>
      </c>
      <c r="AG44" s="34">
        <v>1663</v>
      </c>
      <c r="AH44" s="34">
        <v>870</v>
      </c>
      <c r="AI44" s="34">
        <v>1556</v>
      </c>
      <c r="AJ44" s="34">
        <v>1294</v>
      </c>
      <c r="AK44" s="34">
        <v>1261</v>
      </c>
      <c r="AL44" s="34">
        <v>1191</v>
      </c>
      <c r="AM44" s="34">
        <v>996</v>
      </c>
      <c r="AN44" s="34">
        <v>1060</v>
      </c>
      <c r="AO44" s="34">
        <v>1200</v>
      </c>
      <c r="AP44" s="34">
        <v>1190</v>
      </c>
      <c r="AQ44" s="34">
        <v>1166</v>
      </c>
      <c r="AR44" s="34">
        <v>1108</v>
      </c>
      <c r="AS44" s="34">
        <v>1185</v>
      </c>
      <c r="AT44" s="34">
        <v>1112</v>
      </c>
      <c r="AU44" s="143">
        <v>1171</v>
      </c>
      <c r="AV44" s="30" t="s">
        <v>200</v>
      </c>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56" t="s">
        <v>173</v>
      </c>
      <c r="B45" s="115">
        <v>17351</v>
      </c>
      <c r="C45" s="115">
        <v>17288</v>
      </c>
      <c r="D45" s="115">
        <v>15330</v>
      </c>
      <c r="E45" s="115">
        <v>14312</v>
      </c>
      <c r="F45" s="115">
        <v>13443</v>
      </c>
      <c r="G45" s="115">
        <v>13600</v>
      </c>
      <c r="H45" s="115">
        <v>12943</v>
      </c>
      <c r="I45" s="115">
        <v>12353</v>
      </c>
      <c r="J45" s="115">
        <v>12025</v>
      </c>
      <c r="K45" s="115">
        <v>11742</v>
      </c>
      <c r="L45" s="115">
        <v>10737</v>
      </c>
      <c r="M45" s="115">
        <v>10538</v>
      </c>
      <c r="N45" s="115">
        <v>9978</v>
      </c>
      <c r="O45" s="115">
        <v>9999</v>
      </c>
      <c r="P45" s="115">
        <v>9405</v>
      </c>
      <c r="Q45" s="115">
        <v>8942</v>
      </c>
      <c r="R45" s="115">
        <v>8782</v>
      </c>
      <c r="S45" s="115">
        <v>8313</v>
      </c>
      <c r="T45" s="115">
        <v>8147</v>
      </c>
      <c r="U45" s="115">
        <v>8184</v>
      </c>
      <c r="V45" s="115">
        <v>7718</v>
      </c>
      <c r="W45" s="115">
        <v>7161</v>
      </c>
      <c r="X45" s="115">
        <v>6820</v>
      </c>
      <c r="Y45" s="115">
        <v>6694</v>
      </c>
      <c r="Z45" s="115">
        <v>6326</v>
      </c>
      <c r="AA45" s="115">
        <v>5857</v>
      </c>
      <c r="AB45" s="115">
        <v>5671</v>
      </c>
      <c r="AC45" s="115">
        <v>5677</v>
      </c>
      <c r="AD45" s="115">
        <v>5603</v>
      </c>
      <c r="AE45" s="115">
        <v>5353</v>
      </c>
      <c r="AF45" s="115">
        <v>4862</v>
      </c>
      <c r="AG45" s="115">
        <v>4877</v>
      </c>
      <c r="AH45" s="115">
        <v>2671</v>
      </c>
      <c r="AI45" s="115">
        <v>4794</v>
      </c>
      <c r="AJ45" s="115">
        <v>4434</v>
      </c>
      <c r="AK45" s="115">
        <v>4059</v>
      </c>
      <c r="AL45" s="115">
        <v>3768</v>
      </c>
      <c r="AM45" s="115">
        <v>3285</v>
      </c>
      <c r="AN45" s="115">
        <v>3265</v>
      </c>
      <c r="AO45" s="115">
        <v>3509</v>
      </c>
      <c r="AP45" s="115">
        <v>3569</v>
      </c>
      <c r="AQ45" s="115">
        <v>3627</v>
      </c>
      <c r="AR45" s="115">
        <v>3530</v>
      </c>
      <c r="AS45" s="115">
        <v>3585</v>
      </c>
      <c r="AT45" s="115">
        <v>3521</v>
      </c>
      <c r="AU45" s="146">
        <v>3683</v>
      </c>
      <c r="AV45" s="114" t="s">
        <v>201</v>
      </c>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1"/>
      <c r="B46" s="29"/>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117"/>
      <c r="AU46" s="117"/>
      <c r="AV46" s="171"/>
      <c r="AW46" s="117"/>
      <c r="AX46" s="117"/>
      <c r="AY46" s="117"/>
      <c r="AZ46" s="117"/>
      <c r="BA46" s="117"/>
      <c r="BB46" s="117"/>
      <c r="BC46" s="117"/>
      <c r="BD46" s="117"/>
      <c r="BE46" s="117"/>
      <c r="BF46" s="117"/>
      <c r="BG46" s="117"/>
      <c r="BH46" s="117"/>
      <c r="BI46" s="117"/>
      <c r="BJ46" s="117"/>
      <c r="BK46" s="117"/>
      <c r="BL46" s="117"/>
      <c r="BM46" s="117"/>
      <c r="BN46" s="117"/>
      <c r="BO46" s="117"/>
      <c r="BP46" s="117"/>
    </row>
    <row r="47" spans="1:68" ht="17.100000000000001"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17"/>
      <c r="AV47" s="171"/>
      <c r="AW47" s="117"/>
      <c r="AX47" s="117"/>
      <c r="AY47" s="117"/>
      <c r="AZ47" s="117"/>
      <c r="BA47" s="117"/>
      <c r="BB47" s="117"/>
      <c r="BC47" s="117"/>
      <c r="BD47" s="117"/>
      <c r="BE47" s="117"/>
      <c r="BF47" s="117"/>
      <c r="BG47" s="117"/>
      <c r="BH47" s="117"/>
      <c r="BI47" s="117"/>
      <c r="BJ47" s="117"/>
      <c r="BK47" s="117"/>
      <c r="BL47" s="117"/>
      <c r="BM47" s="117"/>
      <c r="BN47" s="117"/>
      <c r="BO47" s="117"/>
      <c r="BP47" s="117"/>
    </row>
    <row r="48" spans="1:68" ht="37.5" customHeight="1">
      <c r="A48" s="166"/>
      <c r="B48" s="166"/>
      <c r="C48" s="166"/>
      <c r="D48" s="166"/>
      <c r="E48" s="166"/>
      <c r="F48" s="166"/>
      <c r="G48" s="166"/>
      <c r="H48" s="166"/>
      <c r="I48" s="166"/>
      <c r="J48" s="166"/>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117"/>
      <c r="AU48" s="117"/>
      <c r="AV48" s="171"/>
      <c r="AW48" s="117"/>
      <c r="AX48" s="117"/>
      <c r="AY48" s="117"/>
      <c r="AZ48" s="117"/>
      <c r="BA48" s="117"/>
      <c r="BB48" s="117"/>
      <c r="BC48" s="117"/>
      <c r="BD48" s="117"/>
      <c r="BE48" s="117"/>
      <c r="BF48" s="117"/>
      <c r="BG48" s="117"/>
      <c r="BH48" s="117"/>
      <c r="BI48" s="117"/>
      <c r="BJ48" s="117"/>
      <c r="BK48" s="117"/>
      <c r="BL48" s="117"/>
      <c r="BM48" s="117"/>
      <c r="BN48" s="117"/>
      <c r="BO48" s="117"/>
      <c r="BP48" s="117"/>
    </row>
    <row r="49" spans="1:48" ht="37.5" customHeight="1">
      <c r="A49" s="166"/>
      <c r="B49" s="166"/>
      <c r="C49" s="166"/>
      <c r="D49" s="166"/>
      <c r="E49" s="166"/>
      <c r="F49" s="166"/>
      <c r="G49" s="166"/>
      <c r="H49" s="166"/>
      <c r="I49" s="166"/>
      <c r="J49" s="166"/>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117"/>
      <c r="AU49" s="117"/>
      <c r="AV49" s="171"/>
    </row>
    <row r="50" spans="1:48" ht="37.5" customHeight="1">
      <c r="A50" s="166"/>
      <c r="B50" s="166"/>
      <c r="C50" s="166"/>
      <c r="D50" s="166"/>
      <c r="E50" s="166"/>
      <c r="F50" s="166"/>
      <c r="G50" s="166"/>
      <c r="H50" s="166"/>
      <c r="I50" s="166"/>
      <c r="J50" s="166"/>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117"/>
      <c r="AU50" s="117"/>
      <c r="AV50" s="171"/>
    </row>
    <row r="51" spans="1:48" ht="37.5" customHeight="1">
      <c r="A51" s="166"/>
      <c r="B51" s="166"/>
      <c r="C51" s="166"/>
      <c r="D51" s="166"/>
      <c r="E51" s="166"/>
      <c r="F51" s="166"/>
      <c r="G51" s="166"/>
      <c r="H51" s="166"/>
      <c r="I51" s="166"/>
      <c r="J51" s="166"/>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117"/>
      <c r="AU51" s="117"/>
      <c r="AV51" s="171"/>
    </row>
    <row r="52" spans="1:48" ht="37.5" customHeight="1">
      <c r="A52" s="166"/>
      <c r="B52" s="166"/>
      <c r="C52" s="166"/>
      <c r="D52" s="166"/>
      <c r="E52" s="166"/>
      <c r="F52" s="166"/>
      <c r="G52" s="166"/>
      <c r="H52" s="166"/>
      <c r="I52" s="166"/>
      <c r="J52" s="166"/>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117"/>
      <c r="AU52" s="117"/>
      <c r="AV52" s="171"/>
    </row>
    <row r="53" spans="1:48" ht="37.5" customHeight="1">
      <c r="A53" s="166"/>
      <c r="B53" s="166"/>
      <c r="C53" s="166"/>
      <c r="D53" s="166"/>
      <c r="E53" s="166"/>
      <c r="F53" s="166"/>
      <c r="G53" s="166"/>
      <c r="H53" s="166"/>
      <c r="I53" s="166"/>
      <c r="J53" s="166"/>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117"/>
      <c r="AU53" s="117"/>
      <c r="AV53" s="171"/>
    </row>
    <row r="54" spans="1:48" ht="37.5" customHeight="1">
      <c r="A54" s="166"/>
      <c r="B54" s="166"/>
      <c r="C54" s="166"/>
      <c r="D54" s="166"/>
      <c r="E54" s="166"/>
      <c r="F54" s="166"/>
      <c r="G54" s="166"/>
      <c r="H54" s="166"/>
      <c r="I54" s="166"/>
      <c r="J54" s="166"/>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117"/>
      <c r="AU54" s="117"/>
      <c r="AV54" s="171"/>
    </row>
    <row r="55" spans="1:48" ht="37.5" customHeight="1">
      <c r="A55" s="166"/>
      <c r="B55" s="166"/>
      <c r="C55" s="166"/>
      <c r="D55" s="166"/>
      <c r="E55" s="166"/>
      <c r="F55" s="166"/>
      <c r="G55" s="166"/>
      <c r="H55" s="166"/>
      <c r="I55" s="166"/>
      <c r="J55" s="166"/>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117"/>
      <c r="AU55" s="117"/>
      <c r="AV55" s="171"/>
    </row>
    <row r="56" spans="1:48" ht="15" customHeight="1">
      <c r="A56" s="117"/>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117"/>
      <c r="AU56" s="117"/>
      <c r="AV56" s="171"/>
    </row>
    <row r="57" spans="1:48" ht="15" customHeight="1">
      <c r="A57" s="117"/>
      <c r="B57" s="24"/>
      <c r="C57" s="24"/>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71"/>
    </row>
    <row r="58" spans="1:48" ht="15" customHeight="1">
      <c r="A58" s="117"/>
      <c r="B58" s="24"/>
      <c r="C58" s="24"/>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71"/>
    </row>
    <row r="59" spans="1:48" ht="15" customHeight="1">
      <c r="A59" s="117"/>
      <c r="B59" s="24"/>
      <c r="C59" s="24"/>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71"/>
    </row>
    <row r="60" spans="1:48" ht="15" customHeight="1">
      <c r="A60" s="117"/>
      <c r="B60" s="24"/>
      <c r="C60" s="24"/>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71"/>
    </row>
    <row r="61" spans="1:48" ht="15" customHeight="1">
      <c r="A61" s="117"/>
      <c r="B61" s="24"/>
      <c r="C61" s="24"/>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71"/>
    </row>
    <row r="62" spans="1:48" ht="15" customHeight="1">
      <c r="A62" s="117"/>
      <c r="B62" s="24"/>
      <c r="C62" s="24"/>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71"/>
    </row>
    <row r="63" spans="1:48" ht="15" customHeight="1">
      <c r="A63" s="117"/>
      <c r="B63" s="24"/>
      <c r="C63" s="24"/>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71"/>
    </row>
    <row r="64" spans="1:48" ht="15" customHeight="1">
      <c r="A64" s="117"/>
      <c r="B64" s="24"/>
      <c r="C64" s="24"/>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71"/>
    </row>
    <row r="65" spans="2:48" ht="15" customHeight="1">
      <c r="B65" s="24"/>
      <c r="C65" s="24"/>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71"/>
    </row>
    <row r="66" spans="2:48" ht="15" customHeight="1">
      <c r="B66" s="24"/>
      <c r="C66" s="24"/>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71"/>
    </row>
    <row r="67" spans="2:48" ht="15" customHeight="1">
      <c r="B67" s="24"/>
      <c r="C67" s="24"/>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71"/>
    </row>
    <row r="68" spans="2:48" ht="15" customHeight="1">
      <c r="B68" s="24"/>
      <c r="C68" s="24"/>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71"/>
    </row>
    <row r="69" spans="2:48" ht="15" customHeight="1">
      <c r="B69" s="24"/>
      <c r="C69" s="24"/>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71"/>
    </row>
    <row r="70" spans="2:48" ht="15" customHeight="1">
      <c r="B70" s="24"/>
      <c r="C70" s="24"/>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71"/>
    </row>
    <row r="71" spans="2:48" ht="15" customHeight="1">
      <c r="B71" s="24"/>
      <c r="C71" s="24"/>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71"/>
    </row>
    <row r="72" spans="2:48" ht="15" customHeight="1">
      <c r="B72" s="24"/>
      <c r="C72" s="24"/>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71"/>
    </row>
    <row r="73" spans="2:48" ht="15" customHeight="1">
      <c r="B73" s="24"/>
      <c r="C73" s="24"/>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71"/>
    </row>
    <row r="74" spans="2:48" ht="15" customHeight="1">
      <c r="B74" s="24"/>
      <c r="C74" s="24"/>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71"/>
    </row>
    <row r="75" spans="2:48" ht="15" customHeight="1">
      <c r="B75" s="24"/>
      <c r="C75" s="24"/>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71"/>
    </row>
    <row r="76" spans="2:48" ht="15" customHeight="1">
      <c r="B76" s="24"/>
      <c r="C76" s="24"/>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71"/>
    </row>
    <row r="77" spans="2:48" ht="15" customHeight="1">
      <c r="B77" s="24"/>
      <c r="C77" s="24"/>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71"/>
    </row>
    <row r="78" spans="2:48" ht="15" customHeight="1">
      <c r="B78" s="24"/>
      <c r="C78" s="24"/>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71"/>
    </row>
    <row r="79" spans="2:48" ht="15" customHeight="1">
      <c r="B79" s="24"/>
      <c r="C79" s="24"/>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71"/>
    </row>
    <row r="80" spans="2:48" ht="15" customHeight="1">
      <c r="B80" s="24"/>
      <c r="C80" s="24"/>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71"/>
    </row>
    <row r="81" spans="2:48" ht="15" customHeight="1">
      <c r="B81" s="24"/>
      <c r="C81" s="24"/>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71"/>
    </row>
    <row r="82" spans="2:48" ht="15" customHeight="1">
      <c r="B82" s="24"/>
      <c r="C82" s="24"/>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71"/>
    </row>
    <row r="83" spans="2:48" ht="15" customHeight="1">
      <c r="B83" s="24"/>
      <c r="C83" s="24"/>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71"/>
    </row>
    <row r="84" spans="2:48" ht="15" customHeight="1">
      <c r="B84" s="24"/>
      <c r="C84" s="24"/>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71"/>
    </row>
    <row r="85" spans="2:48" ht="15" customHeight="1">
      <c r="B85" s="24"/>
      <c r="C85" s="24"/>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71"/>
    </row>
    <row r="86" spans="2:48" ht="15" customHeight="1">
      <c r="B86" s="24"/>
      <c r="C86" s="24"/>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71"/>
    </row>
    <row r="87" spans="2:48" ht="15" customHeight="1">
      <c r="B87" s="24"/>
      <c r="C87" s="24"/>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71"/>
    </row>
    <row r="88" spans="2:48" ht="15" customHeight="1">
      <c r="B88" s="24"/>
      <c r="C88" s="24"/>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71"/>
    </row>
    <row r="89" spans="2:48" ht="15" customHeight="1">
      <c r="B89" s="24"/>
      <c r="C89" s="24"/>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71"/>
    </row>
    <row r="90" spans="2:48" ht="15" customHeight="1">
      <c r="B90" s="24"/>
      <c r="C90" s="24"/>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71"/>
    </row>
    <row r="91" spans="2:48" ht="15" customHeight="1">
      <c r="B91" s="24"/>
      <c r="C91" s="24"/>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71"/>
    </row>
    <row r="92" spans="2:48" ht="15" customHeight="1">
      <c r="B92" s="24"/>
      <c r="C92" s="24"/>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71"/>
    </row>
    <row r="93" spans="2:48" ht="15" customHeight="1">
      <c r="B93" s="24"/>
      <c r="C93" s="24"/>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71"/>
    </row>
    <row r="94" spans="2:48" ht="15" customHeight="1">
      <c r="B94" s="24"/>
      <c r="C94" s="24"/>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71"/>
    </row>
    <row r="95" spans="2:48" ht="15" customHeight="1">
      <c r="B95" s="24"/>
      <c r="C95" s="24"/>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71"/>
    </row>
    <row r="96" spans="2:48" ht="15" customHeight="1">
      <c r="B96" s="24"/>
      <c r="C96" s="24"/>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71"/>
    </row>
    <row r="97" spans="2:48" ht="15" customHeight="1">
      <c r="B97" s="24"/>
      <c r="C97" s="24"/>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71"/>
    </row>
    <row r="98" spans="2:48" ht="15" customHeight="1">
      <c r="B98" s="24"/>
      <c r="C98" s="24"/>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71"/>
    </row>
    <row r="99" spans="2:48" ht="15" customHeight="1">
      <c r="B99" s="24"/>
      <c r="C99" s="24"/>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71"/>
    </row>
    <row r="100" spans="2:48" ht="15" customHeight="1">
      <c r="B100" s="24"/>
      <c r="C100" s="24"/>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71"/>
    </row>
    <row r="101" spans="2:48" ht="15" customHeight="1">
      <c r="B101" s="24"/>
      <c r="C101" s="24"/>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71"/>
    </row>
    <row r="102" spans="2:48" ht="15" customHeight="1">
      <c r="B102" s="24"/>
      <c r="C102" s="24"/>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71"/>
    </row>
    <row r="103" spans="2:48" ht="15" customHeight="1">
      <c r="B103" s="24"/>
      <c r="C103" s="24"/>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71"/>
    </row>
    <row r="104" spans="2:48" ht="15" customHeight="1">
      <c r="B104" s="24"/>
      <c r="C104" s="24"/>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71"/>
    </row>
    <row r="105" spans="2:48" ht="15" customHeight="1">
      <c r="B105" s="24"/>
      <c r="C105" s="24"/>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71"/>
    </row>
    <row r="106" spans="2:48" ht="15" customHeight="1">
      <c r="B106" s="24"/>
      <c r="C106" s="24"/>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71"/>
    </row>
    <row r="107" spans="2:48" ht="15" customHeight="1">
      <c r="B107" s="24"/>
      <c r="C107" s="24"/>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71"/>
    </row>
    <row r="108" spans="2:48" ht="15" customHeight="1">
      <c r="B108" s="24"/>
      <c r="C108" s="24"/>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71"/>
    </row>
    <row r="109" spans="2:48" ht="15" customHeight="1">
      <c r="B109" s="24"/>
      <c r="C109" s="24"/>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71"/>
    </row>
    <row r="110" spans="2:48" ht="15" customHeight="1">
      <c r="B110" s="24"/>
      <c r="C110" s="24"/>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71"/>
    </row>
    <row r="111" spans="2:48" ht="15" customHeight="1">
      <c r="B111" s="24"/>
      <c r="C111" s="24"/>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71"/>
    </row>
    <row r="112" spans="2:48" ht="15" customHeight="1">
      <c r="B112" s="24"/>
      <c r="C112" s="24"/>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71"/>
    </row>
    <row r="113" spans="2:48" ht="15" customHeight="1">
      <c r="B113" s="24"/>
      <c r="C113" s="24"/>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71"/>
    </row>
    <row r="114" spans="2:48" ht="15" customHeight="1">
      <c r="B114" s="24"/>
      <c r="C114" s="24"/>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71"/>
    </row>
    <row r="115" spans="2:48" ht="15" customHeight="1">
      <c r="B115" s="24"/>
      <c r="C115" s="24"/>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71"/>
    </row>
    <row r="116" spans="2:48" ht="15" customHeight="1">
      <c r="B116" s="24"/>
      <c r="C116" s="24"/>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71"/>
    </row>
    <row r="117" spans="2:48" ht="15" customHeight="1">
      <c r="B117" s="24"/>
      <c r="C117" s="24"/>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71"/>
    </row>
    <row r="118" spans="2:48" ht="15" customHeight="1">
      <c r="B118" s="24"/>
      <c r="C118" s="24"/>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71"/>
    </row>
    <row r="119" spans="2:48" ht="15" customHeight="1">
      <c r="B119" s="24"/>
      <c r="C119" s="24"/>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71"/>
    </row>
    <row r="120" spans="2:48" ht="15" customHeight="1">
      <c r="B120" s="24"/>
      <c r="C120" s="24"/>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71"/>
    </row>
    <row r="121" spans="2:48" ht="15" customHeight="1">
      <c r="B121" s="24"/>
      <c r="C121" s="24"/>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71"/>
    </row>
    <row r="122" spans="2:48" ht="15" customHeight="1">
      <c r="B122" s="24"/>
      <c r="C122" s="24"/>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71"/>
    </row>
    <row r="123" spans="2:48" ht="15" customHeight="1">
      <c r="B123" s="24"/>
      <c r="C123" s="24"/>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71"/>
    </row>
    <row r="124" spans="2:48" ht="15" customHeight="1">
      <c r="B124" s="24"/>
      <c r="C124" s="24"/>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71"/>
    </row>
    <row r="125" spans="2:48" ht="15" customHeight="1">
      <c r="B125" s="24"/>
      <c r="C125" s="24"/>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71"/>
    </row>
    <row r="126" spans="2:48" ht="15" customHeight="1">
      <c r="B126" s="24"/>
      <c r="C126" s="24"/>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71"/>
    </row>
    <row r="127" spans="2:48" ht="15" customHeight="1">
      <c r="B127" s="24"/>
      <c r="C127" s="24"/>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71"/>
    </row>
    <row r="128" spans="2:48" ht="15" customHeight="1">
      <c r="B128" s="24"/>
      <c r="C128" s="24"/>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71"/>
    </row>
    <row r="129" spans="2:48" ht="15" customHeight="1">
      <c r="B129" s="24"/>
      <c r="C129" s="24"/>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71"/>
    </row>
    <row r="130" spans="2:48" ht="15" customHeight="1">
      <c r="B130" s="24"/>
      <c r="C130" s="24"/>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71"/>
    </row>
    <row r="131" spans="2:48" ht="15" customHeight="1">
      <c r="B131" s="24"/>
      <c r="C131" s="24"/>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71"/>
    </row>
    <row r="132" spans="2:48" ht="15" customHeight="1">
      <c r="B132" s="24"/>
      <c r="C132" s="24"/>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71"/>
    </row>
    <row r="133" spans="2:48" ht="15" customHeight="1">
      <c r="B133" s="24"/>
      <c r="C133" s="24"/>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71"/>
    </row>
    <row r="134" spans="2:48" ht="15" customHeight="1">
      <c r="B134" s="24"/>
      <c r="C134" s="24"/>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71"/>
    </row>
    <row r="135" spans="2:48" ht="15" customHeight="1">
      <c r="B135" s="24"/>
      <c r="C135" s="24"/>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71"/>
    </row>
    <row r="136" spans="2:48" ht="15" customHeight="1">
      <c r="B136" s="24"/>
      <c r="C136" s="24"/>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71"/>
    </row>
    <row r="137" spans="2:48" ht="15" customHeight="1">
      <c r="B137" s="24"/>
      <c r="C137" s="24"/>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71"/>
    </row>
    <row r="138" spans="2:48" ht="15" customHeight="1">
      <c r="B138" s="24"/>
      <c r="C138" s="24"/>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71"/>
    </row>
    <row r="139" spans="2:48" ht="15" customHeight="1">
      <c r="B139" s="24"/>
      <c r="C139" s="24"/>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71"/>
    </row>
    <row r="140" spans="2:48" ht="15" customHeight="1">
      <c r="B140" s="24"/>
      <c r="C140" s="24"/>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71"/>
    </row>
    <row r="141" spans="2:48" ht="15" customHeight="1">
      <c r="B141" s="24"/>
      <c r="C141" s="24"/>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71"/>
    </row>
    <row r="142" spans="2:48" ht="15" customHeight="1">
      <c r="B142" s="24"/>
      <c r="C142" s="24"/>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71"/>
    </row>
    <row r="143" spans="2:48" ht="15" customHeight="1">
      <c r="B143" s="24"/>
      <c r="C143" s="24"/>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71"/>
    </row>
    <row r="144" spans="2:48" ht="15" customHeight="1">
      <c r="B144" s="24"/>
      <c r="C144" s="24"/>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71"/>
    </row>
    <row r="145" spans="2:48" ht="15" customHeight="1">
      <c r="B145" s="24"/>
      <c r="C145" s="24"/>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71"/>
    </row>
    <row r="146" spans="2:48" ht="15" customHeight="1">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71"/>
    </row>
    <row r="147" spans="2:48" ht="15" customHeight="1">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71"/>
    </row>
    <row r="148" spans="2:48" ht="15" customHeight="1">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71"/>
    </row>
    <row r="149" spans="2:48" ht="15" customHeight="1">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71"/>
    </row>
    <row r="150" spans="2:48" ht="15" customHeight="1">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71"/>
    </row>
    <row r="151" spans="2:48" ht="15" customHeight="1">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71"/>
    </row>
    <row r="152" spans="2:48" ht="15" customHeight="1">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71"/>
    </row>
    <row r="153" spans="2:48" ht="15" customHeight="1">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71"/>
    </row>
    <row r="154" spans="2:48" ht="15" customHeight="1">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71"/>
    </row>
    <row r="155" spans="2:48" ht="15" customHeight="1">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71"/>
    </row>
    <row r="156" spans="2:48" ht="15" customHeight="1">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71"/>
    </row>
    <row r="157" spans="2:48" ht="15" customHeight="1">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71"/>
    </row>
    <row r="158" spans="2:48" ht="15" customHeight="1">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71"/>
    </row>
    <row r="159" spans="2:48" ht="15" customHeight="1">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71"/>
    </row>
    <row r="160" spans="2:48" ht="15" customHeight="1">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71"/>
    </row>
    <row r="161" spans="48:48" ht="15" customHeight="1">
      <c r="AV161" s="171"/>
    </row>
    <row r="162" spans="48:48" ht="15" customHeight="1">
      <c r="AV162" s="171"/>
    </row>
    <row r="163" spans="48:48" ht="15" customHeight="1">
      <c r="AV163" s="171"/>
    </row>
    <row r="164" spans="48:48" ht="15" customHeight="1">
      <c r="AV164" s="171"/>
    </row>
    <row r="165" spans="48:48" ht="15" customHeight="1">
      <c r="AV165" s="171"/>
    </row>
    <row r="166" spans="48:48" ht="15" customHeight="1">
      <c r="AV166" s="171"/>
    </row>
    <row r="167" spans="48:48" ht="15" customHeight="1">
      <c r="AV167" s="171"/>
    </row>
    <row r="168" spans="48:48" ht="15" customHeight="1">
      <c r="AV168" s="171"/>
    </row>
    <row r="169" spans="48:48" ht="15" customHeight="1">
      <c r="AV169" s="171"/>
    </row>
    <row r="170" spans="48:48" ht="15" customHeight="1">
      <c r="AV170" s="171"/>
    </row>
    <row r="171" spans="48:48" ht="15" customHeight="1">
      <c r="AV171" s="171"/>
    </row>
    <row r="172" spans="48:48" ht="15" customHeight="1">
      <c r="AV172" s="171"/>
    </row>
    <row r="173" spans="48:48" ht="15" customHeight="1">
      <c r="AV173" s="171"/>
    </row>
    <row r="174" spans="48:48" ht="15" customHeight="1">
      <c r="AV174" s="171"/>
    </row>
    <row r="175" spans="48:48" ht="15" customHeight="1">
      <c r="AV175" s="171"/>
    </row>
    <row r="176" spans="48:48" ht="15" customHeight="1">
      <c r="AV176" s="171"/>
    </row>
    <row r="177" spans="48:48" ht="15" customHeight="1">
      <c r="AV177" s="171"/>
    </row>
    <row r="178" spans="48:48" ht="15" customHeight="1">
      <c r="AV178" s="171"/>
    </row>
    <row r="179" spans="48:48" ht="15" customHeight="1">
      <c r="AV179" s="171"/>
    </row>
    <row r="180" spans="48:48" ht="15" customHeight="1">
      <c r="AV180" s="171"/>
    </row>
    <row r="181" spans="48:48" ht="15" customHeight="1">
      <c r="AV181" s="171"/>
    </row>
    <row r="182" spans="48:48" ht="15" customHeight="1">
      <c r="AV182" s="171"/>
    </row>
    <row r="183" spans="48:48" ht="15" customHeight="1">
      <c r="AV183" s="171"/>
    </row>
    <row r="184" spans="48:48" ht="15" customHeight="1">
      <c r="AV184" s="171"/>
    </row>
    <row r="185" spans="48:48" ht="15" customHeight="1">
      <c r="AV185" s="171"/>
    </row>
    <row r="186" spans="48:48" ht="15" customHeight="1">
      <c r="AV186" s="171"/>
    </row>
    <row r="187" spans="48:48" ht="15" customHeight="1">
      <c r="AV187" s="171"/>
    </row>
    <row r="188" spans="48:48" ht="15" customHeight="1">
      <c r="AV188" s="171"/>
    </row>
    <row r="189" spans="48:48" ht="15" customHeight="1">
      <c r="AV189" s="171"/>
    </row>
    <row r="190" spans="48:48" ht="15" customHeight="1">
      <c r="AV190" s="171"/>
    </row>
    <row r="191" spans="48:48" ht="15" customHeight="1">
      <c r="AV191" s="171"/>
    </row>
    <row r="192" spans="48:48" ht="15" customHeight="1">
      <c r="AV192" s="171"/>
    </row>
    <row r="193" spans="48:48" ht="15" customHeight="1">
      <c r="AV193" s="171"/>
    </row>
    <row r="194" spans="48:48" ht="15" customHeight="1">
      <c r="AV194" s="171"/>
    </row>
    <row r="195" spans="48:48" ht="15" customHeight="1">
      <c r="AV195" s="171"/>
    </row>
    <row r="196" spans="48:48" ht="15" customHeight="1">
      <c r="AV196" s="171"/>
    </row>
    <row r="197" spans="48:48" ht="15" customHeight="1">
      <c r="AV197" s="171"/>
    </row>
    <row r="198" spans="48:48" ht="15" customHeight="1">
      <c r="AV198" s="171"/>
    </row>
    <row r="199" spans="48:48" ht="15" customHeight="1">
      <c r="AV199" s="171"/>
    </row>
    <row r="200" spans="48:48" ht="15" customHeight="1">
      <c r="AV200" s="171"/>
    </row>
    <row r="201" spans="48:48" ht="15" customHeight="1">
      <c r="AV201" s="171"/>
    </row>
    <row r="202" spans="48:48" ht="15" customHeight="1">
      <c r="AV202" s="171"/>
    </row>
    <row r="203" spans="48:48" ht="15" customHeight="1">
      <c r="AV203" s="171"/>
    </row>
    <row r="204" spans="48:48" ht="15" customHeight="1">
      <c r="AV204" s="171"/>
    </row>
    <row r="205" spans="48:48" ht="15" customHeight="1">
      <c r="AV205" s="171"/>
    </row>
    <row r="206" spans="48:48" ht="15" customHeight="1">
      <c r="AV206" s="171"/>
    </row>
    <row r="207" spans="48:48" ht="15" customHeight="1">
      <c r="AV207" s="171"/>
    </row>
    <row r="208" spans="48:48" ht="15" customHeight="1">
      <c r="AV208" s="171"/>
    </row>
    <row r="209" spans="48:48" ht="15" customHeight="1">
      <c r="AV209" s="171"/>
    </row>
    <row r="210" spans="48:48" ht="15" customHeight="1">
      <c r="AV210" s="171"/>
    </row>
    <row r="211" spans="48:48" ht="15" customHeight="1">
      <c r="AV211" s="171"/>
    </row>
    <row r="212" spans="48:48" ht="15" customHeight="1">
      <c r="AV212" s="171"/>
    </row>
    <row r="213" spans="48:48" ht="15" customHeight="1">
      <c r="AV213" s="171"/>
    </row>
    <row r="214" spans="48:48" ht="15" customHeight="1">
      <c r="AV214" s="171"/>
    </row>
    <row r="215" spans="48:48" ht="15" customHeight="1">
      <c r="AV215" s="171"/>
    </row>
    <row r="216" spans="48:48" ht="15" customHeight="1">
      <c r="AV216" s="171"/>
    </row>
    <row r="217" spans="48:48" ht="15" customHeight="1">
      <c r="AV217" s="171"/>
    </row>
    <row r="218" spans="48:48" ht="15" customHeight="1">
      <c r="AV218" s="171"/>
    </row>
    <row r="219" spans="48:48" ht="15" customHeight="1">
      <c r="AV219" s="171"/>
    </row>
    <row r="220" spans="48:48" ht="15" customHeight="1">
      <c r="AV220" s="171"/>
    </row>
    <row r="221" spans="48:48" ht="15" customHeight="1">
      <c r="AV221" s="171"/>
    </row>
    <row r="222" spans="48:48" ht="15" customHeight="1">
      <c r="AV222" s="171"/>
    </row>
    <row r="223" spans="48:48" ht="15" customHeight="1">
      <c r="AV223" s="171"/>
    </row>
    <row r="224" spans="48:48" ht="15" customHeight="1">
      <c r="AV224" s="171"/>
    </row>
    <row r="225" spans="48:48" ht="15" customHeight="1">
      <c r="AV225" s="171"/>
    </row>
    <row r="226" spans="48:48" ht="15" customHeight="1">
      <c r="AV226" s="171"/>
    </row>
    <row r="227" spans="48:48" ht="15" customHeight="1">
      <c r="AV227" s="171"/>
    </row>
    <row r="228" spans="48:48" ht="15" customHeight="1">
      <c r="AV228" s="171"/>
    </row>
    <row r="229" spans="48:48" ht="15" customHeight="1">
      <c r="AV229" s="171"/>
    </row>
    <row r="230" spans="48:48" ht="15" customHeight="1">
      <c r="AV230" s="171"/>
    </row>
    <row r="231" spans="48:48" ht="15" customHeight="1">
      <c r="AV231" s="171"/>
    </row>
    <row r="232" spans="48:48" ht="15" customHeight="1">
      <c r="AV232" s="171"/>
    </row>
    <row r="233" spans="48:48" ht="15" customHeight="1">
      <c r="AV233" s="171"/>
    </row>
    <row r="234" spans="48:48" ht="15" customHeight="1">
      <c r="AV234" s="171"/>
    </row>
    <row r="235" spans="48:48" ht="15" customHeight="1">
      <c r="AV235" s="171"/>
    </row>
    <row r="236" spans="48:48" ht="15" customHeight="1">
      <c r="AV236" s="171"/>
    </row>
    <row r="237" spans="48:48" ht="15" customHeight="1">
      <c r="AV237" s="171"/>
    </row>
    <row r="238" spans="48:48" ht="15" customHeight="1">
      <c r="AV238" s="171"/>
    </row>
    <row r="239" spans="48:48" ht="15" customHeight="1">
      <c r="AV239" s="171"/>
    </row>
    <row r="240" spans="48:48" ht="15" customHeight="1">
      <c r="AV240" s="171"/>
    </row>
    <row r="241" spans="48:48" ht="15" customHeight="1">
      <c r="AV241" s="171"/>
    </row>
    <row r="242" spans="48:48" ht="15" customHeight="1">
      <c r="AV242" s="171"/>
    </row>
    <row r="243" spans="48:48" ht="15" customHeight="1">
      <c r="AV243" s="171"/>
    </row>
    <row r="244" spans="48:48" ht="15" customHeight="1">
      <c r="AV244" s="171"/>
    </row>
    <row r="245" spans="48:48" ht="15" customHeight="1">
      <c r="AV245" s="171"/>
    </row>
    <row r="246" spans="48:48" ht="15" customHeight="1">
      <c r="AV246" s="171"/>
    </row>
    <row r="247" spans="48:48" ht="15" customHeight="1">
      <c r="AV247" s="171"/>
    </row>
    <row r="248" spans="48:48" ht="15" customHeight="1">
      <c r="AV248" s="171"/>
    </row>
    <row r="249" spans="48:48" ht="15" customHeight="1">
      <c r="AV249" s="171"/>
    </row>
    <row r="250" spans="48:48" ht="15" customHeight="1">
      <c r="AV250" s="171"/>
    </row>
    <row r="251" spans="48:48" ht="15" customHeight="1">
      <c r="AV251" s="171"/>
    </row>
    <row r="252" spans="48:48" ht="15" customHeight="1">
      <c r="AV252" s="171"/>
    </row>
    <row r="253" spans="48:48" ht="15" customHeight="1">
      <c r="AV253" s="171"/>
    </row>
    <row r="254" spans="48:48" ht="15" customHeight="1">
      <c r="AV254" s="171"/>
    </row>
    <row r="255" spans="48:48" ht="15" customHeight="1">
      <c r="AV255" s="171"/>
    </row>
    <row r="256" spans="48:48" ht="15" customHeight="1">
      <c r="AV256" s="171"/>
    </row>
    <row r="257" spans="48:48" ht="15" customHeight="1">
      <c r="AV257" s="171"/>
    </row>
    <row r="258" spans="48:48" ht="15" customHeight="1">
      <c r="AV258" s="171"/>
    </row>
    <row r="259" spans="48:48" ht="15" customHeight="1">
      <c r="AV259" s="171"/>
    </row>
    <row r="260" spans="48:48" ht="15" customHeight="1">
      <c r="AV260" s="171"/>
    </row>
    <row r="261" spans="48:48" ht="15" customHeight="1">
      <c r="AV261" s="171"/>
    </row>
    <row r="262" spans="48:48" ht="15" customHeight="1">
      <c r="AV262" s="171"/>
    </row>
    <row r="263" spans="48:48" ht="15" customHeight="1">
      <c r="AV263" s="171"/>
    </row>
    <row r="264" spans="48:48" ht="15" customHeight="1">
      <c r="AV264" s="171"/>
    </row>
    <row r="265" spans="48:48" ht="15" customHeight="1">
      <c r="AV265" s="171"/>
    </row>
    <row r="266" spans="48:48" ht="15" customHeight="1">
      <c r="AV266" s="171"/>
    </row>
    <row r="267" spans="48:48" ht="15" customHeight="1">
      <c r="AV267" s="171"/>
    </row>
    <row r="268" spans="48:48" ht="15" customHeight="1">
      <c r="AV268" s="171"/>
    </row>
    <row r="269" spans="48:48" ht="15" customHeight="1">
      <c r="AV269" s="171"/>
    </row>
    <row r="270" spans="48:48" ht="15" customHeight="1">
      <c r="AV270" s="171"/>
    </row>
    <row r="271" spans="48:48" ht="15" customHeight="1">
      <c r="AV271" s="171"/>
    </row>
    <row r="272" spans="48:48" ht="15" customHeight="1">
      <c r="AV272" s="171"/>
    </row>
    <row r="273" spans="48:48" ht="15" customHeight="1">
      <c r="AV273" s="171"/>
    </row>
    <row r="274" spans="48:48" ht="15" customHeight="1">
      <c r="AV274" s="171"/>
    </row>
    <row r="275" spans="48:48" ht="15" customHeight="1">
      <c r="AV275" s="171"/>
    </row>
    <row r="276" spans="48:48" ht="15" customHeight="1">
      <c r="AV276" s="171"/>
    </row>
    <row r="277" spans="48:48" ht="15" customHeight="1">
      <c r="AV277" s="171"/>
    </row>
    <row r="278" spans="48:48" ht="15" customHeight="1">
      <c r="AV278" s="171"/>
    </row>
    <row r="279" spans="48:48" ht="15" customHeight="1">
      <c r="AV279" s="171"/>
    </row>
    <row r="280" spans="48:48" ht="15" customHeight="1">
      <c r="AV280" s="171"/>
    </row>
    <row r="281" spans="48:48" ht="15" customHeight="1">
      <c r="AV281" s="171"/>
    </row>
    <row r="282" spans="48:48" ht="15" customHeight="1">
      <c r="AV282" s="171"/>
    </row>
    <row r="283" spans="48:48" ht="15" customHeight="1">
      <c r="AV283" s="171"/>
    </row>
    <row r="284" spans="48:48" ht="15" customHeight="1">
      <c r="AV284" s="171"/>
    </row>
    <row r="285" spans="48:48" ht="15" customHeight="1">
      <c r="AV285" s="171"/>
    </row>
    <row r="286" spans="48:48" ht="15" customHeight="1">
      <c r="AV286" s="171"/>
    </row>
    <row r="287" spans="48:48" ht="15" customHeight="1">
      <c r="AV287" s="171"/>
    </row>
    <row r="288" spans="48:48" ht="15" customHeight="1">
      <c r="AV288" s="171"/>
    </row>
    <row r="289" spans="48:48" ht="15" customHeight="1">
      <c r="AV289" s="171"/>
    </row>
    <row r="290" spans="48:48" ht="15" customHeight="1">
      <c r="AV290" s="171"/>
    </row>
    <row r="291" spans="48:48" ht="15" customHeight="1">
      <c r="AV291" s="171"/>
    </row>
    <row r="292" spans="48:48" ht="15" customHeight="1">
      <c r="AV292" s="171"/>
    </row>
    <row r="293" spans="48:48" ht="15" customHeight="1">
      <c r="AV293" s="171"/>
    </row>
    <row r="294" spans="48:48" ht="15" customHeight="1">
      <c r="AV294" s="171"/>
    </row>
    <row r="295" spans="48:48" ht="15" customHeight="1">
      <c r="AV295" s="171"/>
    </row>
    <row r="296" spans="48:48" ht="15" customHeight="1">
      <c r="AV296" s="171"/>
    </row>
    <row r="297" spans="48:48" ht="15" customHeight="1">
      <c r="AV297" s="171"/>
    </row>
    <row r="298" spans="48:48" ht="15" customHeight="1">
      <c r="AV298" s="171"/>
    </row>
    <row r="299" spans="48:48" ht="15" customHeight="1">
      <c r="AV299" s="171"/>
    </row>
    <row r="300" spans="48:48" ht="15" customHeight="1">
      <c r="AV300" s="171"/>
    </row>
    <row r="301" spans="48:48" ht="15" customHeight="1">
      <c r="AV301" s="171"/>
    </row>
    <row r="302" spans="48:48" ht="15" customHeight="1">
      <c r="AV302" s="171"/>
    </row>
    <row r="303" spans="48:48" ht="15" customHeight="1">
      <c r="AV303" s="171"/>
    </row>
    <row r="304" spans="48:48" ht="15" customHeight="1">
      <c r="AV304" s="171"/>
    </row>
    <row r="305" spans="48:48" ht="15" customHeight="1">
      <c r="AV305" s="171"/>
    </row>
    <row r="306" spans="48:48" ht="15" customHeight="1">
      <c r="AV306" s="171"/>
    </row>
    <row r="307" spans="48:48" ht="15" customHeight="1">
      <c r="AV307" s="171"/>
    </row>
    <row r="308" spans="48:48" ht="15" customHeight="1">
      <c r="AV308" s="171"/>
    </row>
    <row r="309" spans="48:48" ht="15" customHeight="1">
      <c r="AV309" s="171"/>
    </row>
    <row r="310" spans="48:48" ht="15" customHeight="1">
      <c r="AV310" s="171"/>
    </row>
    <row r="311" spans="48:48" ht="15" customHeight="1">
      <c r="AV311" s="171"/>
    </row>
    <row r="312" spans="48:48" ht="15" customHeight="1">
      <c r="AV312" s="171"/>
    </row>
    <row r="313" spans="48:48" ht="15" customHeight="1">
      <c r="AV313" s="171"/>
    </row>
    <row r="314" spans="48:48" ht="15" customHeight="1">
      <c r="AV314" s="171"/>
    </row>
    <row r="315" spans="48:48" ht="15" customHeight="1">
      <c r="AV315" s="171"/>
    </row>
    <row r="316" spans="48:48" ht="15" customHeight="1">
      <c r="AV316" s="171"/>
    </row>
    <row r="317" spans="48:48" ht="15" customHeight="1">
      <c r="AV317" s="171"/>
    </row>
    <row r="318" spans="48:48" ht="15" customHeight="1">
      <c r="AV318" s="171"/>
    </row>
    <row r="319" spans="48:48" ht="15" customHeight="1">
      <c r="AV319" s="171"/>
    </row>
    <row r="320" spans="48:48" ht="15" customHeight="1">
      <c r="AV320" s="171"/>
    </row>
    <row r="321" spans="48:48" ht="15" customHeight="1">
      <c r="AV321" s="171"/>
    </row>
    <row r="322" spans="48:48" ht="15" customHeight="1">
      <c r="AV322" s="171"/>
    </row>
    <row r="323" spans="48:48" ht="15" customHeight="1">
      <c r="AV323" s="171"/>
    </row>
    <row r="324" spans="48:48" ht="15" customHeight="1">
      <c r="AV324" s="171"/>
    </row>
    <row r="325" spans="48:48" ht="15" customHeight="1">
      <c r="AV325" s="171"/>
    </row>
    <row r="326" spans="48:48" ht="15" customHeight="1">
      <c r="AV326" s="171"/>
    </row>
    <row r="327" spans="48:48" ht="15" customHeight="1">
      <c r="AV327" s="171"/>
    </row>
    <row r="328" spans="48:48" ht="15" customHeight="1">
      <c r="AV328" s="171"/>
    </row>
    <row r="329" spans="48:48" ht="15" customHeight="1">
      <c r="AV329" s="171"/>
    </row>
    <row r="330" spans="48:48" ht="15" customHeight="1">
      <c r="AV330" s="171"/>
    </row>
    <row r="331" spans="48:48" ht="15" customHeight="1">
      <c r="AV331" s="171"/>
    </row>
    <row r="332" spans="48:48" ht="15" customHeight="1">
      <c r="AV332" s="171"/>
    </row>
    <row r="333" spans="48:48" ht="15" customHeight="1">
      <c r="AV333" s="171"/>
    </row>
    <row r="334" spans="48:48" ht="15" customHeight="1">
      <c r="AV334" s="171"/>
    </row>
    <row r="335" spans="48:48" ht="15" customHeight="1">
      <c r="AV335" s="171"/>
    </row>
    <row r="336" spans="48:48" ht="15" customHeight="1">
      <c r="AV336" s="171"/>
    </row>
    <row r="337" spans="48:48" ht="15" customHeight="1">
      <c r="AV337" s="171"/>
    </row>
    <row r="338" spans="48:48" ht="15" customHeight="1">
      <c r="AV338" s="171"/>
    </row>
    <row r="339" spans="48:48" ht="15" customHeight="1">
      <c r="AV339" s="171"/>
    </row>
    <row r="340" spans="48:48" ht="15" customHeight="1">
      <c r="AV340" s="171"/>
    </row>
    <row r="341" spans="48:48" ht="15" customHeight="1">
      <c r="AV341" s="171"/>
    </row>
    <row r="342" spans="48:48" ht="15" customHeight="1">
      <c r="AV342" s="171"/>
    </row>
    <row r="343" spans="48:48" ht="15" customHeight="1">
      <c r="AV343" s="171"/>
    </row>
    <row r="344" spans="48:48" ht="15" customHeight="1">
      <c r="AV344" s="171"/>
    </row>
    <row r="345" spans="48:48" ht="15" customHeight="1">
      <c r="AV345" s="171"/>
    </row>
    <row r="346" spans="48:48" ht="15" customHeight="1">
      <c r="AV346" s="171"/>
    </row>
    <row r="347" spans="48:48" ht="15" customHeight="1">
      <c r="AV347" s="171"/>
    </row>
    <row r="348" spans="48:48" ht="15" customHeight="1">
      <c r="AV348" s="171"/>
    </row>
    <row r="349" spans="48:48" ht="15" customHeight="1">
      <c r="AV349" s="171"/>
    </row>
    <row r="350" spans="48:48" ht="15" customHeight="1">
      <c r="AV350" s="171"/>
    </row>
    <row r="351" spans="48:48" ht="15" customHeight="1">
      <c r="AV351" s="171"/>
    </row>
    <row r="352" spans="48:48" ht="15" customHeight="1">
      <c r="AV352" s="171"/>
    </row>
    <row r="353" spans="48:48" ht="15" customHeight="1">
      <c r="AV353" s="171"/>
    </row>
    <row r="354" spans="48:48" ht="15" customHeight="1">
      <c r="AV354" s="171"/>
    </row>
    <row r="355" spans="48:48" ht="15" customHeight="1">
      <c r="AV355" s="171"/>
    </row>
    <row r="356" spans="48:48" ht="15" customHeight="1">
      <c r="AV356" s="171"/>
    </row>
    <row r="357" spans="48:48" ht="15" customHeight="1">
      <c r="AV357" s="171"/>
    </row>
    <row r="358" spans="48:48" ht="15" customHeight="1">
      <c r="AV358" s="171"/>
    </row>
    <row r="359" spans="48:48" ht="15" customHeight="1">
      <c r="AV359" s="171"/>
    </row>
    <row r="360" spans="48:48" ht="15" customHeight="1">
      <c r="AV360" s="171"/>
    </row>
    <row r="361" spans="48:48" ht="15" customHeight="1">
      <c r="AV361" s="171"/>
    </row>
    <row r="362" spans="48:48" ht="15" customHeight="1">
      <c r="AV362" s="171"/>
    </row>
    <row r="363" spans="48:48" ht="15" customHeight="1">
      <c r="AV363" s="171"/>
    </row>
    <row r="364" spans="48:48" ht="15" customHeight="1">
      <c r="AV364" s="171"/>
    </row>
    <row r="365" spans="48:48" ht="15" customHeight="1">
      <c r="AV365" s="171"/>
    </row>
    <row r="366" spans="48:48" ht="15" customHeight="1">
      <c r="AV366" s="171"/>
    </row>
    <row r="367" spans="48:48" ht="15" customHeight="1">
      <c r="AV367" s="171"/>
    </row>
    <row r="368" spans="48:48" ht="15" customHeight="1">
      <c r="AV368" s="171"/>
    </row>
    <row r="369" spans="48:48" ht="15" customHeight="1">
      <c r="AV369" s="171"/>
    </row>
    <row r="370" spans="48:48" ht="15" customHeight="1">
      <c r="AV370" s="171"/>
    </row>
    <row r="371" spans="48:48" ht="15" customHeight="1">
      <c r="AV371" s="171"/>
    </row>
    <row r="372" spans="48:48" ht="15" customHeight="1">
      <c r="AV372" s="171"/>
    </row>
    <row r="373" spans="48:48" ht="15" customHeight="1">
      <c r="AV373" s="171"/>
    </row>
    <row r="374" spans="48:48" ht="15" customHeight="1">
      <c r="AV374" s="171"/>
    </row>
    <row r="375" spans="48:48" ht="15" customHeight="1">
      <c r="AV375" s="171"/>
    </row>
    <row r="376" spans="48:48" ht="15" customHeight="1">
      <c r="AV376" s="171"/>
    </row>
    <row r="377" spans="48:48" ht="15" customHeight="1">
      <c r="AV377" s="171"/>
    </row>
    <row r="378" spans="48:48" ht="15" customHeight="1">
      <c r="AV378" s="171"/>
    </row>
    <row r="379" spans="48:48" ht="15" customHeight="1">
      <c r="AV379" s="171"/>
    </row>
    <row r="380" spans="48:48" ht="15" customHeight="1">
      <c r="AV380" s="171"/>
    </row>
    <row r="381" spans="48:48" ht="15" customHeight="1">
      <c r="AV381" s="171"/>
    </row>
    <row r="382" spans="48:48" ht="15" customHeight="1">
      <c r="AV382" s="171"/>
    </row>
    <row r="383" spans="48:48" ht="15" customHeight="1">
      <c r="AV383" s="171"/>
    </row>
    <row r="384" spans="48:48" ht="15" customHeight="1">
      <c r="AV384" s="171"/>
    </row>
    <row r="385" spans="48:48" ht="15" customHeight="1">
      <c r="AV385" s="171"/>
    </row>
    <row r="386" spans="48:48" ht="15" customHeight="1">
      <c r="AV386" s="171"/>
    </row>
    <row r="387" spans="48:48" ht="15" customHeight="1">
      <c r="AV387" s="171"/>
    </row>
    <row r="388" spans="48:48" ht="15" customHeight="1">
      <c r="AV388" s="171"/>
    </row>
    <row r="389" spans="48:48" ht="15" customHeight="1">
      <c r="AV389" s="171"/>
    </row>
    <row r="390" spans="48:48" ht="15" customHeight="1">
      <c r="AV390" s="171"/>
    </row>
    <row r="391" spans="48:48" ht="15" customHeight="1">
      <c r="AV391" s="171"/>
    </row>
    <row r="392" spans="48:48" ht="15" customHeight="1">
      <c r="AV392" s="171"/>
    </row>
    <row r="393" spans="48:48" ht="15" customHeight="1">
      <c r="AV393" s="171"/>
    </row>
    <row r="394" spans="48:48" ht="15" customHeight="1">
      <c r="AV394" s="171"/>
    </row>
    <row r="395" spans="48:48" ht="15" customHeight="1">
      <c r="AV395" s="171"/>
    </row>
    <row r="396" spans="48:48" ht="15" customHeight="1">
      <c r="AV396" s="171"/>
    </row>
    <row r="397" spans="48:48" ht="15" customHeight="1">
      <c r="AV397" s="171"/>
    </row>
    <row r="398" spans="48:48" ht="15" customHeight="1">
      <c r="AV398" s="171"/>
    </row>
    <row r="399" spans="48:48" ht="15" customHeight="1">
      <c r="AV399" s="171"/>
    </row>
    <row r="400" spans="48:48" ht="15" customHeight="1">
      <c r="AV400" s="171"/>
    </row>
    <row r="401" spans="48:48" ht="15" customHeight="1">
      <c r="AV401" s="171"/>
    </row>
    <row r="402" spans="48:48" ht="15" customHeight="1">
      <c r="AV402" s="171"/>
    </row>
    <row r="403" spans="48:48" ht="15" customHeight="1">
      <c r="AV403" s="171"/>
    </row>
    <row r="404" spans="48:48" ht="15" customHeight="1">
      <c r="AV404" s="171"/>
    </row>
    <row r="405" spans="48:48" ht="15" customHeight="1">
      <c r="AV405" s="171"/>
    </row>
    <row r="406" spans="48:48" ht="15" customHeight="1">
      <c r="AV406" s="171"/>
    </row>
    <row r="407" spans="48:48" ht="15" customHeight="1">
      <c r="AV407" s="171"/>
    </row>
    <row r="408" spans="48:48" ht="15" customHeight="1">
      <c r="AV408" s="171"/>
    </row>
    <row r="409" spans="48:48" ht="15" customHeight="1">
      <c r="AV409" s="171"/>
    </row>
    <row r="410" spans="48:48" ht="15" customHeight="1">
      <c r="AV410" s="171"/>
    </row>
    <row r="411" spans="48:48" ht="15" customHeight="1">
      <c r="AV411" s="171"/>
    </row>
    <row r="412" spans="48:48" ht="15" customHeight="1">
      <c r="AV412" s="171"/>
    </row>
    <row r="413" spans="48:48" ht="15" customHeight="1">
      <c r="AV413" s="171"/>
    </row>
    <row r="414" spans="48:48" ht="15" customHeight="1">
      <c r="AV414" s="171"/>
    </row>
    <row r="415" spans="48:48" ht="15" customHeight="1">
      <c r="AV415" s="171"/>
    </row>
    <row r="416" spans="48:48" ht="15" customHeight="1">
      <c r="AV416" s="171"/>
    </row>
    <row r="417" spans="48:48" ht="15" customHeight="1">
      <c r="AV417" s="171"/>
    </row>
    <row r="418" spans="48:48" ht="15" customHeight="1">
      <c r="AV418" s="171"/>
    </row>
    <row r="419" spans="48:48" ht="15" customHeight="1">
      <c r="AV419" s="171"/>
    </row>
    <row r="420" spans="48:48" ht="15" customHeight="1">
      <c r="AV420" s="171"/>
    </row>
    <row r="421" spans="48:48" ht="15" customHeight="1">
      <c r="AV421" s="171"/>
    </row>
    <row r="422" spans="48:48" ht="15" customHeight="1">
      <c r="AV422" s="171"/>
    </row>
    <row r="423" spans="48:48" ht="15" customHeight="1">
      <c r="AV423" s="171"/>
    </row>
    <row r="424" spans="48:48" ht="15" customHeight="1">
      <c r="AV424" s="171"/>
    </row>
    <row r="425" spans="48:48" ht="15" customHeight="1">
      <c r="AV425" s="171"/>
    </row>
    <row r="426" spans="48:48" ht="15" customHeight="1">
      <c r="AV426" s="171"/>
    </row>
    <row r="427" spans="48:48" ht="15" customHeight="1">
      <c r="AV427" s="171"/>
    </row>
    <row r="428" spans="48:48" ht="15" customHeight="1">
      <c r="AV428" s="171"/>
    </row>
    <row r="429" spans="48:48" ht="15" customHeight="1">
      <c r="AV429" s="171"/>
    </row>
    <row r="430" spans="48:48" ht="15" customHeight="1">
      <c r="AV430" s="171"/>
    </row>
    <row r="431" spans="48:48" ht="15" customHeight="1">
      <c r="AV431" s="171"/>
    </row>
    <row r="432" spans="48:48" ht="15" customHeight="1">
      <c r="AV432" s="171"/>
    </row>
    <row r="433" spans="48:48" ht="15" customHeight="1">
      <c r="AV433" s="171"/>
    </row>
    <row r="434" spans="48:48" ht="15" customHeight="1">
      <c r="AV434" s="171"/>
    </row>
    <row r="435" spans="48:48" ht="15" customHeight="1">
      <c r="AV435" s="171"/>
    </row>
    <row r="436" spans="48:48" ht="15" customHeight="1">
      <c r="AV436" s="171"/>
    </row>
    <row r="437" spans="48:48" ht="15" customHeight="1">
      <c r="AV437" s="171"/>
    </row>
    <row r="438" spans="48:48" ht="15" customHeight="1">
      <c r="AV438" s="171"/>
    </row>
    <row r="439" spans="48:48" ht="15" customHeight="1">
      <c r="AV439" s="171"/>
    </row>
    <row r="440" spans="48:48" ht="15" customHeight="1">
      <c r="AV440" s="171"/>
    </row>
    <row r="441" spans="48:48" ht="15" customHeight="1">
      <c r="AV441" s="171"/>
    </row>
    <row r="442" spans="48:48" ht="15" customHeight="1">
      <c r="AV442" s="171"/>
    </row>
    <row r="443" spans="48:48" ht="15" customHeight="1">
      <c r="AV443" s="171"/>
    </row>
    <row r="444" spans="48:48" ht="15" customHeight="1">
      <c r="AV444" s="171"/>
    </row>
    <row r="445" spans="48:48" ht="15" customHeight="1">
      <c r="AV445" s="171"/>
    </row>
    <row r="446" spans="48:48" ht="15" customHeight="1">
      <c r="AV446" s="171"/>
    </row>
    <row r="447" spans="48:48" ht="15" customHeight="1">
      <c r="AV447" s="171"/>
    </row>
    <row r="448" spans="48:48" ht="15" customHeight="1">
      <c r="AV448" s="171"/>
    </row>
    <row r="449" spans="48:48" ht="15" customHeight="1">
      <c r="AV449" s="171"/>
    </row>
    <row r="450" spans="48:48" ht="15" customHeight="1">
      <c r="AV450" s="171"/>
    </row>
    <row r="451" spans="48:48" ht="15" customHeight="1">
      <c r="AV451" s="171"/>
    </row>
    <row r="452" spans="48:48" ht="15" customHeight="1">
      <c r="AV452" s="171"/>
    </row>
    <row r="453" spans="48:48" ht="15" customHeight="1">
      <c r="AV453" s="171"/>
    </row>
    <row r="454" spans="48:48" ht="15" customHeight="1">
      <c r="AV454" s="171"/>
    </row>
    <row r="455" spans="48:48" ht="15" customHeight="1">
      <c r="AV455" s="171"/>
    </row>
    <row r="456" spans="48:48" ht="15" customHeight="1">
      <c r="AV456" s="171"/>
    </row>
    <row r="457" spans="48:48" ht="15" customHeight="1">
      <c r="AV457" s="171"/>
    </row>
    <row r="458" spans="48:48" ht="15" customHeight="1">
      <c r="AV458" s="171"/>
    </row>
    <row r="459" spans="48:48" ht="15" customHeight="1">
      <c r="AV459" s="171"/>
    </row>
    <row r="460" spans="48:48" ht="15" customHeight="1">
      <c r="AV460" s="171"/>
    </row>
    <row r="461" spans="48:48" ht="15" customHeight="1">
      <c r="AV461" s="171"/>
    </row>
    <row r="462" spans="48:48" ht="15" customHeight="1">
      <c r="AV462" s="171"/>
    </row>
    <row r="463" spans="48:48" ht="15" customHeight="1">
      <c r="AV463" s="171"/>
    </row>
    <row r="464" spans="48:48" ht="15" customHeight="1">
      <c r="AV464" s="171"/>
    </row>
    <row r="465" spans="48:48" ht="15" customHeight="1">
      <c r="AV465" s="171"/>
    </row>
    <row r="466" spans="48:48" ht="15" customHeight="1">
      <c r="AV466" s="171"/>
    </row>
    <row r="467" spans="48:48" ht="15" customHeight="1">
      <c r="AV467" s="171"/>
    </row>
    <row r="468" spans="48:48" ht="15" customHeight="1">
      <c r="AV468" s="171"/>
    </row>
    <row r="469" spans="48:48" ht="15" customHeight="1">
      <c r="AV469" s="171"/>
    </row>
    <row r="470" spans="48:48" ht="15" customHeight="1">
      <c r="AV470" s="171"/>
    </row>
    <row r="471" spans="48:48" ht="15" customHeight="1">
      <c r="AV471" s="171"/>
    </row>
    <row r="472" spans="48:48" ht="15" customHeight="1">
      <c r="AV472" s="171"/>
    </row>
    <row r="473" spans="48:48" ht="15" customHeight="1">
      <c r="AV473" s="171"/>
    </row>
    <row r="474" spans="48:48" ht="15" customHeight="1">
      <c r="AV474" s="171"/>
    </row>
    <row r="475" spans="48:48" ht="15" customHeight="1">
      <c r="AV475" s="171"/>
    </row>
    <row r="476" spans="48:48" ht="15" customHeight="1">
      <c r="AV476" s="171"/>
    </row>
    <row r="477" spans="48:48" ht="15" customHeight="1">
      <c r="AV477" s="171"/>
    </row>
    <row r="478" spans="48:48" ht="15" customHeight="1">
      <c r="AV478" s="171"/>
    </row>
    <row r="479" spans="48:48" ht="15" customHeight="1">
      <c r="AV479" s="171"/>
    </row>
    <row r="480" spans="48:48" ht="15" customHeight="1">
      <c r="AV480" s="171"/>
    </row>
    <row r="481" spans="48:48" ht="15" customHeight="1">
      <c r="AV481" s="171"/>
    </row>
    <row r="482" spans="48:48" ht="15" customHeight="1">
      <c r="AV482" s="171"/>
    </row>
    <row r="483" spans="48:48" ht="15" customHeight="1">
      <c r="AV483" s="171"/>
    </row>
    <row r="484" spans="48:48" ht="15" customHeight="1">
      <c r="AV484" s="171"/>
    </row>
    <row r="485" spans="48:48" ht="15" customHeight="1">
      <c r="AV485" s="171"/>
    </row>
    <row r="486" spans="48:48" ht="15" customHeight="1">
      <c r="AV486" s="171"/>
    </row>
    <row r="487" spans="48:48" ht="15" customHeight="1">
      <c r="AV487" s="171"/>
    </row>
    <row r="488" spans="48:48" ht="15" customHeight="1">
      <c r="AV488" s="171"/>
    </row>
    <row r="489" spans="48:48" ht="15" customHeight="1">
      <c r="AV489" s="171"/>
    </row>
    <row r="490" spans="48:48" ht="15" customHeight="1">
      <c r="AV490" s="171"/>
    </row>
    <row r="491" spans="48:48" ht="15" customHeight="1">
      <c r="AV491" s="171"/>
    </row>
    <row r="492" spans="48:48" ht="15" customHeight="1">
      <c r="AV492" s="171"/>
    </row>
    <row r="493" spans="48:48" ht="15" customHeight="1">
      <c r="AV493" s="171"/>
    </row>
    <row r="494" spans="48:48" ht="15" customHeight="1">
      <c r="AV494" s="171"/>
    </row>
    <row r="495" spans="48:48" ht="15" customHeight="1">
      <c r="AV495" s="171"/>
    </row>
    <row r="496" spans="48:48" ht="15" customHeight="1">
      <c r="AV496" s="171"/>
    </row>
    <row r="497" spans="48:48" ht="15" customHeight="1">
      <c r="AV497" s="171"/>
    </row>
    <row r="498" spans="48:48" ht="15" customHeight="1">
      <c r="AV498" s="171"/>
    </row>
    <row r="499" spans="48:48" ht="15" customHeight="1">
      <c r="AV499" s="171"/>
    </row>
    <row r="500" spans="48:48" ht="15" customHeight="1">
      <c r="AV500" s="171"/>
    </row>
    <row r="501" spans="48:48" ht="15" customHeight="1">
      <c r="AV501" s="171"/>
    </row>
    <row r="502" spans="48:48" ht="15" customHeight="1">
      <c r="AV502" s="171"/>
    </row>
    <row r="503" spans="48:48" ht="15" customHeight="1">
      <c r="AV503" s="171"/>
    </row>
    <row r="504" spans="48:48" ht="15" customHeight="1">
      <c r="AV504" s="171"/>
    </row>
    <row r="505" spans="48:48" ht="15" customHeight="1">
      <c r="AV505" s="171"/>
    </row>
    <row r="506" spans="48:48" ht="15" customHeight="1">
      <c r="AV506" s="171"/>
    </row>
    <row r="507" spans="48:48" ht="15" customHeight="1">
      <c r="AV507" s="171"/>
    </row>
    <row r="508" spans="48:48" ht="15" customHeight="1">
      <c r="AV508" s="171"/>
    </row>
    <row r="509" spans="48:48" ht="15" customHeight="1">
      <c r="AV509" s="171"/>
    </row>
    <row r="510" spans="48:48" ht="15" customHeight="1">
      <c r="AV510" s="171"/>
    </row>
    <row r="511" spans="48:48" ht="15" customHeight="1">
      <c r="AV511" s="171"/>
    </row>
    <row r="512" spans="48:48" ht="15" customHeight="1">
      <c r="AV512" s="171"/>
    </row>
    <row r="513" spans="48:48" ht="15" customHeight="1">
      <c r="AV513" s="171"/>
    </row>
    <row r="514" spans="48:48" ht="15" customHeight="1">
      <c r="AV514" s="171"/>
    </row>
    <row r="515" spans="48:48" ht="15" customHeight="1">
      <c r="AV515" s="171"/>
    </row>
    <row r="516" spans="48:48" ht="15" customHeight="1">
      <c r="AV516" s="171"/>
    </row>
    <row r="517" spans="48:48" ht="15" customHeight="1">
      <c r="AV517" s="171"/>
    </row>
    <row r="518" spans="48:48" ht="15" customHeight="1">
      <c r="AV518" s="171"/>
    </row>
    <row r="519" spans="48:48" ht="15" customHeight="1">
      <c r="AV519" s="171"/>
    </row>
    <row r="520" spans="48:48" ht="15" customHeight="1">
      <c r="AV520" s="171"/>
    </row>
    <row r="521" spans="48:48" ht="15" customHeight="1">
      <c r="AV521" s="171"/>
    </row>
    <row r="522" spans="48:48" ht="15" customHeight="1">
      <c r="AV522" s="171"/>
    </row>
    <row r="523" spans="48:48" ht="15" customHeight="1">
      <c r="AV523" s="171"/>
    </row>
    <row r="524" spans="48:48" ht="15" customHeight="1">
      <c r="AV524" s="171"/>
    </row>
    <row r="525" spans="48:48" ht="15" customHeight="1">
      <c r="AV525" s="171"/>
    </row>
    <row r="526" spans="48:48" ht="15" customHeight="1">
      <c r="AV526" s="171"/>
    </row>
    <row r="527" spans="48:48" ht="15" customHeight="1">
      <c r="AV527" s="171"/>
    </row>
    <row r="528" spans="48:48" ht="15" customHeight="1">
      <c r="AV528" s="171"/>
    </row>
    <row r="529" spans="48:48" ht="15" customHeight="1">
      <c r="AV529" s="171"/>
    </row>
    <row r="530" spans="48:48" ht="15" customHeight="1">
      <c r="AV530" s="171"/>
    </row>
    <row r="531" spans="48:48" ht="15" customHeight="1">
      <c r="AV531" s="171"/>
    </row>
    <row r="532" spans="48:48" ht="15" customHeight="1">
      <c r="AV532" s="171"/>
    </row>
    <row r="533" spans="48:48" ht="15" customHeight="1">
      <c r="AV533" s="171"/>
    </row>
    <row r="534" spans="48:48" ht="15" customHeight="1">
      <c r="AV534" s="171"/>
    </row>
    <row r="535" spans="48:48" ht="15" customHeight="1">
      <c r="AV535" s="171"/>
    </row>
    <row r="536" spans="48:48" ht="15" customHeight="1">
      <c r="AV536" s="171"/>
    </row>
    <row r="537" spans="48:48" ht="15" customHeight="1">
      <c r="AV537" s="171"/>
    </row>
    <row r="538" spans="48:48" ht="15" customHeight="1">
      <c r="AV538" s="171"/>
    </row>
    <row r="539" spans="48:48" ht="15" customHeight="1">
      <c r="AV539" s="171"/>
    </row>
    <row r="540" spans="48:48" ht="15" customHeight="1">
      <c r="AV540" s="171"/>
    </row>
    <row r="541" spans="48:48" ht="15" customHeight="1">
      <c r="AV541" s="171"/>
    </row>
    <row r="542" spans="48:48" ht="15" customHeight="1">
      <c r="AV542" s="171"/>
    </row>
    <row r="543" spans="48:48" ht="15" customHeight="1">
      <c r="AV543" s="171"/>
    </row>
    <row r="544" spans="48:48" ht="15" customHeight="1">
      <c r="AV544" s="171"/>
    </row>
    <row r="545" spans="48:48" ht="15" customHeight="1">
      <c r="AV545" s="171"/>
    </row>
    <row r="546" spans="48:48" ht="15" customHeight="1">
      <c r="AV546" s="171"/>
    </row>
    <row r="547" spans="48:48" ht="15" customHeight="1">
      <c r="AV547" s="171"/>
    </row>
    <row r="548" spans="48:48" ht="15" customHeight="1">
      <c r="AV548" s="171"/>
    </row>
    <row r="549" spans="48:48" ht="15" customHeight="1">
      <c r="AV549" s="171"/>
    </row>
    <row r="550" spans="48:48" ht="15" customHeight="1">
      <c r="AV550" s="171"/>
    </row>
    <row r="551" spans="48:48" ht="15" customHeight="1">
      <c r="AV551" s="171"/>
    </row>
    <row r="552" spans="48:48" ht="15" customHeight="1">
      <c r="AV552" s="171"/>
    </row>
    <row r="553" spans="48:48" ht="15" customHeight="1">
      <c r="AV553" s="171"/>
    </row>
    <row r="554" spans="48:48" ht="15" customHeight="1">
      <c r="AV554" s="171"/>
    </row>
    <row r="555" spans="48:48" ht="15" customHeight="1">
      <c r="AV555" s="171"/>
    </row>
    <row r="556" spans="48:48" ht="15" customHeight="1">
      <c r="AV556" s="171"/>
    </row>
    <row r="557" spans="48:48" ht="15" customHeight="1">
      <c r="AV557" s="171"/>
    </row>
    <row r="558" spans="48:48" ht="15" customHeight="1">
      <c r="AV558" s="171"/>
    </row>
    <row r="559" spans="48:48" ht="15" customHeight="1">
      <c r="AV559" s="171"/>
    </row>
    <row r="560" spans="48:48" ht="15" customHeight="1">
      <c r="AV560" s="171"/>
    </row>
    <row r="561" spans="48:48" ht="15" customHeight="1">
      <c r="AV561" s="171"/>
    </row>
    <row r="562" spans="48:48" ht="15" customHeight="1">
      <c r="AV562" s="171"/>
    </row>
    <row r="563" spans="48:48" ht="15" customHeight="1">
      <c r="AV563" s="171"/>
    </row>
    <row r="564" spans="48:48" ht="15" customHeight="1">
      <c r="AV564" s="171"/>
    </row>
    <row r="565" spans="48:48" ht="15" customHeight="1">
      <c r="AV565" s="171"/>
    </row>
    <row r="566" spans="48:48" ht="15" customHeight="1">
      <c r="AV566" s="171"/>
    </row>
    <row r="567" spans="48:48" ht="15" customHeight="1">
      <c r="AV567" s="171"/>
    </row>
    <row r="568" spans="48:48" ht="15" customHeight="1">
      <c r="AV568" s="171"/>
    </row>
    <row r="569" spans="48:48" ht="15" customHeight="1">
      <c r="AV569" s="171"/>
    </row>
    <row r="570" spans="48:48" ht="15" customHeight="1">
      <c r="AV570" s="171"/>
    </row>
    <row r="571" spans="48:48" ht="15" customHeight="1">
      <c r="AV571" s="171"/>
    </row>
    <row r="572" spans="48:48" ht="15" customHeight="1">
      <c r="AV572" s="171"/>
    </row>
    <row r="573" spans="48:48" ht="15" customHeight="1">
      <c r="AV573" s="171"/>
    </row>
    <row r="574" spans="48:48" ht="15" customHeight="1">
      <c r="AV574" s="171"/>
    </row>
    <row r="575" spans="48:48" ht="15" customHeight="1">
      <c r="AV575" s="171"/>
    </row>
    <row r="576" spans="48:48" ht="15" customHeight="1">
      <c r="AV576" s="171"/>
    </row>
    <row r="577" spans="48:48" ht="15" customHeight="1">
      <c r="AV577" s="171"/>
    </row>
    <row r="578" spans="48:48" ht="15" customHeight="1">
      <c r="AV578" s="171"/>
    </row>
    <row r="579" spans="48:48" ht="15" customHeight="1">
      <c r="AV579" s="171"/>
    </row>
    <row r="580" spans="48:48" ht="15" customHeight="1">
      <c r="AV580" s="171"/>
    </row>
    <row r="581" spans="48:48" ht="15" customHeight="1">
      <c r="AV581" s="171"/>
    </row>
    <row r="582" spans="48:48" ht="15" customHeight="1">
      <c r="AV582" s="171"/>
    </row>
    <row r="583" spans="48:48" ht="15" customHeight="1">
      <c r="AV583" s="171"/>
    </row>
    <row r="584" spans="48:48" ht="15" customHeight="1">
      <c r="AV584" s="171"/>
    </row>
    <row r="585" spans="48:48" ht="15" customHeight="1">
      <c r="AV585" s="171"/>
    </row>
    <row r="586" spans="48:48" ht="15" customHeight="1">
      <c r="AV586" s="171"/>
    </row>
    <row r="587" spans="48:48" ht="15" customHeight="1">
      <c r="AV587" s="171"/>
    </row>
    <row r="588" spans="48:48" ht="15" customHeight="1">
      <c r="AV588" s="171"/>
    </row>
    <row r="589" spans="48:48" ht="15" customHeight="1">
      <c r="AV589" s="171"/>
    </row>
    <row r="590" spans="48:48" ht="15" customHeight="1">
      <c r="AV590" s="171"/>
    </row>
    <row r="591" spans="48:48" ht="15" customHeight="1">
      <c r="AV591" s="171"/>
    </row>
    <row r="592" spans="48:48" ht="15" customHeight="1">
      <c r="AV592" s="171"/>
    </row>
    <row r="593" spans="48:48" ht="15" customHeight="1">
      <c r="AV593" s="171"/>
    </row>
    <row r="594" spans="48:48" ht="15" customHeight="1">
      <c r="AV594" s="171"/>
    </row>
    <row r="595" spans="48:48" ht="15" customHeight="1">
      <c r="AV595" s="171"/>
    </row>
    <row r="596" spans="48:48" ht="15" customHeight="1">
      <c r="AV596" s="171"/>
    </row>
    <row r="597" spans="48:48" ht="15" customHeight="1">
      <c r="AV597" s="171"/>
    </row>
    <row r="598" spans="48:48" ht="15" customHeight="1">
      <c r="AV598" s="171"/>
    </row>
    <row r="599" spans="48:48" ht="15" customHeight="1">
      <c r="AV599" s="171"/>
    </row>
    <row r="600" spans="48:48" ht="15" customHeight="1">
      <c r="AV600" s="171"/>
    </row>
    <row r="601" spans="48:48" ht="15" customHeight="1">
      <c r="AV601" s="171"/>
    </row>
    <row r="602" spans="48:48" ht="15" customHeight="1">
      <c r="AV602" s="171"/>
    </row>
    <row r="603" spans="48:48" ht="15" customHeight="1">
      <c r="AV603" s="171"/>
    </row>
    <row r="604" spans="48:48" ht="15" customHeight="1">
      <c r="AV604" s="171"/>
    </row>
    <row r="605" spans="48:48" ht="15" customHeight="1">
      <c r="AV605" s="171"/>
    </row>
    <row r="606" spans="48:48" ht="15" customHeight="1">
      <c r="AV606" s="171"/>
    </row>
    <row r="607" spans="48:48" ht="15" customHeight="1">
      <c r="AV607" s="171"/>
    </row>
    <row r="608" spans="48:48" ht="15" customHeight="1">
      <c r="AV608" s="171"/>
    </row>
    <row r="609" spans="48:48" ht="15" customHeight="1">
      <c r="AV609" s="171"/>
    </row>
    <row r="610" spans="48:48" ht="15" customHeight="1">
      <c r="AV610" s="171"/>
    </row>
    <row r="611" spans="48:48" ht="15" customHeight="1">
      <c r="AV611" s="171"/>
    </row>
    <row r="612" spans="48:48" ht="15" customHeight="1">
      <c r="AV612" s="171"/>
    </row>
    <row r="613" spans="48:48" ht="15" customHeight="1">
      <c r="AV613" s="171"/>
    </row>
    <row r="614" spans="48:48" ht="15" customHeight="1">
      <c r="AV614" s="171"/>
    </row>
    <row r="615" spans="48:48" ht="15" customHeight="1">
      <c r="AV615" s="171"/>
    </row>
    <row r="616" spans="48:48" ht="15" customHeight="1">
      <c r="AV616" s="171"/>
    </row>
    <row r="617" spans="48:48" ht="15" customHeight="1">
      <c r="AV617" s="171"/>
    </row>
    <row r="618" spans="48:48" ht="15" customHeight="1">
      <c r="AV618" s="171"/>
    </row>
    <row r="619" spans="48:48" ht="15" customHeight="1">
      <c r="AV619" s="171"/>
    </row>
    <row r="620" spans="48:48" ht="15" customHeight="1">
      <c r="AV620" s="171"/>
    </row>
    <row r="621" spans="48:48" ht="15" customHeight="1">
      <c r="AV621" s="171"/>
    </row>
    <row r="622" spans="48:48" ht="15" customHeight="1">
      <c r="AV622" s="171"/>
    </row>
    <row r="623" spans="48:48" ht="15" customHeight="1">
      <c r="AV623" s="171"/>
    </row>
    <row r="624" spans="48:48" ht="15" customHeight="1">
      <c r="AV624" s="171"/>
    </row>
    <row r="625" spans="48:48" ht="15" customHeight="1">
      <c r="AV625" s="171"/>
    </row>
    <row r="626" spans="48:48" ht="15" customHeight="1">
      <c r="AV626" s="171"/>
    </row>
    <row r="627" spans="48:48" ht="15" customHeight="1">
      <c r="AV627" s="171"/>
    </row>
    <row r="628" spans="48:48" ht="15" customHeight="1">
      <c r="AV628" s="171"/>
    </row>
    <row r="629" spans="48:48" ht="15" customHeight="1">
      <c r="AV629" s="171"/>
    </row>
    <row r="630" spans="48:48" ht="15" customHeight="1">
      <c r="AV630" s="171"/>
    </row>
    <row r="631" spans="48:48" ht="15" customHeight="1">
      <c r="AV631" s="171"/>
    </row>
    <row r="632" spans="48:48" ht="15" customHeight="1">
      <c r="AV632" s="171"/>
    </row>
    <row r="633" spans="48:48" ht="15" customHeight="1">
      <c r="AV633" s="171"/>
    </row>
    <row r="634" spans="48:48" ht="15" customHeight="1">
      <c r="AV634" s="171"/>
    </row>
    <row r="635" spans="48:48" ht="15" customHeight="1">
      <c r="AV635" s="171"/>
    </row>
    <row r="636" spans="48:48" ht="15" customHeight="1">
      <c r="AV636" s="171"/>
    </row>
    <row r="637" spans="48:48" ht="15" customHeight="1">
      <c r="AV637" s="171"/>
    </row>
    <row r="638" spans="48:48" ht="15" customHeight="1">
      <c r="AV638" s="171"/>
    </row>
    <row r="639" spans="48:48" ht="15" customHeight="1">
      <c r="AV639" s="171"/>
    </row>
    <row r="640" spans="48:48" ht="15" customHeight="1">
      <c r="AV640" s="171"/>
    </row>
    <row r="641" spans="48:48" ht="15" customHeight="1">
      <c r="AV641" s="171"/>
    </row>
    <row r="642" spans="48:48" ht="15" customHeight="1">
      <c r="AV642" s="171"/>
    </row>
    <row r="643" spans="48:48" ht="15" customHeight="1">
      <c r="AV643" s="171"/>
    </row>
    <row r="644" spans="48:48" ht="15" customHeight="1">
      <c r="AV644" s="171"/>
    </row>
    <row r="645" spans="48:48" ht="15" customHeight="1">
      <c r="AV645" s="171"/>
    </row>
    <row r="646" spans="48:48" ht="15" customHeight="1">
      <c r="AV646" s="171"/>
    </row>
    <row r="647" spans="48:48" ht="15" customHeight="1">
      <c r="AV647" s="171"/>
    </row>
    <row r="648" spans="48:48" ht="15" customHeight="1">
      <c r="AV648" s="171"/>
    </row>
    <row r="649" spans="48:48" ht="15" customHeight="1">
      <c r="AV649" s="171"/>
    </row>
    <row r="650" spans="48:48" ht="15" customHeight="1">
      <c r="AV650" s="171"/>
    </row>
    <row r="651" spans="48:48" ht="15" customHeight="1">
      <c r="AV651" s="171"/>
    </row>
    <row r="652" spans="48:48" ht="15" customHeight="1">
      <c r="AV652" s="171"/>
    </row>
    <row r="653" spans="48:48" ht="15" customHeight="1">
      <c r="AV653" s="171"/>
    </row>
    <row r="654" spans="48:48" ht="15" customHeight="1">
      <c r="AV654" s="171"/>
    </row>
    <row r="655" spans="48:48" ht="15" customHeight="1">
      <c r="AV655" s="171"/>
    </row>
    <row r="656" spans="48:48" ht="15" customHeight="1">
      <c r="AV656" s="171"/>
    </row>
    <row r="657" spans="48:48" ht="15" customHeight="1">
      <c r="AV657" s="171"/>
    </row>
    <row r="658" spans="48:48" ht="15" customHeight="1">
      <c r="AV658" s="171"/>
    </row>
    <row r="659" spans="48:48" ht="15" customHeight="1">
      <c r="AV659" s="171"/>
    </row>
    <row r="660" spans="48:48" ht="15" customHeight="1">
      <c r="AV660" s="171"/>
    </row>
    <row r="661" spans="48:48" ht="15" customHeight="1">
      <c r="AV661" s="171"/>
    </row>
    <row r="662" spans="48:48" ht="15" customHeight="1">
      <c r="AV662" s="171"/>
    </row>
    <row r="663" spans="48:48" ht="15" customHeight="1">
      <c r="AV663" s="171"/>
    </row>
    <row r="664" spans="48:48" ht="15" customHeight="1">
      <c r="AV664" s="171"/>
    </row>
    <row r="665" spans="48:48" ht="15" customHeight="1">
      <c r="AV665" s="171"/>
    </row>
    <row r="666" spans="48:48" ht="15" customHeight="1">
      <c r="AV666" s="171"/>
    </row>
    <row r="667" spans="48:48" ht="15" customHeight="1">
      <c r="AV667" s="171"/>
    </row>
    <row r="668" spans="48:48" ht="15" customHeight="1">
      <c r="AV668" s="171"/>
    </row>
    <row r="669" spans="48:48" ht="15" customHeight="1">
      <c r="AV669" s="171"/>
    </row>
    <row r="670" spans="48:48" ht="15" customHeight="1">
      <c r="AV670" s="171"/>
    </row>
    <row r="671" spans="48:48" ht="15" customHeight="1">
      <c r="AV671" s="171"/>
    </row>
    <row r="672" spans="48:48" ht="15" customHeight="1">
      <c r="AV672" s="171"/>
    </row>
    <row r="673" spans="48:48" ht="15" customHeight="1">
      <c r="AV673" s="171"/>
    </row>
    <row r="674" spans="48:48" ht="15" customHeight="1">
      <c r="AV674" s="171"/>
    </row>
    <row r="675" spans="48:48" ht="15" customHeight="1">
      <c r="AV675" s="171"/>
    </row>
    <row r="676" spans="48:48" ht="15" customHeight="1">
      <c r="AV676" s="171"/>
    </row>
    <row r="677" spans="48:48" ht="15" customHeight="1">
      <c r="AV677" s="171"/>
    </row>
    <row r="678" spans="48:48" ht="15" customHeight="1">
      <c r="AV678" s="171"/>
    </row>
    <row r="679" spans="48:48" ht="15" customHeight="1">
      <c r="AV679" s="171"/>
    </row>
    <row r="680" spans="48:48" ht="15" customHeight="1">
      <c r="AV680" s="171"/>
    </row>
    <row r="681" spans="48:48" ht="15" customHeight="1">
      <c r="AV681" s="171"/>
    </row>
    <row r="682" spans="48:48" ht="15" customHeight="1">
      <c r="AV682" s="171"/>
    </row>
    <row r="683" spans="48:48" ht="15" customHeight="1">
      <c r="AV683" s="171"/>
    </row>
    <row r="684" spans="48:48" ht="15" customHeight="1">
      <c r="AV684" s="171"/>
    </row>
    <row r="685" spans="48:48" ht="15" customHeight="1">
      <c r="AV685" s="171"/>
    </row>
    <row r="686" spans="48:48" ht="15" customHeight="1">
      <c r="AV686" s="171"/>
    </row>
    <row r="687" spans="48:48" ht="15" customHeight="1">
      <c r="AV687" s="171"/>
    </row>
    <row r="688" spans="48:48" ht="15" customHeight="1">
      <c r="AV688" s="171"/>
    </row>
    <row r="689" spans="48:48" ht="15" customHeight="1">
      <c r="AV689" s="171"/>
    </row>
    <row r="690" spans="48:48" ht="15" customHeight="1">
      <c r="AV690" s="171"/>
    </row>
    <row r="691" spans="48:48" ht="15" customHeight="1">
      <c r="AV691" s="171"/>
    </row>
    <row r="692" spans="48:48" ht="15" customHeight="1">
      <c r="AV692" s="171"/>
    </row>
    <row r="693" spans="48:48" ht="15" customHeight="1">
      <c r="AV693" s="171"/>
    </row>
    <row r="694" spans="48:48" ht="15" customHeight="1">
      <c r="AV694" s="171"/>
    </row>
    <row r="695" spans="48:48" ht="15" customHeight="1">
      <c r="AV695" s="171"/>
    </row>
    <row r="696" spans="48:48" ht="15" customHeight="1">
      <c r="AV696" s="171"/>
    </row>
    <row r="697" spans="48:48" ht="15" customHeight="1">
      <c r="AV697" s="171"/>
    </row>
    <row r="698" spans="48:48" ht="15" customHeight="1">
      <c r="AV698" s="171"/>
    </row>
    <row r="699" spans="48:48" ht="15" customHeight="1">
      <c r="AV699" s="171"/>
    </row>
    <row r="700" spans="48:48" ht="15" customHeight="1">
      <c r="AV700" s="171"/>
    </row>
    <row r="701" spans="48:48" ht="15" customHeight="1">
      <c r="AV701" s="171"/>
    </row>
    <row r="702" spans="48:48" ht="15" customHeight="1">
      <c r="AV702" s="171"/>
    </row>
    <row r="703" spans="48:48" ht="15" customHeight="1">
      <c r="AV703" s="171"/>
    </row>
    <row r="704" spans="48:48" ht="15" customHeight="1">
      <c r="AV704" s="171"/>
    </row>
    <row r="705" spans="48:48" ht="15" customHeight="1">
      <c r="AV705" s="171"/>
    </row>
    <row r="706" spans="48:48" ht="15" customHeight="1">
      <c r="AV706" s="171"/>
    </row>
    <row r="707" spans="48:48" ht="15" customHeight="1">
      <c r="AV707" s="171"/>
    </row>
    <row r="708" spans="48:48" ht="15" customHeight="1">
      <c r="AV708" s="171"/>
    </row>
    <row r="709" spans="48:48" ht="15" customHeight="1">
      <c r="AV709" s="171"/>
    </row>
    <row r="710" spans="48:48" ht="15" customHeight="1">
      <c r="AV710" s="171"/>
    </row>
    <row r="711" spans="48:48" ht="15" customHeight="1">
      <c r="AV711" s="171"/>
    </row>
    <row r="712" spans="48:48" ht="15" customHeight="1">
      <c r="AV712" s="171"/>
    </row>
    <row r="713" spans="48:48" ht="15" customHeight="1">
      <c r="AV713" s="171"/>
    </row>
    <row r="714" spans="48:48" ht="15" customHeight="1">
      <c r="AV714" s="171"/>
    </row>
    <row r="715" spans="48:48" ht="15" customHeight="1">
      <c r="AV715" s="171"/>
    </row>
    <row r="716" spans="48:48" ht="15" customHeight="1">
      <c r="AV716" s="171"/>
    </row>
    <row r="717" spans="48:48" ht="15" customHeight="1">
      <c r="AV717" s="171"/>
    </row>
    <row r="718" spans="48:48" ht="15" customHeight="1">
      <c r="AV718" s="171"/>
    </row>
    <row r="719" spans="48:48" ht="15" customHeight="1">
      <c r="AV719" s="171"/>
    </row>
    <row r="720" spans="48:48" ht="15" customHeight="1">
      <c r="AV720" s="171"/>
    </row>
    <row r="721" spans="48:48" ht="15" customHeight="1">
      <c r="AV721" s="171"/>
    </row>
    <row r="722" spans="48:48" ht="15" customHeight="1">
      <c r="AV722" s="171"/>
    </row>
    <row r="723" spans="48:48" ht="15" customHeight="1">
      <c r="AV723" s="171"/>
    </row>
    <row r="724" spans="48:48" ht="15" customHeight="1">
      <c r="AV724" s="171"/>
    </row>
    <row r="725" spans="48:48" ht="15" customHeight="1">
      <c r="AV725" s="171"/>
    </row>
    <row r="726" spans="48:48" ht="15" customHeight="1">
      <c r="AV726" s="171"/>
    </row>
    <row r="727" spans="48:48" ht="15" customHeight="1">
      <c r="AV727" s="171"/>
    </row>
    <row r="728" spans="48:48" ht="15" customHeight="1">
      <c r="AV728" s="171"/>
    </row>
    <row r="729" spans="48:48" ht="15" customHeight="1">
      <c r="AV729" s="171"/>
    </row>
    <row r="730" spans="48:48" ht="15" customHeight="1">
      <c r="AV730" s="171"/>
    </row>
    <row r="731" spans="48:48" ht="15" customHeight="1">
      <c r="AV731" s="171"/>
    </row>
    <row r="732" spans="48:48" ht="15" customHeight="1">
      <c r="AV732" s="171"/>
    </row>
    <row r="733" spans="48:48" ht="15" customHeight="1">
      <c r="AV733" s="171"/>
    </row>
    <row r="734" spans="48:48" ht="15" customHeight="1">
      <c r="AV734" s="171"/>
    </row>
    <row r="735" spans="48:48" ht="15" customHeight="1">
      <c r="AV735" s="171"/>
    </row>
    <row r="736" spans="48:48" ht="15" customHeight="1">
      <c r="AV736" s="171"/>
    </row>
    <row r="737" spans="48:48" ht="15" customHeight="1">
      <c r="AV737" s="171"/>
    </row>
    <row r="738" spans="48:48" ht="15" customHeight="1">
      <c r="AV738" s="171"/>
    </row>
    <row r="739" spans="48:48" ht="15" customHeight="1">
      <c r="AV739" s="171"/>
    </row>
    <row r="740" spans="48:48" ht="15" customHeight="1">
      <c r="AV740" s="171"/>
    </row>
    <row r="741" spans="48:48" ht="15" customHeight="1">
      <c r="AV741" s="171"/>
    </row>
    <row r="742" spans="48:48" ht="15" customHeight="1">
      <c r="AV742" s="171"/>
    </row>
    <row r="743" spans="48:48" ht="15" customHeight="1">
      <c r="AV743" s="171"/>
    </row>
    <row r="744" spans="48:48" ht="15" customHeight="1">
      <c r="AV744" s="171"/>
    </row>
    <row r="745" spans="48:48" ht="15" customHeight="1">
      <c r="AV745" s="171"/>
    </row>
    <row r="746" spans="48:48" ht="15" customHeight="1">
      <c r="AV746" s="171"/>
    </row>
    <row r="747" spans="48:48" ht="15" customHeight="1">
      <c r="AV747" s="171"/>
    </row>
    <row r="748" spans="48:48" ht="15" customHeight="1">
      <c r="AV748" s="171"/>
    </row>
    <row r="749" spans="48:48" ht="15" customHeight="1">
      <c r="AV749" s="171"/>
    </row>
    <row r="750" spans="48:48" ht="15" customHeight="1">
      <c r="AV750" s="171"/>
    </row>
    <row r="751" spans="48:48" ht="15" customHeight="1">
      <c r="AV751" s="171"/>
    </row>
    <row r="752" spans="48:48" ht="15" customHeight="1">
      <c r="AV752" s="171"/>
    </row>
    <row r="753" spans="48:48" ht="15" customHeight="1">
      <c r="AV753" s="171"/>
    </row>
    <row r="754" spans="48:48" ht="15" customHeight="1">
      <c r="AV754" s="171"/>
    </row>
    <row r="755" spans="48:48" ht="15" customHeight="1">
      <c r="AV755" s="171"/>
    </row>
    <row r="756" spans="48:48" ht="15" customHeight="1">
      <c r="AV756" s="171"/>
    </row>
    <row r="757" spans="48:48" ht="15" customHeight="1">
      <c r="AV757" s="171"/>
    </row>
    <row r="758" spans="48:48" ht="15" customHeight="1">
      <c r="AV758" s="171"/>
    </row>
    <row r="759" spans="48:48" ht="15" customHeight="1">
      <c r="AV759" s="171"/>
    </row>
    <row r="760" spans="48:48" ht="15" customHeight="1">
      <c r="AV760" s="171"/>
    </row>
    <row r="761" spans="48:48" ht="15" customHeight="1">
      <c r="AV761" s="171"/>
    </row>
    <row r="762" spans="48:48" ht="15" customHeight="1">
      <c r="AV762" s="171"/>
    </row>
    <row r="763" spans="48:48" ht="15" customHeight="1">
      <c r="AV763" s="171"/>
    </row>
    <row r="764" spans="48:48" ht="15" customHeight="1">
      <c r="AV764" s="171"/>
    </row>
    <row r="765" spans="48:48" ht="15" customHeight="1">
      <c r="AV765" s="171"/>
    </row>
    <row r="766" spans="48:48" ht="15" customHeight="1">
      <c r="AV766" s="171"/>
    </row>
    <row r="767" spans="48:48" ht="15" customHeight="1">
      <c r="AV767" s="171"/>
    </row>
    <row r="768" spans="48:48" ht="15" customHeight="1">
      <c r="AV768" s="171"/>
    </row>
    <row r="769" spans="48:48" ht="15" customHeight="1">
      <c r="AV769" s="171"/>
    </row>
    <row r="770" spans="48:48" ht="15" customHeight="1">
      <c r="AV770" s="171"/>
    </row>
    <row r="771" spans="48:48" ht="15" customHeight="1">
      <c r="AV771" s="171"/>
    </row>
    <row r="772" spans="48:48" ht="15" customHeight="1">
      <c r="AV772" s="171"/>
    </row>
    <row r="773" spans="48:48" ht="15" customHeight="1">
      <c r="AV773" s="171"/>
    </row>
    <row r="774" spans="48:48" ht="15" customHeight="1">
      <c r="AV774" s="171"/>
    </row>
    <row r="775" spans="48:48" ht="15" customHeight="1">
      <c r="AV775" s="171"/>
    </row>
    <row r="776" spans="48:48" ht="15" customHeight="1">
      <c r="AV776" s="171"/>
    </row>
    <row r="777" spans="48:48" ht="15" customHeight="1">
      <c r="AV777" s="171"/>
    </row>
    <row r="778" spans="48:48" ht="15" customHeight="1">
      <c r="AV778" s="171"/>
    </row>
    <row r="779" spans="48:48" ht="15" customHeight="1">
      <c r="AV779" s="171"/>
    </row>
    <row r="780" spans="48:48" ht="15" customHeight="1">
      <c r="AV780" s="171"/>
    </row>
    <row r="781" spans="48:48" ht="15" customHeight="1">
      <c r="AV781" s="171"/>
    </row>
    <row r="782" spans="48:48" ht="15" customHeight="1">
      <c r="AV782" s="171"/>
    </row>
    <row r="783" spans="48:48" ht="15" customHeight="1">
      <c r="AV783" s="171"/>
    </row>
    <row r="784" spans="48:48" ht="15" customHeight="1">
      <c r="AV784" s="171"/>
    </row>
    <row r="785" spans="48:48" ht="15" customHeight="1">
      <c r="AV785" s="171"/>
    </row>
    <row r="786" spans="48:48" ht="15" customHeight="1">
      <c r="AV786" s="171"/>
    </row>
    <row r="787" spans="48:48" ht="15" customHeight="1">
      <c r="AV787" s="171"/>
    </row>
    <row r="788" spans="48:48" ht="15" customHeight="1">
      <c r="AV788" s="171"/>
    </row>
    <row r="789" spans="48:48" ht="15" customHeight="1">
      <c r="AV789" s="171"/>
    </row>
    <row r="790" spans="48:48" ht="15" customHeight="1">
      <c r="AV790" s="171"/>
    </row>
    <row r="791" spans="48:48" ht="15" customHeight="1">
      <c r="AV791" s="171"/>
    </row>
    <row r="792" spans="48:48" ht="15" customHeight="1">
      <c r="AV792" s="171"/>
    </row>
    <row r="793" spans="48:48" ht="15" customHeight="1">
      <c r="AV793" s="171"/>
    </row>
    <row r="794" spans="48:48" ht="15" customHeight="1">
      <c r="AV794" s="171"/>
    </row>
    <row r="795" spans="48:48" ht="15" customHeight="1">
      <c r="AV795" s="171"/>
    </row>
    <row r="796" spans="48:48" ht="15" customHeight="1">
      <c r="AV796" s="171"/>
    </row>
    <row r="797" spans="48:48" ht="15" customHeight="1">
      <c r="AV797" s="171"/>
    </row>
    <row r="798" spans="48:48" ht="15" customHeight="1">
      <c r="AV798" s="171"/>
    </row>
    <row r="799" spans="48:48" ht="15" customHeight="1">
      <c r="AV799" s="171"/>
    </row>
    <row r="800" spans="48:48" ht="15" customHeight="1">
      <c r="AV800" s="171"/>
    </row>
    <row r="801" spans="48:48" ht="15" customHeight="1">
      <c r="AV801" s="171"/>
    </row>
    <row r="802" spans="48:48" ht="15" customHeight="1">
      <c r="AV802" s="171"/>
    </row>
    <row r="803" spans="48:48" ht="15" customHeight="1">
      <c r="AV803" s="171"/>
    </row>
    <row r="804" spans="48:48" ht="15" customHeight="1">
      <c r="AV804" s="171"/>
    </row>
    <row r="805" spans="48:48" ht="15" customHeight="1">
      <c r="AV805" s="171"/>
    </row>
    <row r="806" spans="48:48" ht="15" customHeight="1">
      <c r="AV806" s="171"/>
    </row>
    <row r="807" spans="48:48" ht="15" customHeight="1">
      <c r="AV807" s="171"/>
    </row>
    <row r="808" spans="48:48" ht="15" customHeight="1">
      <c r="AV808" s="171"/>
    </row>
    <row r="809" spans="48:48" ht="15" customHeight="1">
      <c r="AV809" s="171"/>
    </row>
    <row r="810" spans="48:48" ht="15" customHeight="1">
      <c r="AV810" s="171"/>
    </row>
    <row r="811" spans="48:48" ht="15" customHeight="1">
      <c r="AV811" s="171"/>
    </row>
    <row r="812" spans="48:48" ht="15" customHeight="1">
      <c r="AV812" s="171"/>
    </row>
    <row r="813" spans="48:48" ht="15" customHeight="1">
      <c r="AV813" s="171"/>
    </row>
    <row r="814" spans="48:48" ht="15" customHeight="1">
      <c r="AV814" s="171"/>
    </row>
    <row r="815" spans="48:48" ht="15" customHeight="1">
      <c r="AV815" s="171"/>
    </row>
    <row r="816" spans="48:48" ht="15" customHeight="1">
      <c r="AV816" s="171"/>
    </row>
    <row r="817" spans="48:48" ht="15" customHeight="1">
      <c r="AV817" s="171"/>
    </row>
    <row r="818" spans="48:48" ht="15" customHeight="1">
      <c r="AV818" s="171"/>
    </row>
    <row r="819" spans="48:48" ht="15" customHeight="1">
      <c r="AV819" s="171"/>
    </row>
    <row r="820" spans="48:48" ht="15" customHeight="1">
      <c r="AV820" s="171"/>
    </row>
    <row r="821" spans="48:48" ht="15" customHeight="1">
      <c r="AV821" s="171"/>
    </row>
    <row r="822" spans="48:48" ht="15" customHeight="1">
      <c r="AV822" s="171"/>
    </row>
    <row r="823" spans="48:48" ht="15" customHeight="1">
      <c r="AV823" s="171"/>
    </row>
    <row r="824" spans="48:48" ht="15" customHeight="1">
      <c r="AV824" s="171"/>
    </row>
    <row r="825" spans="48:48" ht="15" customHeight="1">
      <c r="AV825" s="171"/>
    </row>
    <row r="826" spans="48:48" ht="15" customHeight="1">
      <c r="AV826" s="171"/>
    </row>
    <row r="827" spans="48:48" ht="15" customHeight="1">
      <c r="AV827" s="171"/>
    </row>
    <row r="828" spans="48:48" ht="15" customHeight="1">
      <c r="AV828" s="171"/>
    </row>
    <row r="829" spans="48:48" ht="15" customHeight="1">
      <c r="AV829" s="171"/>
    </row>
    <row r="830" spans="48:48" ht="15" customHeight="1">
      <c r="AV830" s="171"/>
    </row>
    <row r="831" spans="48:48" ht="15" customHeight="1">
      <c r="AV831" s="171"/>
    </row>
    <row r="832" spans="48:48" ht="15" customHeight="1">
      <c r="AV832" s="171"/>
    </row>
    <row r="833" spans="48:48" ht="15" customHeight="1">
      <c r="AV833" s="171"/>
    </row>
    <row r="834" spans="48:48" ht="15" customHeight="1">
      <c r="AV834" s="171"/>
    </row>
    <row r="835" spans="48:48" ht="15" customHeight="1">
      <c r="AV835" s="171"/>
    </row>
    <row r="836" spans="48:48" ht="15" customHeight="1">
      <c r="AV836" s="171"/>
    </row>
    <row r="837" spans="48:48" ht="15" customHeight="1">
      <c r="AV837" s="171"/>
    </row>
    <row r="838" spans="48:48" ht="15" customHeight="1">
      <c r="AV838" s="171"/>
    </row>
    <row r="839" spans="48:48" ht="15" customHeight="1">
      <c r="AV839" s="171"/>
    </row>
    <row r="840" spans="48:48" ht="15" customHeight="1">
      <c r="AV840" s="171"/>
    </row>
    <row r="841" spans="48:48" ht="15" customHeight="1">
      <c r="AV841" s="171"/>
    </row>
    <row r="842" spans="48:48" ht="15" customHeight="1">
      <c r="AV842" s="171"/>
    </row>
    <row r="843" spans="48:48" ht="15" customHeight="1">
      <c r="AV843" s="171"/>
    </row>
    <row r="844" spans="48:48" ht="15" customHeight="1">
      <c r="AV844" s="171"/>
    </row>
    <row r="845" spans="48:48" ht="15" customHeight="1">
      <c r="AV845" s="171"/>
    </row>
    <row r="846" spans="48:48" ht="15" customHeight="1">
      <c r="AV846" s="171"/>
    </row>
    <row r="847" spans="48:48" ht="15" customHeight="1">
      <c r="AV847" s="171"/>
    </row>
    <row r="848" spans="48:48" ht="15" customHeight="1">
      <c r="AV848" s="171"/>
    </row>
    <row r="849" spans="48:48" ht="15" customHeight="1">
      <c r="AV849" s="171"/>
    </row>
    <row r="850" spans="48:48" ht="15" customHeight="1">
      <c r="AV850" s="171"/>
    </row>
    <row r="851" spans="48:48" ht="15" customHeight="1">
      <c r="AV851" s="171"/>
    </row>
    <row r="852" spans="48:48" ht="15" customHeight="1">
      <c r="AV852" s="171"/>
    </row>
    <row r="853" spans="48:48" ht="15" customHeight="1">
      <c r="AV853" s="171"/>
    </row>
    <row r="854" spans="48:48" ht="15" customHeight="1">
      <c r="AV854" s="171"/>
    </row>
    <row r="855" spans="48:48" ht="15" customHeight="1">
      <c r="AV855" s="171"/>
    </row>
    <row r="856" spans="48:48" ht="15" customHeight="1">
      <c r="AV856" s="171"/>
    </row>
    <row r="857" spans="48:48" ht="15" customHeight="1">
      <c r="AV857" s="171"/>
    </row>
    <row r="858" spans="48:48" ht="15" customHeight="1">
      <c r="AV858" s="171"/>
    </row>
    <row r="859" spans="48:48" ht="15" customHeight="1">
      <c r="AV859" s="171"/>
    </row>
    <row r="860" spans="48:48" ht="15" customHeight="1">
      <c r="AV860" s="171"/>
    </row>
    <row r="861" spans="48:48" ht="15" customHeight="1">
      <c r="AV861" s="171"/>
    </row>
    <row r="862" spans="48:48" ht="15" customHeight="1">
      <c r="AV862" s="171"/>
    </row>
    <row r="863" spans="48:48" ht="15" customHeight="1">
      <c r="AV863" s="171"/>
    </row>
    <row r="864" spans="48:48" ht="15" customHeight="1">
      <c r="AV864" s="171"/>
    </row>
    <row r="865" spans="48:48" ht="15" customHeight="1">
      <c r="AV865" s="171"/>
    </row>
    <row r="866" spans="48:48" ht="15" customHeight="1">
      <c r="AV866" s="171"/>
    </row>
    <row r="867" spans="48:48" ht="15" customHeight="1">
      <c r="AV867" s="171"/>
    </row>
    <row r="868" spans="48:48" ht="15" customHeight="1">
      <c r="AV868" s="171"/>
    </row>
    <row r="869" spans="48:48" ht="15" customHeight="1">
      <c r="AV869" s="171"/>
    </row>
    <row r="870" spans="48:48" ht="15" customHeight="1">
      <c r="AV870" s="171"/>
    </row>
    <row r="871" spans="48:48" ht="15" customHeight="1">
      <c r="AV871" s="171"/>
    </row>
    <row r="872" spans="48:48" ht="15" customHeight="1">
      <c r="AV872" s="171"/>
    </row>
    <row r="873" spans="48:48" ht="15" customHeight="1">
      <c r="AV873" s="171"/>
    </row>
    <row r="874" spans="48:48" ht="15" customHeight="1">
      <c r="AV874" s="171"/>
    </row>
    <row r="875" spans="48:48" ht="15" customHeight="1">
      <c r="AV875" s="171"/>
    </row>
    <row r="876" spans="48:48" ht="15" customHeight="1">
      <c r="AV876" s="171"/>
    </row>
    <row r="877" spans="48:48" ht="15" customHeight="1">
      <c r="AV877" s="171"/>
    </row>
    <row r="878" spans="48:48" ht="15" customHeight="1">
      <c r="AV878" s="171"/>
    </row>
    <row r="879" spans="48:48" ht="15" customHeight="1">
      <c r="AV879" s="171"/>
    </row>
    <row r="880" spans="48:48" ht="15" customHeight="1">
      <c r="AV880" s="171"/>
    </row>
    <row r="881" spans="48:48" ht="15" customHeight="1">
      <c r="AV881" s="171"/>
    </row>
    <row r="882" spans="48:48" ht="15" customHeight="1">
      <c r="AV882" s="171"/>
    </row>
    <row r="883" spans="48:48" ht="15" customHeight="1">
      <c r="AV883" s="171"/>
    </row>
    <row r="884" spans="48:48" ht="15" customHeight="1">
      <c r="AV884" s="171"/>
    </row>
    <row r="885" spans="48:48" ht="15" customHeight="1">
      <c r="AV885" s="171"/>
    </row>
    <row r="886" spans="48:48" ht="15" customHeight="1">
      <c r="AV886" s="171"/>
    </row>
    <row r="887" spans="48:48" ht="15" customHeight="1">
      <c r="AV887" s="171"/>
    </row>
    <row r="888" spans="48:48" ht="15" customHeight="1">
      <c r="AV888" s="171"/>
    </row>
    <row r="889" spans="48:48" ht="15" customHeight="1">
      <c r="AV889" s="171"/>
    </row>
    <row r="890" spans="48:48" ht="15" customHeight="1">
      <c r="AV890" s="171"/>
    </row>
    <row r="891" spans="48:48" ht="15" customHeight="1">
      <c r="AV891" s="171"/>
    </row>
    <row r="892" spans="48:48" ht="15" customHeight="1">
      <c r="AV892" s="171"/>
    </row>
    <row r="893" spans="48:48" ht="15" customHeight="1">
      <c r="AV893" s="171"/>
    </row>
    <row r="894" spans="48:48" ht="15" customHeight="1">
      <c r="AV894" s="171"/>
    </row>
    <row r="895" spans="48:48" ht="15" customHeight="1">
      <c r="AV895" s="171"/>
    </row>
    <row r="896" spans="48:48" ht="15" customHeight="1">
      <c r="AV896" s="171"/>
    </row>
    <row r="897" spans="48:48" ht="15" customHeight="1">
      <c r="AV897" s="171"/>
    </row>
    <row r="898" spans="48:48" ht="15" customHeight="1">
      <c r="AV898" s="171"/>
    </row>
    <row r="899" spans="48:48" ht="15" customHeight="1">
      <c r="AV899" s="171"/>
    </row>
    <row r="900" spans="48:48" ht="15" customHeight="1">
      <c r="AV900" s="171"/>
    </row>
    <row r="901" spans="48:48" ht="15" customHeight="1">
      <c r="AV901" s="171"/>
    </row>
    <row r="902" spans="48:48" ht="15" customHeight="1">
      <c r="AV902" s="171"/>
    </row>
    <row r="903" spans="48:48" ht="15" customHeight="1">
      <c r="AV903" s="171"/>
    </row>
    <row r="904" spans="48:48" ht="15" customHeight="1">
      <c r="AV904" s="171"/>
    </row>
    <row r="905" spans="48:48" ht="15" customHeight="1">
      <c r="AV905" s="171"/>
    </row>
    <row r="906" spans="48:48" ht="15" customHeight="1">
      <c r="AV906" s="171"/>
    </row>
    <row r="907" spans="48:48" ht="15" customHeight="1">
      <c r="AV907" s="171"/>
    </row>
    <row r="908" spans="48:48" ht="15" customHeight="1">
      <c r="AV908" s="171"/>
    </row>
    <row r="909" spans="48:48" ht="15" customHeight="1">
      <c r="AV909" s="171"/>
    </row>
    <row r="910" spans="48:48" ht="15" customHeight="1">
      <c r="AV910" s="171"/>
    </row>
    <row r="911" spans="48:48" ht="15" customHeight="1">
      <c r="AV911" s="171"/>
    </row>
    <row r="912" spans="48:48" ht="15" customHeight="1">
      <c r="AV912" s="171"/>
    </row>
    <row r="913" spans="48:48" ht="15" customHeight="1">
      <c r="AV913" s="171"/>
    </row>
    <row r="914" spans="48:48" ht="15" customHeight="1">
      <c r="AV914" s="171"/>
    </row>
    <row r="915" spans="48:48" ht="15" customHeight="1">
      <c r="AV915" s="171"/>
    </row>
    <row r="916" spans="48:48" ht="15" customHeight="1">
      <c r="AV916" s="171"/>
    </row>
    <row r="917" spans="48:48" ht="15" customHeight="1">
      <c r="AV917" s="171"/>
    </row>
    <row r="918" spans="48:48" ht="15" customHeight="1">
      <c r="AV918" s="171"/>
    </row>
    <row r="919" spans="48:48" ht="15" customHeight="1">
      <c r="AV919" s="171"/>
    </row>
    <row r="920" spans="48:48" ht="15" customHeight="1">
      <c r="AV920" s="171"/>
    </row>
    <row r="921" spans="48:48" ht="15" customHeight="1">
      <c r="AV921" s="171"/>
    </row>
    <row r="922" spans="48:48" ht="15" customHeight="1">
      <c r="AV922" s="171"/>
    </row>
    <row r="923" spans="48:48" ht="15" customHeight="1">
      <c r="AV923" s="171"/>
    </row>
    <row r="924" spans="48:48" ht="15" customHeight="1">
      <c r="AV924" s="171"/>
    </row>
    <row r="925" spans="48:48" ht="15" customHeight="1">
      <c r="AV925" s="171"/>
    </row>
    <row r="926" spans="48:48" ht="15" customHeight="1">
      <c r="AV926" s="171"/>
    </row>
    <row r="927" spans="48:48" ht="15" customHeight="1">
      <c r="AV927" s="171"/>
    </row>
    <row r="928" spans="48:48" ht="15" customHeight="1">
      <c r="AV928" s="171"/>
    </row>
    <row r="929" spans="48:48" ht="15" customHeight="1">
      <c r="AV929" s="171"/>
    </row>
    <row r="930" spans="48:48" ht="15" customHeight="1">
      <c r="AV930" s="171"/>
    </row>
    <row r="931" spans="48:48" ht="15" customHeight="1">
      <c r="AV931" s="171"/>
    </row>
    <row r="932" spans="48:48" ht="15" customHeight="1">
      <c r="AV932" s="171"/>
    </row>
    <row r="933" spans="48:48" ht="15" customHeight="1">
      <c r="AV933" s="171"/>
    </row>
    <row r="934" spans="48:48" ht="15" customHeight="1">
      <c r="AV934" s="171"/>
    </row>
    <row r="935" spans="48:48" ht="15" customHeight="1">
      <c r="AV935" s="171"/>
    </row>
    <row r="936" spans="48:48" ht="15" customHeight="1">
      <c r="AV936" s="171"/>
    </row>
    <row r="937" spans="48:48" ht="15" customHeight="1">
      <c r="AV937" s="171"/>
    </row>
    <row r="938" spans="48:48" ht="15" customHeight="1">
      <c r="AV938" s="171"/>
    </row>
    <row r="939" spans="48:48" ht="15" customHeight="1">
      <c r="AV939" s="171"/>
    </row>
    <row r="940" spans="48:48" ht="15" customHeight="1">
      <c r="AV940" s="171"/>
    </row>
    <row r="941" spans="48:48" ht="15" customHeight="1">
      <c r="AV941" s="171"/>
    </row>
    <row r="942" spans="48:48" ht="15" customHeight="1">
      <c r="AV942" s="171"/>
    </row>
    <row r="943" spans="48:48" ht="15" customHeight="1">
      <c r="AV943" s="171"/>
    </row>
    <row r="944" spans="48:48" ht="15" customHeight="1">
      <c r="AV944" s="171"/>
    </row>
    <row r="945" spans="48:48" ht="15" customHeight="1">
      <c r="AV945" s="171"/>
    </row>
    <row r="946" spans="48:48" ht="15" customHeight="1">
      <c r="AV946" s="171"/>
    </row>
    <row r="947" spans="48:48" ht="15" customHeight="1">
      <c r="AV947" s="171"/>
    </row>
    <row r="948" spans="48:48" ht="15" customHeight="1">
      <c r="AV948" s="171"/>
    </row>
    <row r="949" spans="48:48" ht="15" customHeight="1">
      <c r="AV949" s="171"/>
    </row>
    <row r="950" spans="48:48" ht="15" customHeight="1">
      <c r="AV950" s="171"/>
    </row>
    <row r="951" spans="48:48" ht="15" customHeight="1">
      <c r="AV951" s="171"/>
    </row>
    <row r="952" spans="48:48" ht="15" customHeight="1">
      <c r="AV952" s="171"/>
    </row>
    <row r="953" spans="48:48" ht="15" customHeight="1">
      <c r="AV953" s="171"/>
    </row>
    <row r="954" spans="48:48" ht="15" customHeight="1">
      <c r="AV954" s="171"/>
    </row>
    <row r="955" spans="48:48" ht="15" customHeight="1">
      <c r="AV955" s="171"/>
    </row>
    <row r="956" spans="48:48" ht="15" customHeight="1">
      <c r="AV956" s="171"/>
    </row>
    <row r="957" spans="48:48" ht="15" customHeight="1">
      <c r="AV957" s="171"/>
    </row>
    <row r="958" spans="48:48" ht="15" customHeight="1">
      <c r="AV958" s="171"/>
    </row>
    <row r="959" spans="48:48" ht="15" customHeight="1">
      <c r="AV959" s="171"/>
    </row>
    <row r="960" spans="48:48" ht="15" customHeight="1">
      <c r="AV960" s="171"/>
    </row>
    <row r="961" spans="48:48" ht="15" customHeight="1">
      <c r="AV961" s="171"/>
    </row>
    <row r="962" spans="48:48" ht="15" customHeight="1">
      <c r="AV962" s="171"/>
    </row>
    <row r="963" spans="48:48" ht="15" customHeight="1">
      <c r="AV963" s="171"/>
    </row>
    <row r="964" spans="48:48" ht="15" customHeight="1">
      <c r="AV964" s="171"/>
    </row>
    <row r="965" spans="48:48" ht="15" customHeight="1">
      <c r="AV965" s="171"/>
    </row>
    <row r="966" spans="48:48" ht="15" customHeight="1">
      <c r="AV966" s="171"/>
    </row>
    <row r="967" spans="48:48" ht="15" customHeight="1">
      <c r="AV967" s="171"/>
    </row>
    <row r="968" spans="48:48" ht="15" customHeight="1">
      <c r="AV968" s="171"/>
    </row>
    <row r="969" spans="48:48" ht="15" customHeight="1">
      <c r="AV969" s="171"/>
    </row>
    <row r="970" spans="48:48" ht="15" customHeight="1">
      <c r="AV970" s="171"/>
    </row>
    <row r="971" spans="48:48" ht="15" customHeight="1">
      <c r="AV971" s="171"/>
    </row>
    <row r="972" spans="48:48" ht="15" customHeight="1">
      <c r="AV972" s="171"/>
    </row>
    <row r="973" spans="48:48" ht="15" customHeight="1">
      <c r="AV973" s="171"/>
    </row>
    <row r="974" spans="48:48" ht="15" customHeight="1">
      <c r="AV974" s="171"/>
    </row>
    <row r="975" spans="48:48" ht="15" customHeight="1">
      <c r="AV975" s="171"/>
    </row>
    <row r="976" spans="48:48" ht="15" customHeight="1">
      <c r="AV976" s="171"/>
    </row>
    <row r="977" spans="48:48" ht="15" customHeight="1">
      <c r="AV977" s="171"/>
    </row>
    <row r="978" spans="48:48" ht="15" customHeight="1">
      <c r="AV978" s="171"/>
    </row>
    <row r="979" spans="48:48" ht="15" customHeight="1">
      <c r="AV979" s="171"/>
    </row>
    <row r="980" spans="48:48" ht="15" customHeight="1">
      <c r="AV980" s="171"/>
    </row>
    <row r="981" spans="48:48" ht="15" customHeight="1">
      <c r="AV981" s="171"/>
    </row>
    <row r="982" spans="48:48" ht="15" customHeight="1">
      <c r="AV982" s="171"/>
    </row>
    <row r="983" spans="48:48" ht="15" customHeight="1">
      <c r="AV983" s="171"/>
    </row>
    <row r="984" spans="48:48" ht="15" customHeight="1">
      <c r="AV984" s="171"/>
    </row>
    <row r="985" spans="48:48" ht="15" customHeight="1">
      <c r="AV985" s="171"/>
    </row>
    <row r="986" spans="48:48" ht="15" customHeight="1">
      <c r="AV986" s="171"/>
    </row>
    <row r="987" spans="48:48" ht="15" customHeight="1">
      <c r="AV987" s="171"/>
    </row>
    <row r="988" spans="48:48" ht="15" customHeight="1">
      <c r="AV988" s="171"/>
    </row>
    <row r="989" spans="48:48" ht="15" customHeight="1">
      <c r="AV989" s="171"/>
    </row>
    <row r="990" spans="48:48" ht="15" customHeight="1">
      <c r="AV990" s="171"/>
    </row>
    <row r="991" spans="48:48" ht="15" customHeight="1">
      <c r="AV991" s="171"/>
    </row>
    <row r="992" spans="48:48" ht="15" customHeight="1">
      <c r="AV992" s="171"/>
    </row>
    <row r="993" spans="48:48" ht="15" customHeight="1">
      <c r="AV993" s="171"/>
    </row>
    <row r="994" spans="48:48" ht="15" customHeight="1">
      <c r="AV994" s="171"/>
    </row>
    <row r="995" spans="48:48" ht="15" customHeight="1">
      <c r="AV995" s="171"/>
    </row>
    <row r="996" spans="48:48" ht="15" customHeight="1">
      <c r="AV996" s="171"/>
    </row>
    <row r="997" spans="48:48" ht="15" customHeight="1">
      <c r="AV997" s="171"/>
    </row>
    <row r="998" spans="48:48" ht="15" customHeight="1">
      <c r="AV998" s="171"/>
    </row>
    <row r="999" spans="48:48" ht="15" customHeight="1">
      <c r="AV999" s="171"/>
    </row>
    <row r="1000" spans="48:48" ht="15" customHeight="1">
      <c r="AV1000" s="171"/>
    </row>
  </sheetData>
  <mergeCells count="10">
    <mergeCell ref="P3:AU3"/>
    <mergeCell ref="A47:AT47"/>
    <mergeCell ref="A53:J53"/>
    <mergeCell ref="A54:J54"/>
    <mergeCell ref="A55:J55"/>
    <mergeCell ref="A48:J48"/>
    <mergeCell ref="A49:J49"/>
    <mergeCell ref="A50:J50"/>
    <mergeCell ref="A51:J51"/>
    <mergeCell ref="A52:J52"/>
  </mergeCells>
  <hyperlinks>
    <hyperlink ref="A1" location="Contents!A1" display="Return to contents page" xr:uid="{00000000-0004-0000-0900-000000000000}"/>
  </hyperlinks>
  <pageMargins left="0.74803149606299213" right="0.74803149606299213" top="0.98425196850393704" bottom="0.98425196850393704" header="0.51181102362204722" footer="0.51181102362204722"/>
  <pageSetup paperSize="9" scale="54"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1000"/>
  <sheetViews>
    <sheetView showGridLines="0" zoomScaleNormal="100" workbookViewId="0"/>
  </sheetViews>
  <sheetFormatPr defaultColWidth="11.42578125" defaultRowHeight="12.6"/>
  <cols>
    <col min="1" max="1" width="56.5703125" customWidth="1"/>
    <col min="2"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306</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40" t="s">
        <v>307</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28" t="s">
        <v>167</v>
      </c>
      <c r="B6" s="33">
        <v>18.814049500178101</v>
      </c>
      <c r="C6" s="33">
        <v>19.195883569590901</v>
      </c>
      <c r="D6" s="33">
        <v>18.707029792677101</v>
      </c>
      <c r="E6" s="33">
        <v>19.0941404801884</v>
      </c>
      <c r="F6" s="33">
        <v>19.262897620956998</v>
      </c>
      <c r="G6" s="33">
        <v>19.3684347741073</v>
      </c>
      <c r="H6" s="33">
        <v>18.549836286063901</v>
      </c>
      <c r="I6" s="33">
        <v>18.393995588864598</v>
      </c>
      <c r="J6" s="33">
        <v>18.292740156741299</v>
      </c>
      <c r="K6" s="33">
        <v>18.284072817886099</v>
      </c>
      <c r="L6" s="33">
        <v>17.824435737807399</v>
      </c>
      <c r="M6" s="33">
        <v>17.413946852149099</v>
      </c>
      <c r="N6" s="33">
        <v>17.660160960842699</v>
      </c>
      <c r="O6" s="33">
        <v>17.399898064468001</v>
      </c>
      <c r="P6" s="33">
        <v>17.110402499775901</v>
      </c>
      <c r="Q6" s="33">
        <v>17.242825867516199</v>
      </c>
      <c r="R6" s="33">
        <v>16.718393240453398</v>
      </c>
      <c r="S6" s="33">
        <v>16.429316230770301</v>
      </c>
      <c r="T6" s="33">
        <v>16.317051243632001</v>
      </c>
      <c r="U6" s="33">
        <v>16.2284246377648</v>
      </c>
      <c r="V6" s="33">
        <v>16.591731549512001</v>
      </c>
      <c r="W6" s="33">
        <v>16.173128021256801</v>
      </c>
      <c r="X6" s="33">
        <v>15.568383803792999</v>
      </c>
      <c r="Y6" s="33">
        <v>15.8885856477765</v>
      </c>
      <c r="Z6" s="33">
        <v>15.992092742746101</v>
      </c>
      <c r="AA6" s="33">
        <v>15.551599578285099</v>
      </c>
      <c r="AB6" s="33">
        <v>15.4508762427271</v>
      </c>
      <c r="AC6" s="33">
        <v>14.75641803113</v>
      </c>
      <c r="AD6" s="33">
        <v>14.3421537813208</v>
      </c>
      <c r="AE6" s="33">
        <v>14.615343999155201</v>
      </c>
      <c r="AF6" s="33">
        <v>13.7369481590035</v>
      </c>
      <c r="AG6" s="33">
        <v>13.528360210048</v>
      </c>
      <c r="AH6" s="33">
        <v>15.4867054139399</v>
      </c>
      <c r="AI6" s="33">
        <v>13.5074133167296</v>
      </c>
      <c r="AJ6" s="33">
        <v>13.4655153648006</v>
      </c>
      <c r="AK6" s="33">
        <v>14.521085710886799</v>
      </c>
      <c r="AL6" s="33">
        <v>15.176001111794999</v>
      </c>
      <c r="AM6" s="33">
        <v>15.390023905663</v>
      </c>
      <c r="AN6" s="33">
        <v>15.0972974102795</v>
      </c>
      <c r="AO6" s="33">
        <v>15.4882673391211</v>
      </c>
      <c r="AP6" s="33">
        <v>15.2720565631725</v>
      </c>
      <c r="AQ6" s="33">
        <v>16.196051908526002</v>
      </c>
      <c r="AR6" s="33">
        <v>15.9726446957142</v>
      </c>
      <c r="AS6" s="33">
        <v>16.067099012438199</v>
      </c>
      <c r="AT6" s="33">
        <v>16.688617121354699</v>
      </c>
      <c r="AU6" s="33">
        <v>16.827782290820501</v>
      </c>
      <c r="AV6" s="33"/>
      <c r="AW6" s="33"/>
      <c r="AX6" s="33"/>
      <c r="AY6" s="33"/>
      <c r="AZ6" s="33"/>
      <c r="BA6" s="33"/>
      <c r="BB6" s="33"/>
      <c r="BC6" s="33"/>
      <c r="BD6" s="33"/>
      <c r="BE6" s="33"/>
      <c r="BF6" s="33"/>
      <c r="BG6" s="33"/>
      <c r="BH6" s="33"/>
      <c r="BI6" s="33"/>
      <c r="BJ6" s="33"/>
      <c r="BK6" s="33"/>
      <c r="BL6" s="33"/>
      <c r="BM6" s="33"/>
      <c r="BN6" s="33"/>
      <c r="BO6" s="33"/>
      <c r="BP6" s="33"/>
    </row>
    <row r="7" spans="1:68" ht="15" customHeight="1">
      <c r="A7" s="27" t="s">
        <v>168</v>
      </c>
      <c r="B7" s="30">
        <v>18.9335960882729</v>
      </c>
      <c r="C7" s="30">
        <v>19.439587809029799</v>
      </c>
      <c r="D7" s="30">
        <v>19.162069746240402</v>
      </c>
      <c r="E7" s="30">
        <v>19.313499805197701</v>
      </c>
      <c r="F7" s="30">
        <v>19.614607657946799</v>
      </c>
      <c r="G7" s="30">
        <v>19.846206327270099</v>
      </c>
      <c r="H7" s="30">
        <v>19.200194211489901</v>
      </c>
      <c r="I7" s="30">
        <v>19.006172866862698</v>
      </c>
      <c r="J7" s="30">
        <v>18.981807180335299</v>
      </c>
      <c r="K7" s="30">
        <v>19.1001990310852</v>
      </c>
      <c r="L7" s="30">
        <v>18.882958707117201</v>
      </c>
      <c r="M7" s="30">
        <v>18.478079882978101</v>
      </c>
      <c r="N7" s="30">
        <v>18.8376350770112</v>
      </c>
      <c r="O7" s="30">
        <v>18.7408622420059</v>
      </c>
      <c r="P7" s="30">
        <v>18.542498587053799</v>
      </c>
      <c r="Q7" s="30">
        <v>18.620683470981501</v>
      </c>
      <c r="R7" s="30">
        <v>18.411443612044401</v>
      </c>
      <c r="S7" s="30">
        <v>18.369258934021499</v>
      </c>
      <c r="T7" s="30">
        <v>18.3639560099238</v>
      </c>
      <c r="U7" s="30">
        <v>18.277983171996301</v>
      </c>
      <c r="V7" s="30">
        <v>18.624602752792299</v>
      </c>
      <c r="W7" s="30">
        <v>18.439768518973199</v>
      </c>
      <c r="X7" s="30">
        <v>18.089157016639501</v>
      </c>
      <c r="Y7" s="30">
        <v>18.406120437073199</v>
      </c>
      <c r="Z7" s="30">
        <v>18.574589324746501</v>
      </c>
      <c r="AA7" s="30">
        <v>18.2120703886259</v>
      </c>
      <c r="AB7" s="30">
        <v>18.172809118032099</v>
      </c>
      <c r="AC7" s="30">
        <v>17.621127558614599</v>
      </c>
      <c r="AD7" s="30">
        <v>17.265349275211001</v>
      </c>
      <c r="AE7" s="30">
        <v>17.578803857125799</v>
      </c>
      <c r="AF7" s="30">
        <v>16.976763846997599</v>
      </c>
      <c r="AG7" s="30">
        <v>16.749178922960098</v>
      </c>
      <c r="AH7" s="30">
        <v>18.4401657561632</v>
      </c>
      <c r="AI7" s="30">
        <v>16.756322193978399</v>
      </c>
      <c r="AJ7" s="30">
        <v>16.957036744579799</v>
      </c>
      <c r="AK7" s="30">
        <v>17.856953965175901</v>
      </c>
      <c r="AL7" s="30">
        <v>18.6332636581961</v>
      </c>
      <c r="AM7" s="30">
        <v>19.149874192533101</v>
      </c>
      <c r="AN7" s="30">
        <v>19.095397593718602</v>
      </c>
      <c r="AO7" s="30">
        <v>19.5491001181062</v>
      </c>
      <c r="AP7" s="30">
        <v>19.526213651179201</v>
      </c>
      <c r="AQ7" s="30">
        <v>20.342558658610599</v>
      </c>
      <c r="AR7" s="30">
        <v>20.289283407120699</v>
      </c>
      <c r="AS7" s="30">
        <v>20.343253250590699</v>
      </c>
      <c r="AT7" s="30">
        <v>20.8202818159027</v>
      </c>
      <c r="AU7" s="30">
        <v>20.967214935953901</v>
      </c>
      <c r="AV7" s="30"/>
      <c r="AW7" s="30"/>
      <c r="AX7" s="30"/>
      <c r="AY7" s="30"/>
      <c r="AZ7" s="30"/>
      <c r="BA7" s="30"/>
      <c r="BB7" s="30"/>
      <c r="BC7" s="30"/>
      <c r="BD7" s="30"/>
      <c r="BE7" s="30"/>
      <c r="BF7" s="30"/>
      <c r="BG7" s="30"/>
      <c r="BH7" s="30"/>
      <c r="BI7" s="30"/>
      <c r="BJ7" s="30"/>
      <c r="BK7" s="30"/>
      <c r="BL7" s="30"/>
      <c r="BM7" s="30"/>
      <c r="BN7" s="30"/>
      <c r="BO7" s="30"/>
      <c r="BP7" s="30"/>
    </row>
    <row r="8" spans="1:68" ht="15" customHeight="1">
      <c r="A8" s="28" t="s">
        <v>169</v>
      </c>
      <c r="B8" s="30">
        <v>23.344341507891599</v>
      </c>
      <c r="C8" s="30">
        <v>23.2201838565475</v>
      </c>
      <c r="D8" s="30">
        <v>23.008848142423101</v>
      </c>
      <c r="E8" s="30">
        <v>23.244528770977102</v>
      </c>
      <c r="F8" s="30">
        <v>23.112178058996498</v>
      </c>
      <c r="G8" s="30">
        <v>22.986116542823599</v>
      </c>
      <c r="H8" s="30">
        <v>22.813530170560401</v>
      </c>
      <c r="I8" s="30">
        <v>22.851710817988302</v>
      </c>
      <c r="J8" s="30">
        <v>22.774821072392299</v>
      </c>
      <c r="K8" s="30">
        <v>22.6477618827873</v>
      </c>
      <c r="L8" s="30">
        <v>22.4053651266766</v>
      </c>
      <c r="M8" s="30">
        <v>22.3997550651574</v>
      </c>
      <c r="N8" s="30">
        <v>22.286413979817901</v>
      </c>
      <c r="O8" s="30">
        <v>22.1229239184485</v>
      </c>
      <c r="P8" s="30">
        <v>22.0317920087085</v>
      </c>
      <c r="Q8" s="30">
        <v>22.0860304925211</v>
      </c>
      <c r="R8" s="30">
        <v>21.7708377243953</v>
      </c>
      <c r="S8" s="30">
        <v>21.5239453927352</v>
      </c>
      <c r="T8" s="30">
        <v>21.416983329694599</v>
      </c>
      <c r="U8" s="30">
        <v>21.414329561754901</v>
      </c>
      <c r="V8" s="30">
        <v>21.431016892706101</v>
      </c>
      <c r="W8" s="30">
        <v>21.19724759827</v>
      </c>
      <c r="X8" s="30">
        <v>20.943114883139899</v>
      </c>
      <c r="Y8" s="30">
        <v>20.946353306689701</v>
      </c>
      <c r="Z8" s="30">
        <v>20.881391513985999</v>
      </c>
      <c r="AA8" s="30">
        <v>20.803417285645601</v>
      </c>
      <c r="AB8" s="30">
        <v>20.741955220681401</v>
      </c>
      <c r="AC8" s="30">
        <v>20.599178568501799</v>
      </c>
      <c r="AD8" s="30">
        <v>20.5406926020962</v>
      </c>
      <c r="AE8" s="30">
        <v>20.500428238015701</v>
      </c>
      <c r="AF8" s="30">
        <v>20.224072407992299</v>
      </c>
      <c r="AG8" s="30">
        <v>20.243069383074399</v>
      </c>
      <c r="AH8" s="30">
        <v>20.510427753763</v>
      </c>
      <c r="AI8" s="30">
        <v>20.2149792187376</v>
      </c>
      <c r="AJ8" s="30">
        <v>19.972366716207201</v>
      </c>
      <c r="AK8" s="30">
        <v>20.128019841697402</v>
      </c>
      <c r="AL8" s="30">
        <v>20.006625549585301</v>
      </c>
      <c r="AM8" s="30">
        <v>19.704037809116301</v>
      </c>
      <c r="AN8" s="30">
        <v>19.465787912547299</v>
      </c>
      <c r="AO8" s="30">
        <v>19.4030553170013</v>
      </c>
      <c r="AP8" s="30">
        <v>19.209731007979698</v>
      </c>
      <c r="AQ8" s="30">
        <v>19.317381345901801</v>
      </c>
      <c r="AR8" s="30">
        <v>19.147249384579901</v>
      </c>
      <c r="AS8" s="30">
        <v>19.187733857833798</v>
      </c>
      <c r="AT8" s="30">
        <v>19.332223401438402</v>
      </c>
      <c r="AU8" s="30">
        <v>19.324455450853002</v>
      </c>
      <c r="AV8" s="30"/>
      <c r="AW8" s="30"/>
      <c r="AX8" s="30"/>
      <c r="AY8" s="30"/>
      <c r="AZ8" s="30"/>
      <c r="BA8" s="30"/>
      <c r="BB8" s="30"/>
      <c r="BC8" s="30"/>
      <c r="BD8" s="30"/>
      <c r="BE8" s="30"/>
      <c r="BF8" s="30"/>
      <c r="BG8" s="30"/>
      <c r="BH8" s="30"/>
      <c r="BI8" s="30"/>
      <c r="BJ8" s="30"/>
      <c r="BK8" s="30"/>
      <c r="BL8" s="30"/>
      <c r="BM8" s="30"/>
      <c r="BN8" s="30"/>
      <c r="BO8" s="30"/>
      <c r="BP8" s="30"/>
    </row>
    <row r="9" spans="1:68" ht="15" customHeight="1">
      <c r="A9" s="28" t="s">
        <v>170</v>
      </c>
      <c r="B9" s="29">
        <v>2.4076858813700901</v>
      </c>
      <c r="C9" s="29">
        <v>2.4576369179018198</v>
      </c>
      <c r="D9" s="29">
        <v>2.47202279202279</v>
      </c>
      <c r="E9" s="29">
        <v>2.4775582457743299</v>
      </c>
      <c r="F9" s="29">
        <v>2.5226366001734601</v>
      </c>
      <c r="G9" s="29">
        <v>2.52389231632081</v>
      </c>
      <c r="H9" s="29">
        <v>2.5216926185665001</v>
      </c>
      <c r="I9" s="29">
        <v>2.5769850265465601</v>
      </c>
      <c r="J9" s="29">
        <v>2.5461775269368898</v>
      </c>
      <c r="K9" s="29">
        <v>2.5934759290807001</v>
      </c>
      <c r="L9" s="29">
        <v>2.6343469759287998</v>
      </c>
      <c r="M9" s="29">
        <v>2.6276116345759899</v>
      </c>
      <c r="N9" s="29">
        <v>2.6087380670336602</v>
      </c>
      <c r="O9" s="29">
        <v>2.6497106522826299</v>
      </c>
      <c r="P9" s="29">
        <v>2.6633485517551101</v>
      </c>
      <c r="Q9" s="29">
        <v>2.7016650193872098</v>
      </c>
      <c r="R9" s="29">
        <v>2.72325809617272</v>
      </c>
      <c r="S9" s="29">
        <v>2.7337854286211098</v>
      </c>
      <c r="T9" s="29">
        <v>2.7630853994490399</v>
      </c>
      <c r="U9" s="29">
        <v>2.7847043130280098</v>
      </c>
      <c r="V9" s="29">
        <v>2.7634784250779001</v>
      </c>
      <c r="W9" s="29">
        <v>2.73099762470309</v>
      </c>
      <c r="X9" s="29">
        <v>2.7470409552739099</v>
      </c>
      <c r="Y9" s="29">
        <v>2.7466909164393201</v>
      </c>
      <c r="Z9" s="29">
        <v>2.8026398491514799</v>
      </c>
      <c r="AA9" s="29">
        <v>2.8164036452544998</v>
      </c>
      <c r="AB9" s="29">
        <v>2.7172905122695901</v>
      </c>
      <c r="AC9" s="29">
        <v>2.73915525114155</v>
      </c>
      <c r="AD9" s="29">
        <v>2.7536728697355501</v>
      </c>
      <c r="AE9" s="29">
        <v>2.7528901734104001</v>
      </c>
      <c r="AF9" s="29">
        <v>2.6682224296572898</v>
      </c>
      <c r="AG9" s="29">
        <v>2.6619408121128698</v>
      </c>
      <c r="AH9" s="29">
        <v>2.7065602836879399</v>
      </c>
      <c r="AI9" s="29">
        <v>2.5976663785652501</v>
      </c>
      <c r="AJ9" s="29">
        <v>2.54843055368449</v>
      </c>
      <c r="AK9" s="29">
        <v>2.6198798470781002</v>
      </c>
      <c r="AL9" s="29">
        <v>2.6390633176347502</v>
      </c>
      <c r="AM9" s="29">
        <v>2.6283774964103901</v>
      </c>
      <c r="AN9" s="29">
        <v>2.7094005260971898</v>
      </c>
      <c r="AO9" s="29">
        <v>2.6488938603032599</v>
      </c>
      <c r="AP9" s="29">
        <v>2.72678475577026</v>
      </c>
      <c r="AQ9" s="29">
        <v>2.7260863891426301</v>
      </c>
      <c r="AR9" s="29">
        <v>2.8758865248226999</v>
      </c>
      <c r="AS9" s="29">
        <v>2.8965771071034201</v>
      </c>
      <c r="AT9" s="29">
        <v>2.9675560566203201</v>
      </c>
      <c r="AU9" s="29">
        <v>3.0592565773593998</v>
      </c>
      <c r="AV9" s="29"/>
      <c r="AW9" s="29"/>
      <c r="AX9" s="29"/>
      <c r="AY9" s="29"/>
      <c r="AZ9" s="29"/>
      <c r="BA9" s="29"/>
      <c r="BB9" s="29"/>
      <c r="BC9" s="29"/>
      <c r="BD9" s="29"/>
      <c r="BE9" s="29"/>
      <c r="BF9" s="29"/>
      <c r="BG9" s="29"/>
      <c r="BH9" s="29"/>
      <c r="BI9" s="29"/>
      <c r="BJ9" s="29"/>
      <c r="BK9" s="29"/>
      <c r="BL9" s="29"/>
      <c r="BM9" s="29"/>
      <c r="BN9" s="29"/>
      <c r="BO9" s="29"/>
      <c r="BP9" s="29"/>
    </row>
    <row r="10" spans="1:68" ht="15" customHeight="1">
      <c r="A10" s="28" t="s">
        <v>171</v>
      </c>
      <c r="B10" s="34">
        <v>43230</v>
      </c>
      <c r="C10" s="34">
        <v>46759</v>
      </c>
      <c r="D10" s="34">
        <v>43384</v>
      </c>
      <c r="E10" s="34">
        <v>43387</v>
      </c>
      <c r="F10" s="34">
        <v>43629</v>
      </c>
      <c r="G10" s="34">
        <v>45001</v>
      </c>
      <c r="H10" s="34">
        <v>42430</v>
      </c>
      <c r="I10" s="34">
        <v>43198</v>
      </c>
      <c r="J10" s="34">
        <v>39700</v>
      </c>
      <c r="K10" s="34">
        <v>41104</v>
      </c>
      <c r="L10" s="34">
        <v>39070</v>
      </c>
      <c r="M10" s="34">
        <v>38484</v>
      </c>
      <c r="N10" s="34">
        <v>37438</v>
      </c>
      <c r="O10" s="34">
        <v>37088</v>
      </c>
      <c r="P10" s="34">
        <v>35585</v>
      </c>
      <c r="Q10" s="34">
        <v>35535</v>
      </c>
      <c r="R10" s="34">
        <v>33300</v>
      </c>
      <c r="S10" s="34">
        <v>31444</v>
      </c>
      <c r="T10" s="34">
        <v>30090</v>
      </c>
      <c r="U10" s="34">
        <v>31314</v>
      </c>
      <c r="V10" s="34">
        <v>29268</v>
      </c>
      <c r="W10" s="34">
        <v>27594</v>
      </c>
      <c r="X10" s="34">
        <v>26226</v>
      </c>
      <c r="Y10" s="34">
        <v>27184</v>
      </c>
      <c r="Z10" s="34">
        <v>26754</v>
      </c>
      <c r="AA10" s="34">
        <v>25342</v>
      </c>
      <c r="AB10" s="34">
        <v>24029</v>
      </c>
      <c r="AC10" s="34">
        <v>23995</v>
      </c>
      <c r="AD10" s="34">
        <v>22492</v>
      </c>
      <c r="AE10" s="34">
        <v>22860</v>
      </c>
      <c r="AF10" s="34">
        <v>20009</v>
      </c>
      <c r="AG10" s="34">
        <v>19339</v>
      </c>
      <c r="AH10" s="34">
        <v>9159</v>
      </c>
      <c r="AI10" s="34">
        <v>18033</v>
      </c>
      <c r="AJ10" s="34">
        <v>18917</v>
      </c>
      <c r="AK10" s="34">
        <v>19188</v>
      </c>
      <c r="AL10" s="34">
        <v>20173</v>
      </c>
      <c r="AM10" s="34">
        <v>20136</v>
      </c>
      <c r="AN10" s="34">
        <v>19570</v>
      </c>
      <c r="AO10" s="34">
        <v>21313</v>
      </c>
      <c r="AP10" s="34">
        <v>20320</v>
      </c>
      <c r="AQ10" s="34">
        <v>20890</v>
      </c>
      <c r="AR10" s="34">
        <v>21897</v>
      </c>
      <c r="AS10" s="34">
        <v>23610</v>
      </c>
      <c r="AT10" s="34">
        <v>23690</v>
      </c>
      <c r="AU10" s="34">
        <v>25349</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28" t="s">
        <v>172</v>
      </c>
      <c r="B11" s="34">
        <v>17955</v>
      </c>
      <c r="C11" s="34">
        <v>19026</v>
      </c>
      <c r="D11" s="34">
        <v>17550</v>
      </c>
      <c r="E11" s="34">
        <v>17512</v>
      </c>
      <c r="F11" s="34">
        <v>17295</v>
      </c>
      <c r="G11" s="34">
        <v>17830</v>
      </c>
      <c r="H11" s="34">
        <v>16826</v>
      </c>
      <c r="I11" s="34">
        <v>16763</v>
      </c>
      <c r="J11" s="34">
        <v>15592</v>
      </c>
      <c r="K11" s="34">
        <v>15849</v>
      </c>
      <c r="L11" s="34">
        <v>14831</v>
      </c>
      <c r="M11" s="34">
        <v>14646</v>
      </c>
      <c r="N11" s="34">
        <v>14351</v>
      </c>
      <c r="O11" s="34">
        <v>13997</v>
      </c>
      <c r="P11" s="34">
        <v>13361</v>
      </c>
      <c r="Q11" s="34">
        <v>13153</v>
      </c>
      <c r="R11" s="34">
        <v>12228</v>
      </c>
      <c r="S11" s="34">
        <v>11502</v>
      </c>
      <c r="T11" s="34">
        <v>10890</v>
      </c>
      <c r="U11" s="34">
        <v>11245</v>
      </c>
      <c r="V11" s="34">
        <v>10591</v>
      </c>
      <c r="W11" s="34">
        <v>10104</v>
      </c>
      <c r="X11" s="34">
        <v>9547</v>
      </c>
      <c r="Y11" s="34">
        <v>9897</v>
      </c>
      <c r="Z11" s="34">
        <v>9546</v>
      </c>
      <c r="AA11" s="34">
        <v>8998</v>
      </c>
      <c r="AB11" s="34">
        <v>8843</v>
      </c>
      <c r="AC11" s="34">
        <v>8760</v>
      </c>
      <c r="AD11" s="34">
        <v>8168</v>
      </c>
      <c r="AE11" s="34">
        <v>8304</v>
      </c>
      <c r="AF11" s="34">
        <v>7499</v>
      </c>
      <c r="AG11" s="34">
        <v>7265</v>
      </c>
      <c r="AH11" s="34">
        <v>3384</v>
      </c>
      <c r="AI11" s="34">
        <v>6942</v>
      </c>
      <c r="AJ11" s="34">
        <v>7423</v>
      </c>
      <c r="AK11" s="34">
        <v>7324</v>
      </c>
      <c r="AL11" s="34">
        <v>7644</v>
      </c>
      <c r="AM11" s="34">
        <v>7661</v>
      </c>
      <c r="AN11" s="34">
        <v>7223</v>
      </c>
      <c r="AO11" s="34">
        <v>8046</v>
      </c>
      <c r="AP11" s="34">
        <v>7452</v>
      </c>
      <c r="AQ11" s="34">
        <v>7663</v>
      </c>
      <c r="AR11" s="34">
        <v>7614</v>
      </c>
      <c r="AS11" s="34">
        <v>8151</v>
      </c>
      <c r="AT11" s="34">
        <v>7983</v>
      </c>
      <c r="AU11" s="34">
        <v>8286</v>
      </c>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28" t="s">
        <v>173</v>
      </c>
      <c r="B12" s="34">
        <v>95434</v>
      </c>
      <c r="C12" s="34">
        <v>99115</v>
      </c>
      <c r="D12" s="34">
        <v>93815</v>
      </c>
      <c r="E12" s="34">
        <v>91714</v>
      </c>
      <c r="F12" s="34">
        <v>89784</v>
      </c>
      <c r="G12" s="34">
        <v>92057</v>
      </c>
      <c r="H12" s="34">
        <v>90707</v>
      </c>
      <c r="I12" s="34">
        <v>91133</v>
      </c>
      <c r="J12" s="34">
        <v>85236</v>
      </c>
      <c r="K12" s="34">
        <v>86682</v>
      </c>
      <c r="L12" s="34">
        <v>83206</v>
      </c>
      <c r="M12" s="34">
        <v>84105</v>
      </c>
      <c r="N12" s="34">
        <v>81262</v>
      </c>
      <c r="O12" s="34">
        <v>80443</v>
      </c>
      <c r="P12" s="34">
        <v>78087</v>
      </c>
      <c r="Q12" s="34">
        <v>76281</v>
      </c>
      <c r="R12" s="34">
        <v>73141</v>
      </c>
      <c r="S12" s="34">
        <v>70009</v>
      </c>
      <c r="T12" s="34">
        <v>66740</v>
      </c>
      <c r="U12" s="34">
        <v>69292</v>
      </c>
      <c r="V12" s="34">
        <v>63833</v>
      </c>
      <c r="W12" s="34">
        <v>62474</v>
      </c>
      <c r="X12" s="34">
        <v>61323</v>
      </c>
      <c r="Y12" s="34">
        <v>62290</v>
      </c>
      <c r="Z12" s="34">
        <v>59692</v>
      </c>
      <c r="AA12" s="34">
        <v>57859</v>
      </c>
      <c r="AB12" s="34">
        <v>57233</v>
      </c>
      <c r="AC12" s="34">
        <v>59364</v>
      </c>
      <c r="AD12" s="34">
        <v>56951</v>
      </c>
      <c r="AE12" s="34">
        <v>56817</v>
      </c>
      <c r="AF12" s="34">
        <v>54590</v>
      </c>
      <c r="AG12" s="34">
        <v>53702</v>
      </c>
      <c r="AH12" s="34">
        <v>21851</v>
      </c>
      <c r="AI12" s="34">
        <v>51394</v>
      </c>
      <c r="AJ12" s="34">
        <v>55126</v>
      </c>
      <c r="AK12" s="34">
        <v>50437</v>
      </c>
      <c r="AL12" s="34">
        <v>50369</v>
      </c>
      <c r="AM12" s="34">
        <v>49779</v>
      </c>
      <c r="AN12" s="34">
        <v>47843</v>
      </c>
      <c r="AO12" s="34">
        <v>51949</v>
      </c>
      <c r="AP12" s="34">
        <v>48795</v>
      </c>
      <c r="AQ12" s="34">
        <v>47314</v>
      </c>
      <c r="AR12" s="34">
        <v>47669</v>
      </c>
      <c r="AS12" s="34">
        <v>50731</v>
      </c>
      <c r="AT12" s="34">
        <v>47835</v>
      </c>
      <c r="AU12" s="34">
        <v>49240</v>
      </c>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row>
    <row r="14" spans="1:68" ht="15" customHeight="1">
      <c r="A14" s="55" t="s">
        <v>308</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row>
    <row r="15" spans="1:68" ht="15" customHeight="1">
      <c r="A15" s="28" t="s">
        <v>167</v>
      </c>
      <c r="B15" s="33">
        <v>37.469478357380702</v>
      </c>
      <c r="C15" s="33">
        <v>35.503001374123102</v>
      </c>
      <c r="D15" s="33">
        <v>36.561799489835401</v>
      </c>
      <c r="E15" s="33">
        <v>35.548407343480299</v>
      </c>
      <c r="F15" s="33">
        <v>36.533849129593797</v>
      </c>
      <c r="G15" s="33">
        <v>35.948468718660799</v>
      </c>
      <c r="H15" s="33">
        <v>35.152448913396</v>
      </c>
      <c r="I15" s="33">
        <v>34.673964778676797</v>
      </c>
      <c r="J15" s="33">
        <v>34.427202577800401</v>
      </c>
      <c r="K15" s="33">
        <v>34.856232710202001</v>
      </c>
      <c r="L15" s="33">
        <v>33.258426966292099</v>
      </c>
      <c r="M15" s="33">
        <v>33.078902229845603</v>
      </c>
      <c r="N15" s="33">
        <v>32.751749180763397</v>
      </c>
      <c r="O15" s="33">
        <v>32.912933808819702</v>
      </c>
      <c r="P15" s="33">
        <v>33.752860411899299</v>
      </c>
      <c r="Q15" s="33">
        <v>33.218997361477598</v>
      </c>
      <c r="R15" s="33">
        <v>32.036328020657102</v>
      </c>
      <c r="S15" s="33">
        <v>32.832498608792399</v>
      </c>
      <c r="T15" s="33">
        <v>32.5906940063091</v>
      </c>
      <c r="U15" s="33">
        <v>31.9962945808245</v>
      </c>
      <c r="V15" s="33">
        <v>31.957629659238499</v>
      </c>
      <c r="W15" s="33">
        <v>31.9161920260374</v>
      </c>
      <c r="X15" s="33">
        <v>31.488406881077001</v>
      </c>
      <c r="Y15" s="33">
        <v>30.849400729546598</v>
      </c>
      <c r="Z15" s="33">
        <v>29.868591124515302</v>
      </c>
      <c r="AA15" s="33">
        <v>30.515965086730699</v>
      </c>
      <c r="AB15" s="33">
        <v>29.671201814059</v>
      </c>
      <c r="AC15" s="33">
        <v>29.074215761285402</v>
      </c>
      <c r="AD15" s="33">
        <v>28.496747211895901</v>
      </c>
      <c r="AE15" s="33">
        <v>28.537791382152101</v>
      </c>
      <c r="AF15" s="33">
        <v>27.3723076923077</v>
      </c>
      <c r="AG15" s="33">
        <v>26.9466316710411</v>
      </c>
      <c r="AH15" s="33">
        <v>28.6246276067527</v>
      </c>
      <c r="AI15" s="33">
        <v>25.581395348837201</v>
      </c>
      <c r="AJ15" s="33">
        <v>25.611476952022599</v>
      </c>
      <c r="AK15" s="33">
        <v>26.311099796333998</v>
      </c>
      <c r="AL15" s="33">
        <v>26.688549425577602</v>
      </c>
      <c r="AM15" s="33">
        <v>27.6765083440308</v>
      </c>
      <c r="AN15" s="33">
        <v>28.208935078958</v>
      </c>
      <c r="AO15" s="33">
        <v>28.627450980392201</v>
      </c>
      <c r="AP15" s="33">
        <v>29.176928062216501</v>
      </c>
      <c r="AQ15" s="33">
        <v>29.887114537444901</v>
      </c>
      <c r="AR15" s="33">
        <v>29.759386567953499</v>
      </c>
      <c r="AS15" s="33">
        <v>29.5337454920144</v>
      </c>
      <c r="AT15" s="33">
        <v>30.287581699346401</v>
      </c>
      <c r="AU15" s="33">
        <v>31.764705882352899</v>
      </c>
      <c r="AV15" s="33"/>
      <c r="AW15" s="33"/>
      <c r="AX15" s="33"/>
      <c r="AY15" s="33"/>
      <c r="AZ15" s="33"/>
      <c r="BA15" s="33"/>
      <c r="BB15" s="33"/>
      <c r="BC15" s="33"/>
      <c r="BD15" s="33"/>
      <c r="BE15" s="33"/>
      <c r="BF15" s="33"/>
      <c r="BG15" s="33"/>
      <c r="BH15" s="33"/>
      <c r="BI15" s="33"/>
      <c r="BJ15" s="33"/>
      <c r="BK15" s="33"/>
      <c r="BL15" s="33"/>
      <c r="BM15" s="33"/>
      <c r="BN15" s="33"/>
      <c r="BO15" s="33"/>
      <c r="BP15" s="33"/>
    </row>
    <row r="16" spans="1:68" ht="15" customHeight="1">
      <c r="A16" s="27" t="s">
        <v>168</v>
      </c>
      <c r="B16" s="30">
        <v>37.575672453201598</v>
      </c>
      <c r="C16" s="30">
        <v>35.914596776301103</v>
      </c>
      <c r="D16" s="30">
        <v>37.052502099453299</v>
      </c>
      <c r="E16" s="30">
        <v>35.895310870376598</v>
      </c>
      <c r="F16" s="30">
        <v>37.222115803915202</v>
      </c>
      <c r="G16" s="30">
        <v>37.0409885538959</v>
      </c>
      <c r="H16" s="30">
        <v>36.150620172626098</v>
      </c>
      <c r="I16" s="30">
        <v>36.340862829975102</v>
      </c>
      <c r="J16" s="30">
        <v>35.856199263634402</v>
      </c>
      <c r="K16" s="30">
        <v>36.624706691592699</v>
      </c>
      <c r="L16" s="30">
        <v>35.349131163819301</v>
      </c>
      <c r="M16" s="30">
        <v>35.414235007139503</v>
      </c>
      <c r="N16" s="30">
        <v>35.421809559527397</v>
      </c>
      <c r="O16" s="30">
        <v>35.865143348975998</v>
      </c>
      <c r="P16" s="30">
        <v>36.568244056888901</v>
      </c>
      <c r="Q16" s="30">
        <v>36.246539809467301</v>
      </c>
      <c r="R16" s="30">
        <v>35.480617552587297</v>
      </c>
      <c r="S16" s="30">
        <v>36.301448041346497</v>
      </c>
      <c r="T16" s="30">
        <v>36.812746994130698</v>
      </c>
      <c r="U16" s="30">
        <v>35.737194784462297</v>
      </c>
      <c r="V16" s="30">
        <v>35.623579726032602</v>
      </c>
      <c r="W16" s="30">
        <v>36.284767568792802</v>
      </c>
      <c r="X16" s="30">
        <v>35.914049860852401</v>
      </c>
      <c r="Y16" s="30">
        <v>35.163898415000602</v>
      </c>
      <c r="Z16" s="30">
        <v>34.401745346257002</v>
      </c>
      <c r="AA16" s="30">
        <v>35.655208550650201</v>
      </c>
      <c r="AB16" s="30">
        <v>35.009158434374399</v>
      </c>
      <c r="AC16" s="30">
        <v>34.420847772133698</v>
      </c>
      <c r="AD16" s="30">
        <v>33.764614722998303</v>
      </c>
      <c r="AE16" s="30">
        <v>33.961339702764398</v>
      </c>
      <c r="AF16" s="30">
        <v>33.494168592088599</v>
      </c>
      <c r="AG16" s="30">
        <v>33.252817159198202</v>
      </c>
      <c r="AH16" s="30">
        <v>34.7209553483614</v>
      </c>
      <c r="AI16" s="30">
        <v>32.271173170545303</v>
      </c>
      <c r="AJ16" s="30">
        <v>32.902324697850801</v>
      </c>
      <c r="AK16" s="30">
        <v>33.939154391251797</v>
      </c>
      <c r="AL16" s="30">
        <v>34.3923516084064</v>
      </c>
      <c r="AM16" s="30">
        <v>35.587150514309997</v>
      </c>
      <c r="AN16" s="30">
        <v>36.683188764900599</v>
      </c>
      <c r="AO16" s="30">
        <v>36.954611161921797</v>
      </c>
      <c r="AP16" s="30">
        <v>37.875264804287603</v>
      </c>
      <c r="AQ16" s="30">
        <v>38.278418863663603</v>
      </c>
      <c r="AR16" s="30">
        <v>38.345960760448101</v>
      </c>
      <c r="AS16" s="30">
        <v>38.224828624135398</v>
      </c>
      <c r="AT16" s="30">
        <v>39.153335255441398</v>
      </c>
      <c r="AU16" s="30">
        <v>40.303340869845101</v>
      </c>
      <c r="AV16" s="30"/>
      <c r="AW16" s="30"/>
      <c r="AX16" s="30"/>
      <c r="AY16" s="30"/>
      <c r="AZ16" s="30"/>
      <c r="BA16" s="30"/>
      <c r="BB16" s="30"/>
      <c r="BC16" s="30"/>
      <c r="BD16" s="30"/>
      <c r="BE16" s="30"/>
      <c r="BF16" s="30"/>
      <c r="BG16" s="30"/>
      <c r="BH16" s="30"/>
      <c r="BI16" s="30"/>
      <c r="BJ16" s="30"/>
      <c r="BK16" s="30"/>
      <c r="BL16" s="30"/>
      <c r="BM16" s="30"/>
      <c r="BN16" s="30"/>
      <c r="BO16" s="30"/>
      <c r="BP16" s="30"/>
    </row>
    <row r="17" spans="1:68" ht="15" customHeight="1">
      <c r="A17" s="28" t="s">
        <v>169</v>
      </c>
      <c r="B17" s="30">
        <v>42.290630962776603</v>
      </c>
      <c r="C17" s="30">
        <v>41.985229656419499</v>
      </c>
      <c r="D17" s="30">
        <v>41.906122448979602</v>
      </c>
      <c r="E17" s="30">
        <v>42.049921531701202</v>
      </c>
      <c r="F17" s="30">
        <v>41.708558384276103</v>
      </c>
      <c r="G17" s="30">
        <v>41.304305223362398</v>
      </c>
      <c r="H17" s="30">
        <v>41.398653799367402</v>
      </c>
      <c r="I17" s="30">
        <v>40.729927007299302</v>
      </c>
      <c r="J17" s="30">
        <v>40.967828372763499</v>
      </c>
      <c r="K17" s="30">
        <v>40.628351077206801</v>
      </c>
      <c r="L17" s="30">
        <v>40.306120861070298</v>
      </c>
      <c r="M17" s="30">
        <v>40.0614922813036</v>
      </c>
      <c r="N17" s="30">
        <v>39.726764679833501</v>
      </c>
      <c r="O17" s="30">
        <v>39.444615518441204</v>
      </c>
      <c r="P17" s="30">
        <v>39.581441413607998</v>
      </c>
      <c r="Q17" s="30">
        <v>39.369282610607797</v>
      </c>
      <c r="R17" s="30">
        <v>38.952535526667297</v>
      </c>
      <c r="S17" s="30">
        <v>38.927875626043402</v>
      </c>
      <c r="T17" s="30">
        <v>38.174772070775902</v>
      </c>
      <c r="U17" s="30">
        <v>38.655924854959601</v>
      </c>
      <c r="V17" s="30">
        <v>38.730874991803397</v>
      </c>
      <c r="W17" s="30">
        <v>38.028249515842099</v>
      </c>
      <c r="X17" s="30">
        <v>37.971182078822103</v>
      </c>
      <c r="Y17" s="30">
        <v>38.082327373143499</v>
      </c>
      <c r="Z17" s="30">
        <v>37.863670836855803</v>
      </c>
      <c r="AA17" s="30">
        <v>37.257581594678001</v>
      </c>
      <c r="AB17" s="30">
        <v>37.058868438282097</v>
      </c>
      <c r="AC17" s="30">
        <v>37.050193047749197</v>
      </c>
      <c r="AD17" s="30">
        <v>37.128957547495098</v>
      </c>
      <c r="AE17" s="30">
        <v>36.973276737985202</v>
      </c>
      <c r="AF17" s="30">
        <v>36.274964158816601</v>
      </c>
      <c r="AG17" s="30">
        <v>36.090639570440402</v>
      </c>
      <c r="AH17" s="30">
        <v>36.300497316988803</v>
      </c>
      <c r="AI17" s="30">
        <v>35.707047236889402</v>
      </c>
      <c r="AJ17" s="30">
        <v>35.105977312769298</v>
      </c>
      <c r="AK17" s="30">
        <v>34.768770463679701</v>
      </c>
      <c r="AL17" s="30">
        <v>34.693022875768698</v>
      </c>
      <c r="AM17" s="30">
        <v>34.486182888318403</v>
      </c>
      <c r="AN17" s="30">
        <v>33.9225713726549</v>
      </c>
      <c r="AO17" s="30">
        <v>34.069664877067801</v>
      </c>
      <c r="AP17" s="30">
        <v>33.698488316526401</v>
      </c>
      <c r="AQ17" s="30">
        <v>34.005520732378898</v>
      </c>
      <c r="AR17" s="30">
        <v>33.810250866102898</v>
      </c>
      <c r="AS17" s="30">
        <v>33.705741926476598</v>
      </c>
      <c r="AT17" s="30">
        <v>33.531071502502499</v>
      </c>
      <c r="AU17" s="30">
        <v>33.858190071105398</v>
      </c>
      <c r="AV17" s="30"/>
      <c r="AW17" s="30"/>
      <c r="AX17" s="30"/>
      <c r="AY17" s="30"/>
      <c r="AZ17" s="30"/>
      <c r="BA17" s="30"/>
      <c r="BB17" s="30"/>
      <c r="BC17" s="30"/>
      <c r="BD17" s="30"/>
      <c r="BE17" s="30"/>
      <c r="BF17" s="30"/>
      <c r="BG17" s="30"/>
      <c r="BH17" s="30"/>
      <c r="BI17" s="30"/>
      <c r="BJ17" s="30"/>
      <c r="BK17" s="30"/>
      <c r="BL17" s="30"/>
      <c r="BM17" s="30"/>
      <c r="BN17" s="30"/>
      <c r="BO17" s="30"/>
      <c r="BP17" s="30"/>
    </row>
    <row r="18" spans="1:68" ht="15" customHeight="1">
      <c r="A18" s="28" t="s">
        <v>170</v>
      </c>
      <c r="B18" s="29">
        <v>3.0100710900473899</v>
      </c>
      <c r="C18" s="29">
        <v>2.9955184355265798</v>
      </c>
      <c r="D18" s="29">
        <v>2.9699788583509501</v>
      </c>
      <c r="E18" s="29">
        <v>2.99801368351357</v>
      </c>
      <c r="F18" s="29">
        <v>3.0736975857687399</v>
      </c>
      <c r="G18" s="29">
        <v>2.98540772532189</v>
      </c>
      <c r="H18" s="29">
        <v>3.1065743944636699</v>
      </c>
      <c r="I18" s="29">
        <v>3.0226492793411102</v>
      </c>
      <c r="J18" s="29">
        <v>3.1098522167487701</v>
      </c>
      <c r="K18" s="29">
        <v>3.06926406926407</v>
      </c>
      <c r="L18" s="29">
        <v>3.1829521829521799</v>
      </c>
      <c r="M18" s="29">
        <v>3.2068965517241401</v>
      </c>
      <c r="N18" s="29">
        <v>3.1960519199567301</v>
      </c>
      <c r="O18" s="29">
        <v>3.2079809725158599</v>
      </c>
      <c r="P18" s="29">
        <v>3.1731421121251602</v>
      </c>
      <c r="Q18" s="29">
        <v>3.2801164945724102</v>
      </c>
      <c r="R18" s="29">
        <v>3.2540300166759302</v>
      </c>
      <c r="S18" s="29">
        <v>3.4412429378531102</v>
      </c>
      <c r="T18" s="29">
        <v>3.3862673926194802</v>
      </c>
      <c r="U18" s="29">
        <v>3.4959467284308099</v>
      </c>
      <c r="V18" s="29">
        <v>3.47435897435897</v>
      </c>
      <c r="W18" s="29">
        <v>3.4161886551943899</v>
      </c>
      <c r="X18" s="29">
        <v>3.3393281303019999</v>
      </c>
      <c r="Y18" s="29">
        <v>3.2722972972973001</v>
      </c>
      <c r="Z18" s="29">
        <v>3.3645870897944499</v>
      </c>
      <c r="AA18" s="29">
        <v>3.3359884141926099</v>
      </c>
      <c r="AB18" s="29">
        <v>3.3584256782575501</v>
      </c>
      <c r="AC18" s="29">
        <v>3.3338345864661698</v>
      </c>
      <c r="AD18" s="29">
        <v>3.1932327761924202</v>
      </c>
      <c r="AE18" s="29">
        <v>3.2359735973597399</v>
      </c>
      <c r="AF18" s="29">
        <v>3.1573741007194198</v>
      </c>
      <c r="AG18" s="29">
        <v>3.1410018552875698</v>
      </c>
      <c r="AH18" s="29">
        <v>2.9861231569817899</v>
      </c>
      <c r="AI18" s="29">
        <v>3.0223626640738899</v>
      </c>
      <c r="AJ18" s="29">
        <v>3.1721763085399499</v>
      </c>
      <c r="AK18" s="29">
        <v>3.1470730527334299</v>
      </c>
      <c r="AL18" s="29">
        <v>3.2828760643330201</v>
      </c>
      <c r="AM18" s="29">
        <v>3.2634508348794098</v>
      </c>
      <c r="AN18" s="29">
        <v>3.2808612440191398</v>
      </c>
      <c r="AO18" s="29">
        <v>3.3088820150243001</v>
      </c>
      <c r="AP18" s="29">
        <v>3.15504220346513</v>
      </c>
      <c r="AQ18" s="29">
        <v>3.36526946107784</v>
      </c>
      <c r="AR18" s="29">
        <v>3.54553531763661</v>
      </c>
      <c r="AS18" s="29">
        <v>3.6537287396423901</v>
      </c>
      <c r="AT18" s="29">
        <v>3.7565817867932698</v>
      </c>
      <c r="AU18" s="29">
        <v>3.8005698005698001</v>
      </c>
      <c r="AV18" s="29"/>
      <c r="AW18" s="29"/>
      <c r="AX18" s="29"/>
      <c r="AY18" s="29"/>
      <c r="AZ18" s="29"/>
      <c r="BA18" s="29"/>
      <c r="BB18" s="29"/>
      <c r="BC18" s="29"/>
      <c r="BD18" s="29"/>
      <c r="BE18" s="29"/>
      <c r="BF18" s="29"/>
      <c r="BG18" s="29"/>
      <c r="BH18" s="29"/>
      <c r="BI18" s="29"/>
      <c r="BJ18" s="29"/>
      <c r="BK18" s="29"/>
      <c r="BL18" s="29"/>
      <c r="BM18" s="29"/>
      <c r="BN18" s="29"/>
      <c r="BO18" s="29"/>
      <c r="BP18" s="29"/>
    </row>
    <row r="19" spans="1:68" ht="15" customHeight="1">
      <c r="A19" s="28" t="s">
        <v>171</v>
      </c>
      <c r="B19" s="34">
        <v>15243</v>
      </c>
      <c r="C19" s="34">
        <v>14705</v>
      </c>
      <c r="D19" s="34">
        <v>14048</v>
      </c>
      <c r="E19" s="34">
        <v>13584</v>
      </c>
      <c r="F19" s="34">
        <v>14514</v>
      </c>
      <c r="G19" s="34">
        <v>13912</v>
      </c>
      <c r="H19" s="34">
        <v>13467</v>
      </c>
      <c r="I19" s="34">
        <v>13212</v>
      </c>
      <c r="J19" s="34">
        <v>12626</v>
      </c>
      <c r="K19" s="34">
        <v>12762</v>
      </c>
      <c r="L19" s="34">
        <v>12248</v>
      </c>
      <c r="M19" s="34">
        <v>12369</v>
      </c>
      <c r="N19" s="34">
        <v>11819</v>
      </c>
      <c r="O19" s="34">
        <v>12139</v>
      </c>
      <c r="P19" s="34">
        <v>12169</v>
      </c>
      <c r="Q19" s="34">
        <v>12389</v>
      </c>
      <c r="R19" s="34">
        <v>11708</v>
      </c>
      <c r="S19" s="34">
        <v>12182</v>
      </c>
      <c r="T19" s="34">
        <v>11195</v>
      </c>
      <c r="U19" s="34">
        <v>12075</v>
      </c>
      <c r="V19" s="34">
        <v>11111</v>
      </c>
      <c r="W19" s="34">
        <v>10720</v>
      </c>
      <c r="X19" s="34">
        <v>9841</v>
      </c>
      <c r="Y19" s="34">
        <v>9686</v>
      </c>
      <c r="Z19" s="34">
        <v>9330</v>
      </c>
      <c r="AA19" s="34">
        <v>9214</v>
      </c>
      <c r="AB19" s="34">
        <v>8789</v>
      </c>
      <c r="AC19" s="34">
        <v>8868</v>
      </c>
      <c r="AD19" s="34">
        <v>7833</v>
      </c>
      <c r="AE19" s="34">
        <v>7844</v>
      </c>
      <c r="AF19" s="34">
        <v>7022</v>
      </c>
      <c r="AG19" s="34">
        <v>6772</v>
      </c>
      <c r="AH19" s="34">
        <v>3443</v>
      </c>
      <c r="AI19" s="34">
        <v>6217</v>
      </c>
      <c r="AJ19" s="34">
        <v>6909</v>
      </c>
      <c r="AK19" s="34">
        <v>6505</v>
      </c>
      <c r="AL19" s="34">
        <v>6940</v>
      </c>
      <c r="AM19" s="34">
        <v>7036</v>
      </c>
      <c r="AN19" s="34">
        <v>6857</v>
      </c>
      <c r="AO19" s="34">
        <v>7488</v>
      </c>
      <c r="AP19" s="34">
        <v>7102</v>
      </c>
      <c r="AQ19" s="34">
        <v>7306</v>
      </c>
      <c r="AR19" s="34">
        <v>7981</v>
      </c>
      <c r="AS19" s="34">
        <v>8378</v>
      </c>
      <c r="AT19" s="34">
        <v>8704</v>
      </c>
      <c r="AU19" s="34">
        <v>9338</v>
      </c>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172</v>
      </c>
      <c r="B20" s="34">
        <v>5064</v>
      </c>
      <c r="C20" s="34">
        <v>4909</v>
      </c>
      <c r="D20" s="34">
        <v>4730</v>
      </c>
      <c r="E20" s="34">
        <v>4531</v>
      </c>
      <c r="F20" s="34">
        <v>4722</v>
      </c>
      <c r="G20" s="34">
        <v>4660</v>
      </c>
      <c r="H20" s="34">
        <v>4335</v>
      </c>
      <c r="I20" s="34">
        <v>4371</v>
      </c>
      <c r="J20" s="34">
        <v>4060</v>
      </c>
      <c r="K20" s="34">
        <v>4158</v>
      </c>
      <c r="L20" s="34">
        <v>3848</v>
      </c>
      <c r="M20" s="34">
        <v>3857</v>
      </c>
      <c r="N20" s="34">
        <v>3698</v>
      </c>
      <c r="O20" s="34">
        <v>3784</v>
      </c>
      <c r="P20" s="34">
        <v>3835</v>
      </c>
      <c r="Q20" s="34">
        <v>3777</v>
      </c>
      <c r="R20" s="34">
        <v>3598</v>
      </c>
      <c r="S20" s="34">
        <v>3540</v>
      </c>
      <c r="T20" s="34">
        <v>3306</v>
      </c>
      <c r="U20" s="34">
        <v>3454</v>
      </c>
      <c r="V20" s="34">
        <v>3198</v>
      </c>
      <c r="W20" s="34">
        <v>3138</v>
      </c>
      <c r="X20" s="34">
        <v>2947</v>
      </c>
      <c r="Y20" s="34">
        <v>2960</v>
      </c>
      <c r="Z20" s="34">
        <v>2773</v>
      </c>
      <c r="AA20" s="34">
        <v>2762</v>
      </c>
      <c r="AB20" s="34">
        <v>2617</v>
      </c>
      <c r="AC20" s="34">
        <v>2660</v>
      </c>
      <c r="AD20" s="34">
        <v>2453</v>
      </c>
      <c r="AE20" s="34">
        <v>2424</v>
      </c>
      <c r="AF20" s="34">
        <v>2224</v>
      </c>
      <c r="AG20" s="34">
        <v>2156</v>
      </c>
      <c r="AH20" s="34">
        <v>1153</v>
      </c>
      <c r="AI20" s="34">
        <v>2057</v>
      </c>
      <c r="AJ20" s="34">
        <v>2178</v>
      </c>
      <c r="AK20" s="34">
        <v>2067</v>
      </c>
      <c r="AL20" s="34">
        <v>2114</v>
      </c>
      <c r="AM20" s="34">
        <v>2156</v>
      </c>
      <c r="AN20" s="34">
        <v>2090</v>
      </c>
      <c r="AO20" s="34">
        <v>2263</v>
      </c>
      <c r="AP20" s="34">
        <v>2251</v>
      </c>
      <c r="AQ20" s="34">
        <v>2171</v>
      </c>
      <c r="AR20" s="34">
        <v>2251</v>
      </c>
      <c r="AS20" s="34">
        <v>2293</v>
      </c>
      <c r="AT20" s="34">
        <v>2317</v>
      </c>
      <c r="AU20" s="34">
        <v>2457</v>
      </c>
      <c r="AV20" s="34"/>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28" t="s">
        <v>173</v>
      </c>
      <c r="B21" s="34">
        <v>13515</v>
      </c>
      <c r="C21" s="34">
        <v>13827</v>
      </c>
      <c r="D21" s="34">
        <v>12937</v>
      </c>
      <c r="E21" s="34">
        <v>12746</v>
      </c>
      <c r="F21" s="34">
        <v>12925</v>
      </c>
      <c r="G21" s="34">
        <v>12963</v>
      </c>
      <c r="H21" s="34">
        <v>12332</v>
      </c>
      <c r="I21" s="34">
        <v>12606</v>
      </c>
      <c r="J21" s="34">
        <v>11793</v>
      </c>
      <c r="K21" s="34">
        <v>11929</v>
      </c>
      <c r="L21" s="34">
        <v>11570</v>
      </c>
      <c r="M21" s="34">
        <v>11660</v>
      </c>
      <c r="N21" s="34">
        <v>11291</v>
      </c>
      <c r="O21" s="34">
        <v>11497</v>
      </c>
      <c r="P21" s="34">
        <v>11362</v>
      </c>
      <c r="Q21" s="34">
        <v>11370</v>
      </c>
      <c r="R21" s="34">
        <v>11231</v>
      </c>
      <c r="S21" s="34">
        <v>10782</v>
      </c>
      <c r="T21" s="34">
        <v>10144</v>
      </c>
      <c r="U21" s="34">
        <v>10795</v>
      </c>
      <c r="V21" s="34">
        <v>10007</v>
      </c>
      <c r="W21" s="34">
        <v>9832</v>
      </c>
      <c r="X21" s="34">
        <v>9359</v>
      </c>
      <c r="Y21" s="34">
        <v>9595</v>
      </c>
      <c r="Z21" s="34">
        <v>9284</v>
      </c>
      <c r="AA21" s="34">
        <v>9051</v>
      </c>
      <c r="AB21" s="34">
        <v>8820</v>
      </c>
      <c r="AC21" s="34">
        <v>9149</v>
      </c>
      <c r="AD21" s="34">
        <v>8608</v>
      </c>
      <c r="AE21" s="34">
        <v>8494</v>
      </c>
      <c r="AF21" s="34">
        <v>8125</v>
      </c>
      <c r="AG21" s="34">
        <v>8001</v>
      </c>
      <c r="AH21" s="34">
        <v>4028</v>
      </c>
      <c r="AI21" s="34">
        <v>8041</v>
      </c>
      <c r="AJ21" s="34">
        <v>8504</v>
      </c>
      <c r="AK21" s="34">
        <v>7856</v>
      </c>
      <c r="AL21" s="34">
        <v>7921</v>
      </c>
      <c r="AM21" s="34">
        <v>7790</v>
      </c>
      <c r="AN21" s="34">
        <v>7409</v>
      </c>
      <c r="AO21" s="34">
        <v>7905</v>
      </c>
      <c r="AP21" s="34">
        <v>7715</v>
      </c>
      <c r="AQ21" s="34">
        <v>7264</v>
      </c>
      <c r="AR21" s="34">
        <v>7564</v>
      </c>
      <c r="AS21" s="34">
        <v>7764</v>
      </c>
      <c r="AT21" s="34">
        <v>7650</v>
      </c>
      <c r="AU21" s="34">
        <v>7735</v>
      </c>
      <c r="AV21" s="34"/>
      <c r="AW21" s="34"/>
      <c r="AX21" s="34"/>
      <c r="AY21" s="34"/>
      <c r="AZ21" s="34"/>
      <c r="BA21" s="34"/>
      <c r="BB21" s="34"/>
      <c r="BC21" s="34"/>
      <c r="BD21" s="34"/>
      <c r="BE21" s="34"/>
      <c r="BF21" s="34"/>
      <c r="BG21" s="34"/>
      <c r="BH21" s="34"/>
      <c r="BI21" s="34"/>
      <c r="BJ21" s="34"/>
      <c r="BK21" s="34"/>
      <c r="BL21" s="34"/>
      <c r="BM21" s="34"/>
      <c r="BN21" s="34"/>
      <c r="BO21" s="34"/>
      <c r="BP21" s="34"/>
    </row>
    <row r="22" spans="1:68" ht="15" customHeight="1">
      <c r="A22" s="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row>
    <row r="23" spans="1:68" ht="15" customHeight="1">
      <c r="A23" s="55" t="s">
        <v>309</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28" t="s">
        <v>167</v>
      </c>
      <c r="B24" s="33">
        <v>42.859197468718499</v>
      </c>
      <c r="C24" s="33">
        <v>44.806488332384703</v>
      </c>
      <c r="D24" s="33">
        <v>45.225172363209602</v>
      </c>
      <c r="E24" s="33">
        <v>44.7968584805921</v>
      </c>
      <c r="F24" s="33">
        <v>45.155529096591799</v>
      </c>
      <c r="G24" s="33">
        <v>44.3114635904831</v>
      </c>
      <c r="H24" s="33">
        <v>43.270514913191903</v>
      </c>
      <c r="I24" s="33">
        <v>42.631500521531798</v>
      </c>
      <c r="J24" s="33">
        <v>42.132136778585803</v>
      </c>
      <c r="K24" s="33">
        <v>40.783898305084698</v>
      </c>
      <c r="L24" s="33">
        <v>42.582868395142803</v>
      </c>
      <c r="M24" s="33">
        <v>40.596586377412699</v>
      </c>
      <c r="N24" s="33">
        <v>38.992782152231001</v>
      </c>
      <c r="O24" s="33">
        <v>38.572374958595603</v>
      </c>
      <c r="P24" s="33">
        <v>40.382728164867501</v>
      </c>
      <c r="Q24" s="33">
        <v>39.5341207349081</v>
      </c>
      <c r="R24" s="33">
        <v>38.3363772206542</v>
      </c>
      <c r="S24" s="33">
        <v>39.580786026200897</v>
      </c>
      <c r="T24" s="33">
        <v>38.399570354457602</v>
      </c>
      <c r="U24" s="33">
        <v>38.914569423044</v>
      </c>
      <c r="V24" s="33">
        <v>40.784242862305703</v>
      </c>
      <c r="W24" s="33">
        <v>39.056742815033203</v>
      </c>
      <c r="X24" s="33">
        <v>37.944066515495102</v>
      </c>
      <c r="Y24" s="33">
        <v>37.6029102048631</v>
      </c>
      <c r="Z24" s="33">
        <v>37.941176470588204</v>
      </c>
      <c r="AA24" s="33">
        <v>37.585599686949699</v>
      </c>
      <c r="AB24" s="33">
        <v>37.141073657927599</v>
      </c>
      <c r="AC24" s="33">
        <v>35.711422845691402</v>
      </c>
      <c r="AD24" s="33">
        <v>34.398496240601503</v>
      </c>
      <c r="AE24" s="33">
        <v>33.797762296812301</v>
      </c>
      <c r="AF24" s="33">
        <v>33.4916327453641</v>
      </c>
      <c r="AG24" s="33">
        <v>33.120292170737301</v>
      </c>
      <c r="AH24" s="33">
        <v>34.136891950064602</v>
      </c>
      <c r="AI24" s="33">
        <v>31.1391223155929</v>
      </c>
      <c r="AJ24" s="33">
        <v>29.069003285870799</v>
      </c>
      <c r="AK24" s="33">
        <v>31.737629459148401</v>
      </c>
      <c r="AL24" s="33">
        <v>31.320064058567802</v>
      </c>
      <c r="AM24" s="33">
        <v>33.575229801644902</v>
      </c>
      <c r="AN24" s="33">
        <v>33.605947955390299</v>
      </c>
      <c r="AO24" s="33">
        <v>33.8609772883689</v>
      </c>
      <c r="AP24" s="33">
        <v>33.951533135509401</v>
      </c>
      <c r="AQ24" s="33">
        <v>34.890730972117602</v>
      </c>
      <c r="AR24" s="33">
        <v>34.968394437420997</v>
      </c>
      <c r="AS24" s="33">
        <v>36.0731650845103</v>
      </c>
      <c r="AT24" s="33">
        <v>36.590688651794402</v>
      </c>
      <c r="AU24" s="33">
        <v>36.348799253905298</v>
      </c>
      <c r="AV24" s="33"/>
      <c r="AW24" s="33"/>
      <c r="AX24" s="33"/>
      <c r="AY24" s="33"/>
      <c r="AZ24" s="33"/>
      <c r="BA24" s="33"/>
      <c r="BB24" s="33"/>
      <c r="BC24" s="33"/>
      <c r="BD24" s="33"/>
      <c r="BE24" s="33"/>
      <c r="BF24" s="33"/>
      <c r="BG24" s="33"/>
      <c r="BH24" s="33"/>
      <c r="BI24" s="33"/>
      <c r="BJ24" s="33"/>
      <c r="BK24" s="33"/>
      <c r="BL24" s="33"/>
      <c r="BM24" s="33"/>
      <c r="BN24" s="33"/>
      <c r="BO24" s="33"/>
      <c r="BP24" s="33"/>
    </row>
    <row r="25" spans="1:68" ht="15" customHeight="1">
      <c r="A25" s="27" t="s">
        <v>168</v>
      </c>
      <c r="B25" s="30">
        <v>43.3328733275386</v>
      </c>
      <c r="C25" s="30">
        <v>44.708571370558197</v>
      </c>
      <c r="D25" s="30">
        <v>45.743242438870602</v>
      </c>
      <c r="E25" s="30">
        <v>45.089456802479098</v>
      </c>
      <c r="F25" s="30">
        <v>45.452339037160201</v>
      </c>
      <c r="G25" s="30">
        <v>45.279724741320898</v>
      </c>
      <c r="H25" s="30">
        <v>44.064343608820302</v>
      </c>
      <c r="I25" s="30">
        <v>43.709502859588603</v>
      </c>
      <c r="J25" s="30">
        <v>42.957335847120802</v>
      </c>
      <c r="K25" s="30">
        <v>42.170219887358797</v>
      </c>
      <c r="L25" s="30">
        <v>44.356971405237097</v>
      </c>
      <c r="M25" s="30">
        <v>42.211129210329901</v>
      </c>
      <c r="N25" s="30">
        <v>41.405308231718301</v>
      </c>
      <c r="O25" s="30">
        <v>41.053633389576802</v>
      </c>
      <c r="P25" s="30">
        <v>43.124038242979999</v>
      </c>
      <c r="Q25" s="30">
        <v>42.824103359671</v>
      </c>
      <c r="R25" s="30">
        <v>41.378469218996699</v>
      </c>
      <c r="S25" s="30">
        <v>42.853133734107999</v>
      </c>
      <c r="T25" s="30">
        <v>42.341062336542301</v>
      </c>
      <c r="U25" s="30">
        <v>42.747629604632301</v>
      </c>
      <c r="V25" s="30">
        <v>44.824490294408498</v>
      </c>
      <c r="W25" s="30">
        <v>42.749122341370096</v>
      </c>
      <c r="X25" s="30">
        <v>42.320872454563599</v>
      </c>
      <c r="Y25" s="30">
        <v>42.0544976919156</v>
      </c>
      <c r="Z25" s="30">
        <v>42.600055820492798</v>
      </c>
      <c r="AA25" s="30">
        <v>42.8285433431057</v>
      </c>
      <c r="AB25" s="30">
        <v>42.490162690733797</v>
      </c>
      <c r="AC25" s="30">
        <v>41.314145664840296</v>
      </c>
      <c r="AD25" s="30">
        <v>40.044330500649501</v>
      </c>
      <c r="AE25" s="30">
        <v>39.850388089661898</v>
      </c>
      <c r="AF25" s="30">
        <v>39.809038471479802</v>
      </c>
      <c r="AG25" s="30">
        <v>39.215349899275402</v>
      </c>
      <c r="AH25" s="30">
        <v>41.176506140952498</v>
      </c>
      <c r="AI25" s="30">
        <v>38.471028313475301</v>
      </c>
      <c r="AJ25" s="30">
        <v>37.073928546782902</v>
      </c>
      <c r="AK25" s="30">
        <v>39.843159023307003</v>
      </c>
      <c r="AL25" s="30">
        <v>39.258857254197501</v>
      </c>
      <c r="AM25" s="30">
        <v>42.363821187274098</v>
      </c>
      <c r="AN25" s="30">
        <v>42.387322668291901</v>
      </c>
      <c r="AO25" s="30">
        <v>42.646010302032501</v>
      </c>
      <c r="AP25" s="30">
        <v>43.048923546069403</v>
      </c>
      <c r="AQ25" s="30">
        <v>44.060273736665998</v>
      </c>
      <c r="AR25" s="30">
        <v>44.370705816607803</v>
      </c>
      <c r="AS25" s="30">
        <v>45.440963938727798</v>
      </c>
      <c r="AT25" s="30">
        <v>45.830296841747497</v>
      </c>
      <c r="AU25" s="30">
        <v>45.399455340968601</v>
      </c>
      <c r="AV25" s="30"/>
      <c r="AW25" s="30"/>
      <c r="AX25" s="30"/>
      <c r="AY25" s="30"/>
      <c r="AZ25" s="30"/>
      <c r="BA25" s="30"/>
      <c r="BB25" s="30"/>
      <c r="BC25" s="30"/>
      <c r="BD25" s="30"/>
      <c r="BE25" s="30"/>
      <c r="BF25" s="30"/>
      <c r="BG25" s="30"/>
      <c r="BH25" s="30"/>
      <c r="BI25" s="30"/>
      <c r="BJ25" s="30"/>
      <c r="BK25" s="30"/>
      <c r="BL25" s="30"/>
      <c r="BM25" s="30"/>
      <c r="BN25" s="30"/>
      <c r="BO25" s="30"/>
      <c r="BP25" s="30"/>
    </row>
    <row r="26" spans="1:68" ht="15" customHeight="1">
      <c r="A26" s="28" t="s">
        <v>169</v>
      </c>
      <c r="B26" s="30">
        <v>50.009437491008498</v>
      </c>
      <c r="C26" s="30">
        <v>50.581030311654999</v>
      </c>
      <c r="D26" s="30">
        <v>49.965043274167499</v>
      </c>
      <c r="E26" s="30">
        <v>50.190515027941402</v>
      </c>
      <c r="F26" s="30">
        <v>50.186303409260098</v>
      </c>
      <c r="G26" s="30">
        <v>49.514852198990603</v>
      </c>
      <c r="H26" s="30">
        <v>49.689284654200101</v>
      </c>
      <c r="I26" s="30">
        <v>49.405111011771702</v>
      </c>
      <c r="J26" s="30">
        <v>49.6579142812935</v>
      </c>
      <c r="K26" s="30">
        <v>49.0967917675545</v>
      </c>
      <c r="L26" s="30">
        <v>48.7090103397341</v>
      </c>
      <c r="M26" s="30">
        <v>48.868570516911298</v>
      </c>
      <c r="N26" s="30">
        <v>48.0705872703412</v>
      </c>
      <c r="O26" s="30">
        <v>48.0018549188473</v>
      </c>
      <c r="P26" s="30">
        <v>47.741803271716002</v>
      </c>
      <c r="Q26" s="30">
        <v>47.1931307250656</v>
      </c>
      <c r="R26" s="30">
        <v>47.441021351486</v>
      </c>
      <c r="S26" s="30">
        <v>47.210765641921398</v>
      </c>
      <c r="T26" s="30">
        <v>46.541621367743801</v>
      </c>
      <c r="U26" s="30">
        <v>46.650053168240198</v>
      </c>
      <c r="V26" s="30">
        <v>46.442865917725697</v>
      </c>
      <c r="W26" s="30">
        <v>46.7907338234915</v>
      </c>
      <c r="X26" s="30">
        <v>46.106307410760003</v>
      </c>
      <c r="Y26" s="30">
        <v>46.031525862776</v>
      </c>
      <c r="Z26" s="30">
        <v>45.824233999923898</v>
      </c>
      <c r="AA26" s="30">
        <v>45.240169693672499</v>
      </c>
      <c r="AB26" s="30">
        <v>45.134024317022302</v>
      </c>
      <c r="AC26" s="30">
        <v>44.880390530679598</v>
      </c>
      <c r="AD26" s="30">
        <v>44.837279089780502</v>
      </c>
      <c r="AE26" s="30">
        <v>44.430487556978903</v>
      </c>
      <c r="AF26" s="30">
        <v>44.165707623712798</v>
      </c>
      <c r="AG26" s="30">
        <v>44.388055621290299</v>
      </c>
      <c r="AH26" s="30">
        <v>43.443499158940597</v>
      </c>
      <c r="AI26" s="30">
        <v>43.151207351946098</v>
      </c>
      <c r="AJ26" s="30">
        <v>42.478188088916298</v>
      </c>
      <c r="AK26" s="30">
        <v>42.377583785669998</v>
      </c>
      <c r="AL26" s="30">
        <v>42.5443201541988</v>
      </c>
      <c r="AM26" s="30">
        <v>41.694521964199303</v>
      </c>
      <c r="AN26" s="30">
        <v>41.701738636926898</v>
      </c>
      <c r="AO26" s="30">
        <v>41.6980803361649</v>
      </c>
      <c r="AP26" s="30">
        <v>41.385722939268497</v>
      </c>
      <c r="AQ26" s="30">
        <v>41.313570585280097</v>
      </c>
      <c r="AR26" s="30">
        <v>41.080801970641701</v>
      </c>
      <c r="AS26" s="30">
        <v>41.115314495611003</v>
      </c>
      <c r="AT26" s="30">
        <v>41.243505159875397</v>
      </c>
      <c r="AU26" s="30">
        <v>41.432457262765197</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28" t="s">
        <v>170</v>
      </c>
      <c r="B27" s="29">
        <v>3.3885906040268501</v>
      </c>
      <c r="C27" s="29">
        <v>3.2883455065099998</v>
      </c>
      <c r="D27" s="29">
        <v>3.3833927992215398</v>
      </c>
      <c r="E27" s="29">
        <v>3.4612272420768702</v>
      </c>
      <c r="F27" s="29">
        <v>3.4515491100857001</v>
      </c>
      <c r="G27" s="29">
        <v>3.3807354376830498</v>
      </c>
      <c r="H27" s="29">
        <v>3.3563100137174202</v>
      </c>
      <c r="I27" s="29">
        <v>3.4281719678434102</v>
      </c>
      <c r="J27" s="29">
        <v>3.37091443261109</v>
      </c>
      <c r="K27" s="29">
        <v>3.4719851576994398</v>
      </c>
      <c r="L27" s="29">
        <v>3.3691714836223499</v>
      </c>
      <c r="M27" s="29">
        <v>3.4581532416502898</v>
      </c>
      <c r="N27" s="29">
        <v>3.4854859066049602</v>
      </c>
      <c r="O27" s="29">
        <v>3.4628595963933</v>
      </c>
      <c r="P27" s="29">
        <v>3.4929121101660598</v>
      </c>
      <c r="Q27" s="29">
        <v>3.56390041493776</v>
      </c>
      <c r="R27" s="29">
        <v>3.6292767431788699</v>
      </c>
      <c r="S27" s="29">
        <v>3.5485436893203901</v>
      </c>
      <c r="T27" s="29">
        <v>3.7034965034964999</v>
      </c>
      <c r="U27" s="29">
        <v>3.74087109546854</v>
      </c>
      <c r="V27" s="29">
        <v>3.6938413823659699</v>
      </c>
      <c r="W27" s="29">
        <v>3.74433962264151</v>
      </c>
      <c r="X27" s="29">
        <v>3.6085657370517898</v>
      </c>
      <c r="Y27" s="29">
        <v>3.5789205702647702</v>
      </c>
      <c r="Z27" s="29">
        <v>3.6677002583979301</v>
      </c>
      <c r="AA27" s="29">
        <v>3.6283185840707999</v>
      </c>
      <c r="AB27" s="29">
        <v>3.65098039215686</v>
      </c>
      <c r="AC27" s="29">
        <v>3.6088664421997798</v>
      </c>
      <c r="AD27" s="29">
        <v>3.4177292046144498</v>
      </c>
      <c r="AE27" s="29">
        <v>3.3241723922548401</v>
      </c>
      <c r="AF27" s="29">
        <v>3.40783254557731</v>
      </c>
      <c r="AG27" s="29">
        <v>3.4458993797381101</v>
      </c>
      <c r="AH27" s="29">
        <v>3.5069356872635602</v>
      </c>
      <c r="AI27" s="29">
        <v>3.2646176911544198</v>
      </c>
      <c r="AJ27" s="29">
        <v>3.4174830444611901</v>
      </c>
      <c r="AK27" s="29">
        <v>3.48658448150834</v>
      </c>
      <c r="AL27" s="29">
        <v>3.37764791818846</v>
      </c>
      <c r="AM27" s="29">
        <v>3.4920749279538899</v>
      </c>
      <c r="AN27" s="29">
        <v>3.4107669616519201</v>
      </c>
      <c r="AO27" s="29">
        <v>3.4830623306233099</v>
      </c>
      <c r="AP27" s="29">
        <v>3.6576839038601601</v>
      </c>
      <c r="AQ27" s="29">
        <v>3.9460043196544299</v>
      </c>
      <c r="AR27" s="29">
        <v>3.6753434562545202</v>
      </c>
      <c r="AS27" s="29">
        <v>3.93324775353017</v>
      </c>
      <c r="AT27" s="29">
        <v>4.2306163021868803</v>
      </c>
      <c r="AU27" s="29">
        <v>4.2649134060295104</v>
      </c>
      <c r="AV27" s="29"/>
      <c r="AW27" s="29"/>
      <c r="AX27" s="29"/>
      <c r="AY27" s="29"/>
      <c r="AZ27" s="29"/>
      <c r="BA27" s="29"/>
      <c r="BB27" s="29"/>
      <c r="BC27" s="29"/>
      <c r="BD27" s="29"/>
      <c r="BE27" s="29"/>
      <c r="BF27" s="29"/>
      <c r="BG27" s="29"/>
      <c r="BH27" s="29"/>
      <c r="BI27" s="29"/>
      <c r="BJ27" s="29"/>
      <c r="BK27" s="29"/>
      <c r="BL27" s="29"/>
      <c r="BM27" s="29"/>
      <c r="BN27" s="29"/>
      <c r="BO27" s="29"/>
      <c r="BP27" s="29"/>
    </row>
    <row r="28" spans="1:68" ht="15" customHeight="1">
      <c r="A28" s="28" t="s">
        <v>171</v>
      </c>
      <c r="B28" s="34">
        <v>10098</v>
      </c>
      <c r="C28" s="34">
        <v>10355</v>
      </c>
      <c r="D28" s="34">
        <v>10431</v>
      </c>
      <c r="E28" s="34">
        <v>10266</v>
      </c>
      <c r="F28" s="34">
        <v>10472</v>
      </c>
      <c r="G28" s="34">
        <v>10389</v>
      </c>
      <c r="H28" s="34">
        <v>9787</v>
      </c>
      <c r="I28" s="34">
        <v>9808</v>
      </c>
      <c r="J28" s="34">
        <v>9179</v>
      </c>
      <c r="K28" s="34">
        <v>9357</v>
      </c>
      <c r="L28" s="34">
        <v>8743</v>
      </c>
      <c r="M28" s="34">
        <v>8801</v>
      </c>
      <c r="N28" s="34">
        <v>8285</v>
      </c>
      <c r="O28" s="34">
        <v>8065</v>
      </c>
      <c r="P28" s="34">
        <v>8624</v>
      </c>
      <c r="Q28" s="34">
        <v>8589</v>
      </c>
      <c r="R28" s="34">
        <v>8380</v>
      </c>
      <c r="S28" s="34">
        <v>8041</v>
      </c>
      <c r="T28" s="34">
        <v>7944</v>
      </c>
      <c r="U28" s="34">
        <v>8503</v>
      </c>
      <c r="V28" s="34">
        <v>8337</v>
      </c>
      <c r="W28" s="34">
        <v>7938</v>
      </c>
      <c r="X28" s="34">
        <v>7246</v>
      </c>
      <c r="Y28" s="34">
        <v>7029</v>
      </c>
      <c r="Z28" s="34">
        <v>7097</v>
      </c>
      <c r="AA28" s="34">
        <v>6970</v>
      </c>
      <c r="AB28" s="34">
        <v>6517</v>
      </c>
      <c r="AC28" s="34">
        <v>6431</v>
      </c>
      <c r="AD28" s="34">
        <v>5629</v>
      </c>
      <c r="AE28" s="34">
        <v>5322</v>
      </c>
      <c r="AF28" s="34">
        <v>5047</v>
      </c>
      <c r="AG28" s="34">
        <v>5000</v>
      </c>
      <c r="AH28" s="34">
        <v>2781</v>
      </c>
      <c r="AI28" s="34">
        <v>4355</v>
      </c>
      <c r="AJ28" s="34">
        <v>4535</v>
      </c>
      <c r="AK28" s="34">
        <v>4808</v>
      </c>
      <c r="AL28" s="34">
        <v>4624</v>
      </c>
      <c r="AM28" s="34">
        <v>4847</v>
      </c>
      <c r="AN28" s="34">
        <v>4625</v>
      </c>
      <c r="AO28" s="34">
        <v>5141</v>
      </c>
      <c r="AP28" s="34">
        <v>5022</v>
      </c>
      <c r="AQ28" s="34">
        <v>5481</v>
      </c>
      <c r="AR28" s="34">
        <v>5083</v>
      </c>
      <c r="AS28" s="34">
        <v>6128</v>
      </c>
      <c r="AT28" s="34">
        <v>6384</v>
      </c>
      <c r="AU28" s="34">
        <v>6649</v>
      </c>
      <c r="AV28" s="34"/>
      <c r="AW28" s="34"/>
      <c r="AX28" s="34"/>
      <c r="AY28" s="34"/>
      <c r="AZ28" s="34"/>
      <c r="BA28" s="34"/>
      <c r="BB28" s="34"/>
      <c r="BC28" s="34"/>
      <c r="BD28" s="34"/>
      <c r="BE28" s="34"/>
      <c r="BF28" s="34"/>
      <c r="BG28" s="34"/>
      <c r="BH28" s="34"/>
      <c r="BI28" s="34"/>
      <c r="BJ28" s="34"/>
      <c r="BK28" s="34"/>
      <c r="BL28" s="34"/>
      <c r="BM28" s="34"/>
      <c r="BN28" s="34"/>
      <c r="BO28" s="34"/>
      <c r="BP28" s="34"/>
    </row>
    <row r="29" spans="1:68" ht="15" customHeight="1">
      <c r="A29" s="28" t="s">
        <v>172</v>
      </c>
      <c r="B29" s="34">
        <v>2980</v>
      </c>
      <c r="C29" s="34">
        <v>3149</v>
      </c>
      <c r="D29" s="34">
        <v>3083</v>
      </c>
      <c r="E29" s="34">
        <v>2966</v>
      </c>
      <c r="F29" s="34">
        <v>3034</v>
      </c>
      <c r="G29" s="34">
        <v>3073</v>
      </c>
      <c r="H29" s="34">
        <v>2916</v>
      </c>
      <c r="I29" s="34">
        <v>2861</v>
      </c>
      <c r="J29" s="34">
        <v>2723</v>
      </c>
      <c r="K29" s="34">
        <v>2695</v>
      </c>
      <c r="L29" s="34">
        <v>2595</v>
      </c>
      <c r="M29" s="34">
        <v>2545</v>
      </c>
      <c r="N29" s="34">
        <v>2377</v>
      </c>
      <c r="O29" s="34">
        <v>2329</v>
      </c>
      <c r="P29" s="34">
        <v>2469</v>
      </c>
      <c r="Q29" s="34">
        <v>2410</v>
      </c>
      <c r="R29" s="34">
        <v>2309</v>
      </c>
      <c r="S29" s="34">
        <v>2266</v>
      </c>
      <c r="T29" s="34">
        <v>2145</v>
      </c>
      <c r="U29" s="34">
        <v>2273</v>
      </c>
      <c r="V29" s="34">
        <v>2257</v>
      </c>
      <c r="W29" s="34">
        <v>2120</v>
      </c>
      <c r="X29" s="34">
        <v>2008</v>
      </c>
      <c r="Y29" s="34">
        <v>1964</v>
      </c>
      <c r="Z29" s="34">
        <v>1935</v>
      </c>
      <c r="AA29" s="34">
        <v>1921</v>
      </c>
      <c r="AB29" s="34">
        <v>1785</v>
      </c>
      <c r="AC29" s="34">
        <v>1782</v>
      </c>
      <c r="AD29" s="34">
        <v>1647</v>
      </c>
      <c r="AE29" s="34">
        <v>1601</v>
      </c>
      <c r="AF29" s="34">
        <v>1481</v>
      </c>
      <c r="AG29" s="34">
        <v>1451</v>
      </c>
      <c r="AH29" s="34">
        <v>793</v>
      </c>
      <c r="AI29" s="34">
        <v>1334</v>
      </c>
      <c r="AJ29" s="34">
        <v>1327</v>
      </c>
      <c r="AK29" s="34">
        <v>1379</v>
      </c>
      <c r="AL29" s="34">
        <v>1369</v>
      </c>
      <c r="AM29" s="34">
        <v>1388</v>
      </c>
      <c r="AN29" s="34">
        <v>1356</v>
      </c>
      <c r="AO29" s="34">
        <v>1476</v>
      </c>
      <c r="AP29" s="34">
        <v>1373</v>
      </c>
      <c r="AQ29" s="34">
        <v>1389</v>
      </c>
      <c r="AR29" s="34">
        <v>1383</v>
      </c>
      <c r="AS29" s="34">
        <v>1558</v>
      </c>
      <c r="AT29" s="34">
        <v>1509</v>
      </c>
      <c r="AU29" s="34">
        <v>1559</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28" t="s">
        <v>173</v>
      </c>
      <c r="B30" s="34">
        <v>6953</v>
      </c>
      <c r="C30" s="34">
        <v>7028</v>
      </c>
      <c r="D30" s="34">
        <v>6817</v>
      </c>
      <c r="E30" s="34">
        <v>6621</v>
      </c>
      <c r="F30" s="34">
        <v>6719</v>
      </c>
      <c r="G30" s="34">
        <v>6935</v>
      </c>
      <c r="H30" s="34">
        <v>6739</v>
      </c>
      <c r="I30" s="34">
        <v>6711</v>
      </c>
      <c r="J30" s="34">
        <v>6463</v>
      </c>
      <c r="K30" s="34">
        <v>6608</v>
      </c>
      <c r="L30" s="34">
        <v>6094</v>
      </c>
      <c r="M30" s="34">
        <v>6269</v>
      </c>
      <c r="N30" s="34">
        <v>6096</v>
      </c>
      <c r="O30" s="34">
        <v>6038</v>
      </c>
      <c r="P30" s="34">
        <v>6114</v>
      </c>
      <c r="Q30" s="34">
        <v>6096</v>
      </c>
      <c r="R30" s="34">
        <v>6023</v>
      </c>
      <c r="S30" s="34">
        <v>5725</v>
      </c>
      <c r="T30" s="34">
        <v>5586</v>
      </c>
      <c r="U30" s="34">
        <v>5841</v>
      </c>
      <c r="V30" s="34">
        <v>5534</v>
      </c>
      <c r="W30" s="34">
        <v>5428</v>
      </c>
      <c r="X30" s="34">
        <v>5292</v>
      </c>
      <c r="Y30" s="34">
        <v>5223</v>
      </c>
      <c r="Z30" s="34">
        <v>5100</v>
      </c>
      <c r="AA30" s="34">
        <v>5111</v>
      </c>
      <c r="AB30" s="34">
        <v>4806</v>
      </c>
      <c r="AC30" s="34">
        <v>4990</v>
      </c>
      <c r="AD30" s="34">
        <v>4788</v>
      </c>
      <c r="AE30" s="34">
        <v>4737</v>
      </c>
      <c r="AF30" s="34">
        <v>4422</v>
      </c>
      <c r="AG30" s="34">
        <v>4381</v>
      </c>
      <c r="AH30" s="34">
        <v>2323</v>
      </c>
      <c r="AI30" s="34">
        <v>4284</v>
      </c>
      <c r="AJ30" s="34">
        <v>4565</v>
      </c>
      <c r="AK30" s="34">
        <v>4345</v>
      </c>
      <c r="AL30" s="34">
        <v>4371</v>
      </c>
      <c r="AM30" s="34">
        <v>4134</v>
      </c>
      <c r="AN30" s="34">
        <v>4035</v>
      </c>
      <c r="AO30" s="34">
        <v>4359</v>
      </c>
      <c r="AP30" s="34">
        <v>4044</v>
      </c>
      <c r="AQ30" s="34">
        <v>3981</v>
      </c>
      <c r="AR30" s="34">
        <v>3955</v>
      </c>
      <c r="AS30" s="34">
        <v>4319</v>
      </c>
      <c r="AT30" s="34">
        <v>4124</v>
      </c>
      <c r="AU30" s="34">
        <v>4289</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4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row>
    <row r="32" spans="1:68" ht="15" customHeight="1">
      <c r="A32" s="55" t="s">
        <v>310</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row>
    <row r="33" spans="1:68" ht="15" customHeight="1">
      <c r="A33" s="28" t="s">
        <v>167</v>
      </c>
      <c r="B33" s="33">
        <v>50.318471337579602</v>
      </c>
      <c r="C33" s="33">
        <v>49.816849816849803</v>
      </c>
      <c r="D33" s="33">
        <v>49.508756941477998</v>
      </c>
      <c r="E33" s="33">
        <v>49.650053022269397</v>
      </c>
      <c r="F33" s="33">
        <v>49.6391865296304</v>
      </c>
      <c r="G33" s="33">
        <v>47.720766351023997</v>
      </c>
      <c r="H33" s="33">
        <v>47.863061491495898</v>
      </c>
      <c r="I33" s="33">
        <v>49.3638128100065</v>
      </c>
      <c r="J33" s="33">
        <v>47.572590011614402</v>
      </c>
      <c r="K33" s="33">
        <v>47.582467239042003</v>
      </c>
      <c r="L33" s="33">
        <v>46.125029267150602</v>
      </c>
      <c r="M33" s="33">
        <v>45.354808590102699</v>
      </c>
      <c r="N33" s="33">
        <v>45.540246555475001</v>
      </c>
      <c r="O33" s="33">
        <v>44.5762711864407</v>
      </c>
      <c r="P33" s="33">
        <v>44.775070290534202</v>
      </c>
      <c r="Q33" s="33">
        <v>44.231242312423099</v>
      </c>
      <c r="R33" s="33">
        <v>45.854986389507502</v>
      </c>
      <c r="S33" s="33">
        <v>44.6736292428198</v>
      </c>
      <c r="T33" s="33">
        <v>44.468313641245999</v>
      </c>
      <c r="U33" s="33">
        <v>43.295019157088099</v>
      </c>
      <c r="V33" s="33">
        <v>45.270270270270302</v>
      </c>
      <c r="W33" s="33">
        <v>43.311221669430601</v>
      </c>
      <c r="X33" s="33">
        <v>44.570778851620197</v>
      </c>
      <c r="Y33" s="33">
        <v>42.121212121212103</v>
      </c>
      <c r="Z33" s="33">
        <v>43.377777777777801</v>
      </c>
      <c r="AA33" s="33">
        <v>43.655113148095097</v>
      </c>
      <c r="AB33" s="33">
        <v>41.932515337423297</v>
      </c>
      <c r="AC33" s="33">
        <v>40.485350695472</v>
      </c>
      <c r="AD33" s="33">
        <v>41.307106598984802</v>
      </c>
      <c r="AE33" s="33">
        <v>37.996277915632803</v>
      </c>
      <c r="AF33" s="33">
        <v>37.774244833068401</v>
      </c>
      <c r="AG33" s="33">
        <v>38.807991872671899</v>
      </c>
      <c r="AH33" s="33">
        <v>40.6613594611145</v>
      </c>
      <c r="AI33" s="33">
        <v>34.556574923547402</v>
      </c>
      <c r="AJ33" s="33">
        <v>33.894001904157399</v>
      </c>
      <c r="AK33" s="33">
        <v>35.7879758093205</v>
      </c>
      <c r="AL33" s="33">
        <v>36.453549982338401</v>
      </c>
      <c r="AM33" s="33">
        <v>37.129054520358899</v>
      </c>
      <c r="AN33" s="33">
        <v>36.343930635838099</v>
      </c>
      <c r="AO33" s="33">
        <v>37.9905277401894</v>
      </c>
      <c r="AP33" s="33">
        <v>38.3079157588962</v>
      </c>
      <c r="AQ33" s="33">
        <v>38.661302121433799</v>
      </c>
      <c r="AR33" s="33">
        <v>37.6999238385377</v>
      </c>
      <c r="AS33" s="33">
        <v>38.483446066215699</v>
      </c>
      <c r="AT33" s="33">
        <v>42.610927759442603</v>
      </c>
      <c r="AU33" s="33">
        <v>41.937740468695402</v>
      </c>
      <c r="AV33" s="33"/>
      <c r="AW33" s="33"/>
      <c r="AX33" s="33"/>
      <c r="AY33" s="33"/>
      <c r="AZ33" s="33"/>
      <c r="BA33" s="33"/>
      <c r="BB33" s="33"/>
      <c r="BC33" s="33"/>
      <c r="BD33" s="33"/>
      <c r="BE33" s="33"/>
      <c r="BF33" s="33"/>
      <c r="BG33" s="33"/>
      <c r="BH33" s="33"/>
      <c r="BI33" s="33"/>
      <c r="BJ33" s="33"/>
      <c r="BK33" s="33"/>
      <c r="BL33" s="33"/>
      <c r="BM33" s="33"/>
      <c r="BN33" s="33"/>
      <c r="BO33" s="33"/>
      <c r="BP33" s="33"/>
    </row>
    <row r="34" spans="1:68" ht="15" customHeight="1">
      <c r="A34" s="27" t="s">
        <v>168</v>
      </c>
      <c r="B34" s="30">
        <v>50.302591112693499</v>
      </c>
      <c r="C34" s="30">
        <v>50.140584015323803</v>
      </c>
      <c r="D34" s="30">
        <v>50.0786242921195</v>
      </c>
      <c r="E34" s="30">
        <v>49.712123481044102</v>
      </c>
      <c r="F34" s="30">
        <v>49.7053154325843</v>
      </c>
      <c r="G34" s="30">
        <v>47.970262342175701</v>
      </c>
      <c r="H34" s="30">
        <v>48.458653281039403</v>
      </c>
      <c r="I34" s="30">
        <v>50.042656088996502</v>
      </c>
      <c r="J34" s="30">
        <v>48.620259311586501</v>
      </c>
      <c r="K34" s="30">
        <v>48.7329926868697</v>
      </c>
      <c r="L34" s="30">
        <v>47.391561767195697</v>
      </c>
      <c r="M34" s="30">
        <v>46.946647146996902</v>
      </c>
      <c r="N34" s="30">
        <v>47.294776178643403</v>
      </c>
      <c r="O34" s="30">
        <v>46.526558455830198</v>
      </c>
      <c r="P34" s="30">
        <v>46.946202353856201</v>
      </c>
      <c r="Q34" s="30">
        <v>46.837746176975401</v>
      </c>
      <c r="R34" s="30">
        <v>48.7528910819576</v>
      </c>
      <c r="S34" s="30">
        <v>47.856213187884897</v>
      </c>
      <c r="T34" s="30">
        <v>48.268845586010698</v>
      </c>
      <c r="U34" s="30">
        <v>46.631009021091003</v>
      </c>
      <c r="V34" s="30">
        <v>48.810468222380202</v>
      </c>
      <c r="W34" s="30">
        <v>47.891311065452904</v>
      </c>
      <c r="X34" s="30">
        <v>48.879262328944201</v>
      </c>
      <c r="Y34" s="30">
        <v>46.739233681201299</v>
      </c>
      <c r="Z34" s="30">
        <v>47.341275322319298</v>
      </c>
      <c r="AA34" s="30">
        <v>48.518209577114497</v>
      </c>
      <c r="AB34" s="30">
        <v>46.593004203767201</v>
      </c>
      <c r="AC34" s="30">
        <v>45.786032575803702</v>
      </c>
      <c r="AD34" s="30">
        <v>46.623852059286499</v>
      </c>
      <c r="AE34" s="30">
        <v>43.831160997978202</v>
      </c>
      <c r="AF34" s="30">
        <v>43.6221696525906</v>
      </c>
      <c r="AG34" s="30">
        <v>45.232571438919003</v>
      </c>
      <c r="AH34" s="30">
        <v>46.771089142534201</v>
      </c>
      <c r="AI34" s="30">
        <v>41.605921232166601</v>
      </c>
      <c r="AJ34" s="30">
        <v>41.379842060917099</v>
      </c>
      <c r="AK34" s="30">
        <v>43.3842959963063</v>
      </c>
      <c r="AL34" s="30">
        <v>45.0285368558051</v>
      </c>
      <c r="AM34" s="30">
        <v>45.871209774366598</v>
      </c>
      <c r="AN34" s="30">
        <v>45.0466301103219</v>
      </c>
      <c r="AO34" s="30">
        <v>46.753180120424702</v>
      </c>
      <c r="AP34" s="30">
        <v>47.3723800491261</v>
      </c>
      <c r="AQ34" s="30">
        <v>47.750518234632104</v>
      </c>
      <c r="AR34" s="30">
        <v>46.6781879801079</v>
      </c>
      <c r="AS34" s="30">
        <v>48.054428072891596</v>
      </c>
      <c r="AT34" s="30">
        <v>51.927106858088102</v>
      </c>
      <c r="AU34" s="30">
        <v>51.383568297268802</v>
      </c>
      <c r="AV34" s="30"/>
      <c r="AW34" s="30"/>
      <c r="AX34" s="30"/>
      <c r="AY34" s="30"/>
      <c r="AZ34" s="30"/>
      <c r="BA34" s="30"/>
      <c r="BB34" s="30"/>
      <c r="BC34" s="30"/>
      <c r="BD34" s="30"/>
      <c r="BE34" s="30"/>
      <c r="BF34" s="30"/>
      <c r="BG34" s="30"/>
      <c r="BH34" s="30"/>
      <c r="BI34" s="30"/>
      <c r="BJ34" s="30"/>
      <c r="BK34" s="30"/>
      <c r="BL34" s="30"/>
      <c r="BM34" s="30"/>
      <c r="BN34" s="30"/>
      <c r="BO34" s="30"/>
      <c r="BP34" s="30"/>
    </row>
    <row r="35" spans="1:68" ht="15" customHeight="1">
      <c r="A35" s="28" t="s">
        <v>169</v>
      </c>
      <c r="B35" s="30">
        <v>55.447494692144403</v>
      </c>
      <c r="C35" s="30">
        <v>55.107880268784399</v>
      </c>
      <c r="D35" s="30">
        <v>54.861747116616797</v>
      </c>
      <c r="E35" s="30">
        <v>55.369544008483601</v>
      </c>
      <c r="F35" s="30">
        <v>55.3654855643045</v>
      </c>
      <c r="G35" s="30">
        <v>55.182118476106602</v>
      </c>
      <c r="H35" s="30">
        <v>54.836022677714801</v>
      </c>
      <c r="I35" s="30">
        <v>54.752771188268298</v>
      </c>
      <c r="J35" s="30">
        <v>54.3839451672862</v>
      </c>
      <c r="K35" s="30">
        <v>54.281089019430603</v>
      </c>
      <c r="L35" s="30">
        <v>54.165081967213098</v>
      </c>
      <c r="M35" s="30">
        <v>53.839775910364096</v>
      </c>
      <c r="N35" s="30">
        <v>53.677084844089897</v>
      </c>
      <c r="O35" s="30">
        <v>53.481327197868701</v>
      </c>
      <c r="P35" s="30">
        <v>53.260482403936301</v>
      </c>
      <c r="Q35" s="30">
        <v>52.825110602705998</v>
      </c>
      <c r="R35" s="30">
        <v>52.533709774808202</v>
      </c>
      <c r="S35" s="30">
        <v>52.249030522193202</v>
      </c>
      <c r="T35" s="30">
        <v>51.6310825224936</v>
      </c>
      <c r="U35" s="30">
        <v>52.095624603255402</v>
      </c>
      <c r="V35" s="30">
        <v>51.8914165151484</v>
      </c>
      <c r="W35" s="30">
        <v>50.851525071235997</v>
      </c>
      <c r="X35" s="30">
        <v>51.123130989934303</v>
      </c>
      <c r="Y35" s="30">
        <v>50.813592907269097</v>
      </c>
      <c r="Z35" s="30">
        <v>51.468116922716703</v>
      </c>
      <c r="AA35" s="30">
        <v>50.568518038238899</v>
      </c>
      <c r="AB35" s="30">
        <v>50.771125600914402</v>
      </c>
      <c r="AC35" s="30">
        <v>50.130932586926598</v>
      </c>
      <c r="AD35" s="30">
        <v>50.114869006956503</v>
      </c>
      <c r="AE35" s="30">
        <v>49.5967313849128</v>
      </c>
      <c r="AF35" s="30">
        <v>49.583689647736101</v>
      </c>
      <c r="AG35" s="30">
        <v>49.007034901011203</v>
      </c>
      <c r="AH35" s="30">
        <v>49.321884785838598</v>
      </c>
      <c r="AI35" s="30">
        <v>48.3822681586391</v>
      </c>
      <c r="AJ35" s="30">
        <v>47.945774310498599</v>
      </c>
      <c r="AK35" s="30">
        <v>47.8352942802725</v>
      </c>
      <c r="AL35" s="30">
        <v>46.8566275937916</v>
      </c>
      <c r="AM35" s="30">
        <v>46.689459213250501</v>
      </c>
      <c r="AN35" s="30">
        <v>46.728914992774598</v>
      </c>
      <c r="AO35" s="30">
        <v>46.668962087022997</v>
      </c>
      <c r="AP35" s="30">
        <v>46.3671501770283</v>
      </c>
      <c r="AQ35" s="30">
        <v>46.342398354060002</v>
      </c>
      <c r="AR35" s="30">
        <v>46.453350325688099</v>
      </c>
      <c r="AS35" s="30">
        <v>45.860632460582401</v>
      </c>
      <c r="AT35" s="30">
        <v>46.1154353686128</v>
      </c>
      <c r="AU35" s="30">
        <v>45.9857866386849</v>
      </c>
      <c r="AV35" s="30"/>
      <c r="AW35" s="30"/>
      <c r="AX35" s="30"/>
      <c r="AY35" s="30"/>
      <c r="AZ35" s="30"/>
      <c r="BA35" s="30"/>
      <c r="BB35" s="30"/>
      <c r="BC35" s="30"/>
      <c r="BD35" s="30"/>
      <c r="BE35" s="30"/>
      <c r="BF35" s="30"/>
      <c r="BG35" s="30"/>
      <c r="BH35" s="30"/>
      <c r="BI35" s="30"/>
      <c r="BJ35" s="30"/>
      <c r="BK35" s="30"/>
      <c r="BL35" s="30"/>
      <c r="BM35" s="30"/>
      <c r="BN35" s="30"/>
      <c r="BO35" s="30"/>
      <c r="BP35" s="30"/>
    </row>
    <row r="36" spans="1:68" ht="15" customHeight="1">
      <c r="A36" s="28" t="s">
        <v>170</v>
      </c>
      <c r="B36" s="29">
        <v>3.5396624472573799</v>
      </c>
      <c r="C36" s="29">
        <v>3.4558823529411802</v>
      </c>
      <c r="D36" s="29">
        <v>3.57075064710958</v>
      </c>
      <c r="E36" s="29">
        <v>3.62879111490816</v>
      </c>
      <c r="F36" s="29">
        <v>3.5766519823788498</v>
      </c>
      <c r="G36" s="29">
        <v>3.56345177664975</v>
      </c>
      <c r="H36" s="29">
        <v>3.5211845102505701</v>
      </c>
      <c r="I36" s="29">
        <v>3.50109217999126</v>
      </c>
      <c r="J36" s="29">
        <v>3.5634765625</v>
      </c>
      <c r="K36" s="29">
        <v>3.6320037986704699</v>
      </c>
      <c r="L36" s="29">
        <v>3.77258883248731</v>
      </c>
      <c r="M36" s="29">
        <v>3.66083376222337</v>
      </c>
      <c r="N36" s="29">
        <v>3.7186836518046702</v>
      </c>
      <c r="O36" s="29">
        <v>3.7707767517653399</v>
      </c>
      <c r="P36" s="29">
        <v>3.8472004186289901</v>
      </c>
      <c r="Q36" s="29">
        <v>3.7964404894327002</v>
      </c>
      <c r="R36" s="29">
        <v>3.8942255801403101</v>
      </c>
      <c r="S36" s="29">
        <v>3.8708357685563999</v>
      </c>
      <c r="T36" s="29">
        <v>4.1032608695652204</v>
      </c>
      <c r="U36" s="29">
        <v>3.9286135693215298</v>
      </c>
      <c r="V36" s="29">
        <v>4.0877611940298504</v>
      </c>
      <c r="W36" s="29">
        <v>3.9961710274409699</v>
      </c>
      <c r="X36" s="29">
        <v>4.0235969387755102</v>
      </c>
      <c r="Y36" s="29">
        <v>3.9941137998691998</v>
      </c>
      <c r="Z36" s="29">
        <v>3.9371584699453601</v>
      </c>
      <c r="AA36" s="29">
        <v>3.9284776902887102</v>
      </c>
      <c r="AB36" s="29">
        <v>3.9509875640087802</v>
      </c>
      <c r="AC36" s="29">
        <v>4</v>
      </c>
      <c r="AD36" s="29">
        <v>3.75499231950845</v>
      </c>
      <c r="AE36" s="29">
        <v>3.6457142857142899</v>
      </c>
      <c r="AF36" s="29">
        <v>3.5378787878787898</v>
      </c>
      <c r="AG36" s="29">
        <v>3.5645724258289699</v>
      </c>
      <c r="AH36" s="29">
        <v>3.3358433734939799</v>
      </c>
      <c r="AI36" s="29">
        <v>3.52999016715831</v>
      </c>
      <c r="AJ36" s="29">
        <v>3.55337078651685</v>
      </c>
      <c r="AK36" s="29">
        <v>3.65904572564612</v>
      </c>
      <c r="AL36" s="29">
        <v>3.4844961240310099</v>
      </c>
      <c r="AM36" s="29">
        <v>3.4897769516728601</v>
      </c>
      <c r="AN36" s="29">
        <v>3.5387673956262402</v>
      </c>
      <c r="AO36" s="29">
        <v>3.59661620658949</v>
      </c>
      <c r="AP36" s="29">
        <v>3.8881516587677698</v>
      </c>
      <c r="AQ36" s="29">
        <v>3.8845789971617801</v>
      </c>
      <c r="AR36" s="29">
        <v>4.1747474747474804</v>
      </c>
      <c r="AS36" s="29">
        <v>4.1905642923219197</v>
      </c>
      <c r="AT36" s="29">
        <v>4.6247848537005201</v>
      </c>
      <c r="AU36" s="29">
        <v>4.5696413678065104</v>
      </c>
      <c r="AV36" s="29"/>
      <c r="AW36" s="29"/>
      <c r="AX36" s="29"/>
      <c r="AY36" s="29"/>
      <c r="AZ36" s="29"/>
      <c r="BA36" s="29"/>
      <c r="BB36" s="29"/>
      <c r="BC36" s="29"/>
      <c r="BD36" s="29"/>
      <c r="BE36" s="29"/>
      <c r="BF36" s="29"/>
      <c r="BG36" s="29"/>
      <c r="BH36" s="29"/>
      <c r="BI36" s="29"/>
      <c r="BJ36" s="29"/>
      <c r="BK36" s="29"/>
      <c r="BL36" s="29"/>
      <c r="BM36" s="29"/>
      <c r="BN36" s="29"/>
      <c r="BO36" s="29"/>
      <c r="BP36" s="29"/>
    </row>
    <row r="37" spans="1:68" ht="15" customHeight="1">
      <c r="A37" s="28" t="s">
        <v>171</v>
      </c>
      <c r="B37" s="34">
        <v>8389</v>
      </c>
      <c r="C37" s="34">
        <v>8460</v>
      </c>
      <c r="D37" s="34">
        <v>8277</v>
      </c>
      <c r="E37" s="34">
        <v>8495</v>
      </c>
      <c r="F37" s="34">
        <v>8119</v>
      </c>
      <c r="G37" s="34">
        <v>7722</v>
      </c>
      <c r="H37" s="34">
        <v>7729</v>
      </c>
      <c r="I37" s="34">
        <v>8014</v>
      </c>
      <c r="J37" s="34">
        <v>7298</v>
      </c>
      <c r="K37" s="34">
        <v>7649</v>
      </c>
      <c r="L37" s="34">
        <v>7432</v>
      </c>
      <c r="M37" s="34">
        <v>7113</v>
      </c>
      <c r="N37" s="34">
        <v>7006</v>
      </c>
      <c r="O37" s="34">
        <v>6942</v>
      </c>
      <c r="P37" s="34">
        <v>7352</v>
      </c>
      <c r="Q37" s="34">
        <v>6826</v>
      </c>
      <c r="R37" s="34">
        <v>7216</v>
      </c>
      <c r="S37" s="34">
        <v>6623</v>
      </c>
      <c r="T37" s="34">
        <v>6795</v>
      </c>
      <c r="U37" s="34">
        <v>6659</v>
      </c>
      <c r="V37" s="34">
        <v>6847</v>
      </c>
      <c r="W37" s="34">
        <v>6262</v>
      </c>
      <c r="X37" s="34">
        <v>6309</v>
      </c>
      <c r="Y37" s="34">
        <v>6107</v>
      </c>
      <c r="Z37" s="34">
        <v>5764</v>
      </c>
      <c r="AA37" s="34">
        <v>5987</v>
      </c>
      <c r="AB37" s="34">
        <v>5401</v>
      </c>
      <c r="AC37" s="34">
        <v>5472</v>
      </c>
      <c r="AD37" s="34">
        <v>4889</v>
      </c>
      <c r="AE37" s="34">
        <v>4466</v>
      </c>
      <c r="AF37" s="34">
        <v>4203</v>
      </c>
      <c r="AG37" s="34">
        <v>4085</v>
      </c>
      <c r="AH37" s="34">
        <v>2215</v>
      </c>
      <c r="AI37" s="34">
        <v>3590</v>
      </c>
      <c r="AJ37" s="34">
        <v>3795</v>
      </c>
      <c r="AK37" s="34">
        <v>3681</v>
      </c>
      <c r="AL37" s="34">
        <v>3596</v>
      </c>
      <c r="AM37" s="34">
        <v>3755</v>
      </c>
      <c r="AN37" s="34">
        <v>3560</v>
      </c>
      <c r="AO37" s="34">
        <v>4039</v>
      </c>
      <c r="AP37" s="34">
        <v>4102</v>
      </c>
      <c r="AQ37" s="34">
        <v>4106</v>
      </c>
      <c r="AR37" s="34">
        <v>4133</v>
      </c>
      <c r="AS37" s="34">
        <v>4530</v>
      </c>
      <c r="AT37" s="34">
        <v>5374</v>
      </c>
      <c r="AU37" s="34">
        <v>5479</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28" t="s">
        <v>172</v>
      </c>
      <c r="B38" s="34">
        <v>2370</v>
      </c>
      <c r="C38" s="34">
        <v>2448</v>
      </c>
      <c r="D38" s="34">
        <v>2318</v>
      </c>
      <c r="E38" s="34">
        <v>2341</v>
      </c>
      <c r="F38" s="34">
        <v>2270</v>
      </c>
      <c r="G38" s="34">
        <v>2167</v>
      </c>
      <c r="H38" s="34">
        <v>2195</v>
      </c>
      <c r="I38" s="34">
        <v>2289</v>
      </c>
      <c r="J38" s="34">
        <v>2048</v>
      </c>
      <c r="K38" s="34">
        <v>2106</v>
      </c>
      <c r="L38" s="34">
        <v>1970</v>
      </c>
      <c r="M38" s="34">
        <v>1943</v>
      </c>
      <c r="N38" s="34">
        <v>1884</v>
      </c>
      <c r="O38" s="34">
        <v>1841</v>
      </c>
      <c r="P38" s="34">
        <v>1911</v>
      </c>
      <c r="Q38" s="34">
        <v>1798</v>
      </c>
      <c r="R38" s="34">
        <v>1853</v>
      </c>
      <c r="S38" s="34">
        <v>1711</v>
      </c>
      <c r="T38" s="34">
        <v>1656</v>
      </c>
      <c r="U38" s="34">
        <v>1695</v>
      </c>
      <c r="V38" s="34">
        <v>1675</v>
      </c>
      <c r="W38" s="34">
        <v>1567</v>
      </c>
      <c r="X38" s="34">
        <v>1568</v>
      </c>
      <c r="Y38" s="34">
        <v>1529</v>
      </c>
      <c r="Z38" s="34">
        <v>1464</v>
      </c>
      <c r="AA38" s="34">
        <v>1524</v>
      </c>
      <c r="AB38" s="34">
        <v>1367</v>
      </c>
      <c r="AC38" s="34">
        <v>1368</v>
      </c>
      <c r="AD38" s="34">
        <v>1302</v>
      </c>
      <c r="AE38" s="34">
        <v>1225</v>
      </c>
      <c r="AF38" s="34">
        <v>1188</v>
      </c>
      <c r="AG38" s="34">
        <v>1146</v>
      </c>
      <c r="AH38" s="34">
        <v>664</v>
      </c>
      <c r="AI38" s="34">
        <v>1017</v>
      </c>
      <c r="AJ38" s="34">
        <v>1068</v>
      </c>
      <c r="AK38" s="34">
        <v>1006</v>
      </c>
      <c r="AL38" s="34">
        <v>1032</v>
      </c>
      <c r="AM38" s="34">
        <v>1076</v>
      </c>
      <c r="AN38" s="34">
        <v>1006</v>
      </c>
      <c r="AO38" s="34">
        <v>1123</v>
      </c>
      <c r="AP38" s="34">
        <v>1055</v>
      </c>
      <c r="AQ38" s="34">
        <v>1057</v>
      </c>
      <c r="AR38" s="34">
        <v>990</v>
      </c>
      <c r="AS38" s="34">
        <v>1081</v>
      </c>
      <c r="AT38" s="34">
        <v>1162</v>
      </c>
      <c r="AU38" s="34">
        <v>1199</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28" t="s">
        <v>173</v>
      </c>
      <c r="B39" s="34">
        <v>4710</v>
      </c>
      <c r="C39" s="34">
        <v>4914</v>
      </c>
      <c r="D39" s="34">
        <v>4682</v>
      </c>
      <c r="E39" s="34">
        <v>4715</v>
      </c>
      <c r="F39" s="34">
        <v>4573</v>
      </c>
      <c r="G39" s="34">
        <v>4541</v>
      </c>
      <c r="H39" s="34">
        <v>4586</v>
      </c>
      <c r="I39" s="34">
        <v>4637</v>
      </c>
      <c r="J39" s="34">
        <v>4305</v>
      </c>
      <c r="K39" s="34">
        <v>4426</v>
      </c>
      <c r="L39" s="34">
        <v>4271</v>
      </c>
      <c r="M39" s="34">
        <v>4284</v>
      </c>
      <c r="N39" s="34">
        <v>4137</v>
      </c>
      <c r="O39" s="34">
        <v>4130</v>
      </c>
      <c r="P39" s="34">
        <v>4268</v>
      </c>
      <c r="Q39" s="34">
        <v>4065</v>
      </c>
      <c r="R39" s="34">
        <v>4041</v>
      </c>
      <c r="S39" s="34">
        <v>3830</v>
      </c>
      <c r="T39" s="34">
        <v>3724</v>
      </c>
      <c r="U39" s="34">
        <v>3915</v>
      </c>
      <c r="V39" s="34">
        <v>3700</v>
      </c>
      <c r="W39" s="34">
        <v>3618</v>
      </c>
      <c r="X39" s="34">
        <v>3518</v>
      </c>
      <c r="Y39" s="34">
        <v>3630</v>
      </c>
      <c r="Z39" s="34">
        <v>3375</v>
      </c>
      <c r="AA39" s="34">
        <v>3491</v>
      </c>
      <c r="AB39" s="34">
        <v>3260</v>
      </c>
      <c r="AC39" s="34">
        <v>3379</v>
      </c>
      <c r="AD39" s="34">
        <v>3152</v>
      </c>
      <c r="AE39" s="34">
        <v>3224</v>
      </c>
      <c r="AF39" s="34">
        <v>3145</v>
      </c>
      <c r="AG39" s="34">
        <v>2953</v>
      </c>
      <c r="AH39" s="34">
        <v>1633</v>
      </c>
      <c r="AI39" s="34">
        <v>2943</v>
      </c>
      <c r="AJ39" s="34">
        <v>3151</v>
      </c>
      <c r="AK39" s="34">
        <v>2811</v>
      </c>
      <c r="AL39" s="34">
        <v>2831</v>
      </c>
      <c r="AM39" s="34">
        <v>2898</v>
      </c>
      <c r="AN39" s="34">
        <v>2768</v>
      </c>
      <c r="AO39" s="34">
        <v>2956</v>
      </c>
      <c r="AP39" s="34">
        <v>2754</v>
      </c>
      <c r="AQ39" s="34">
        <v>2734</v>
      </c>
      <c r="AR39" s="34">
        <v>2626</v>
      </c>
      <c r="AS39" s="34">
        <v>2809</v>
      </c>
      <c r="AT39" s="34">
        <v>2727</v>
      </c>
      <c r="AU39" s="34">
        <v>2859</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row>
    <row r="41" spans="1:68" ht="15" customHeight="1">
      <c r="A41" s="55" t="s">
        <v>311</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row>
    <row r="42" spans="1:68" ht="15" customHeight="1">
      <c r="A42" s="28" t="s">
        <v>167</v>
      </c>
      <c r="B42" s="33">
        <v>53.551454138702503</v>
      </c>
      <c r="C42" s="33">
        <v>54.179394612607602</v>
      </c>
      <c r="D42" s="33">
        <v>52.660339373022701</v>
      </c>
      <c r="E42" s="33">
        <v>53.557943653790304</v>
      </c>
      <c r="F42" s="33">
        <v>53.610315186246403</v>
      </c>
      <c r="G42" s="33">
        <v>54.475138121546998</v>
      </c>
      <c r="H42" s="33">
        <v>53.229076165653098</v>
      </c>
      <c r="I42" s="33">
        <v>50.425894378194201</v>
      </c>
      <c r="J42" s="33">
        <v>52.255525280048403</v>
      </c>
      <c r="K42" s="33">
        <v>50.452079566003597</v>
      </c>
      <c r="L42" s="33">
        <v>49.515473585495499</v>
      </c>
      <c r="M42" s="33">
        <v>48.307497627333099</v>
      </c>
      <c r="N42" s="33">
        <v>49.415963659961101</v>
      </c>
      <c r="O42" s="33">
        <v>49.128002632444897</v>
      </c>
      <c r="P42" s="33">
        <v>48.069241011983998</v>
      </c>
      <c r="Q42" s="33">
        <v>48.291571753986297</v>
      </c>
      <c r="R42" s="33">
        <v>48.288347597103403</v>
      </c>
      <c r="S42" s="33">
        <v>47.451374916163601</v>
      </c>
      <c r="T42" s="33">
        <v>49.587073608617601</v>
      </c>
      <c r="U42" s="33">
        <v>48.1923714759536</v>
      </c>
      <c r="V42" s="33">
        <v>47.730496453900699</v>
      </c>
      <c r="W42" s="33">
        <v>48.633297834575799</v>
      </c>
      <c r="X42" s="33">
        <v>46.564025535110801</v>
      </c>
      <c r="Y42" s="33">
        <v>47.928571428571402</v>
      </c>
      <c r="Z42" s="33">
        <v>47.241379310344797</v>
      </c>
      <c r="AA42" s="33">
        <v>45.7983193277311</v>
      </c>
      <c r="AB42" s="33">
        <v>46.131921824104197</v>
      </c>
      <c r="AC42" s="33">
        <v>42.8070175438597</v>
      </c>
      <c r="AD42" s="33">
        <v>44.233104006475102</v>
      </c>
      <c r="AE42" s="33">
        <v>41.798941798941797</v>
      </c>
      <c r="AF42" s="33">
        <v>40.016638935108098</v>
      </c>
      <c r="AG42" s="33">
        <v>40.070453544693997</v>
      </c>
      <c r="AH42" s="33">
        <v>41.554054054053999</v>
      </c>
      <c r="AI42" s="33">
        <v>36.1434559850955</v>
      </c>
      <c r="AJ42" s="33">
        <v>36.071273359408899</v>
      </c>
      <c r="AK42" s="33">
        <v>38.870741950536598</v>
      </c>
      <c r="AL42" s="33">
        <v>38.5113268608414</v>
      </c>
      <c r="AM42" s="33">
        <v>41.222788327929599</v>
      </c>
      <c r="AN42" s="33">
        <v>39.829659318637297</v>
      </c>
      <c r="AO42" s="33">
        <v>39.557266602502402</v>
      </c>
      <c r="AP42" s="33">
        <v>39.5048994326973</v>
      </c>
      <c r="AQ42" s="33">
        <v>40.822622107969202</v>
      </c>
      <c r="AR42" s="33">
        <v>40.9601634320735</v>
      </c>
      <c r="AS42" s="33">
        <v>42.534805568891002</v>
      </c>
      <c r="AT42" s="33">
        <v>42.746615087040603</v>
      </c>
      <c r="AU42" s="33">
        <v>44.807692307692299</v>
      </c>
      <c r="AV42" s="33"/>
      <c r="AW42" s="33"/>
      <c r="AX42" s="33"/>
      <c r="AY42" s="33"/>
      <c r="AZ42" s="33"/>
      <c r="BA42" s="33"/>
      <c r="BB42" s="33"/>
      <c r="BC42" s="33"/>
      <c r="BD42" s="33"/>
      <c r="BE42" s="33"/>
      <c r="BF42" s="33"/>
      <c r="BG42" s="33"/>
      <c r="BH42" s="33"/>
      <c r="BI42" s="33"/>
      <c r="BJ42" s="33"/>
      <c r="BK42" s="33"/>
      <c r="BL42" s="33"/>
      <c r="BM42" s="33"/>
      <c r="BN42" s="33"/>
      <c r="BO42" s="33"/>
      <c r="BP42" s="33"/>
    </row>
    <row r="43" spans="1:68" ht="15" customHeight="1">
      <c r="A43" s="27" t="s">
        <v>168</v>
      </c>
      <c r="B43" s="30">
        <v>53.619093637177201</v>
      </c>
      <c r="C43" s="30">
        <v>54.022227809814602</v>
      </c>
      <c r="D43" s="30">
        <v>52.699994939492001</v>
      </c>
      <c r="E43" s="30">
        <v>54.020251767898003</v>
      </c>
      <c r="F43" s="30">
        <v>54.094893926274203</v>
      </c>
      <c r="G43" s="30">
        <v>54.593830588244501</v>
      </c>
      <c r="H43" s="30">
        <v>53.737709367686797</v>
      </c>
      <c r="I43" s="30">
        <v>51.304198534997198</v>
      </c>
      <c r="J43" s="30">
        <v>53.061355222638497</v>
      </c>
      <c r="K43" s="30">
        <v>51.887848618143302</v>
      </c>
      <c r="L43" s="30">
        <v>51.025723240905499</v>
      </c>
      <c r="M43" s="30">
        <v>50.201458096148997</v>
      </c>
      <c r="N43" s="30">
        <v>50.647186413012101</v>
      </c>
      <c r="O43" s="30">
        <v>50.647722607100597</v>
      </c>
      <c r="P43" s="30">
        <v>49.748742965663901</v>
      </c>
      <c r="Q43" s="30">
        <v>50.610012618330103</v>
      </c>
      <c r="R43" s="30">
        <v>51.062965517446997</v>
      </c>
      <c r="S43" s="30">
        <v>50.4242166423222</v>
      </c>
      <c r="T43" s="30">
        <v>53.147944711743101</v>
      </c>
      <c r="U43" s="30">
        <v>51.324925648781203</v>
      </c>
      <c r="V43" s="30">
        <v>51.120940630582702</v>
      </c>
      <c r="W43" s="30">
        <v>52.141536765866597</v>
      </c>
      <c r="X43" s="30">
        <v>50.335351001382797</v>
      </c>
      <c r="Y43" s="30">
        <v>51.808805595644401</v>
      </c>
      <c r="Z43" s="30">
        <v>50.563195442404698</v>
      </c>
      <c r="AA43" s="30">
        <v>50.061527629968801</v>
      </c>
      <c r="AB43" s="30">
        <v>50.289313501413901</v>
      </c>
      <c r="AC43" s="30">
        <v>48.164673200943497</v>
      </c>
      <c r="AD43" s="30">
        <v>49.522406264218702</v>
      </c>
      <c r="AE43" s="30">
        <v>46.903485575254201</v>
      </c>
      <c r="AF43" s="30">
        <v>45.908296982019699</v>
      </c>
      <c r="AG43" s="30">
        <v>46.272512449005497</v>
      </c>
      <c r="AH43" s="30">
        <v>47.505542870509601</v>
      </c>
      <c r="AI43" s="30">
        <v>42.5876993183686</v>
      </c>
      <c r="AJ43" s="30">
        <v>43.439305223080403</v>
      </c>
      <c r="AK43" s="30">
        <v>46.834816681724902</v>
      </c>
      <c r="AL43" s="30">
        <v>45.973568881682901</v>
      </c>
      <c r="AM43" s="30">
        <v>48.992420632233497</v>
      </c>
      <c r="AN43" s="30">
        <v>47.663658520075003</v>
      </c>
      <c r="AO43" s="30">
        <v>48.420798620903497</v>
      </c>
      <c r="AP43" s="30">
        <v>47.745770438013203</v>
      </c>
      <c r="AQ43" s="30">
        <v>49.833697021257301</v>
      </c>
      <c r="AR43" s="30">
        <v>49.692173042383203</v>
      </c>
      <c r="AS43" s="30">
        <v>50.929992376775999</v>
      </c>
      <c r="AT43" s="30">
        <v>51.4088367963097</v>
      </c>
      <c r="AU43" s="30">
        <v>53.5864804942156</v>
      </c>
      <c r="AV43" s="30"/>
      <c r="AW43" s="30"/>
      <c r="AX43" s="30"/>
      <c r="AY43" s="30"/>
      <c r="AZ43" s="30"/>
      <c r="BA43" s="30"/>
      <c r="BB43" s="30"/>
      <c r="BC43" s="30"/>
      <c r="BD43" s="30"/>
      <c r="BE43" s="30"/>
      <c r="BF43" s="30"/>
      <c r="BG43" s="30"/>
      <c r="BH43" s="30"/>
      <c r="BI43" s="30"/>
      <c r="BJ43" s="30"/>
      <c r="BK43" s="30"/>
      <c r="BL43" s="30"/>
      <c r="BM43" s="30"/>
      <c r="BN43" s="30"/>
      <c r="BO43" s="30"/>
      <c r="BP43" s="30"/>
    </row>
    <row r="44" spans="1:68" ht="15" customHeight="1">
      <c r="A44" s="28" t="s">
        <v>169</v>
      </c>
      <c r="B44" s="30">
        <v>58.620721476510099</v>
      </c>
      <c r="C44" s="30">
        <v>58.845527777777797</v>
      </c>
      <c r="D44" s="30">
        <v>58.648705408515497</v>
      </c>
      <c r="E44" s="30">
        <v>58.226052860877097</v>
      </c>
      <c r="F44" s="30">
        <v>58.203782234957004</v>
      </c>
      <c r="G44" s="30">
        <v>58.5696685082873</v>
      </c>
      <c r="H44" s="30">
        <v>58.179727772951097</v>
      </c>
      <c r="I44" s="30">
        <v>57.810056818181799</v>
      </c>
      <c r="J44" s="30">
        <v>57.882531032394802</v>
      </c>
      <c r="K44" s="30">
        <v>57.252591922845099</v>
      </c>
      <c r="L44" s="30">
        <v>57.178111319574697</v>
      </c>
      <c r="M44" s="30">
        <v>56.794400506168898</v>
      </c>
      <c r="N44" s="30">
        <v>57.457138221933803</v>
      </c>
      <c r="O44" s="30">
        <v>57.168641000329103</v>
      </c>
      <c r="P44" s="30">
        <v>57.0088590213049</v>
      </c>
      <c r="Q44" s="30">
        <v>56.369920110641097</v>
      </c>
      <c r="R44" s="30">
        <v>55.913743054641202</v>
      </c>
      <c r="S44" s="30">
        <v>55.715519248826297</v>
      </c>
      <c r="T44" s="30">
        <v>55.127489871859197</v>
      </c>
      <c r="U44" s="30">
        <v>55.5558068021572</v>
      </c>
      <c r="V44" s="30">
        <v>55.297916798302801</v>
      </c>
      <c r="W44" s="30">
        <v>55.180122043693999</v>
      </c>
      <c r="X44" s="30">
        <v>54.917035508712701</v>
      </c>
      <c r="Y44" s="30">
        <v>54.808126807911798</v>
      </c>
      <c r="Z44" s="30">
        <v>55.366544842924903</v>
      </c>
      <c r="AA44" s="30">
        <v>54.425152672747103</v>
      </c>
      <c r="AB44" s="30">
        <v>54.530969297675099</v>
      </c>
      <c r="AC44" s="30">
        <v>53.330705317901</v>
      </c>
      <c r="AD44" s="30">
        <v>53.399058717241203</v>
      </c>
      <c r="AE44" s="30">
        <v>53.583817198672399</v>
      </c>
      <c r="AF44" s="30">
        <v>52.796702928073202</v>
      </c>
      <c r="AG44" s="30">
        <v>52.486302070673297</v>
      </c>
      <c r="AH44" s="30">
        <v>52.736872158529202</v>
      </c>
      <c r="AI44" s="30">
        <v>52.244117641711703</v>
      </c>
      <c r="AJ44" s="30">
        <v>51.320329111313299</v>
      </c>
      <c r="AK44" s="30">
        <v>50.724286243796499</v>
      </c>
      <c r="AL44" s="30">
        <v>51.226118954143303</v>
      </c>
      <c r="AM44" s="30">
        <v>50.918728670680899</v>
      </c>
      <c r="AN44" s="30">
        <v>50.854361773547097</v>
      </c>
      <c r="AO44" s="30">
        <v>49.824828956583701</v>
      </c>
      <c r="AP44" s="30">
        <v>50.447489969668901</v>
      </c>
      <c r="AQ44" s="30">
        <v>49.677286061696698</v>
      </c>
      <c r="AR44" s="30">
        <v>49.9563513646752</v>
      </c>
      <c r="AS44" s="30">
        <v>50.293174167099799</v>
      </c>
      <c r="AT44" s="30">
        <v>50.026139265715699</v>
      </c>
      <c r="AU44" s="30">
        <v>49.909572788461503</v>
      </c>
      <c r="AV44" s="30"/>
      <c r="AW44" s="30"/>
      <c r="AX44" s="30"/>
      <c r="AY44" s="30"/>
      <c r="AZ44" s="30"/>
      <c r="BA44" s="30"/>
      <c r="BB44" s="30"/>
      <c r="BC44" s="30"/>
      <c r="BD44" s="30"/>
      <c r="BE44" s="30"/>
      <c r="BF44" s="30"/>
      <c r="BG44" s="30"/>
      <c r="BH44" s="30"/>
      <c r="BI44" s="30"/>
      <c r="BJ44" s="30"/>
      <c r="BK44" s="30"/>
      <c r="BL44" s="30"/>
      <c r="BM44" s="30"/>
      <c r="BN44" s="30"/>
      <c r="BO44" s="30"/>
      <c r="BP44" s="30"/>
    </row>
    <row r="45" spans="1:68" ht="15" customHeight="1">
      <c r="A45" s="28" t="s">
        <v>170</v>
      </c>
      <c r="B45" s="29">
        <v>3.7665796344647502</v>
      </c>
      <c r="C45" s="29">
        <v>3.7749871860584299</v>
      </c>
      <c r="D45" s="29">
        <v>3.7799016930638998</v>
      </c>
      <c r="E45" s="29">
        <v>3.6957700650759202</v>
      </c>
      <c r="F45" s="29">
        <v>3.9406734366648899</v>
      </c>
      <c r="G45" s="29">
        <v>3.8225152129817399</v>
      </c>
      <c r="H45" s="29">
        <v>3.9075081610446101</v>
      </c>
      <c r="I45" s="29">
        <v>3.8091216216216202</v>
      </c>
      <c r="J45" s="29">
        <v>3.8731170336037102</v>
      </c>
      <c r="K45" s="29">
        <v>3.8381123058542399</v>
      </c>
      <c r="L45" s="29">
        <v>3.9652777777777799</v>
      </c>
      <c r="M45" s="29">
        <v>4.0039292730844798</v>
      </c>
      <c r="N45" s="29">
        <v>3.9277741300065698</v>
      </c>
      <c r="O45" s="29">
        <v>3.9490957803081002</v>
      </c>
      <c r="P45" s="29">
        <v>4.13573407202216</v>
      </c>
      <c r="Q45" s="29">
        <v>4.0855795148247998</v>
      </c>
      <c r="R45" s="29">
        <v>3.9591002044989798</v>
      </c>
      <c r="S45" s="29">
        <v>4.0409893992932897</v>
      </c>
      <c r="T45" s="29">
        <v>4.2512671976828402</v>
      </c>
      <c r="U45" s="29">
        <v>4.2429456297315902</v>
      </c>
      <c r="V45" s="29">
        <v>4.2630014858841001</v>
      </c>
      <c r="W45" s="29">
        <v>4.26204379562044</v>
      </c>
      <c r="X45" s="29">
        <v>4.2161290322580598</v>
      </c>
      <c r="Y45" s="29">
        <v>4.1572280178837602</v>
      </c>
      <c r="Z45" s="29">
        <v>4.0446066504460703</v>
      </c>
      <c r="AA45" s="29">
        <v>4.1901584653878201</v>
      </c>
      <c r="AB45" s="29">
        <v>4.27714033539276</v>
      </c>
      <c r="AC45" s="29">
        <v>4.1092896174863398</v>
      </c>
      <c r="AD45" s="29">
        <v>4.0420860018298299</v>
      </c>
      <c r="AE45" s="29">
        <v>4.18987341772152</v>
      </c>
      <c r="AF45" s="29">
        <v>3.7141372141372102</v>
      </c>
      <c r="AG45" s="29">
        <v>3.7087912087912098</v>
      </c>
      <c r="AH45" s="29">
        <v>3.9634146341463401</v>
      </c>
      <c r="AI45" s="29">
        <v>3.57087628865979</v>
      </c>
      <c r="AJ45" s="29">
        <v>3.6156626506024101</v>
      </c>
      <c r="AK45" s="29">
        <v>3.6554621848739499</v>
      </c>
      <c r="AL45" s="29">
        <v>3.8199279711884802</v>
      </c>
      <c r="AM45" s="29">
        <v>3.8359550561797802</v>
      </c>
      <c r="AN45" s="29">
        <v>3.9911949685534598</v>
      </c>
      <c r="AO45" s="29">
        <v>3.7992700729926998</v>
      </c>
      <c r="AP45" s="29">
        <v>3.9086161879895598</v>
      </c>
      <c r="AQ45" s="29">
        <v>3.9294710327455902</v>
      </c>
      <c r="AR45" s="29">
        <v>4.1932668329177103</v>
      </c>
      <c r="AS45" s="29">
        <v>4.5135440180586901</v>
      </c>
      <c r="AT45" s="29">
        <v>4.5486425339366496</v>
      </c>
      <c r="AU45" s="29">
        <v>5.0804721030042899</v>
      </c>
      <c r="AV45" s="29"/>
      <c r="AW45" s="29"/>
      <c r="AX45" s="29"/>
      <c r="AY45" s="29"/>
      <c r="AZ45" s="29"/>
      <c r="BA45" s="29"/>
      <c r="BB45" s="29"/>
      <c r="BC45" s="29"/>
      <c r="BD45" s="29"/>
      <c r="BE45" s="29"/>
      <c r="BF45" s="29"/>
      <c r="BG45" s="29"/>
      <c r="BH45" s="29"/>
      <c r="BI45" s="29"/>
      <c r="BJ45" s="29"/>
      <c r="BK45" s="29"/>
      <c r="BL45" s="29"/>
      <c r="BM45" s="29"/>
      <c r="BN45" s="29"/>
      <c r="BO45" s="29"/>
      <c r="BP45" s="29"/>
    </row>
    <row r="46" spans="1:68" ht="15" customHeight="1">
      <c r="A46" s="28" t="s">
        <v>171</v>
      </c>
      <c r="B46" s="34">
        <v>7213</v>
      </c>
      <c r="C46" s="34">
        <v>7365</v>
      </c>
      <c r="D46" s="34">
        <v>6921</v>
      </c>
      <c r="E46" s="34">
        <v>6815</v>
      </c>
      <c r="F46" s="34">
        <v>7373</v>
      </c>
      <c r="G46" s="34">
        <v>7538</v>
      </c>
      <c r="H46" s="34">
        <v>7182</v>
      </c>
      <c r="I46" s="34">
        <v>6765</v>
      </c>
      <c r="J46" s="34">
        <v>6685</v>
      </c>
      <c r="K46" s="34">
        <v>6425</v>
      </c>
      <c r="L46" s="34">
        <v>6281</v>
      </c>
      <c r="M46" s="34">
        <v>6114</v>
      </c>
      <c r="N46" s="34">
        <v>5982</v>
      </c>
      <c r="O46" s="34">
        <v>5896</v>
      </c>
      <c r="P46" s="34">
        <v>5972</v>
      </c>
      <c r="Q46" s="34">
        <v>6063</v>
      </c>
      <c r="R46" s="34">
        <v>5808</v>
      </c>
      <c r="S46" s="34">
        <v>5718</v>
      </c>
      <c r="T46" s="34">
        <v>5871</v>
      </c>
      <c r="U46" s="34">
        <v>6165</v>
      </c>
      <c r="V46" s="34">
        <v>5738</v>
      </c>
      <c r="W46" s="34">
        <v>5839</v>
      </c>
      <c r="X46" s="34">
        <v>5228</v>
      </c>
      <c r="Y46" s="34">
        <v>5579</v>
      </c>
      <c r="Z46" s="34">
        <v>4987</v>
      </c>
      <c r="AA46" s="34">
        <v>5024</v>
      </c>
      <c r="AB46" s="34">
        <v>4846</v>
      </c>
      <c r="AC46" s="34">
        <v>4512</v>
      </c>
      <c r="AD46" s="34">
        <v>4418</v>
      </c>
      <c r="AE46" s="34">
        <v>4303</v>
      </c>
      <c r="AF46" s="34">
        <v>3573</v>
      </c>
      <c r="AG46" s="34">
        <v>3375</v>
      </c>
      <c r="AH46" s="34">
        <v>1950</v>
      </c>
      <c r="AI46" s="34">
        <v>2771</v>
      </c>
      <c r="AJ46" s="34">
        <v>3001</v>
      </c>
      <c r="AK46" s="34">
        <v>3045</v>
      </c>
      <c r="AL46" s="34">
        <v>3182</v>
      </c>
      <c r="AM46" s="34">
        <v>3414</v>
      </c>
      <c r="AN46" s="34">
        <v>3173</v>
      </c>
      <c r="AO46" s="34">
        <v>3123</v>
      </c>
      <c r="AP46" s="34">
        <v>2994</v>
      </c>
      <c r="AQ46" s="34">
        <v>3120</v>
      </c>
      <c r="AR46" s="34">
        <v>3363</v>
      </c>
      <c r="AS46" s="34">
        <v>3999</v>
      </c>
      <c r="AT46" s="34">
        <v>4021</v>
      </c>
      <c r="AU46" s="34">
        <v>4735</v>
      </c>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28" t="s">
        <v>172</v>
      </c>
      <c r="B47" s="34">
        <v>1915</v>
      </c>
      <c r="C47" s="34">
        <v>1951</v>
      </c>
      <c r="D47" s="34">
        <v>1831</v>
      </c>
      <c r="E47" s="34">
        <v>1844</v>
      </c>
      <c r="F47" s="34">
        <v>1871</v>
      </c>
      <c r="G47" s="34">
        <v>1972</v>
      </c>
      <c r="H47" s="34">
        <v>1838</v>
      </c>
      <c r="I47" s="34">
        <v>1776</v>
      </c>
      <c r="J47" s="34">
        <v>1726</v>
      </c>
      <c r="K47" s="34">
        <v>1674</v>
      </c>
      <c r="L47" s="34">
        <v>1584</v>
      </c>
      <c r="M47" s="34">
        <v>1527</v>
      </c>
      <c r="N47" s="34">
        <v>1523</v>
      </c>
      <c r="O47" s="34">
        <v>1493</v>
      </c>
      <c r="P47" s="34">
        <v>1444</v>
      </c>
      <c r="Q47" s="34">
        <v>1484</v>
      </c>
      <c r="R47" s="34">
        <v>1467</v>
      </c>
      <c r="S47" s="34">
        <v>1415</v>
      </c>
      <c r="T47" s="34">
        <v>1381</v>
      </c>
      <c r="U47" s="34">
        <v>1453</v>
      </c>
      <c r="V47" s="34">
        <v>1346</v>
      </c>
      <c r="W47" s="34">
        <v>1370</v>
      </c>
      <c r="X47" s="34">
        <v>1240</v>
      </c>
      <c r="Y47" s="34">
        <v>1342</v>
      </c>
      <c r="Z47" s="34">
        <v>1233</v>
      </c>
      <c r="AA47" s="34">
        <v>1199</v>
      </c>
      <c r="AB47" s="34">
        <v>1133</v>
      </c>
      <c r="AC47" s="34">
        <v>1098</v>
      </c>
      <c r="AD47" s="34">
        <v>1093</v>
      </c>
      <c r="AE47" s="34">
        <v>1027</v>
      </c>
      <c r="AF47" s="34">
        <v>962</v>
      </c>
      <c r="AG47" s="34">
        <v>910</v>
      </c>
      <c r="AH47" s="34">
        <v>492</v>
      </c>
      <c r="AI47" s="34">
        <v>776</v>
      </c>
      <c r="AJ47" s="34">
        <v>830</v>
      </c>
      <c r="AK47" s="34">
        <v>833</v>
      </c>
      <c r="AL47" s="34">
        <v>833</v>
      </c>
      <c r="AM47" s="34">
        <v>890</v>
      </c>
      <c r="AN47" s="34">
        <v>795</v>
      </c>
      <c r="AO47" s="34">
        <v>822</v>
      </c>
      <c r="AP47" s="34">
        <v>766</v>
      </c>
      <c r="AQ47" s="34">
        <v>794</v>
      </c>
      <c r="AR47" s="34">
        <v>802</v>
      </c>
      <c r="AS47" s="34">
        <v>886</v>
      </c>
      <c r="AT47" s="34">
        <v>884</v>
      </c>
      <c r="AU47" s="34">
        <v>932</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28" t="s">
        <v>173</v>
      </c>
      <c r="B48" s="34">
        <v>3576</v>
      </c>
      <c r="C48" s="34">
        <v>3601</v>
      </c>
      <c r="D48" s="34">
        <v>3477</v>
      </c>
      <c r="E48" s="34">
        <v>3443</v>
      </c>
      <c r="F48" s="34">
        <v>3490</v>
      </c>
      <c r="G48" s="34">
        <v>3620</v>
      </c>
      <c r="H48" s="34">
        <v>3453</v>
      </c>
      <c r="I48" s="34">
        <v>3522</v>
      </c>
      <c r="J48" s="34">
        <v>3303</v>
      </c>
      <c r="K48" s="34">
        <v>3318</v>
      </c>
      <c r="L48" s="34">
        <v>3199</v>
      </c>
      <c r="M48" s="34">
        <v>3161</v>
      </c>
      <c r="N48" s="34">
        <v>3082</v>
      </c>
      <c r="O48" s="34">
        <v>3039</v>
      </c>
      <c r="P48" s="34">
        <v>3004</v>
      </c>
      <c r="Q48" s="34">
        <v>3073</v>
      </c>
      <c r="R48" s="34">
        <v>3038</v>
      </c>
      <c r="S48" s="34">
        <v>2982</v>
      </c>
      <c r="T48" s="34">
        <v>2785</v>
      </c>
      <c r="U48" s="34">
        <v>3015</v>
      </c>
      <c r="V48" s="34">
        <v>2820</v>
      </c>
      <c r="W48" s="34">
        <v>2817</v>
      </c>
      <c r="X48" s="34">
        <v>2663</v>
      </c>
      <c r="Y48" s="34">
        <v>2800</v>
      </c>
      <c r="Z48" s="34">
        <v>2610</v>
      </c>
      <c r="AA48" s="34">
        <v>2618</v>
      </c>
      <c r="AB48" s="34">
        <v>2456</v>
      </c>
      <c r="AC48" s="34">
        <v>2565</v>
      </c>
      <c r="AD48" s="34">
        <v>2471</v>
      </c>
      <c r="AE48" s="34">
        <v>2457</v>
      </c>
      <c r="AF48" s="34">
        <v>2404</v>
      </c>
      <c r="AG48" s="34">
        <v>2271</v>
      </c>
      <c r="AH48" s="34">
        <v>1184</v>
      </c>
      <c r="AI48" s="34">
        <v>2147</v>
      </c>
      <c r="AJ48" s="34">
        <v>2301</v>
      </c>
      <c r="AK48" s="34">
        <v>2143</v>
      </c>
      <c r="AL48" s="34">
        <v>2163</v>
      </c>
      <c r="AM48" s="34">
        <v>2159</v>
      </c>
      <c r="AN48" s="34">
        <v>1996</v>
      </c>
      <c r="AO48" s="34">
        <v>2078</v>
      </c>
      <c r="AP48" s="34">
        <v>1939</v>
      </c>
      <c r="AQ48" s="34">
        <v>1945</v>
      </c>
      <c r="AR48" s="34">
        <v>1958</v>
      </c>
      <c r="AS48" s="34">
        <v>2083</v>
      </c>
      <c r="AT48" s="34">
        <v>2068</v>
      </c>
      <c r="AU48" s="34">
        <v>2080</v>
      </c>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42"/>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row>
    <row r="50" spans="1:68" ht="15" customHeight="1">
      <c r="A50" s="55" t="s">
        <v>312</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row>
    <row r="51" spans="1:68" ht="15" customHeight="1">
      <c r="A51" s="28" t="s">
        <v>167</v>
      </c>
      <c r="B51" s="33">
        <v>54.682335659199403</v>
      </c>
      <c r="C51" s="33">
        <v>56.094134176326001</v>
      </c>
      <c r="D51" s="33">
        <v>55.721207603429001</v>
      </c>
      <c r="E51" s="33">
        <v>56.605166051660497</v>
      </c>
      <c r="F51" s="33">
        <v>56.962962962962997</v>
      </c>
      <c r="G51" s="33">
        <v>54.074338813438203</v>
      </c>
      <c r="H51" s="33">
        <v>54.370692782009399</v>
      </c>
      <c r="I51" s="33">
        <v>55.697124135420502</v>
      </c>
      <c r="J51" s="33">
        <v>53.508771929824597</v>
      </c>
      <c r="K51" s="33">
        <v>54.576659038901603</v>
      </c>
      <c r="L51" s="33">
        <v>53.953488372092998</v>
      </c>
      <c r="M51" s="33">
        <v>51.884615384615401</v>
      </c>
      <c r="N51" s="33">
        <v>53.082465972778202</v>
      </c>
      <c r="O51" s="33">
        <v>51.763740771123899</v>
      </c>
      <c r="P51" s="33">
        <v>52.104442712392803</v>
      </c>
      <c r="Q51" s="33">
        <v>49.7788500201045</v>
      </c>
      <c r="R51" s="33">
        <v>51.336032388664002</v>
      </c>
      <c r="S51" s="33">
        <v>51.702786377709003</v>
      </c>
      <c r="T51" s="33">
        <v>50.945054945054899</v>
      </c>
      <c r="U51" s="33">
        <v>52.2887323943662</v>
      </c>
      <c r="V51" s="33">
        <v>51.451905626134298</v>
      </c>
      <c r="W51" s="33">
        <v>48.920863309352498</v>
      </c>
      <c r="X51" s="33">
        <v>50.816696914700501</v>
      </c>
      <c r="Y51" s="33">
        <v>47.512551346417197</v>
      </c>
      <c r="Z51" s="33">
        <v>49.427480916030497</v>
      </c>
      <c r="AA51" s="33">
        <v>49.355158730158699</v>
      </c>
      <c r="AB51" s="33">
        <v>46.951819075712898</v>
      </c>
      <c r="AC51" s="33">
        <v>44.992526158445401</v>
      </c>
      <c r="AD51" s="33">
        <v>44.958419958420002</v>
      </c>
      <c r="AE51" s="33">
        <v>46.593291404612202</v>
      </c>
      <c r="AF51" s="33">
        <v>43.805803571428598</v>
      </c>
      <c r="AG51" s="33">
        <v>42.532651902328197</v>
      </c>
      <c r="AH51" s="33">
        <v>44.807121661721098</v>
      </c>
      <c r="AI51" s="33">
        <v>40.160183066361597</v>
      </c>
      <c r="AJ51" s="33">
        <v>41.744186046511601</v>
      </c>
      <c r="AK51" s="33">
        <v>40.600122473974302</v>
      </c>
      <c r="AL51" s="33">
        <v>40.974729241877299</v>
      </c>
      <c r="AM51" s="33">
        <v>41.775923718712797</v>
      </c>
      <c r="AN51" s="33">
        <v>43.392504930966503</v>
      </c>
      <c r="AO51" s="33">
        <v>42.749529190207198</v>
      </c>
      <c r="AP51" s="33">
        <v>41.600970285021198</v>
      </c>
      <c r="AQ51" s="33">
        <v>43.370346178967999</v>
      </c>
      <c r="AR51" s="33">
        <v>43.978709248170297</v>
      </c>
      <c r="AS51" s="33">
        <v>45.917700849118198</v>
      </c>
      <c r="AT51" s="33">
        <v>45.679012345678998</v>
      </c>
      <c r="AU51" s="33">
        <v>49.225268176400498</v>
      </c>
      <c r="AV51" s="33"/>
      <c r="AW51" s="33"/>
      <c r="AX51" s="33"/>
      <c r="AY51" s="33"/>
      <c r="AZ51" s="33"/>
      <c r="BA51" s="33"/>
      <c r="BB51" s="33"/>
      <c r="BC51" s="33"/>
      <c r="BD51" s="33"/>
      <c r="BE51" s="33"/>
      <c r="BF51" s="33"/>
      <c r="BG51" s="33"/>
      <c r="BH51" s="33"/>
      <c r="BI51" s="33"/>
      <c r="BJ51" s="33"/>
      <c r="BK51" s="33"/>
      <c r="BL51" s="33"/>
      <c r="BM51" s="33"/>
      <c r="BN51" s="33"/>
      <c r="BO51" s="33"/>
      <c r="BP51" s="33"/>
    </row>
    <row r="52" spans="1:68" ht="15" customHeight="1">
      <c r="A52" s="27" t="s">
        <v>168</v>
      </c>
      <c r="B52" s="30">
        <v>54.663246141285903</v>
      </c>
      <c r="C52" s="30">
        <v>55.802904287805198</v>
      </c>
      <c r="D52" s="30">
        <v>55.5459399864029</v>
      </c>
      <c r="E52" s="30">
        <v>56.317019428183499</v>
      </c>
      <c r="F52" s="30">
        <v>56.188801943029702</v>
      </c>
      <c r="G52" s="30">
        <v>54.127406528315497</v>
      </c>
      <c r="H52" s="30">
        <v>53.795860380139302</v>
      </c>
      <c r="I52" s="30">
        <v>55.305918703401296</v>
      </c>
      <c r="J52" s="30">
        <v>53.9609490279136</v>
      </c>
      <c r="K52" s="30">
        <v>55.394051794711999</v>
      </c>
      <c r="L52" s="30">
        <v>54.185087042082202</v>
      </c>
      <c r="M52" s="30">
        <v>52.394685133912901</v>
      </c>
      <c r="N52" s="30">
        <v>53.688123207448598</v>
      </c>
      <c r="O52" s="30">
        <v>53.155931679000197</v>
      </c>
      <c r="P52" s="30">
        <v>53.480363181157898</v>
      </c>
      <c r="Q52" s="30">
        <v>51.9139152164961</v>
      </c>
      <c r="R52" s="30">
        <v>53.168056793831902</v>
      </c>
      <c r="S52" s="30">
        <v>53.548842518324101</v>
      </c>
      <c r="T52" s="30">
        <v>53.354760451062297</v>
      </c>
      <c r="U52" s="30">
        <v>54.474321589459699</v>
      </c>
      <c r="V52" s="30">
        <v>54.556952713757298</v>
      </c>
      <c r="W52" s="30">
        <v>52.520703352589599</v>
      </c>
      <c r="X52" s="30">
        <v>53.797038437936898</v>
      </c>
      <c r="Y52" s="30">
        <v>51.272973023585202</v>
      </c>
      <c r="Z52" s="30">
        <v>52.772705952650199</v>
      </c>
      <c r="AA52" s="30">
        <v>52.429990558607898</v>
      </c>
      <c r="AB52" s="30">
        <v>50.636848977371002</v>
      </c>
      <c r="AC52" s="30">
        <v>48.877278378037303</v>
      </c>
      <c r="AD52" s="30">
        <v>50.026140585834398</v>
      </c>
      <c r="AE52" s="30">
        <v>51.079466193647399</v>
      </c>
      <c r="AF52" s="30">
        <v>48.9367012575809</v>
      </c>
      <c r="AG52" s="30">
        <v>47.502578983380801</v>
      </c>
      <c r="AH52" s="30">
        <v>50.132628008735701</v>
      </c>
      <c r="AI52" s="30">
        <v>46.159566119010002</v>
      </c>
      <c r="AJ52" s="30">
        <v>48.075566325855903</v>
      </c>
      <c r="AK52" s="30">
        <v>47.867464960495099</v>
      </c>
      <c r="AL52" s="30">
        <v>48.000161468687999</v>
      </c>
      <c r="AM52" s="30">
        <v>49.698870034893901</v>
      </c>
      <c r="AN52" s="30">
        <v>50.661820643445999</v>
      </c>
      <c r="AO52" s="30">
        <v>50.055105960107902</v>
      </c>
      <c r="AP52" s="30">
        <v>49.482192141474897</v>
      </c>
      <c r="AQ52" s="30">
        <v>50.925224558120298</v>
      </c>
      <c r="AR52" s="30">
        <v>51.453068362622503</v>
      </c>
      <c r="AS52" s="30">
        <v>54.1779647761173</v>
      </c>
      <c r="AT52" s="30">
        <v>53.501395909924803</v>
      </c>
      <c r="AU52" s="30">
        <v>57.314639611771099</v>
      </c>
      <c r="AV52" s="30"/>
      <c r="AW52" s="30"/>
      <c r="AX52" s="30"/>
      <c r="AY52" s="30"/>
      <c r="AZ52" s="30"/>
      <c r="BA52" s="30"/>
      <c r="BB52" s="30"/>
      <c r="BC52" s="30"/>
      <c r="BD52" s="30"/>
      <c r="BE52" s="30"/>
      <c r="BF52" s="30"/>
      <c r="BG52" s="30"/>
      <c r="BH52" s="30"/>
      <c r="BI52" s="30"/>
      <c r="BJ52" s="30"/>
      <c r="BK52" s="30"/>
      <c r="BL52" s="30"/>
      <c r="BM52" s="30"/>
      <c r="BN52" s="30"/>
      <c r="BO52" s="30"/>
      <c r="BP52" s="30"/>
    </row>
    <row r="53" spans="1:68" ht="15" customHeight="1">
      <c r="A53" s="28" t="s">
        <v>169</v>
      </c>
      <c r="B53" s="30">
        <v>60.901928497980201</v>
      </c>
      <c r="C53" s="30">
        <v>61.174068868587497</v>
      </c>
      <c r="D53" s="30">
        <v>61.058106597092802</v>
      </c>
      <c r="E53" s="30">
        <v>61.170985603543699</v>
      </c>
      <c r="F53" s="30">
        <v>61.656999999999996</v>
      </c>
      <c r="G53" s="30">
        <v>60.8297712651894</v>
      </c>
      <c r="H53" s="30">
        <v>61.457671381936898</v>
      </c>
      <c r="I53" s="30">
        <v>61.2740444120859</v>
      </c>
      <c r="J53" s="30">
        <v>60.430661881977699</v>
      </c>
      <c r="K53" s="30">
        <v>60.065446224256299</v>
      </c>
      <c r="L53" s="30">
        <v>60.651240310077497</v>
      </c>
      <c r="M53" s="30">
        <v>60.372769230769201</v>
      </c>
      <c r="N53" s="30">
        <v>60.277181745396298</v>
      </c>
      <c r="O53" s="30">
        <v>59.490648072190297</v>
      </c>
      <c r="P53" s="30">
        <v>59.506918511301599</v>
      </c>
      <c r="Q53" s="30">
        <v>58.7477737836751</v>
      </c>
      <c r="R53" s="30">
        <v>59.050814574898801</v>
      </c>
      <c r="S53" s="30">
        <v>59.036782839451597</v>
      </c>
      <c r="T53" s="30">
        <v>58.473133474059303</v>
      </c>
      <c r="U53" s="30">
        <v>58.697249784973202</v>
      </c>
      <c r="V53" s="30">
        <v>57.777791892443702</v>
      </c>
      <c r="W53" s="30">
        <v>57.2829989368296</v>
      </c>
      <c r="X53" s="30">
        <v>57.902497456830297</v>
      </c>
      <c r="Y53" s="30">
        <v>57.122417302898697</v>
      </c>
      <c r="Z53" s="30">
        <v>57.537613943446999</v>
      </c>
      <c r="AA53" s="30">
        <v>57.808007151617602</v>
      </c>
      <c r="AB53" s="30">
        <v>57.197809078408604</v>
      </c>
      <c r="AC53" s="30">
        <v>56.998086760474798</v>
      </c>
      <c r="AD53" s="30">
        <v>55.815118352652298</v>
      </c>
      <c r="AE53" s="30">
        <v>56.396664191031398</v>
      </c>
      <c r="AF53" s="30">
        <v>55.751941293914399</v>
      </c>
      <c r="AG53" s="30">
        <v>55.912911899014098</v>
      </c>
      <c r="AH53" s="30">
        <v>55.557332633051999</v>
      </c>
      <c r="AI53" s="30">
        <v>54.883455927418296</v>
      </c>
      <c r="AJ53" s="30">
        <v>54.551458700722399</v>
      </c>
      <c r="AK53" s="30">
        <v>53.615496493545898</v>
      </c>
      <c r="AL53" s="30">
        <v>53.857406753256001</v>
      </c>
      <c r="AM53" s="30">
        <v>52.959892663885597</v>
      </c>
      <c r="AN53" s="30">
        <v>53.613523267587098</v>
      </c>
      <c r="AO53" s="30">
        <v>53.577262210165898</v>
      </c>
      <c r="AP53" s="30">
        <v>53.001617123613002</v>
      </c>
      <c r="AQ53" s="30">
        <v>53.327960600914402</v>
      </c>
      <c r="AR53" s="30">
        <v>53.408479865614602</v>
      </c>
      <c r="AS53" s="30">
        <v>52.6225750530676</v>
      </c>
      <c r="AT53" s="30">
        <v>53.060455415820897</v>
      </c>
      <c r="AU53" s="30">
        <v>52.793467544696099</v>
      </c>
      <c r="AV53" s="30"/>
      <c r="AW53" s="30"/>
      <c r="AX53" s="30"/>
      <c r="AY53" s="30"/>
      <c r="AZ53" s="30"/>
      <c r="BA53" s="30"/>
      <c r="BB53" s="30"/>
      <c r="BC53" s="30"/>
      <c r="BD53" s="30"/>
      <c r="BE53" s="30"/>
      <c r="BF53" s="30"/>
      <c r="BG53" s="30"/>
      <c r="BH53" s="30"/>
      <c r="BI53" s="30"/>
      <c r="BJ53" s="30"/>
      <c r="BK53" s="30"/>
      <c r="BL53" s="30"/>
      <c r="BM53" s="30"/>
      <c r="BN53" s="30"/>
      <c r="BO53" s="30"/>
      <c r="BP53" s="30"/>
    </row>
    <row r="54" spans="1:68" ht="15" customHeight="1">
      <c r="A54" s="28" t="s">
        <v>170</v>
      </c>
      <c r="B54" s="29">
        <v>3.7588985896574898</v>
      </c>
      <c r="C54" s="29">
        <v>4.0563556668753904</v>
      </c>
      <c r="D54" s="29">
        <v>4.0187290969899703</v>
      </c>
      <c r="E54" s="29">
        <v>3.9211212516297298</v>
      </c>
      <c r="F54" s="29">
        <v>4.0117035110533203</v>
      </c>
      <c r="G54" s="29">
        <v>4.04560475875744</v>
      </c>
      <c r="H54" s="29">
        <v>4.0587058038692501</v>
      </c>
      <c r="I54" s="29">
        <v>4.0777777777777802</v>
      </c>
      <c r="J54" s="29">
        <v>4.0879284649776499</v>
      </c>
      <c r="K54" s="29">
        <v>3.92592592592593</v>
      </c>
      <c r="L54" s="29">
        <v>4.0567528735632203</v>
      </c>
      <c r="M54" s="29">
        <v>4.1786508524833197</v>
      </c>
      <c r="N54" s="29">
        <v>4.1176470588235299</v>
      </c>
      <c r="O54" s="29">
        <v>4.0935023771790799</v>
      </c>
      <c r="P54" s="29">
        <v>4.1368735976065798</v>
      </c>
      <c r="Q54" s="29">
        <v>4.2641357027463602</v>
      </c>
      <c r="R54" s="29">
        <v>4.4621451104100904</v>
      </c>
      <c r="S54" s="29">
        <v>4.3361847733105199</v>
      </c>
      <c r="T54" s="29">
        <v>4.3546160483175198</v>
      </c>
      <c r="U54" s="29">
        <v>4.3863636363636402</v>
      </c>
      <c r="V54" s="29">
        <v>4.39858906525573</v>
      </c>
      <c r="W54" s="29">
        <v>4.5211397058823497</v>
      </c>
      <c r="X54" s="29">
        <v>4.26160714285714</v>
      </c>
      <c r="Y54" s="29">
        <v>4.4438040345821301</v>
      </c>
      <c r="Z54" s="29">
        <v>4.5250965250965196</v>
      </c>
      <c r="AA54" s="29">
        <v>4.2030150753768796</v>
      </c>
      <c r="AB54" s="29">
        <v>4.2188481675392699</v>
      </c>
      <c r="AC54" s="29">
        <v>4.2104097452934699</v>
      </c>
      <c r="AD54" s="29">
        <v>4.1907514450866996</v>
      </c>
      <c r="AE54" s="29">
        <v>3.88413948256468</v>
      </c>
      <c r="AF54" s="29">
        <v>4.0955414012738904</v>
      </c>
      <c r="AG54" s="29">
        <v>3.7770360480640899</v>
      </c>
      <c r="AH54" s="29">
        <v>4.1677704194260503</v>
      </c>
      <c r="AI54" s="29">
        <v>3.8019943019942999</v>
      </c>
      <c r="AJ54" s="29">
        <v>3.6754874651810598</v>
      </c>
      <c r="AK54" s="29">
        <v>4.02564102564103</v>
      </c>
      <c r="AL54" s="29">
        <v>3.5256975036710698</v>
      </c>
      <c r="AM54" s="29">
        <v>3.9029957203994301</v>
      </c>
      <c r="AN54" s="29">
        <v>4.1318181818181801</v>
      </c>
      <c r="AO54" s="29">
        <v>4.3098384728340697</v>
      </c>
      <c r="AP54" s="29">
        <v>4.2521865889212798</v>
      </c>
      <c r="AQ54" s="29">
        <v>4.7289156626505999</v>
      </c>
      <c r="AR54" s="29">
        <v>4.60060514372163</v>
      </c>
      <c r="AS54" s="29">
        <v>4.90896159317212</v>
      </c>
      <c r="AT54" s="29">
        <v>4.9013513513513498</v>
      </c>
      <c r="AU54" s="29">
        <v>5.5411622276029098</v>
      </c>
      <c r="AV54" s="29"/>
      <c r="AW54" s="29"/>
      <c r="AX54" s="29"/>
      <c r="AY54" s="29"/>
      <c r="AZ54" s="29"/>
      <c r="BA54" s="29"/>
      <c r="BB54" s="29"/>
      <c r="BC54" s="29"/>
      <c r="BD54" s="29"/>
      <c r="BE54" s="29"/>
      <c r="BF54" s="29"/>
      <c r="BG54" s="29"/>
      <c r="BH54" s="29"/>
      <c r="BI54" s="29"/>
      <c r="BJ54" s="29"/>
      <c r="BK54" s="29"/>
      <c r="BL54" s="29"/>
      <c r="BM54" s="29"/>
      <c r="BN54" s="29"/>
      <c r="BO54" s="29"/>
      <c r="BP54" s="29"/>
    </row>
    <row r="55" spans="1:68" ht="15" customHeight="1">
      <c r="A55" s="28" t="s">
        <v>171</v>
      </c>
      <c r="B55" s="34">
        <v>5597</v>
      </c>
      <c r="C55" s="34">
        <v>6478</v>
      </c>
      <c r="D55" s="34">
        <v>6008</v>
      </c>
      <c r="E55" s="34">
        <v>6015</v>
      </c>
      <c r="F55" s="34">
        <v>6170</v>
      </c>
      <c r="G55" s="34">
        <v>6121</v>
      </c>
      <c r="H55" s="34">
        <v>6084</v>
      </c>
      <c r="I55" s="34">
        <v>6239</v>
      </c>
      <c r="J55" s="34">
        <v>5486</v>
      </c>
      <c r="K55" s="34">
        <v>5618</v>
      </c>
      <c r="L55" s="34">
        <v>5647</v>
      </c>
      <c r="M55" s="34">
        <v>5637</v>
      </c>
      <c r="N55" s="34">
        <v>5460</v>
      </c>
      <c r="O55" s="34">
        <v>5166</v>
      </c>
      <c r="P55" s="34">
        <v>5531</v>
      </c>
      <c r="Q55" s="34">
        <v>5279</v>
      </c>
      <c r="R55" s="34">
        <v>5658</v>
      </c>
      <c r="S55" s="34">
        <v>5069</v>
      </c>
      <c r="T55" s="34">
        <v>5047</v>
      </c>
      <c r="U55" s="34">
        <v>5211</v>
      </c>
      <c r="V55" s="34">
        <v>4988</v>
      </c>
      <c r="W55" s="34">
        <v>4919</v>
      </c>
      <c r="X55" s="34">
        <v>4773</v>
      </c>
      <c r="Y55" s="34">
        <v>4626</v>
      </c>
      <c r="Z55" s="34">
        <v>4688</v>
      </c>
      <c r="AA55" s="34">
        <v>4182</v>
      </c>
      <c r="AB55" s="34">
        <v>4029</v>
      </c>
      <c r="AC55" s="34">
        <v>3802</v>
      </c>
      <c r="AD55" s="34">
        <v>3625</v>
      </c>
      <c r="AE55" s="34">
        <v>3453</v>
      </c>
      <c r="AF55" s="34">
        <v>3215</v>
      </c>
      <c r="AG55" s="34">
        <v>2829</v>
      </c>
      <c r="AH55" s="34">
        <v>1888</v>
      </c>
      <c r="AI55" s="34">
        <v>2669</v>
      </c>
      <c r="AJ55" s="34">
        <v>2639</v>
      </c>
      <c r="AK55" s="34">
        <v>2669</v>
      </c>
      <c r="AL55" s="34">
        <v>2401</v>
      </c>
      <c r="AM55" s="34">
        <v>2736</v>
      </c>
      <c r="AN55" s="34">
        <v>2727</v>
      </c>
      <c r="AO55" s="34">
        <v>2935</v>
      </c>
      <c r="AP55" s="34">
        <v>2917</v>
      </c>
      <c r="AQ55" s="34">
        <v>3140</v>
      </c>
      <c r="AR55" s="34">
        <v>3041</v>
      </c>
      <c r="AS55" s="34">
        <v>3451</v>
      </c>
      <c r="AT55" s="34">
        <v>3627</v>
      </c>
      <c r="AU55" s="34">
        <v>4577</v>
      </c>
      <c r="AV55" s="34"/>
      <c r="AW55" s="34"/>
      <c r="AX55" s="34"/>
      <c r="AY55" s="34"/>
      <c r="AZ55" s="34"/>
      <c r="BA55" s="34"/>
      <c r="BB55" s="34"/>
      <c r="BC55" s="34"/>
      <c r="BD55" s="34"/>
      <c r="BE55" s="34"/>
      <c r="BF55" s="34"/>
      <c r="BG55" s="34"/>
      <c r="BH55" s="34"/>
      <c r="BI55" s="34"/>
      <c r="BJ55" s="34"/>
      <c r="BK55" s="34"/>
      <c r="BL55" s="34"/>
      <c r="BM55" s="34"/>
      <c r="BN55" s="34"/>
      <c r="BO55" s="34"/>
      <c r="BP55" s="34"/>
    </row>
    <row r="56" spans="1:68" ht="15" customHeight="1">
      <c r="A56" s="28" t="s">
        <v>172</v>
      </c>
      <c r="B56" s="34">
        <v>1489</v>
      </c>
      <c r="C56" s="34">
        <v>1597</v>
      </c>
      <c r="D56" s="34">
        <v>1495</v>
      </c>
      <c r="E56" s="34">
        <v>1534</v>
      </c>
      <c r="F56" s="34">
        <v>1538</v>
      </c>
      <c r="G56" s="34">
        <v>1513</v>
      </c>
      <c r="H56" s="34">
        <v>1499</v>
      </c>
      <c r="I56" s="34">
        <v>1530</v>
      </c>
      <c r="J56" s="34">
        <v>1342</v>
      </c>
      <c r="K56" s="34">
        <v>1431</v>
      </c>
      <c r="L56" s="34">
        <v>1392</v>
      </c>
      <c r="M56" s="34">
        <v>1349</v>
      </c>
      <c r="N56" s="34">
        <v>1326</v>
      </c>
      <c r="O56" s="34">
        <v>1262</v>
      </c>
      <c r="P56" s="34">
        <v>1337</v>
      </c>
      <c r="Q56" s="34">
        <v>1238</v>
      </c>
      <c r="R56" s="34">
        <v>1268</v>
      </c>
      <c r="S56" s="34">
        <v>1169</v>
      </c>
      <c r="T56" s="34">
        <v>1159</v>
      </c>
      <c r="U56" s="34">
        <v>1188</v>
      </c>
      <c r="V56" s="34">
        <v>1134</v>
      </c>
      <c r="W56" s="34">
        <v>1088</v>
      </c>
      <c r="X56" s="34">
        <v>1120</v>
      </c>
      <c r="Y56" s="34">
        <v>1041</v>
      </c>
      <c r="Z56" s="34">
        <v>1036</v>
      </c>
      <c r="AA56" s="34">
        <v>995</v>
      </c>
      <c r="AB56" s="34">
        <v>955</v>
      </c>
      <c r="AC56" s="34">
        <v>903</v>
      </c>
      <c r="AD56" s="34">
        <v>865</v>
      </c>
      <c r="AE56" s="34">
        <v>889</v>
      </c>
      <c r="AF56" s="34">
        <v>785</v>
      </c>
      <c r="AG56" s="34">
        <v>749</v>
      </c>
      <c r="AH56" s="34">
        <v>453</v>
      </c>
      <c r="AI56" s="34">
        <v>702</v>
      </c>
      <c r="AJ56" s="34">
        <v>718</v>
      </c>
      <c r="AK56" s="34">
        <v>663</v>
      </c>
      <c r="AL56" s="34">
        <v>681</v>
      </c>
      <c r="AM56" s="34">
        <v>701</v>
      </c>
      <c r="AN56" s="34">
        <v>660</v>
      </c>
      <c r="AO56" s="34">
        <v>681</v>
      </c>
      <c r="AP56" s="34">
        <v>686</v>
      </c>
      <c r="AQ56" s="34">
        <v>664</v>
      </c>
      <c r="AR56" s="34">
        <v>661</v>
      </c>
      <c r="AS56" s="34">
        <v>703</v>
      </c>
      <c r="AT56" s="34">
        <v>740</v>
      </c>
      <c r="AU56" s="34">
        <v>826</v>
      </c>
      <c r="AV56" s="34"/>
      <c r="AW56" s="34"/>
      <c r="AX56" s="34"/>
      <c r="AY56" s="34"/>
      <c r="AZ56" s="34"/>
      <c r="BA56" s="34"/>
      <c r="BB56" s="34"/>
      <c r="BC56" s="34"/>
      <c r="BD56" s="34"/>
      <c r="BE56" s="34"/>
      <c r="BF56" s="34"/>
      <c r="BG56" s="34"/>
      <c r="BH56" s="34"/>
      <c r="BI56" s="34"/>
      <c r="BJ56" s="34"/>
      <c r="BK56" s="34"/>
      <c r="BL56" s="34"/>
      <c r="BM56" s="34"/>
      <c r="BN56" s="34"/>
      <c r="BO56" s="34"/>
      <c r="BP56" s="34"/>
    </row>
    <row r="57" spans="1:68" ht="15" customHeight="1">
      <c r="A57" s="28" t="s">
        <v>173</v>
      </c>
      <c r="B57" s="34">
        <v>2723</v>
      </c>
      <c r="C57" s="34">
        <v>2847</v>
      </c>
      <c r="D57" s="34">
        <v>2683</v>
      </c>
      <c r="E57" s="34">
        <v>2710</v>
      </c>
      <c r="F57" s="34">
        <v>2700</v>
      </c>
      <c r="G57" s="34">
        <v>2798</v>
      </c>
      <c r="H57" s="34">
        <v>2757</v>
      </c>
      <c r="I57" s="34">
        <v>2747</v>
      </c>
      <c r="J57" s="34">
        <v>2508</v>
      </c>
      <c r="K57" s="34">
        <v>2622</v>
      </c>
      <c r="L57" s="34">
        <v>2580</v>
      </c>
      <c r="M57" s="34">
        <v>2600</v>
      </c>
      <c r="N57" s="34">
        <v>2498</v>
      </c>
      <c r="O57" s="34">
        <v>2438</v>
      </c>
      <c r="P57" s="34">
        <v>2566</v>
      </c>
      <c r="Q57" s="34">
        <v>2487</v>
      </c>
      <c r="R57" s="34">
        <v>2470</v>
      </c>
      <c r="S57" s="34">
        <v>2261</v>
      </c>
      <c r="T57" s="34">
        <v>2275</v>
      </c>
      <c r="U57" s="34">
        <v>2272</v>
      </c>
      <c r="V57" s="34">
        <v>2204</v>
      </c>
      <c r="W57" s="34">
        <v>2224</v>
      </c>
      <c r="X57" s="34">
        <v>2204</v>
      </c>
      <c r="Y57" s="34">
        <v>2191</v>
      </c>
      <c r="Z57" s="34">
        <v>2096</v>
      </c>
      <c r="AA57" s="34">
        <v>2016</v>
      </c>
      <c r="AB57" s="34">
        <v>2034</v>
      </c>
      <c r="AC57" s="34">
        <v>2007</v>
      </c>
      <c r="AD57" s="34">
        <v>1924</v>
      </c>
      <c r="AE57" s="34">
        <v>1908</v>
      </c>
      <c r="AF57" s="34">
        <v>1792</v>
      </c>
      <c r="AG57" s="34">
        <v>1761</v>
      </c>
      <c r="AH57" s="34">
        <v>1011</v>
      </c>
      <c r="AI57" s="34">
        <v>1748</v>
      </c>
      <c r="AJ57" s="34">
        <v>1720</v>
      </c>
      <c r="AK57" s="34">
        <v>1633</v>
      </c>
      <c r="AL57" s="34">
        <v>1662</v>
      </c>
      <c r="AM57" s="34">
        <v>1678</v>
      </c>
      <c r="AN57" s="34">
        <v>1521</v>
      </c>
      <c r="AO57" s="34">
        <v>1593</v>
      </c>
      <c r="AP57" s="34">
        <v>1649</v>
      </c>
      <c r="AQ57" s="34">
        <v>1531</v>
      </c>
      <c r="AR57" s="34">
        <v>1503</v>
      </c>
      <c r="AS57" s="34">
        <v>1531</v>
      </c>
      <c r="AT57" s="34">
        <v>1620</v>
      </c>
      <c r="AU57" s="34">
        <v>1678</v>
      </c>
      <c r="AV57" s="34"/>
      <c r="AW57" s="34"/>
      <c r="AX57" s="34"/>
      <c r="AY57" s="34"/>
      <c r="AZ57" s="34"/>
      <c r="BA57" s="34"/>
      <c r="BB57" s="34"/>
      <c r="BC57" s="34"/>
      <c r="BD57" s="34"/>
      <c r="BE57" s="34"/>
      <c r="BF57" s="34"/>
      <c r="BG57" s="34"/>
      <c r="BH57" s="34"/>
      <c r="BI57" s="34"/>
      <c r="BJ57" s="34"/>
      <c r="BK57" s="34"/>
      <c r="BL57" s="34"/>
      <c r="BM57" s="34"/>
      <c r="BN57" s="34"/>
      <c r="BO57" s="34"/>
      <c r="BP57" s="34"/>
    </row>
    <row r="58" spans="1:68" ht="15" customHeight="1">
      <c r="A58" s="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row>
    <row r="59" spans="1:68" ht="15" customHeight="1">
      <c r="A59" s="55" t="s">
        <v>313</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row>
    <row r="60" spans="1:68" ht="15" customHeight="1">
      <c r="A60" s="28" t="s">
        <v>167</v>
      </c>
      <c r="B60" s="33">
        <v>62.889658584858999</v>
      </c>
      <c r="C60" s="33">
        <v>62.429208338354002</v>
      </c>
      <c r="D60" s="33">
        <v>62.616586841441901</v>
      </c>
      <c r="E60" s="33">
        <v>63.669655259502498</v>
      </c>
      <c r="F60" s="33">
        <v>63.493234932349303</v>
      </c>
      <c r="G60" s="33">
        <v>62.867734991628801</v>
      </c>
      <c r="H60" s="33">
        <v>62.276053494827202</v>
      </c>
      <c r="I60" s="33">
        <v>62.022164114058</v>
      </c>
      <c r="J60" s="33">
        <v>61.5747830525778</v>
      </c>
      <c r="K60" s="33">
        <v>59.5647193585338</v>
      </c>
      <c r="L60" s="33">
        <v>58.9441243467774</v>
      </c>
      <c r="M60" s="33">
        <v>59.351094697968897</v>
      </c>
      <c r="N60" s="33">
        <v>58.036663124335803</v>
      </c>
      <c r="O60" s="33">
        <v>58.408655162968998</v>
      </c>
      <c r="P60" s="33">
        <v>58.786666666666697</v>
      </c>
      <c r="Q60" s="33">
        <v>59.121713201409598</v>
      </c>
      <c r="R60" s="33">
        <v>58.248472505091698</v>
      </c>
      <c r="S60" s="33">
        <v>58.706742037777502</v>
      </c>
      <c r="T60" s="33">
        <v>57.975415762834402</v>
      </c>
      <c r="U60" s="33">
        <v>57.589898435355501</v>
      </c>
      <c r="V60" s="33">
        <v>58.246698510817602</v>
      </c>
      <c r="W60" s="33">
        <v>56.686886192952002</v>
      </c>
      <c r="X60" s="33">
        <v>56.325435851586903</v>
      </c>
      <c r="Y60" s="33">
        <v>56.7144136078782</v>
      </c>
      <c r="Z60" s="33">
        <v>56.251856251856204</v>
      </c>
      <c r="AA60" s="33">
        <v>55.409379353041302</v>
      </c>
      <c r="AB60" s="33">
        <v>54.964096159850101</v>
      </c>
      <c r="AC60" s="33">
        <v>52.713551701991001</v>
      </c>
      <c r="AD60" s="33">
        <v>51.413714657133603</v>
      </c>
      <c r="AE60" s="33">
        <v>51.104516979887897</v>
      </c>
      <c r="AF60" s="33">
        <v>50.222678999657397</v>
      </c>
      <c r="AG60" s="33">
        <v>49.030324400564197</v>
      </c>
      <c r="AH60" s="33">
        <v>50.504432895139097</v>
      </c>
      <c r="AI60" s="33">
        <v>45.383411580594696</v>
      </c>
      <c r="AJ60" s="33">
        <v>45.7039055404178</v>
      </c>
      <c r="AK60" s="33">
        <v>46.642223079891899</v>
      </c>
      <c r="AL60" s="33">
        <v>46.369835539510603</v>
      </c>
      <c r="AM60" s="33">
        <v>46.903187011425103</v>
      </c>
      <c r="AN60" s="33">
        <v>47.846595570139499</v>
      </c>
      <c r="AO60" s="33">
        <v>48.54</v>
      </c>
      <c r="AP60" s="33">
        <v>49.419568822553899</v>
      </c>
      <c r="AQ60" s="33">
        <v>51.260321599304604</v>
      </c>
      <c r="AR60" s="33">
        <v>49.5801847187238</v>
      </c>
      <c r="AS60" s="33">
        <v>49.8460275097516</v>
      </c>
      <c r="AT60" s="33">
        <v>50.084925690021201</v>
      </c>
      <c r="AU60" s="33">
        <v>50.994974874371898</v>
      </c>
      <c r="AV60" s="33"/>
      <c r="AW60" s="33"/>
      <c r="AX60" s="33"/>
      <c r="AY60" s="33"/>
      <c r="AZ60" s="33"/>
      <c r="BA60" s="33"/>
      <c r="BB60" s="33"/>
      <c r="BC60" s="33"/>
      <c r="BD60" s="33"/>
      <c r="BE60" s="33"/>
      <c r="BF60" s="33"/>
      <c r="BG60" s="33"/>
      <c r="BH60" s="33"/>
      <c r="BI60" s="33"/>
      <c r="BJ60" s="33"/>
      <c r="BK60" s="33"/>
      <c r="BL60" s="33"/>
      <c r="BM60" s="33"/>
      <c r="BN60" s="33"/>
      <c r="BO60" s="33"/>
      <c r="BP60" s="33"/>
    </row>
    <row r="61" spans="1:68" ht="15" customHeight="1">
      <c r="A61" s="27" t="s">
        <v>168</v>
      </c>
      <c r="B61" s="30">
        <v>62.786293209585999</v>
      </c>
      <c r="C61" s="30">
        <v>62.359160668088897</v>
      </c>
      <c r="D61" s="30">
        <v>62.413171361861899</v>
      </c>
      <c r="E61" s="30">
        <v>63.261914915518801</v>
      </c>
      <c r="F61" s="30">
        <v>62.811327303328603</v>
      </c>
      <c r="G61" s="30">
        <v>62.692602551223104</v>
      </c>
      <c r="H61" s="30">
        <v>62.093708691153303</v>
      </c>
      <c r="I61" s="30">
        <v>61.753729008373398</v>
      </c>
      <c r="J61" s="30">
        <v>61.385127306739797</v>
      </c>
      <c r="K61" s="30">
        <v>59.974793935807902</v>
      </c>
      <c r="L61" s="30">
        <v>59.222903258502598</v>
      </c>
      <c r="M61" s="30">
        <v>59.540925471524801</v>
      </c>
      <c r="N61" s="30">
        <v>58.279348984089197</v>
      </c>
      <c r="O61" s="30">
        <v>59.350680324897802</v>
      </c>
      <c r="P61" s="30">
        <v>59.478073631060496</v>
      </c>
      <c r="Q61" s="30">
        <v>60.166066932443002</v>
      </c>
      <c r="R61" s="30">
        <v>59.530664928820201</v>
      </c>
      <c r="S61" s="30">
        <v>60.033170898067297</v>
      </c>
      <c r="T61" s="30">
        <v>59.425372188730101</v>
      </c>
      <c r="U61" s="30">
        <v>59.314417730356602</v>
      </c>
      <c r="V61" s="30">
        <v>60.075905262952197</v>
      </c>
      <c r="W61" s="30">
        <v>59.051948249683299</v>
      </c>
      <c r="X61" s="30">
        <v>58.825875913376301</v>
      </c>
      <c r="Y61" s="30">
        <v>59.072573118100003</v>
      </c>
      <c r="Z61" s="30">
        <v>58.674622046189597</v>
      </c>
      <c r="AA61" s="30">
        <v>58.262049438309198</v>
      </c>
      <c r="AB61" s="30">
        <v>58.000511239576397</v>
      </c>
      <c r="AC61" s="30">
        <v>56.268245338555097</v>
      </c>
      <c r="AD61" s="30">
        <v>54.9246935734567</v>
      </c>
      <c r="AE61" s="30">
        <v>55.021330017971799</v>
      </c>
      <c r="AF61" s="30">
        <v>54.356821720697397</v>
      </c>
      <c r="AG61" s="30">
        <v>53.099705204983998</v>
      </c>
      <c r="AH61" s="30">
        <v>54.7270775795429</v>
      </c>
      <c r="AI61" s="30">
        <v>50.810468364805601</v>
      </c>
      <c r="AJ61" s="30">
        <v>51.479294716426899</v>
      </c>
      <c r="AK61" s="30">
        <v>52.900381816887403</v>
      </c>
      <c r="AL61" s="30">
        <v>52.466627834998299</v>
      </c>
      <c r="AM61" s="30">
        <v>53.779373560665597</v>
      </c>
      <c r="AN61" s="30">
        <v>54.235248868796397</v>
      </c>
      <c r="AO61" s="30">
        <v>55.390527197643898</v>
      </c>
      <c r="AP61" s="30">
        <v>56.236317377510503</v>
      </c>
      <c r="AQ61" s="30">
        <v>58.118329397770601</v>
      </c>
      <c r="AR61" s="30">
        <v>56.659075938519798</v>
      </c>
      <c r="AS61" s="30">
        <v>57.2842122835754</v>
      </c>
      <c r="AT61" s="30">
        <v>57.0571709301786</v>
      </c>
      <c r="AU61" s="30">
        <v>57.949633574779099</v>
      </c>
      <c r="AV61" s="30"/>
      <c r="AW61" s="30"/>
      <c r="AX61" s="30"/>
      <c r="AY61" s="30"/>
      <c r="AZ61" s="30"/>
      <c r="BA61" s="30"/>
      <c r="BB61" s="30"/>
      <c r="BC61" s="30"/>
      <c r="BD61" s="30"/>
      <c r="BE61" s="30"/>
      <c r="BF61" s="30"/>
      <c r="BG61" s="30"/>
      <c r="BH61" s="30"/>
      <c r="BI61" s="30"/>
      <c r="BJ61" s="30"/>
      <c r="BK61" s="30"/>
      <c r="BL61" s="30"/>
      <c r="BM61" s="30"/>
      <c r="BN61" s="30"/>
      <c r="BO61" s="30"/>
      <c r="BP61" s="30"/>
    </row>
    <row r="62" spans="1:68" ht="15" customHeight="1">
      <c r="A62" s="28" t="s">
        <v>169</v>
      </c>
      <c r="B62" s="30">
        <v>65.317398206333493</v>
      </c>
      <c r="C62" s="30">
        <v>65.284080501325604</v>
      </c>
      <c r="D62" s="30">
        <v>65.417448310640495</v>
      </c>
      <c r="E62" s="30">
        <v>65.621773175044197</v>
      </c>
      <c r="F62" s="30">
        <v>65.895940460081206</v>
      </c>
      <c r="G62" s="30">
        <v>65.389165271466197</v>
      </c>
      <c r="H62" s="30">
        <v>65.396377634734307</v>
      </c>
      <c r="I62" s="30">
        <v>65.482467936745095</v>
      </c>
      <c r="J62" s="30">
        <v>65.403688576898503</v>
      </c>
      <c r="K62" s="30">
        <v>64.803958253786405</v>
      </c>
      <c r="L62" s="30">
        <v>64.935253919335395</v>
      </c>
      <c r="M62" s="30">
        <v>65.024202057504596</v>
      </c>
      <c r="N62" s="30">
        <v>64.971346971307099</v>
      </c>
      <c r="O62" s="30">
        <v>64.272007669131796</v>
      </c>
      <c r="P62" s="30">
        <v>64.522625866666701</v>
      </c>
      <c r="Q62" s="30">
        <v>64.169679100027096</v>
      </c>
      <c r="R62" s="30">
        <v>63.931840407331997</v>
      </c>
      <c r="S62" s="30">
        <v>63.887603970770698</v>
      </c>
      <c r="T62" s="30">
        <v>63.7640764051649</v>
      </c>
      <c r="U62" s="30">
        <v>63.489513536059398</v>
      </c>
      <c r="V62" s="30">
        <v>63.384826078925997</v>
      </c>
      <c r="W62" s="30">
        <v>62.848970774329302</v>
      </c>
      <c r="X62" s="30">
        <v>62.713592769271202</v>
      </c>
      <c r="Y62" s="30">
        <v>62.855873320838697</v>
      </c>
      <c r="Z62" s="30">
        <v>62.791267036727199</v>
      </c>
      <c r="AA62" s="30">
        <v>62.361362745792597</v>
      </c>
      <c r="AB62" s="30">
        <v>62.177617751334203</v>
      </c>
      <c r="AC62" s="30">
        <v>61.659339194496503</v>
      </c>
      <c r="AD62" s="30">
        <v>61.703053914737403</v>
      </c>
      <c r="AE62" s="30">
        <v>61.297219792976598</v>
      </c>
      <c r="AF62" s="30">
        <v>61.0798901100206</v>
      </c>
      <c r="AG62" s="30">
        <v>61.144652026640699</v>
      </c>
      <c r="AH62" s="30">
        <v>60.991388146656703</v>
      </c>
      <c r="AI62" s="30">
        <v>59.786976046849603</v>
      </c>
      <c r="AJ62" s="30">
        <v>59.438643655051401</v>
      </c>
      <c r="AK62" s="30">
        <v>58.955874094065003</v>
      </c>
      <c r="AL62" s="30">
        <v>59.117240535572797</v>
      </c>
      <c r="AM62" s="30">
        <v>58.337846281819999</v>
      </c>
      <c r="AN62" s="30">
        <v>58.825379532403602</v>
      </c>
      <c r="AO62" s="30">
        <v>58.363505633416601</v>
      </c>
      <c r="AP62" s="30">
        <v>58.397284276103903</v>
      </c>
      <c r="AQ62" s="30">
        <v>58.356025032594502</v>
      </c>
      <c r="AR62" s="30">
        <v>58.135141611264501</v>
      </c>
      <c r="AS62" s="30">
        <v>57.775848057236701</v>
      </c>
      <c r="AT62" s="30">
        <v>58.241787590903201</v>
      </c>
      <c r="AU62" s="30">
        <v>58.259374130653299</v>
      </c>
      <c r="AV62" s="30"/>
      <c r="AW62" s="30"/>
      <c r="AX62" s="30"/>
      <c r="AY62" s="30"/>
      <c r="AZ62" s="30"/>
      <c r="BA62" s="30"/>
      <c r="BB62" s="30"/>
      <c r="BC62" s="30"/>
      <c r="BD62" s="30"/>
      <c r="BE62" s="30"/>
      <c r="BF62" s="30"/>
      <c r="BG62" s="30"/>
      <c r="BH62" s="30"/>
      <c r="BI62" s="30"/>
      <c r="BJ62" s="30"/>
      <c r="BK62" s="30"/>
      <c r="BL62" s="30"/>
      <c r="BM62" s="30"/>
      <c r="BN62" s="30"/>
      <c r="BO62" s="30"/>
      <c r="BP62" s="30"/>
    </row>
    <row r="63" spans="1:68" ht="15" customHeight="1">
      <c r="A63" s="28" t="s">
        <v>170</v>
      </c>
      <c r="B63" s="29">
        <v>4.4984264358772599</v>
      </c>
      <c r="C63" s="29">
        <v>4.4244354371742904</v>
      </c>
      <c r="D63" s="29">
        <v>4.52536231884058</v>
      </c>
      <c r="E63" s="29">
        <v>4.39012296707656</v>
      </c>
      <c r="F63" s="29">
        <v>4.50910499806277</v>
      </c>
      <c r="G63" s="29">
        <v>4.4363705535476496</v>
      </c>
      <c r="H63" s="29">
        <v>4.4189627228525099</v>
      </c>
      <c r="I63" s="29">
        <v>4.5091347119052401</v>
      </c>
      <c r="J63" s="29">
        <v>4.5438341968911899</v>
      </c>
      <c r="K63" s="29">
        <v>4.4929487179487202</v>
      </c>
      <c r="L63" s="29">
        <v>4.5221641282109601</v>
      </c>
      <c r="M63" s="29">
        <v>4.4193333333333298</v>
      </c>
      <c r="N63" s="29">
        <v>4.5383382925154496</v>
      </c>
      <c r="O63" s="29">
        <v>4.6239155920281396</v>
      </c>
      <c r="P63" s="29">
        <v>4.6389203901111404</v>
      </c>
      <c r="Q63" s="29">
        <v>4.7083906464924299</v>
      </c>
      <c r="R63" s="29">
        <v>4.7703962703962697</v>
      </c>
      <c r="S63" s="29">
        <v>4.8102395490840797</v>
      </c>
      <c r="T63" s="29">
        <v>4.9438762783736596</v>
      </c>
      <c r="U63" s="29">
        <v>4.8844137273593899</v>
      </c>
      <c r="V63" s="29">
        <v>4.6594307766521901</v>
      </c>
      <c r="W63" s="29">
        <v>4.8071337579617799</v>
      </c>
      <c r="X63" s="29">
        <v>4.8224867724867702</v>
      </c>
      <c r="Y63" s="29">
        <v>4.7603262299394897</v>
      </c>
      <c r="Z63" s="29">
        <v>4.7713833157338996</v>
      </c>
      <c r="AA63" s="29">
        <v>4.7519553072625698</v>
      </c>
      <c r="AB63" s="29">
        <v>4.6992331723942096</v>
      </c>
      <c r="AC63" s="29">
        <v>4.4730429485226901</v>
      </c>
      <c r="AD63" s="29">
        <v>4.5353982300885001</v>
      </c>
      <c r="AE63" s="29">
        <v>4.3448387096774201</v>
      </c>
      <c r="AF63" s="29">
        <v>4.3540245566166398</v>
      </c>
      <c r="AG63" s="29">
        <v>4.3304566702624996</v>
      </c>
      <c r="AH63" s="29">
        <v>4.2748184019370497</v>
      </c>
      <c r="AI63" s="29">
        <v>4.1112068965517201</v>
      </c>
      <c r="AJ63" s="29">
        <v>4.1037360890302104</v>
      </c>
      <c r="AK63" s="29">
        <v>4.1625982623086504</v>
      </c>
      <c r="AL63" s="29">
        <v>4.3858131487889302</v>
      </c>
      <c r="AM63" s="29">
        <v>4.4269230769230798</v>
      </c>
      <c r="AN63" s="29">
        <v>4.4500642948992697</v>
      </c>
      <c r="AO63" s="29">
        <v>4.5859085290482096</v>
      </c>
      <c r="AP63" s="29">
        <v>4.7307046979865799</v>
      </c>
      <c r="AQ63" s="29">
        <v>4.5735481136074601</v>
      </c>
      <c r="AR63" s="29">
        <v>4.9428450465707003</v>
      </c>
      <c r="AS63" s="29">
        <v>4.95799011532125</v>
      </c>
      <c r="AT63" s="29">
        <v>5.3637134378974096</v>
      </c>
      <c r="AU63" s="29">
        <v>5.7504927079227404</v>
      </c>
      <c r="AV63" s="29"/>
      <c r="AW63" s="29"/>
      <c r="AX63" s="29"/>
      <c r="AY63" s="29"/>
      <c r="AZ63" s="29"/>
      <c r="BA63" s="29"/>
      <c r="BB63" s="29"/>
      <c r="BC63" s="29"/>
      <c r="BD63" s="29"/>
      <c r="BE63" s="29"/>
      <c r="BF63" s="29"/>
      <c r="BG63" s="29"/>
      <c r="BH63" s="29"/>
      <c r="BI63" s="29"/>
      <c r="BJ63" s="29"/>
      <c r="BK63" s="29"/>
      <c r="BL63" s="29"/>
      <c r="BM63" s="29"/>
      <c r="BN63" s="29"/>
      <c r="BO63" s="29"/>
      <c r="BP63" s="29"/>
    </row>
    <row r="64" spans="1:68" ht="15" customHeight="1">
      <c r="A64" s="28" t="s">
        <v>171</v>
      </c>
      <c r="B64" s="34">
        <v>22870</v>
      </c>
      <c r="C64" s="34">
        <v>22923</v>
      </c>
      <c r="D64" s="34">
        <v>22482</v>
      </c>
      <c r="E64" s="34">
        <v>22135</v>
      </c>
      <c r="F64" s="34">
        <v>23276</v>
      </c>
      <c r="G64" s="34">
        <v>23322</v>
      </c>
      <c r="H64" s="34">
        <v>21812</v>
      </c>
      <c r="I64" s="34">
        <v>22460</v>
      </c>
      <c r="J64" s="34">
        <v>21924</v>
      </c>
      <c r="K64" s="34">
        <v>21027</v>
      </c>
      <c r="L64" s="34">
        <v>19893</v>
      </c>
      <c r="M64" s="34">
        <v>19887</v>
      </c>
      <c r="N64" s="34">
        <v>19828</v>
      </c>
      <c r="O64" s="34">
        <v>19721</v>
      </c>
      <c r="P64" s="34">
        <v>20453</v>
      </c>
      <c r="Q64" s="34">
        <v>20538</v>
      </c>
      <c r="R64" s="34">
        <v>20465</v>
      </c>
      <c r="S64" s="34">
        <v>20482</v>
      </c>
      <c r="T64" s="34">
        <v>19820</v>
      </c>
      <c r="U64" s="34">
        <v>20495</v>
      </c>
      <c r="V64" s="34">
        <v>19318</v>
      </c>
      <c r="W64" s="34">
        <v>18868</v>
      </c>
      <c r="X64" s="34">
        <v>18229</v>
      </c>
      <c r="Y64" s="34">
        <v>18094</v>
      </c>
      <c r="Z64" s="34">
        <v>18074</v>
      </c>
      <c r="AA64" s="34">
        <v>17012</v>
      </c>
      <c r="AB64" s="34">
        <v>16546</v>
      </c>
      <c r="AC64" s="34">
        <v>14685</v>
      </c>
      <c r="AD64" s="34">
        <v>14350</v>
      </c>
      <c r="AE64" s="34">
        <v>13469</v>
      </c>
      <c r="AF64" s="34">
        <v>12766</v>
      </c>
      <c r="AG64" s="34">
        <v>12043</v>
      </c>
      <c r="AH64" s="34">
        <v>7062</v>
      </c>
      <c r="AI64" s="34">
        <v>9538</v>
      </c>
      <c r="AJ64" s="34">
        <v>10325</v>
      </c>
      <c r="AK64" s="34">
        <v>10061</v>
      </c>
      <c r="AL64" s="34">
        <v>10140</v>
      </c>
      <c r="AM64" s="34">
        <v>10359</v>
      </c>
      <c r="AN64" s="34">
        <v>10382</v>
      </c>
      <c r="AO64" s="34">
        <v>11130</v>
      </c>
      <c r="AP64" s="34">
        <v>11278</v>
      </c>
      <c r="AQ64" s="34">
        <v>10789</v>
      </c>
      <c r="AR64" s="34">
        <v>11675</v>
      </c>
      <c r="AS64" s="34">
        <v>12038</v>
      </c>
      <c r="AT64" s="34">
        <v>12653</v>
      </c>
      <c r="AU64" s="34">
        <v>14589</v>
      </c>
      <c r="AV64" s="34"/>
      <c r="AW64" s="34"/>
      <c r="AX64" s="34"/>
      <c r="AY64" s="34"/>
      <c r="AZ64" s="34"/>
      <c r="BA64" s="34"/>
      <c r="BB64" s="34"/>
      <c r="BC64" s="34"/>
      <c r="BD64" s="34"/>
      <c r="BE64" s="34"/>
      <c r="BF64" s="34"/>
      <c r="BG64" s="34"/>
      <c r="BH64" s="34"/>
      <c r="BI64" s="34"/>
      <c r="BJ64" s="34"/>
      <c r="BK64" s="34"/>
      <c r="BL64" s="34"/>
      <c r="BM64" s="34"/>
      <c r="BN64" s="34"/>
      <c r="BO64" s="34"/>
      <c r="BP64" s="34"/>
    </row>
    <row r="65" spans="1:68" ht="15" customHeight="1">
      <c r="A65" s="28" t="s">
        <v>172</v>
      </c>
      <c r="B65" s="34">
        <v>5084</v>
      </c>
      <c r="C65" s="34">
        <v>5181</v>
      </c>
      <c r="D65" s="34">
        <v>4968</v>
      </c>
      <c r="E65" s="34">
        <v>5042</v>
      </c>
      <c r="F65" s="34">
        <v>5162</v>
      </c>
      <c r="G65" s="34">
        <v>5257</v>
      </c>
      <c r="H65" s="34">
        <v>4936</v>
      </c>
      <c r="I65" s="34">
        <v>4981</v>
      </c>
      <c r="J65" s="34">
        <v>4825</v>
      </c>
      <c r="K65" s="34">
        <v>4680</v>
      </c>
      <c r="L65" s="34">
        <v>4399</v>
      </c>
      <c r="M65" s="34">
        <v>4500</v>
      </c>
      <c r="N65" s="34">
        <v>4369</v>
      </c>
      <c r="O65" s="34">
        <v>4265</v>
      </c>
      <c r="P65" s="34">
        <v>4409</v>
      </c>
      <c r="Q65" s="34">
        <v>4362</v>
      </c>
      <c r="R65" s="34">
        <v>4290</v>
      </c>
      <c r="S65" s="34">
        <v>4258</v>
      </c>
      <c r="T65" s="34">
        <v>4009</v>
      </c>
      <c r="U65" s="34">
        <v>4196</v>
      </c>
      <c r="V65" s="34">
        <v>4146</v>
      </c>
      <c r="W65" s="34">
        <v>3925</v>
      </c>
      <c r="X65" s="34">
        <v>3780</v>
      </c>
      <c r="Y65" s="34">
        <v>3801</v>
      </c>
      <c r="Z65" s="34">
        <v>3788</v>
      </c>
      <c r="AA65" s="34">
        <v>3580</v>
      </c>
      <c r="AB65" s="34">
        <v>3521</v>
      </c>
      <c r="AC65" s="34">
        <v>3283</v>
      </c>
      <c r="AD65" s="34">
        <v>3164</v>
      </c>
      <c r="AE65" s="34">
        <v>3100</v>
      </c>
      <c r="AF65" s="34">
        <v>2932</v>
      </c>
      <c r="AG65" s="34">
        <v>2781</v>
      </c>
      <c r="AH65" s="34">
        <v>1652</v>
      </c>
      <c r="AI65" s="34">
        <v>2320</v>
      </c>
      <c r="AJ65" s="34">
        <v>2516</v>
      </c>
      <c r="AK65" s="34">
        <v>2417</v>
      </c>
      <c r="AL65" s="34">
        <v>2312</v>
      </c>
      <c r="AM65" s="34">
        <v>2340</v>
      </c>
      <c r="AN65" s="34">
        <v>2333</v>
      </c>
      <c r="AO65" s="34">
        <v>2427</v>
      </c>
      <c r="AP65" s="34">
        <v>2384</v>
      </c>
      <c r="AQ65" s="34">
        <v>2359</v>
      </c>
      <c r="AR65" s="34">
        <v>2362</v>
      </c>
      <c r="AS65" s="34">
        <v>2428</v>
      </c>
      <c r="AT65" s="34">
        <v>2359</v>
      </c>
      <c r="AU65" s="34">
        <v>2537</v>
      </c>
      <c r="AV65" s="34"/>
      <c r="AW65" s="34"/>
      <c r="AX65" s="34"/>
      <c r="AY65" s="34"/>
      <c r="AZ65" s="34"/>
      <c r="BA65" s="34"/>
      <c r="BB65" s="34"/>
      <c r="BC65" s="34"/>
      <c r="BD65" s="34"/>
      <c r="BE65" s="34"/>
      <c r="BF65" s="34"/>
      <c r="BG65" s="34"/>
      <c r="BH65" s="34"/>
      <c r="BI65" s="34"/>
      <c r="BJ65" s="34"/>
      <c r="BK65" s="34"/>
      <c r="BL65" s="34"/>
      <c r="BM65" s="34"/>
      <c r="BN65" s="34"/>
      <c r="BO65" s="34"/>
      <c r="BP65" s="34"/>
    </row>
    <row r="66" spans="1:68" ht="15" customHeight="1">
      <c r="A66" s="28" t="s">
        <v>173</v>
      </c>
      <c r="B66" s="34">
        <v>8084</v>
      </c>
      <c r="C66" s="34">
        <v>8299</v>
      </c>
      <c r="D66" s="34">
        <v>7934</v>
      </c>
      <c r="E66" s="34">
        <v>7919</v>
      </c>
      <c r="F66" s="34">
        <v>8130</v>
      </c>
      <c r="G66" s="34">
        <v>8362</v>
      </c>
      <c r="H66" s="34">
        <v>7926</v>
      </c>
      <c r="I66" s="34">
        <v>8031</v>
      </c>
      <c r="J66" s="34">
        <v>7836</v>
      </c>
      <c r="K66" s="34">
        <v>7857</v>
      </c>
      <c r="L66" s="34">
        <v>7463</v>
      </c>
      <c r="M66" s="34">
        <v>7582</v>
      </c>
      <c r="N66" s="34">
        <v>7528</v>
      </c>
      <c r="O66" s="34">
        <v>7302</v>
      </c>
      <c r="P66" s="34">
        <v>7500</v>
      </c>
      <c r="Q66" s="34">
        <v>7378</v>
      </c>
      <c r="R66" s="34">
        <v>7365</v>
      </c>
      <c r="S66" s="34">
        <v>7253</v>
      </c>
      <c r="T66" s="34">
        <v>6915</v>
      </c>
      <c r="U66" s="34">
        <v>7286</v>
      </c>
      <c r="V66" s="34">
        <v>7118</v>
      </c>
      <c r="W66" s="34">
        <v>6924</v>
      </c>
      <c r="X66" s="34">
        <v>6711</v>
      </c>
      <c r="Y66" s="34">
        <v>6702</v>
      </c>
      <c r="Z66" s="34">
        <v>6734</v>
      </c>
      <c r="AA66" s="34">
        <v>6461</v>
      </c>
      <c r="AB66" s="34">
        <v>6406</v>
      </c>
      <c r="AC66" s="34">
        <v>6228</v>
      </c>
      <c r="AD66" s="34">
        <v>6154</v>
      </c>
      <c r="AE66" s="34">
        <v>6066</v>
      </c>
      <c r="AF66" s="34">
        <v>5838</v>
      </c>
      <c r="AG66" s="34">
        <v>5672</v>
      </c>
      <c r="AH66" s="34">
        <v>3271</v>
      </c>
      <c r="AI66" s="34">
        <v>5112</v>
      </c>
      <c r="AJ66" s="34">
        <v>5505</v>
      </c>
      <c r="AK66" s="34">
        <v>5182</v>
      </c>
      <c r="AL66" s="34">
        <v>4986</v>
      </c>
      <c r="AM66" s="34">
        <v>4989</v>
      </c>
      <c r="AN66" s="34">
        <v>4876</v>
      </c>
      <c r="AO66" s="34">
        <v>5000</v>
      </c>
      <c r="AP66" s="34">
        <v>4824</v>
      </c>
      <c r="AQ66" s="34">
        <v>4602</v>
      </c>
      <c r="AR66" s="34">
        <v>4764</v>
      </c>
      <c r="AS66" s="34">
        <v>4871</v>
      </c>
      <c r="AT66" s="34">
        <v>4710</v>
      </c>
      <c r="AU66" s="34">
        <v>4975</v>
      </c>
      <c r="AV66" s="34"/>
      <c r="AW66" s="34"/>
      <c r="AX66" s="34"/>
      <c r="AY66" s="34"/>
      <c r="AZ66" s="34"/>
      <c r="BA66" s="34"/>
      <c r="BB66" s="34"/>
      <c r="BC66" s="34"/>
      <c r="BD66" s="34"/>
      <c r="BE66" s="34"/>
      <c r="BF66" s="34"/>
      <c r="BG66" s="34"/>
      <c r="BH66" s="34"/>
      <c r="BI66" s="34"/>
      <c r="BJ66" s="34"/>
      <c r="BK66" s="34"/>
      <c r="BL66" s="34"/>
      <c r="BM66" s="34"/>
      <c r="BN66" s="34"/>
      <c r="BO66" s="34"/>
      <c r="BP66" s="34"/>
    </row>
    <row r="67" spans="1:68" ht="15" customHeight="1">
      <c r="A67" s="4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row>
    <row r="68" spans="1:68" ht="15" customHeight="1">
      <c r="A68" s="55" t="s">
        <v>314</v>
      </c>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row>
    <row r="69" spans="1:68" ht="15" customHeight="1">
      <c r="A69" s="28" t="s">
        <v>167</v>
      </c>
      <c r="B69" s="33">
        <v>76.835902085222102</v>
      </c>
      <c r="C69" s="33">
        <v>75.748587570621496</v>
      </c>
      <c r="D69" s="33">
        <v>77.506501011268398</v>
      </c>
      <c r="E69" s="33">
        <v>77.6242700470019</v>
      </c>
      <c r="F69" s="33">
        <v>78.181310238860206</v>
      </c>
      <c r="G69" s="33">
        <v>77.6216216216216</v>
      </c>
      <c r="H69" s="33">
        <v>76.006551112324303</v>
      </c>
      <c r="I69" s="33">
        <v>75.513969425408504</v>
      </c>
      <c r="J69" s="33">
        <v>75.6174102878974</v>
      </c>
      <c r="K69" s="33">
        <v>74.457671957672005</v>
      </c>
      <c r="L69" s="33">
        <v>74.812834224598902</v>
      </c>
      <c r="M69" s="33">
        <v>74.041976980365604</v>
      </c>
      <c r="N69" s="33">
        <v>74.489254444149694</v>
      </c>
      <c r="O69" s="33">
        <v>73.555048947297806</v>
      </c>
      <c r="P69" s="33">
        <v>74.852298998201903</v>
      </c>
      <c r="Q69" s="33">
        <v>73.776983011878897</v>
      </c>
      <c r="R69" s="33">
        <v>74.625709860609206</v>
      </c>
      <c r="S69" s="33">
        <v>74.636447006419502</v>
      </c>
      <c r="T69" s="33">
        <v>74.499280010472603</v>
      </c>
      <c r="U69" s="33">
        <v>73.318244687539305</v>
      </c>
      <c r="V69" s="33">
        <v>73.755947023273805</v>
      </c>
      <c r="W69" s="33">
        <v>72.756328304781405</v>
      </c>
      <c r="X69" s="33">
        <v>72.618115374575794</v>
      </c>
      <c r="Y69" s="33">
        <v>71.777229650785401</v>
      </c>
      <c r="Z69" s="33">
        <v>71.599045346062098</v>
      </c>
      <c r="AA69" s="33">
        <v>70.912496655070896</v>
      </c>
      <c r="AB69" s="33">
        <v>69.735250638355097</v>
      </c>
      <c r="AC69" s="33">
        <v>67.857637446337094</v>
      </c>
      <c r="AD69" s="33">
        <v>66.560729584081798</v>
      </c>
      <c r="AE69" s="33">
        <v>65.741386525317296</v>
      </c>
      <c r="AF69" s="33">
        <v>65.210998382590802</v>
      </c>
      <c r="AG69" s="33">
        <v>63.167587476979698</v>
      </c>
      <c r="AH69" s="33">
        <v>64.353958143767102</v>
      </c>
      <c r="AI69" s="33">
        <v>60.2005589347362</v>
      </c>
      <c r="AJ69" s="33">
        <v>59.875756610385501</v>
      </c>
      <c r="AK69" s="33">
        <v>60.347470618293301</v>
      </c>
      <c r="AL69" s="33">
        <v>61.422010546011201</v>
      </c>
      <c r="AM69" s="33">
        <v>61.956149366221297</v>
      </c>
      <c r="AN69" s="33">
        <v>63.242207905275997</v>
      </c>
      <c r="AO69" s="33">
        <v>62.807924203272997</v>
      </c>
      <c r="AP69" s="33">
        <v>64.780200761509207</v>
      </c>
      <c r="AQ69" s="33">
        <v>64.059388013760596</v>
      </c>
      <c r="AR69" s="33">
        <v>65.512416928996203</v>
      </c>
      <c r="AS69" s="33">
        <v>66.886497743838902</v>
      </c>
      <c r="AT69" s="33">
        <v>67.143587123147697</v>
      </c>
      <c r="AU69" s="33">
        <v>67.980295566502505</v>
      </c>
      <c r="AV69" s="33"/>
      <c r="AW69" s="33"/>
      <c r="AX69" s="33"/>
      <c r="AY69" s="33"/>
      <c r="AZ69" s="33"/>
      <c r="BA69" s="33"/>
      <c r="BB69" s="33"/>
      <c r="BC69" s="33"/>
      <c r="BD69" s="33"/>
      <c r="BE69" s="33"/>
      <c r="BF69" s="33"/>
      <c r="BG69" s="33"/>
      <c r="BH69" s="33"/>
      <c r="BI69" s="33"/>
      <c r="BJ69" s="33"/>
      <c r="BK69" s="33"/>
      <c r="BL69" s="33"/>
      <c r="BM69" s="33"/>
      <c r="BN69" s="33"/>
      <c r="BO69" s="33"/>
      <c r="BP69" s="33"/>
    </row>
    <row r="70" spans="1:68" ht="15" customHeight="1">
      <c r="A70" s="27" t="s">
        <v>168</v>
      </c>
      <c r="B70" s="30">
        <v>76.216249515334397</v>
      </c>
      <c r="C70" s="30">
        <v>75.2265938126028</v>
      </c>
      <c r="D70" s="30">
        <v>76.706522128662002</v>
      </c>
      <c r="E70" s="30">
        <v>76.708654416505397</v>
      </c>
      <c r="F70" s="30">
        <v>77.004129136161396</v>
      </c>
      <c r="G70" s="30">
        <v>76.720867138187998</v>
      </c>
      <c r="H70" s="30">
        <v>74.965694069835706</v>
      </c>
      <c r="I70" s="30">
        <v>74.569584595909404</v>
      </c>
      <c r="J70" s="30">
        <v>74.461894654857005</v>
      </c>
      <c r="K70" s="30">
        <v>73.540912483574004</v>
      </c>
      <c r="L70" s="30">
        <v>73.790037345640002</v>
      </c>
      <c r="M70" s="30">
        <v>73.011431177623507</v>
      </c>
      <c r="N70" s="30">
        <v>73.368664740629697</v>
      </c>
      <c r="O70" s="30">
        <v>72.654217027509503</v>
      </c>
      <c r="P70" s="30">
        <v>73.837786929975593</v>
      </c>
      <c r="Q70" s="30">
        <v>73.235384458962002</v>
      </c>
      <c r="R70" s="30">
        <v>73.8942946563416</v>
      </c>
      <c r="S70" s="30">
        <v>74.059553143074595</v>
      </c>
      <c r="T70" s="30">
        <v>73.9040746119598</v>
      </c>
      <c r="U70" s="30">
        <v>73.212124948199502</v>
      </c>
      <c r="V70" s="30">
        <v>73.601284486827197</v>
      </c>
      <c r="W70" s="30">
        <v>72.778788274645606</v>
      </c>
      <c r="X70" s="30">
        <v>72.903562188726298</v>
      </c>
      <c r="Y70" s="30">
        <v>71.978861268871597</v>
      </c>
      <c r="Z70" s="30">
        <v>71.910265880602495</v>
      </c>
      <c r="AA70" s="30">
        <v>71.6870728937796</v>
      </c>
      <c r="AB70" s="30">
        <v>70.334241984893296</v>
      </c>
      <c r="AC70" s="30">
        <v>68.909152249316605</v>
      </c>
      <c r="AD70" s="30">
        <v>67.700402189860995</v>
      </c>
      <c r="AE70" s="30">
        <v>66.958357814301493</v>
      </c>
      <c r="AF70" s="30">
        <v>66.470314680626302</v>
      </c>
      <c r="AG70" s="30">
        <v>64.514241857125796</v>
      </c>
      <c r="AH70" s="30">
        <v>66.083708403465394</v>
      </c>
      <c r="AI70" s="30">
        <v>62.6115222574591</v>
      </c>
      <c r="AJ70" s="30">
        <v>62.6713861432249</v>
      </c>
      <c r="AK70" s="30">
        <v>63.502435920480103</v>
      </c>
      <c r="AL70" s="30">
        <v>64.529265187731099</v>
      </c>
      <c r="AM70" s="30">
        <v>65.569952817021502</v>
      </c>
      <c r="AN70" s="30">
        <v>66.697774481479001</v>
      </c>
      <c r="AO70" s="30">
        <v>66.138868798773004</v>
      </c>
      <c r="AP70" s="30">
        <v>68.3981033054569</v>
      </c>
      <c r="AQ70" s="30">
        <v>67.6323898811237</v>
      </c>
      <c r="AR70" s="30">
        <v>68.952538456505593</v>
      </c>
      <c r="AS70" s="30">
        <v>70.433320510419904</v>
      </c>
      <c r="AT70" s="30">
        <v>70.661322631746003</v>
      </c>
      <c r="AU70" s="30">
        <v>71.562466271204002</v>
      </c>
      <c r="AV70" s="30"/>
      <c r="AW70" s="30"/>
      <c r="AX70" s="30"/>
      <c r="AY70" s="30"/>
      <c r="AZ70" s="30"/>
      <c r="BA70" s="30"/>
      <c r="BB70" s="30"/>
      <c r="BC70" s="30"/>
      <c r="BD70" s="30"/>
      <c r="BE70" s="30"/>
      <c r="BF70" s="30"/>
      <c r="BG70" s="30"/>
      <c r="BH70" s="30"/>
      <c r="BI70" s="30"/>
      <c r="BJ70" s="30"/>
      <c r="BK70" s="30"/>
      <c r="BL70" s="30"/>
      <c r="BM70" s="30"/>
      <c r="BN70" s="30"/>
      <c r="BO70" s="30"/>
      <c r="BP70" s="30"/>
    </row>
    <row r="71" spans="1:68" ht="15" customHeight="1">
      <c r="A71" s="28" t="s">
        <v>169</v>
      </c>
      <c r="B71" s="30">
        <v>72.662390450287106</v>
      </c>
      <c r="C71" s="30">
        <v>72.564731638418095</v>
      </c>
      <c r="D71" s="30">
        <v>72.842716763005797</v>
      </c>
      <c r="E71" s="30">
        <v>72.958353510895904</v>
      </c>
      <c r="F71" s="30">
        <v>73.219918983098196</v>
      </c>
      <c r="G71" s="30">
        <v>72.943492363833002</v>
      </c>
      <c r="H71" s="30">
        <v>73.083594922887997</v>
      </c>
      <c r="I71" s="30">
        <v>72.9871227098985</v>
      </c>
      <c r="J71" s="30">
        <v>73.198253513439795</v>
      </c>
      <c r="K71" s="30">
        <v>72.959497354497401</v>
      </c>
      <c r="L71" s="30">
        <v>73.0655347593583</v>
      </c>
      <c r="M71" s="30">
        <v>73.073283683141497</v>
      </c>
      <c r="N71" s="30">
        <v>73.163327583919298</v>
      </c>
      <c r="O71" s="30">
        <v>72.943569800187703</v>
      </c>
      <c r="P71" s="30">
        <v>73.057249948625696</v>
      </c>
      <c r="Q71" s="30">
        <v>72.584336433316295</v>
      </c>
      <c r="R71" s="30">
        <v>72.774153084667006</v>
      </c>
      <c r="S71" s="30">
        <v>72.619631743744307</v>
      </c>
      <c r="T71" s="30">
        <v>72.637943278912203</v>
      </c>
      <c r="U71" s="30">
        <v>72.148857619739204</v>
      </c>
      <c r="V71" s="30">
        <v>72.197400416845994</v>
      </c>
      <c r="W71" s="30">
        <v>72.020277910535199</v>
      </c>
      <c r="X71" s="30">
        <v>71.757291066248897</v>
      </c>
      <c r="Y71" s="30">
        <v>71.841106262313204</v>
      </c>
      <c r="Z71" s="30">
        <v>71.731517345858904</v>
      </c>
      <c r="AA71" s="30">
        <v>71.268161641690696</v>
      </c>
      <c r="AB71" s="30">
        <v>71.443746533861201</v>
      </c>
      <c r="AC71" s="30">
        <v>70.991223077419903</v>
      </c>
      <c r="AD71" s="30">
        <v>70.903065274620104</v>
      </c>
      <c r="AE71" s="30">
        <v>70.825766591415302</v>
      </c>
      <c r="AF71" s="30">
        <v>70.7834215823639</v>
      </c>
      <c r="AG71" s="30">
        <v>70.696083500253394</v>
      </c>
      <c r="AH71" s="30">
        <v>70.312987620701094</v>
      </c>
      <c r="AI71" s="30">
        <v>69.631774557676493</v>
      </c>
      <c r="AJ71" s="30">
        <v>69.247108347560001</v>
      </c>
      <c r="AK71" s="30">
        <v>68.887772578212605</v>
      </c>
      <c r="AL71" s="30">
        <v>68.935483238679495</v>
      </c>
      <c r="AM71" s="30">
        <v>68.428934429599195</v>
      </c>
      <c r="AN71" s="30">
        <v>68.587171304196403</v>
      </c>
      <c r="AO71" s="30">
        <v>68.7117932848994</v>
      </c>
      <c r="AP71" s="30">
        <v>68.424835336451693</v>
      </c>
      <c r="AQ71" s="30">
        <v>68.469736013036396</v>
      </c>
      <c r="AR71" s="30">
        <v>68.602616352889996</v>
      </c>
      <c r="AS71" s="30">
        <v>68.495915113818498</v>
      </c>
      <c r="AT71" s="30">
        <v>68.525002371801094</v>
      </c>
      <c r="AU71" s="30">
        <v>68.460567175697904</v>
      </c>
      <c r="AV71" s="30"/>
      <c r="AW71" s="30"/>
      <c r="AX71" s="30"/>
      <c r="AY71" s="30"/>
      <c r="AZ71" s="30"/>
      <c r="BA71" s="30"/>
      <c r="BB71" s="30"/>
      <c r="BC71" s="30"/>
      <c r="BD71" s="30"/>
      <c r="BE71" s="30"/>
      <c r="BF71" s="30"/>
      <c r="BG71" s="30"/>
      <c r="BH71" s="30"/>
      <c r="BI71" s="30"/>
      <c r="BJ71" s="30"/>
      <c r="BK71" s="30"/>
      <c r="BL71" s="30"/>
      <c r="BM71" s="30"/>
      <c r="BN71" s="30"/>
      <c r="BO71" s="30"/>
      <c r="BP71" s="30"/>
    </row>
    <row r="72" spans="1:68" ht="15" customHeight="1">
      <c r="A72" s="28" t="s">
        <v>170</v>
      </c>
      <c r="B72" s="29">
        <v>6.0721730580137701</v>
      </c>
      <c r="C72" s="29">
        <v>6.1003169867611398</v>
      </c>
      <c r="D72" s="29">
        <v>6.1755824790307496</v>
      </c>
      <c r="E72" s="29">
        <v>6.2759633027522899</v>
      </c>
      <c r="F72" s="29">
        <v>6.2478113274968701</v>
      </c>
      <c r="G72" s="29">
        <v>6.1902855153203298</v>
      </c>
      <c r="H72" s="29">
        <v>6.2689890465074498</v>
      </c>
      <c r="I72" s="29">
        <v>6.3122164048865601</v>
      </c>
      <c r="J72" s="29">
        <v>6.3953446409238497</v>
      </c>
      <c r="K72" s="29">
        <v>6.2815775448569902</v>
      </c>
      <c r="L72" s="29">
        <v>6.2823445318084303</v>
      </c>
      <c r="M72" s="29">
        <v>6.2549378200438897</v>
      </c>
      <c r="N72" s="29">
        <v>6.1223508459483504</v>
      </c>
      <c r="O72" s="29">
        <v>6.1662716499544201</v>
      </c>
      <c r="P72" s="29">
        <v>6.2759094028826397</v>
      </c>
      <c r="Q72" s="29">
        <v>6.3100761772853202</v>
      </c>
      <c r="R72" s="29">
        <v>6.4173296437219003</v>
      </c>
      <c r="S72" s="29">
        <v>6.3928383359663004</v>
      </c>
      <c r="T72" s="29">
        <v>6.3707608504656497</v>
      </c>
      <c r="U72" s="29">
        <v>6.3469387755101998</v>
      </c>
      <c r="V72" s="29">
        <v>6.30020920502092</v>
      </c>
      <c r="W72" s="29">
        <v>6.2509225092250897</v>
      </c>
      <c r="X72" s="29">
        <v>6.0939971243709596</v>
      </c>
      <c r="Y72" s="29">
        <v>6.2376559956592503</v>
      </c>
      <c r="Z72" s="29">
        <v>6.1348148148148196</v>
      </c>
      <c r="AA72" s="29">
        <v>6.1077358490566001</v>
      </c>
      <c r="AB72" s="29">
        <v>5.9389092310657201</v>
      </c>
      <c r="AC72" s="29">
        <v>5.8020408163265298</v>
      </c>
      <c r="AD72" s="29">
        <v>5.5877101930662203</v>
      </c>
      <c r="AE72" s="29">
        <v>5.4025037131338802</v>
      </c>
      <c r="AF72" s="29">
        <v>5.2516347237880501</v>
      </c>
      <c r="AG72" s="29">
        <v>5.1805150631681203</v>
      </c>
      <c r="AH72" s="29">
        <v>5.3891834570519599</v>
      </c>
      <c r="AI72" s="29">
        <v>5.1870562534134397</v>
      </c>
      <c r="AJ72" s="29">
        <v>5.1902101622772001</v>
      </c>
      <c r="AK72" s="29">
        <v>5.3951453570420496</v>
      </c>
      <c r="AL72" s="29">
        <v>5.4669066740515104</v>
      </c>
      <c r="AM72" s="29">
        <v>5.4205142383190497</v>
      </c>
      <c r="AN72" s="29">
        <v>5.6291299559471399</v>
      </c>
      <c r="AO72" s="29">
        <v>5.64179923203511</v>
      </c>
      <c r="AP72" s="29">
        <v>5.6195565054768899</v>
      </c>
      <c r="AQ72" s="29">
        <v>6.1690220463538701</v>
      </c>
      <c r="AR72" s="29">
        <v>6.3438334223171404</v>
      </c>
      <c r="AS72" s="29">
        <v>6.6862999481058596</v>
      </c>
      <c r="AT72" s="29">
        <v>7.1144089294774204</v>
      </c>
      <c r="AU72" s="29">
        <v>7.3241545893719797</v>
      </c>
      <c r="AV72" s="29"/>
      <c r="AW72" s="29"/>
      <c r="AX72" s="29"/>
      <c r="AY72" s="29"/>
      <c r="AZ72" s="29"/>
      <c r="BA72" s="29"/>
      <c r="BB72" s="29"/>
      <c r="BC72" s="29"/>
      <c r="BD72" s="29"/>
      <c r="BE72" s="29"/>
      <c r="BF72" s="29"/>
      <c r="BG72" s="29"/>
      <c r="BH72" s="29"/>
      <c r="BI72" s="29"/>
      <c r="BJ72" s="29"/>
      <c r="BK72" s="29"/>
      <c r="BL72" s="29"/>
      <c r="BM72" s="29"/>
      <c r="BN72" s="29"/>
      <c r="BO72" s="29"/>
      <c r="BP72" s="29"/>
    </row>
    <row r="73" spans="1:68" ht="15" customHeight="1">
      <c r="A73" s="28" t="s">
        <v>171</v>
      </c>
      <c r="B73" s="34">
        <v>30877</v>
      </c>
      <c r="C73" s="34">
        <v>32716</v>
      </c>
      <c r="D73" s="34">
        <v>33132</v>
      </c>
      <c r="E73" s="34">
        <v>34204</v>
      </c>
      <c r="F73" s="34">
        <v>34969</v>
      </c>
      <c r="G73" s="34">
        <v>35557</v>
      </c>
      <c r="H73" s="34">
        <v>34912</v>
      </c>
      <c r="I73" s="34">
        <v>36169</v>
      </c>
      <c r="J73" s="34">
        <v>35443</v>
      </c>
      <c r="K73" s="34">
        <v>35359</v>
      </c>
      <c r="L73" s="34">
        <v>35156</v>
      </c>
      <c r="M73" s="34">
        <v>34202</v>
      </c>
      <c r="N73" s="34">
        <v>34377</v>
      </c>
      <c r="O73" s="34">
        <v>33822</v>
      </c>
      <c r="P73" s="34">
        <v>36576</v>
      </c>
      <c r="Q73" s="34">
        <v>36447</v>
      </c>
      <c r="R73" s="34">
        <v>37105</v>
      </c>
      <c r="S73" s="34">
        <v>36420</v>
      </c>
      <c r="T73" s="34">
        <v>36256</v>
      </c>
      <c r="U73" s="34">
        <v>37009</v>
      </c>
      <c r="V73" s="34">
        <v>36138</v>
      </c>
      <c r="W73" s="34">
        <v>35574</v>
      </c>
      <c r="X73" s="34">
        <v>33907</v>
      </c>
      <c r="Y73" s="34">
        <v>34488</v>
      </c>
      <c r="Z73" s="34">
        <v>33128</v>
      </c>
      <c r="AA73" s="34">
        <v>32371</v>
      </c>
      <c r="AB73" s="34">
        <v>30817</v>
      </c>
      <c r="AC73" s="34">
        <v>28430</v>
      </c>
      <c r="AD73" s="34">
        <v>26916</v>
      </c>
      <c r="AE73" s="34">
        <v>25462</v>
      </c>
      <c r="AF73" s="34">
        <v>23291</v>
      </c>
      <c r="AG73" s="34">
        <v>21323</v>
      </c>
      <c r="AH73" s="34">
        <v>15246</v>
      </c>
      <c r="AI73" s="34">
        <v>18995</v>
      </c>
      <c r="AJ73" s="34">
        <v>19510</v>
      </c>
      <c r="AK73" s="34">
        <v>19115</v>
      </c>
      <c r="AL73" s="34">
        <v>19741</v>
      </c>
      <c r="AM73" s="34">
        <v>19606</v>
      </c>
      <c r="AN73" s="34">
        <v>20445</v>
      </c>
      <c r="AO73" s="34">
        <v>20570</v>
      </c>
      <c r="AP73" s="34">
        <v>21034</v>
      </c>
      <c r="AQ73" s="34">
        <v>21826</v>
      </c>
      <c r="AR73" s="34">
        <v>23764</v>
      </c>
      <c r="AS73" s="34">
        <v>25769</v>
      </c>
      <c r="AT73" s="34">
        <v>28045</v>
      </c>
      <c r="AU73" s="34">
        <v>30322</v>
      </c>
      <c r="AV73" s="34"/>
      <c r="AW73" s="34"/>
      <c r="AX73" s="34"/>
      <c r="AY73" s="34"/>
      <c r="AZ73" s="34"/>
      <c r="BA73" s="34"/>
      <c r="BB73" s="34"/>
      <c r="BC73" s="34"/>
      <c r="BD73" s="34"/>
      <c r="BE73" s="34"/>
      <c r="BF73" s="34"/>
      <c r="BG73" s="34"/>
      <c r="BH73" s="34"/>
      <c r="BI73" s="34"/>
      <c r="BJ73" s="34"/>
      <c r="BK73" s="34"/>
      <c r="BL73" s="34"/>
      <c r="BM73" s="34"/>
      <c r="BN73" s="34"/>
      <c r="BO73" s="34"/>
      <c r="BP73" s="34"/>
    </row>
    <row r="74" spans="1:68" ht="15" customHeight="1">
      <c r="A74" s="28" t="s">
        <v>172</v>
      </c>
      <c r="B74" s="34">
        <v>5085</v>
      </c>
      <c r="C74" s="34">
        <v>5363</v>
      </c>
      <c r="D74" s="34">
        <v>5365</v>
      </c>
      <c r="E74" s="34">
        <v>5450</v>
      </c>
      <c r="F74" s="34">
        <v>5597</v>
      </c>
      <c r="G74" s="34">
        <v>5744</v>
      </c>
      <c r="H74" s="34">
        <v>5569</v>
      </c>
      <c r="I74" s="34">
        <v>5730</v>
      </c>
      <c r="J74" s="34">
        <v>5542</v>
      </c>
      <c r="K74" s="34">
        <v>5629</v>
      </c>
      <c r="L74" s="34">
        <v>5596</v>
      </c>
      <c r="M74" s="34">
        <v>5468</v>
      </c>
      <c r="N74" s="34">
        <v>5615</v>
      </c>
      <c r="O74" s="34">
        <v>5485</v>
      </c>
      <c r="P74" s="34">
        <v>5828</v>
      </c>
      <c r="Q74" s="34">
        <v>5776</v>
      </c>
      <c r="R74" s="34">
        <v>5782</v>
      </c>
      <c r="S74" s="34">
        <v>5697</v>
      </c>
      <c r="T74" s="34">
        <v>5691</v>
      </c>
      <c r="U74" s="34">
        <v>5831</v>
      </c>
      <c r="V74" s="34">
        <v>5736</v>
      </c>
      <c r="W74" s="34">
        <v>5691</v>
      </c>
      <c r="X74" s="34">
        <v>5564</v>
      </c>
      <c r="Y74" s="34">
        <v>5529</v>
      </c>
      <c r="Z74" s="34">
        <v>5400</v>
      </c>
      <c r="AA74" s="34">
        <v>5300</v>
      </c>
      <c r="AB74" s="34">
        <v>5189</v>
      </c>
      <c r="AC74" s="34">
        <v>4900</v>
      </c>
      <c r="AD74" s="34">
        <v>4817</v>
      </c>
      <c r="AE74" s="34">
        <v>4713</v>
      </c>
      <c r="AF74" s="34">
        <v>4435</v>
      </c>
      <c r="AG74" s="34">
        <v>4116</v>
      </c>
      <c r="AH74" s="34">
        <v>2829</v>
      </c>
      <c r="AI74" s="34">
        <v>3662</v>
      </c>
      <c r="AJ74" s="34">
        <v>3759</v>
      </c>
      <c r="AK74" s="34">
        <v>3543</v>
      </c>
      <c r="AL74" s="34">
        <v>3611</v>
      </c>
      <c r="AM74" s="34">
        <v>3617</v>
      </c>
      <c r="AN74" s="34">
        <v>3632</v>
      </c>
      <c r="AO74" s="34">
        <v>3646</v>
      </c>
      <c r="AP74" s="34">
        <v>3743</v>
      </c>
      <c r="AQ74" s="34">
        <v>3538</v>
      </c>
      <c r="AR74" s="34">
        <v>3746</v>
      </c>
      <c r="AS74" s="34">
        <v>3854</v>
      </c>
      <c r="AT74" s="34">
        <v>3942</v>
      </c>
      <c r="AU74" s="34">
        <v>4140</v>
      </c>
      <c r="AV74" s="34"/>
      <c r="AW74" s="34"/>
      <c r="AX74" s="34"/>
      <c r="AY74" s="34"/>
      <c r="AZ74" s="34"/>
      <c r="BA74" s="34"/>
      <c r="BB74" s="34"/>
      <c r="BC74" s="34"/>
      <c r="BD74" s="34"/>
      <c r="BE74" s="34"/>
      <c r="BF74" s="34"/>
      <c r="BG74" s="34"/>
      <c r="BH74" s="34"/>
      <c r="BI74" s="34"/>
      <c r="BJ74" s="34"/>
      <c r="BK74" s="34"/>
      <c r="BL74" s="34"/>
      <c r="BM74" s="34"/>
      <c r="BN74" s="34"/>
      <c r="BO74" s="34"/>
      <c r="BP74" s="34"/>
    </row>
    <row r="75" spans="1:68" ht="15" customHeight="1">
      <c r="A75" s="28" t="s">
        <v>173</v>
      </c>
      <c r="B75" s="34">
        <v>6618</v>
      </c>
      <c r="C75" s="34">
        <v>7080</v>
      </c>
      <c r="D75" s="34">
        <v>6922</v>
      </c>
      <c r="E75" s="34">
        <v>7021</v>
      </c>
      <c r="F75" s="34">
        <v>7159</v>
      </c>
      <c r="G75" s="34">
        <v>7400</v>
      </c>
      <c r="H75" s="34">
        <v>7327</v>
      </c>
      <c r="I75" s="34">
        <v>7588</v>
      </c>
      <c r="J75" s="34">
        <v>7329</v>
      </c>
      <c r="K75" s="34">
        <v>7560</v>
      </c>
      <c r="L75" s="34">
        <v>7480</v>
      </c>
      <c r="M75" s="34">
        <v>7385</v>
      </c>
      <c r="N75" s="34">
        <v>7538</v>
      </c>
      <c r="O75" s="34">
        <v>7457</v>
      </c>
      <c r="P75" s="34">
        <v>7786</v>
      </c>
      <c r="Q75" s="34">
        <v>7829</v>
      </c>
      <c r="R75" s="34">
        <v>7748</v>
      </c>
      <c r="S75" s="34">
        <v>7633</v>
      </c>
      <c r="T75" s="34">
        <v>7639</v>
      </c>
      <c r="U75" s="34">
        <v>7953</v>
      </c>
      <c r="V75" s="34">
        <v>7777</v>
      </c>
      <c r="W75" s="34">
        <v>7822</v>
      </c>
      <c r="X75" s="34">
        <v>7662</v>
      </c>
      <c r="Y75" s="34">
        <v>7703</v>
      </c>
      <c r="Z75" s="34">
        <v>7542</v>
      </c>
      <c r="AA75" s="34">
        <v>7474</v>
      </c>
      <c r="AB75" s="34">
        <v>7441</v>
      </c>
      <c r="AC75" s="34">
        <v>7221</v>
      </c>
      <c r="AD75" s="34">
        <v>7237</v>
      </c>
      <c r="AE75" s="34">
        <v>7169</v>
      </c>
      <c r="AF75" s="34">
        <v>6801</v>
      </c>
      <c r="AG75" s="34">
        <v>6516</v>
      </c>
      <c r="AH75" s="34">
        <v>4396</v>
      </c>
      <c r="AI75" s="34">
        <v>6083</v>
      </c>
      <c r="AJ75" s="34">
        <v>6278</v>
      </c>
      <c r="AK75" s="34">
        <v>5871</v>
      </c>
      <c r="AL75" s="34">
        <v>5879</v>
      </c>
      <c r="AM75" s="34">
        <v>5838</v>
      </c>
      <c r="AN75" s="34">
        <v>5743</v>
      </c>
      <c r="AO75" s="34">
        <v>5805</v>
      </c>
      <c r="AP75" s="34">
        <v>5778</v>
      </c>
      <c r="AQ75" s="34">
        <v>5523</v>
      </c>
      <c r="AR75" s="34">
        <v>5718</v>
      </c>
      <c r="AS75" s="34">
        <v>5762</v>
      </c>
      <c r="AT75" s="34">
        <v>5871</v>
      </c>
      <c r="AU75" s="34">
        <v>6090</v>
      </c>
      <c r="AV75" s="34"/>
      <c r="AW75" s="34"/>
      <c r="AX75" s="34"/>
      <c r="AY75" s="34"/>
      <c r="AZ75" s="34"/>
      <c r="BA75" s="34"/>
      <c r="BB75" s="34"/>
      <c r="BC75" s="34"/>
      <c r="BD75" s="34"/>
      <c r="BE75" s="34"/>
      <c r="BF75" s="34"/>
      <c r="BG75" s="34"/>
      <c r="BH75" s="34"/>
      <c r="BI75" s="34"/>
      <c r="BJ75" s="34"/>
      <c r="BK75" s="34"/>
      <c r="BL75" s="34"/>
      <c r="BM75" s="34"/>
      <c r="BN75" s="34"/>
      <c r="BO75" s="34"/>
      <c r="BP75" s="34"/>
    </row>
    <row r="76" spans="1:68" ht="15" customHeight="1">
      <c r="A76" s="4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row>
    <row r="77" spans="1:68" ht="15" customHeight="1">
      <c r="A77" s="55" t="s">
        <v>263</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row>
    <row r="78" spans="1:68" ht="15" customHeight="1">
      <c r="A78" s="28" t="s">
        <v>167</v>
      </c>
      <c r="B78" s="33">
        <v>29.617337391341199</v>
      </c>
      <c r="C78" s="33">
        <v>29.7346483903729</v>
      </c>
      <c r="D78" s="33">
        <v>29.683988310224201</v>
      </c>
      <c r="E78" s="33">
        <v>30.111988545463799</v>
      </c>
      <c r="F78" s="33">
        <v>30.623708296427498</v>
      </c>
      <c r="G78" s="33">
        <v>30.442181776226601</v>
      </c>
      <c r="H78" s="33">
        <v>29.533156147157801</v>
      </c>
      <c r="I78" s="33">
        <v>29.422157327979601</v>
      </c>
      <c r="J78" s="33">
        <v>29.3990199808966</v>
      </c>
      <c r="K78" s="33">
        <v>29.176653791545199</v>
      </c>
      <c r="L78" s="33">
        <v>28.7733487998856</v>
      </c>
      <c r="M78" s="33">
        <v>28.206318971081298</v>
      </c>
      <c r="N78" s="33">
        <v>28.471547086655001</v>
      </c>
      <c r="O78" s="33">
        <v>28.163211927025401</v>
      </c>
      <c r="P78" s="33">
        <v>28.664230613073499</v>
      </c>
      <c r="Q78" s="33">
        <v>28.671181237824602</v>
      </c>
      <c r="R78" s="33">
        <v>28.503263599781</v>
      </c>
      <c r="S78" s="33">
        <v>28.565738854944598</v>
      </c>
      <c r="T78" s="33">
        <v>28.577234235596599</v>
      </c>
      <c r="U78" s="33">
        <v>28.391124319328799</v>
      </c>
      <c r="V78" s="33">
        <v>29.2087811793035</v>
      </c>
      <c r="W78" s="33">
        <v>28.6763760764888</v>
      </c>
      <c r="X78" s="33">
        <v>28.130697241016101</v>
      </c>
      <c r="Y78" s="33">
        <v>28.025445902490699</v>
      </c>
      <c r="Z78" s="33">
        <v>28.1801872802879</v>
      </c>
      <c r="AA78" s="33">
        <v>27.932313644625399</v>
      </c>
      <c r="AB78" s="33">
        <v>27.4833434282253</v>
      </c>
      <c r="AC78" s="33">
        <v>26.083474705752199</v>
      </c>
      <c r="AD78" s="33">
        <v>25.753409651092699</v>
      </c>
      <c r="AE78" s="33">
        <v>25.621753675499601</v>
      </c>
      <c r="AF78" s="33">
        <v>24.686341357025601</v>
      </c>
      <c r="AG78" s="33">
        <v>24.1317428480946</v>
      </c>
      <c r="AH78" s="33">
        <v>28.767916971055701</v>
      </c>
      <c r="AI78" s="33">
        <v>23.008611410118402</v>
      </c>
      <c r="AJ78" s="33">
        <v>22.741250717154301</v>
      </c>
      <c r="AK78" s="33">
        <v>23.956750292732799</v>
      </c>
      <c r="AL78" s="33">
        <v>24.439400364171501</v>
      </c>
      <c r="AM78" s="33">
        <v>25.016085283542498</v>
      </c>
      <c r="AN78" s="33">
        <v>25.062015198645501</v>
      </c>
      <c r="AO78" s="33">
        <v>25.089105272827499</v>
      </c>
      <c r="AP78" s="33">
        <v>25.432914397790899</v>
      </c>
      <c r="AQ78" s="33">
        <v>26.2170534355222</v>
      </c>
      <c r="AR78" s="33">
        <v>26.1480787253983</v>
      </c>
      <c r="AS78" s="33">
        <v>26.235132089645699</v>
      </c>
      <c r="AT78" s="33">
        <v>27.2775928464199</v>
      </c>
      <c r="AU78" s="33">
        <v>27.786081625414798</v>
      </c>
      <c r="AV78" s="33"/>
      <c r="AW78" s="33"/>
      <c r="AX78" s="33"/>
      <c r="AY78" s="33"/>
      <c r="AZ78" s="33"/>
      <c r="BA78" s="33"/>
      <c r="BB78" s="33"/>
      <c r="BC78" s="33"/>
      <c r="BD78" s="33"/>
      <c r="BE78" s="33"/>
      <c r="BF78" s="33"/>
      <c r="BG78" s="33"/>
      <c r="BH78" s="33"/>
      <c r="BI78" s="33"/>
      <c r="BJ78" s="33"/>
      <c r="BK78" s="33"/>
      <c r="BL78" s="33"/>
      <c r="BM78" s="33"/>
      <c r="BN78" s="33"/>
      <c r="BO78" s="33"/>
      <c r="BP78" s="33"/>
    </row>
    <row r="79" spans="1:68" ht="15" customHeight="1">
      <c r="A79" s="27" t="s">
        <v>168</v>
      </c>
      <c r="B79" s="30">
        <v>29.180975043083599</v>
      </c>
      <c r="C79" s="30">
        <v>29.4033604316542</v>
      </c>
      <c r="D79" s="30">
        <v>29.421851964746601</v>
      </c>
      <c r="E79" s="30">
        <v>29.4823454909404</v>
      </c>
      <c r="F79" s="30">
        <v>29.825850267207599</v>
      </c>
      <c r="G79" s="30">
        <v>29.855424539546501</v>
      </c>
      <c r="H79" s="30">
        <v>29.1456444620997</v>
      </c>
      <c r="I79" s="30">
        <v>29.005821344480701</v>
      </c>
      <c r="J79" s="30">
        <v>28.862017200875599</v>
      </c>
      <c r="K79" s="30">
        <v>28.8390591703008</v>
      </c>
      <c r="L79" s="30">
        <v>28.579040702482299</v>
      </c>
      <c r="M79" s="30">
        <v>28.104867037914602</v>
      </c>
      <c r="N79" s="30">
        <v>28.314705591957001</v>
      </c>
      <c r="O79" s="30">
        <v>28.2560424211641</v>
      </c>
      <c r="P79" s="30">
        <v>28.381284138291701</v>
      </c>
      <c r="Q79" s="30">
        <v>28.381631853459499</v>
      </c>
      <c r="R79" s="30">
        <v>28.203554430997698</v>
      </c>
      <c r="S79" s="30">
        <v>28.352338318023801</v>
      </c>
      <c r="T79" s="30">
        <v>28.421937782693799</v>
      </c>
      <c r="U79" s="30">
        <v>28.140711402255</v>
      </c>
      <c r="V79" s="30">
        <v>28.628432423631399</v>
      </c>
      <c r="W79" s="30">
        <v>28.2941674463883</v>
      </c>
      <c r="X79" s="30">
        <v>28.033084172468001</v>
      </c>
      <c r="Y79" s="30">
        <v>27.995035431177399</v>
      </c>
      <c r="Z79" s="30">
        <v>28.048275933660001</v>
      </c>
      <c r="AA79" s="30">
        <v>27.9300897776154</v>
      </c>
      <c r="AB79" s="30">
        <v>27.614671188980001</v>
      </c>
      <c r="AC79" s="30">
        <v>26.7946807926863</v>
      </c>
      <c r="AD79" s="30">
        <v>26.360068112166701</v>
      </c>
      <c r="AE79" s="30">
        <v>26.367823099159299</v>
      </c>
      <c r="AF79" s="30">
        <v>25.783257046772398</v>
      </c>
      <c r="AG79" s="30">
        <v>25.399427067454699</v>
      </c>
      <c r="AH79" s="30">
        <v>26.831377888129499</v>
      </c>
      <c r="AI79" s="30">
        <v>24.727775602786</v>
      </c>
      <c r="AJ79" s="30">
        <v>24.9569210792748</v>
      </c>
      <c r="AK79" s="30">
        <v>26.058991406549598</v>
      </c>
      <c r="AL79" s="30">
        <v>26.6496897068563</v>
      </c>
      <c r="AM79" s="30">
        <v>27.5589687952208</v>
      </c>
      <c r="AN79" s="30">
        <v>27.704607182759499</v>
      </c>
      <c r="AO79" s="30">
        <v>28.1633207338948</v>
      </c>
      <c r="AP79" s="30">
        <v>28.4570665574538</v>
      </c>
      <c r="AQ79" s="30">
        <v>29.219829308800701</v>
      </c>
      <c r="AR79" s="30">
        <v>29.192338706870402</v>
      </c>
      <c r="AS79" s="30">
        <v>29.5573525135921</v>
      </c>
      <c r="AT79" s="30">
        <v>30.0978152370818</v>
      </c>
      <c r="AU79" s="30">
        <v>30.517509259019398</v>
      </c>
      <c r="AV79" s="30"/>
      <c r="AW79" s="30"/>
      <c r="AX79" s="30"/>
      <c r="AY79" s="30"/>
      <c r="AZ79" s="30"/>
      <c r="BA79" s="30"/>
      <c r="BB79" s="30"/>
      <c r="BC79" s="30"/>
      <c r="BD79" s="30"/>
      <c r="BE79" s="30"/>
      <c r="BF79" s="30"/>
      <c r="BG79" s="30"/>
      <c r="BH79" s="30"/>
      <c r="BI79" s="30"/>
      <c r="BJ79" s="30"/>
      <c r="BK79" s="30"/>
      <c r="BL79" s="30"/>
      <c r="BM79" s="30"/>
      <c r="BN79" s="30"/>
      <c r="BO79" s="30"/>
      <c r="BP79" s="30"/>
    </row>
    <row r="80" spans="1:68" ht="15" customHeight="1">
      <c r="A80" s="28" t="s">
        <v>169</v>
      </c>
      <c r="B80" s="30">
        <v>33.844088337700299</v>
      </c>
      <c r="C80" s="30">
        <v>33.7390139481614</v>
      </c>
      <c r="D80" s="30">
        <v>33.669862334920403</v>
      </c>
      <c r="E80" s="30">
        <v>34.037369043966201</v>
      </c>
      <c r="F80" s="30">
        <v>34.205584018662599</v>
      </c>
      <c r="G80" s="30">
        <v>33.994483226122803</v>
      </c>
      <c r="H80" s="30">
        <v>33.795237674500797</v>
      </c>
      <c r="I80" s="30">
        <v>33.8240619729416</v>
      </c>
      <c r="J80" s="30">
        <v>33.944728769463801</v>
      </c>
      <c r="K80" s="30">
        <v>33.745320610687003</v>
      </c>
      <c r="L80" s="30">
        <v>33.602034086845997</v>
      </c>
      <c r="M80" s="30">
        <v>33.509177922609503</v>
      </c>
      <c r="N80" s="30">
        <v>33.564567484140703</v>
      </c>
      <c r="O80" s="30">
        <v>33.314895495304</v>
      </c>
      <c r="P80" s="30">
        <v>33.690672464224498</v>
      </c>
      <c r="Q80" s="30">
        <v>33.697275373807699</v>
      </c>
      <c r="R80" s="30">
        <v>33.707435158225898</v>
      </c>
      <c r="S80" s="30">
        <v>33.621126526363398</v>
      </c>
      <c r="T80" s="30">
        <v>33.563022442345499</v>
      </c>
      <c r="U80" s="30">
        <v>33.658138906516498</v>
      </c>
      <c r="V80" s="30">
        <v>33.988074745114702</v>
      </c>
      <c r="W80" s="30">
        <v>33.789934619543203</v>
      </c>
      <c r="X80" s="30">
        <v>33.505339057990803</v>
      </c>
      <c r="Y80" s="30">
        <v>33.438136460755999</v>
      </c>
      <c r="Z80" s="30">
        <v>33.539637336070498</v>
      </c>
      <c r="AA80" s="30">
        <v>33.409949856452599</v>
      </c>
      <c r="AB80" s="30">
        <v>33.276398228688002</v>
      </c>
      <c r="AC80" s="30">
        <v>32.696519902508598</v>
      </c>
      <c r="AD80" s="30">
        <v>32.801067528368698</v>
      </c>
      <c r="AE80" s="30">
        <v>32.661656565782998</v>
      </c>
      <c r="AF80" s="30">
        <v>32.310810299695902</v>
      </c>
      <c r="AG80" s="30">
        <v>32.140041770082597</v>
      </c>
      <c r="AH80" s="30">
        <v>35.344265072368898</v>
      </c>
      <c r="AI80" s="30">
        <v>31.688561796775101</v>
      </c>
      <c r="AJ80" s="30">
        <v>31.192055627322201</v>
      </c>
      <c r="AK80" s="30">
        <v>31.305484875625801</v>
      </c>
      <c r="AL80" s="30">
        <v>31.1974366467579</v>
      </c>
      <c r="AM80" s="30">
        <v>30.864842477764501</v>
      </c>
      <c r="AN80" s="30">
        <v>30.765134005328701</v>
      </c>
      <c r="AO80" s="30">
        <v>30.333510528375399</v>
      </c>
      <c r="AP80" s="30">
        <v>30.383573829779898</v>
      </c>
      <c r="AQ80" s="30">
        <v>30.404950116164201</v>
      </c>
      <c r="AR80" s="30">
        <v>30.363466007970601</v>
      </c>
      <c r="AS80" s="30">
        <v>30.085505565496302</v>
      </c>
      <c r="AT80" s="30">
        <v>30.587503598780899</v>
      </c>
      <c r="AU80" s="30">
        <v>30.676298355838199</v>
      </c>
      <c r="AV80" s="30"/>
      <c r="AW80" s="30"/>
      <c r="AX80" s="30"/>
      <c r="AY80" s="30"/>
      <c r="AZ80" s="30"/>
      <c r="BA80" s="30"/>
      <c r="BB80" s="30"/>
      <c r="BC80" s="30"/>
      <c r="BD80" s="30"/>
      <c r="BE80" s="30"/>
      <c r="BF80" s="30"/>
      <c r="BG80" s="30"/>
      <c r="BH80" s="30"/>
      <c r="BI80" s="30"/>
      <c r="BJ80" s="30"/>
      <c r="BK80" s="30"/>
      <c r="BL80" s="30"/>
      <c r="BM80" s="30"/>
      <c r="BN80" s="30"/>
      <c r="BO80" s="30"/>
      <c r="BP80" s="30"/>
    </row>
    <row r="81" spans="1:68" ht="15" customHeight="1">
      <c r="A81" s="28" t="s">
        <v>170</v>
      </c>
      <c r="B81" s="29">
        <v>3.4217967669639</v>
      </c>
      <c r="C81" s="29">
        <v>3.4329955987529801</v>
      </c>
      <c r="D81" s="29">
        <v>3.4998306724721799</v>
      </c>
      <c r="E81" s="29">
        <v>3.51530810286269</v>
      </c>
      <c r="F81" s="29">
        <v>3.5797922340861401</v>
      </c>
      <c r="G81" s="29">
        <v>3.5427799886299001</v>
      </c>
      <c r="H81" s="29">
        <v>3.5748865732661899</v>
      </c>
      <c r="I81" s="29">
        <v>3.6193890970447402</v>
      </c>
      <c r="J81" s="29">
        <v>3.6542078292567002</v>
      </c>
      <c r="K81" s="29">
        <v>3.64452409607033</v>
      </c>
      <c r="L81" s="29">
        <v>3.7131023056744401</v>
      </c>
      <c r="M81" s="29">
        <v>3.7004883493790999</v>
      </c>
      <c r="N81" s="29">
        <v>3.70472071251743</v>
      </c>
      <c r="O81" s="29">
        <v>3.73923264453216</v>
      </c>
      <c r="P81" s="29">
        <v>3.8232641498525801</v>
      </c>
      <c r="Q81" s="29">
        <v>3.8727572210129999</v>
      </c>
      <c r="R81" s="29">
        <v>3.9530416221985099</v>
      </c>
      <c r="S81" s="29">
        <v>3.99198301540022</v>
      </c>
      <c r="T81" s="29">
        <v>4.0684591725369597</v>
      </c>
      <c r="U81" s="29">
        <v>4.0667304930588797</v>
      </c>
      <c r="V81" s="29">
        <v>4.0469700495296301</v>
      </c>
      <c r="W81" s="29">
        <v>4.0586835844567801</v>
      </c>
      <c r="X81" s="29">
        <v>4.0238712464895201</v>
      </c>
      <c r="Y81" s="29">
        <v>4.0192780529522896</v>
      </c>
      <c r="Z81" s="29">
        <v>4.0412879484820596</v>
      </c>
      <c r="AA81" s="29">
        <v>4.0375204535941203</v>
      </c>
      <c r="AB81" s="29">
        <v>3.97378984651712</v>
      </c>
      <c r="AC81" s="29">
        <v>3.8860386200210102</v>
      </c>
      <c r="AD81" s="29">
        <v>3.83478667744268</v>
      </c>
      <c r="AE81" s="29">
        <v>3.7443198900485299</v>
      </c>
      <c r="AF81" s="29">
        <v>3.6792523016832499</v>
      </c>
      <c r="AG81" s="29">
        <v>3.63400408282298</v>
      </c>
      <c r="AH81" s="29">
        <v>3.8304728546409801</v>
      </c>
      <c r="AI81" s="29">
        <v>3.5177033492823</v>
      </c>
      <c r="AJ81" s="29">
        <v>3.5133457793026901</v>
      </c>
      <c r="AK81" s="29">
        <v>3.5915141430948401</v>
      </c>
      <c r="AL81" s="29">
        <v>3.6128291488058801</v>
      </c>
      <c r="AM81" s="29">
        <v>3.6254475767814802</v>
      </c>
      <c r="AN81" s="29">
        <v>3.73600418957842</v>
      </c>
      <c r="AO81" s="29">
        <v>3.6974711970318301</v>
      </c>
      <c r="AP81" s="29">
        <v>3.7934550989345501</v>
      </c>
      <c r="AQ81" s="29">
        <v>3.9041507512095701</v>
      </c>
      <c r="AR81" s="29">
        <v>4.0858700590640602</v>
      </c>
      <c r="AS81" s="29">
        <v>4.1950462918774498</v>
      </c>
      <c r="AT81" s="29">
        <v>4.4265888208269502</v>
      </c>
      <c r="AU81" s="29">
        <v>4.6060357403355203</v>
      </c>
      <c r="AV81" s="29"/>
      <c r="AW81" s="29"/>
      <c r="AX81" s="29"/>
      <c r="AY81" s="29"/>
      <c r="AZ81" s="29"/>
      <c r="BA81" s="29"/>
      <c r="BB81" s="29"/>
      <c r="BC81" s="29"/>
      <c r="BD81" s="29"/>
      <c r="BE81" s="29"/>
      <c r="BF81" s="29"/>
      <c r="BG81" s="29"/>
      <c r="BH81" s="29"/>
      <c r="BI81" s="29"/>
      <c r="BJ81" s="29"/>
      <c r="BK81" s="29"/>
      <c r="BL81" s="29"/>
      <c r="BM81" s="29"/>
      <c r="BN81" s="29"/>
      <c r="BO81" s="29"/>
      <c r="BP81" s="29"/>
    </row>
    <row r="82" spans="1:68" ht="15" customHeight="1">
      <c r="A82" s="28" t="s">
        <v>171</v>
      </c>
      <c r="B82" s="34">
        <v>143517</v>
      </c>
      <c r="C82" s="34">
        <v>149761</v>
      </c>
      <c r="D82" s="34">
        <v>144683</v>
      </c>
      <c r="E82" s="34">
        <v>144901</v>
      </c>
      <c r="F82" s="34">
        <v>148522</v>
      </c>
      <c r="G82" s="34">
        <v>149562</v>
      </c>
      <c r="H82" s="34">
        <v>143403</v>
      </c>
      <c r="I82" s="34">
        <v>145865</v>
      </c>
      <c r="J82" s="34">
        <v>138341</v>
      </c>
      <c r="K82" s="34">
        <v>139301</v>
      </c>
      <c r="L82" s="34">
        <v>134470</v>
      </c>
      <c r="M82" s="34">
        <v>132607</v>
      </c>
      <c r="N82" s="34">
        <v>130195</v>
      </c>
      <c r="O82" s="34">
        <v>128839</v>
      </c>
      <c r="P82" s="34">
        <v>132262</v>
      </c>
      <c r="Q82" s="34">
        <v>131666</v>
      </c>
      <c r="R82" s="34">
        <v>129640</v>
      </c>
      <c r="S82" s="34">
        <v>125979</v>
      </c>
      <c r="T82" s="34">
        <v>123018</v>
      </c>
      <c r="U82" s="34">
        <v>127431</v>
      </c>
      <c r="V82" s="34">
        <v>121745</v>
      </c>
      <c r="W82" s="34">
        <v>117714</v>
      </c>
      <c r="X82" s="34">
        <v>111759</v>
      </c>
      <c r="Y82" s="34">
        <v>112793</v>
      </c>
      <c r="Z82" s="34">
        <v>109822</v>
      </c>
      <c r="AA82" s="34">
        <v>106102</v>
      </c>
      <c r="AB82" s="34">
        <v>100974</v>
      </c>
      <c r="AC82" s="34">
        <v>96195</v>
      </c>
      <c r="AD82" s="34">
        <v>90152</v>
      </c>
      <c r="AE82" s="34">
        <v>87179</v>
      </c>
      <c r="AF82" s="34">
        <v>79126</v>
      </c>
      <c r="AG82" s="34">
        <v>74766</v>
      </c>
      <c r="AH82" s="34">
        <v>43744</v>
      </c>
      <c r="AI82" s="34">
        <v>66168</v>
      </c>
      <c r="AJ82" s="34">
        <v>69631</v>
      </c>
      <c r="AK82" s="34">
        <v>69072</v>
      </c>
      <c r="AL82" s="34">
        <v>70797</v>
      </c>
      <c r="AM82" s="34">
        <v>71889</v>
      </c>
      <c r="AN82" s="34">
        <v>71339</v>
      </c>
      <c r="AO82" s="34">
        <v>75739</v>
      </c>
      <c r="AP82" s="34">
        <v>74769</v>
      </c>
      <c r="AQ82" s="34">
        <v>76658</v>
      </c>
      <c r="AR82" s="34">
        <v>80937</v>
      </c>
      <c r="AS82" s="34">
        <v>87903</v>
      </c>
      <c r="AT82" s="34">
        <v>92498</v>
      </c>
      <c r="AU82" s="34">
        <v>101038</v>
      </c>
      <c r="AV82" s="34"/>
      <c r="AW82" s="34"/>
      <c r="AX82" s="34"/>
      <c r="AY82" s="34"/>
      <c r="AZ82" s="34"/>
      <c r="BA82" s="34"/>
      <c r="BB82" s="34"/>
      <c r="BC82" s="34"/>
      <c r="BD82" s="34"/>
      <c r="BE82" s="34"/>
      <c r="BF82" s="34"/>
      <c r="BG82" s="34"/>
      <c r="BH82" s="34"/>
      <c r="BI82" s="34"/>
      <c r="BJ82" s="34"/>
      <c r="BK82" s="34"/>
      <c r="BL82" s="34"/>
      <c r="BM82" s="34"/>
      <c r="BN82" s="34"/>
      <c r="BO82" s="34"/>
      <c r="BP82" s="34"/>
    </row>
    <row r="83" spans="1:68" ht="15" customHeight="1">
      <c r="A83" s="28" t="s">
        <v>172</v>
      </c>
      <c r="B83" s="34">
        <v>41942</v>
      </c>
      <c r="C83" s="34">
        <v>43624</v>
      </c>
      <c r="D83" s="34">
        <v>41340</v>
      </c>
      <c r="E83" s="34">
        <v>41220</v>
      </c>
      <c r="F83" s="34">
        <v>41489</v>
      </c>
      <c r="G83" s="34">
        <v>42216</v>
      </c>
      <c r="H83" s="34">
        <v>40114</v>
      </c>
      <c r="I83" s="34">
        <v>40301</v>
      </c>
      <c r="J83" s="34">
        <v>37858</v>
      </c>
      <c r="K83" s="34">
        <v>38222</v>
      </c>
      <c r="L83" s="34">
        <v>36215</v>
      </c>
      <c r="M83" s="34">
        <v>35835</v>
      </c>
      <c r="N83" s="34">
        <v>35143</v>
      </c>
      <c r="O83" s="34">
        <v>34456</v>
      </c>
      <c r="P83" s="34">
        <v>34594</v>
      </c>
      <c r="Q83" s="34">
        <v>33998</v>
      </c>
      <c r="R83" s="34">
        <v>32795</v>
      </c>
      <c r="S83" s="34">
        <v>31558</v>
      </c>
      <c r="T83" s="34">
        <v>30237</v>
      </c>
      <c r="U83" s="34">
        <v>31335</v>
      </c>
      <c r="V83" s="34">
        <v>30083</v>
      </c>
      <c r="W83" s="34">
        <v>29003</v>
      </c>
      <c r="X83" s="34">
        <v>27774</v>
      </c>
      <c r="Y83" s="34">
        <v>28063</v>
      </c>
      <c r="Z83" s="34">
        <v>27175</v>
      </c>
      <c r="AA83" s="34">
        <v>26279</v>
      </c>
      <c r="AB83" s="34">
        <v>25410</v>
      </c>
      <c r="AC83" s="34">
        <v>24754</v>
      </c>
      <c r="AD83" s="34">
        <v>23509</v>
      </c>
      <c r="AE83" s="34">
        <v>23283</v>
      </c>
      <c r="AF83" s="34">
        <v>21506</v>
      </c>
      <c r="AG83" s="34">
        <v>20574</v>
      </c>
      <c r="AH83" s="34">
        <v>11420</v>
      </c>
      <c r="AI83" s="34">
        <v>18810</v>
      </c>
      <c r="AJ83" s="34">
        <v>19819</v>
      </c>
      <c r="AK83" s="34">
        <v>19232</v>
      </c>
      <c r="AL83" s="34">
        <v>19596</v>
      </c>
      <c r="AM83" s="34">
        <v>19829</v>
      </c>
      <c r="AN83" s="34">
        <v>19095</v>
      </c>
      <c r="AO83" s="34">
        <v>20484</v>
      </c>
      <c r="AP83" s="34">
        <v>19710</v>
      </c>
      <c r="AQ83" s="34">
        <v>19635</v>
      </c>
      <c r="AR83" s="34">
        <v>19809</v>
      </c>
      <c r="AS83" s="34">
        <v>20954</v>
      </c>
      <c r="AT83" s="34">
        <v>20896</v>
      </c>
      <c r="AU83" s="34">
        <v>21936</v>
      </c>
      <c r="AV83" s="34"/>
      <c r="AW83" s="34"/>
      <c r="AX83" s="34"/>
      <c r="AY83" s="34"/>
      <c r="AZ83" s="34"/>
      <c r="BA83" s="34"/>
      <c r="BB83" s="34"/>
      <c r="BC83" s="34"/>
      <c r="BD83" s="34"/>
      <c r="BE83" s="34"/>
      <c r="BF83" s="34"/>
      <c r="BG83" s="34"/>
      <c r="BH83" s="34"/>
      <c r="BI83" s="34"/>
      <c r="BJ83" s="34"/>
      <c r="BK83" s="34"/>
      <c r="BL83" s="34"/>
      <c r="BM83" s="34"/>
      <c r="BN83" s="34"/>
      <c r="BO83" s="34"/>
      <c r="BP83" s="34"/>
    </row>
    <row r="84" spans="1:68" ht="15" customHeight="1">
      <c r="A84" s="56" t="s">
        <v>173</v>
      </c>
      <c r="B84" s="115">
        <v>141613</v>
      </c>
      <c r="C84" s="115">
        <v>146711</v>
      </c>
      <c r="D84" s="115">
        <v>139267</v>
      </c>
      <c r="E84" s="115">
        <v>136889</v>
      </c>
      <c r="F84" s="115">
        <v>135480</v>
      </c>
      <c r="G84" s="115">
        <v>138676</v>
      </c>
      <c r="H84" s="115">
        <v>135827</v>
      </c>
      <c r="I84" s="115">
        <v>136975</v>
      </c>
      <c r="J84" s="115">
        <v>128773</v>
      </c>
      <c r="K84" s="115">
        <v>131002</v>
      </c>
      <c r="L84" s="115">
        <v>125863</v>
      </c>
      <c r="M84" s="115">
        <v>127046</v>
      </c>
      <c r="N84" s="115">
        <v>123432</v>
      </c>
      <c r="O84" s="115">
        <v>122344</v>
      </c>
      <c r="P84" s="115">
        <v>120687</v>
      </c>
      <c r="Q84" s="115">
        <v>118579</v>
      </c>
      <c r="R84" s="115">
        <v>115057</v>
      </c>
      <c r="S84" s="115">
        <v>110475</v>
      </c>
      <c r="T84" s="115">
        <v>105808</v>
      </c>
      <c r="U84" s="115">
        <v>110369</v>
      </c>
      <c r="V84" s="115">
        <v>102993</v>
      </c>
      <c r="W84" s="115">
        <v>101139</v>
      </c>
      <c r="X84" s="115">
        <v>98732</v>
      </c>
      <c r="Y84" s="115">
        <v>100134</v>
      </c>
      <c r="Z84" s="115">
        <v>96433</v>
      </c>
      <c r="AA84" s="115">
        <v>94081</v>
      </c>
      <c r="AB84" s="115">
        <v>92456</v>
      </c>
      <c r="AC84" s="115">
        <v>94903</v>
      </c>
      <c r="AD84" s="115">
        <v>91285</v>
      </c>
      <c r="AE84" s="115">
        <v>90872</v>
      </c>
      <c r="AF84" s="115">
        <v>87117</v>
      </c>
      <c r="AG84" s="115">
        <v>85257</v>
      </c>
      <c r="AH84" s="115">
        <v>39697</v>
      </c>
      <c r="AI84" s="115">
        <v>81752</v>
      </c>
      <c r="AJ84" s="115">
        <v>87150</v>
      </c>
      <c r="AK84" s="115">
        <v>80278</v>
      </c>
      <c r="AL84" s="115">
        <v>80182</v>
      </c>
      <c r="AM84" s="115">
        <v>79265</v>
      </c>
      <c r="AN84" s="115">
        <v>76191</v>
      </c>
      <c r="AO84" s="115">
        <v>81645</v>
      </c>
      <c r="AP84" s="115">
        <v>77498</v>
      </c>
      <c r="AQ84" s="115">
        <v>74894</v>
      </c>
      <c r="AR84" s="115">
        <v>75757</v>
      </c>
      <c r="AS84" s="115">
        <v>79870</v>
      </c>
      <c r="AT84" s="115">
        <v>76605</v>
      </c>
      <c r="AU84" s="115">
        <v>78946</v>
      </c>
      <c r="AV84" s="34"/>
      <c r="AW84" s="34"/>
      <c r="AX84" s="34"/>
      <c r="AY84" s="34"/>
      <c r="AZ84" s="34"/>
      <c r="BA84" s="34"/>
      <c r="BB84" s="34"/>
      <c r="BC84" s="34"/>
      <c r="BD84" s="34"/>
      <c r="BE84" s="34"/>
      <c r="BF84" s="34"/>
      <c r="BG84" s="34"/>
      <c r="BH84" s="34"/>
      <c r="BI84" s="34"/>
      <c r="BJ84" s="34"/>
      <c r="BK84" s="34"/>
      <c r="BL84" s="34"/>
      <c r="BM84" s="34"/>
      <c r="BN84" s="34"/>
      <c r="BO84" s="34"/>
      <c r="BP84" s="34"/>
    </row>
    <row r="85" spans="1:68" ht="15" customHeight="1">
      <c r="A85" s="117"/>
      <c r="B85" s="24"/>
      <c r="C85" s="24"/>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row>
    <row r="86" spans="1:68" ht="17.100000000000001"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row>
    <row r="87" spans="1:68" ht="37.5" customHeight="1">
      <c r="A87" s="166"/>
      <c r="B87" s="166"/>
      <c r="C87" s="166"/>
      <c r="D87" s="166"/>
      <c r="E87" s="166"/>
      <c r="F87" s="166"/>
      <c r="G87" s="166"/>
      <c r="H87" s="166"/>
      <c r="I87" s="166"/>
      <c r="J87" s="166"/>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row>
    <row r="88" spans="1:68" ht="37.5" customHeight="1">
      <c r="A88" s="166"/>
      <c r="B88" s="166"/>
      <c r="C88" s="166"/>
      <c r="D88" s="166"/>
      <c r="E88" s="166"/>
      <c r="F88" s="166"/>
      <c r="G88" s="166"/>
      <c r="H88" s="166"/>
      <c r="I88" s="166"/>
      <c r="J88" s="166"/>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row>
    <row r="89" spans="1:68" ht="37.5" customHeight="1">
      <c r="A89" s="166"/>
      <c r="B89" s="166"/>
      <c r="C89" s="166"/>
      <c r="D89" s="166"/>
      <c r="E89" s="166"/>
      <c r="F89" s="166"/>
      <c r="G89" s="166"/>
      <c r="H89" s="166"/>
      <c r="I89" s="166"/>
      <c r="J89" s="166"/>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row>
    <row r="90" spans="1:68" ht="37.5" customHeight="1">
      <c r="A90" s="166"/>
      <c r="B90" s="166"/>
      <c r="C90" s="166"/>
      <c r="D90" s="166"/>
      <c r="E90" s="166"/>
      <c r="F90" s="166"/>
      <c r="G90" s="166"/>
      <c r="H90" s="166"/>
      <c r="I90" s="166"/>
      <c r="J90" s="166"/>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row>
    <row r="91" spans="1:68" ht="37.5" customHeight="1">
      <c r="A91" s="166"/>
      <c r="B91" s="166"/>
      <c r="C91" s="166"/>
      <c r="D91" s="166"/>
      <c r="E91" s="166"/>
      <c r="F91" s="166"/>
      <c r="G91" s="166"/>
      <c r="H91" s="166"/>
      <c r="I91" s="166"/>
      <c r="J91" s="166"/>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row>
    <row r="92" spans="1:68" ht="37.5" customHeight="1">
      <c r="A92" s="166"/>
      <c r="B92" s="166"/>
      <c r="C92" s="166"/>
      <c r="D92" s="166"/>
      <c r="E92" s="166"/>
      <c r="F92" s="166"/>
      <c r="G92" s="166"/>
      <c r="H92" s="166"/>
      <c r="I92" s="166"/>
      <c r="J92" s="166"/>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row>
    <row r="93" spans="1:68" ht="37.5" customHeight="1">
      <c r="A93" s="166"/>
      <c r="B93" s="166"/>
      <c r="C93" s="166"/>
      <c r="D93" s="166"/>
      <c r="E93" s="166"/>
      <c r="F93" s="166"/>
      <c r="G93" s="166"/>
      <c r="H93" s="166"/>
      <c r="I93" s="166"/>
      <c r="J93" s="166"/>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row>
    <row r="94" spans="1:68" ht="37.5" customHeight="1">
      <c r="A94" s="166"/>
      <c r="B94" s="166"/>
      <c r="C94" s="166"/>
      <c r="D94" s="166"/>
      <c r="E94" s="166"/>
      <c r="F94" s="166"/>
      <c r="G94" s="166"/>
      <c r="H94" s="166"/>
      <c r="I94" s="166"/>
      <c r="J94" s="166"/>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row>
    <row r="95" spans="1:68" ht="15" customHeight="1">
      <c r="A95" s="117"/>
      <c r="B95" s="24"/>
      <c r="C95" s="24"/>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row>
    <row r="96" spans="1:68" ht="15" customHeight="1">
      <c r="A96" s="117"/>
      <c r="B96" s="24"/>
      <c r="C96" s="24"/>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row>
    <row r="97" spans="2:3" ht="15" customHeight="1">
      <c r="B97" s="24"/>
      <c r="C97" s="24"/>
    </row>
    <row r="98" spans="2:3" ht="15" customHeight="1">
      <c r="B98" s="24"/>
      <c r="C98" s="24"/>
    </row>
    <row r="99" spans="2:3" ht="15" customHeight="1">
      <c r="B99" s="24"/>
      <c r="C99" s="24"/>
    </row>
    <row r="100" spans="2:3" ht="15" customHeight="1">
      <c r="B100" s="24"/>
      <c r="C100" s="24"/>
    </row>
    <row r="101" spans="2:3" ht="15" customHeight="1">
      <c r="B101" s="24"/>
      <c r="C101" s="24"/>
    </row>
    <row r="102" spans="2:3" ht="15" customHeight="1">
      <c r="B102" s="24"/>
      <c r="C102" s="24"/>
    </row>
    <row r="103" spans="2:3" ht="15" customHeight="1">
      <c r="B103" s="24"/>
      <c r="C103" s="24"/>
    </row>
    <row r="104" spans="2:3" ht="15" customHeight="1">
      <c r="B104" s="24"/>
      <c r="C104" s="24"/>
    </row>
    <row r="105" spans="2:3" ht="15" customHeight="1">
      <c r="B105" s="24"/>
      <c r="C105" s="24"/>
    </row>
    <row r="106" spans="2:3" ht="15" customHeight="1">
      <c r="B106" s="24"/>
      <c r="C106" s="24"/>
    </row>
    <row r="107" spans="2:3" ht="15" customHeight="1">
      <c r="B107" s="24"/>
      <c r="C107" s="24"/>
    </row>
    <row r="108" spans="2:3" ht="15" customHeight="1">
      <c r="B108" s="24"/>
      <c r="C108" s="24"/>
    </row>
    <row r="109" spans="2:3" ht="15" customHeight="1">
      <c r="B109" s="24"/>
      <c r="C109" s="24"/>
    </row>
    <row r="110" spans="2:3" ht="15" customHeight="1">
      <c r="B110" s="24"/>
      <c r="C110" s="24"/>
    </row>
    <row r="111" spans="2:3" ht="15" customHeight="1">
      <c r="B111" s="24"/>
      <c r="C111" s="24"/>
    </row>
    <row r="112" spans="2:3" ht="15" customHeight="1">
      <c r="B112" s="117"/>
      <c r="C112" s="117"/>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86:AT86"/>
    <mergeCell ref="A92:J92"/>
    <mergeCell ref="A93:J93"/>
    <mergeCell ref="A94:J94"/>
    <mergeCell ref="A87:J87"/>
    <mergeCell ref="A88:J88"/>
    <mergeCell ref="A89:J89"/>
    <mergeCell ref="A90:J90"/>
    <mergeCell ref="A91:J91"/>
  </mergeCells>
  <hyperlinks>
    <hyperlink ref="A1" location="Contents!A1" display="Return to contents page" xr:uid="{00000000-0004-0000-0A00-000000000000}"/>
  </hyperlinks>
  <pageMargins left="0.74803149606299213" right="0.74803149606299213" top="0.98425196850393704" bottom="0.98425196850393704" header="0.51181102362204722" footer="0.51181102362204722"/>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1000"/>
  <sheetViews>
    <sheetView showGridLines="0" zoomScaleNormal="100" workbookViewId="0"/>
  </sheetViews>
  <sheetFormatPr defaultColWidth="11.42578125" defaultRowHeight="12.6"/>
  <cols>
    <col min="1" max="1" width="56.5703125" customWidth="1"/>
    <col min="2"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117"/>
      <c r="AP1" s="117"/>
      <c r="AQ1" s="117"/>
      <c r="AR1" s="117"/>
      <c r="AS1" s="117"/>
      <c r="AT1" s="24"/>
      <c r="AU1" s="24"/>
      <c r="AV1" s="24"/>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315</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61"/>
      <c r="AU2" s="24"/>
      <c r="AV2" s="61"/>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40" t="s">
        <v>307</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24"/>
      <c r="AU5" s="24"/>
      <c r="AV5" s="24"/>
      <c r="AW5" s="24"/>
      <c r="AX5" s="24"/>
      <c r="AY5" s="24"/>
      <c r="AZ5" s="24"/>
      <c r="BA5" s="24"/>
      <c r="BB5" s="24"/>
      <c r="BC5" s="24"/>
      <c r="BD5" s="24"/>
      <c r="BE5" s="24"/>
      <c r="BF5" s="24"/>
      <c r="BG5" s="24"/>
      <c r="BH5" s="24"/>
      <c r="BI5" s="24"/>
      <c r="BJ5" s="24"/>
      <c r="BK5" s="24"/>
      <c r="BL5" s="24"/>
      <c r="BM5" s="24"/>
      <c r="BN5" s="24"/>
      <c r="BO5" s="24"/>
      <c r="BP5" s="24"/>
    </row>
    <row r="6" spans="1:68" ht="15" customHeight="1">
      <c r="A6" s="28" t="s">
        <v>167</v>
      </c>
      <c r="B6" s="33">
        <v>38.231882288295999</v>
      </c>
      <c r="C6" s="33">
        <v>37.486923881607296</v>
      </c>
      <c r="D6" s="33">
        <v>38.788972987986902</v>
      </c>
      <c r="E6" s="33">
        <v>40.718339307049</v>
      </c>
      <c r="F6" s="33">
        <v>40.786765869874898</v>
      </c>
      <c r="G6" s="33">
        <v>40.378302329216801</v>
      </c>
      <c r="H6" s="33">
        <v>40.580423020167203</v>
      </c>
      <c r="I6" s="33">
        <v>41.408063268288501</v>
      </c>
      <c r="J6" s="33">
        <v>40.457609081234502</v>
      </c>
      <c r="K6" s="33">
        <v>40.341679472114301</v>
      </c>
      <c r="L6" s="33">
        <v>39.727661266275703</v>
      </c>
      <c r="M6" s="33">
        <v>41.128215515495199</v>
      </c>
      <c r="N6" s="33">
        <v>40.807843973142901</v>
      </c>
      <c r="O6" s="33">
        <v>39.810879728006803</v>
      </c>
      <c r="P6" s="33">
        <v>39.596783327670202</v>
      </c>
      <c r="Q6" s="33">
        <v>40.230294396961099</v>
      </c>
      <c r="R6" s="33">
        <v>39.483304898854499</v>
      </c>
      <c r="S6" s="33">
        <v>39.406834300451301</v>
      </c>
      <c r="T6" s="33">
        <v>38.2934170920037</v>
      </c>
      <c r="U6" s="33">
        <v>37.900494920552198</v>
      </c>
      <c r="V6" s="33">
        <v>35.954589505745503</v>
      </c>
      <c r="W6" s="33">
        <v>35.366401918177701</v>
      </c>
      <c r="X6" s="33">
        <v>35.490966221523998</v>
      </c>
      <c r="Y6" s="33">
        <v>36.445444319460101</v>
      </c>
      <c r="Z6" s="33">
        <v>35.146159075458897</v>
      </c>
      <c r="AA6" s="33">
        <v>37.205882352941202</v>
      </c>
      <c r="AB6" s="33">
        <v>34.804753820034001</v>
      </c>
      <c r="AC6" s="33">
        <v>34.067796610169502</v>
      </c>
      <c r="AD6" s="33">
        <v>33.142965924233799</v>
      </c>
      <c r="AE6" s="33">
        <v>30.891089108910901</v>
      </c>
      <c r="AF6" s="33">
        <v>31.811230063360298</v>
      </c>
      <c r="AG6" s="33">
        <v>32.012129088152498</v>
      </c>
      <c r="AH6" s="33">
        <v>29.6430004011231</v>
      </c>
      <c r="AI6" s="33">
        <v>30.6158229235152</v>
      </c>
      <c r="AJ6" s="33">
        <v>27.511848341232199</v>
      </c>
      <c r="AK6" s="33">
        <v>29.285344381149699</v>
      </c>
      <c r="AL6" s="33">
        <v>30.069735006973499</v>
      </c>
      <c r="AM6" s="33">
        <v>28.337085879704102</v>
      </c>
      <c r="AN6" s="33">
        <v>30.571612074502202</v>
      </c>
      <c r="AO6" s="33">
        <v>32.4842673059634</v>
      </c>
      <c r="AP6" s="33">
        <v>31.299501320035201</v>
      </c>
      <c r="AQ6" s="33">
        <v>30.302158273381298</v>
      </c>
      <c r="AR6" s="33">
        <v>29.6164139161463</v>
      </c>
      <c r="AS6" s="33">
        <v>31.429399826036502</v>
      </c>
      <c r="AT6" s="33">
        <v>29.802301563883098</v>
      </c>
      <c r="AU6" s="33">
        <v>30.189212086981101</v>
      </c>
      <c r="AV6" s="33"/>
      <c r="AW6" s="33"/>
      <c r="AX6" s="33"/>
      <c r="AY6" s="33"/>
      <c r="AZ6" s="33"/>
      <c r="BA6" s="33"/>
      <c r="BB6" s="33"/>
      <c r="BC6" s="33"/>
      <c r="BD6" s="33"/>
      <c r="BE6" s="33"/>
      <c r="BF6" s="33"/>
      <c r="BG6" s="33"/>
      <c r="BH6" s="33"/>
      <c r="BI6" s="33"/>
      <c r="BJ6" s="33"/>
      <c r="BK6" s="33"/>
      <c r="BL6" s="33"/>
      <c r="BM6" s="33"/>
      <c r="BN6" s="33"/>
      <c r="BO6" s="33"/>
      <c r="BP6" s="33"/>
    </row>
    <row r="7" spans="1:68" ht="15" customHeight="1">
      <c r="A7" s="28" t="s">
        <v>170</v>
      </c>
      <c r="B7" s="29">
        <v>3.0162887256467599</v>
      </c>
      <c r="C7" s="29">
        <v>3.0764937623112298</v>
      </c>
      <c r="D7" s="29">
        <v>3.0972073039742201</v>
      </c>
      <c r="E7" s="29">
        <v>3.1201173665872002</v>
      </c>
      <c r="F7" s="29">
        <v>3.1987191927032801</v>
      </c>
      <c r="G7" s="29">
        <v>3.21428571428571</v>
      </c>
      <c r="H7" s="29">
        <v>3.3088888888888901</v>
      </c>
      <c r="I7" s="29">
        <v>3.2920905127672802</v>
      </c>
      <c r="J7" s="29">
        <v>3.34524331433582</v>
      </c>
      <c r="K7" s="29">
        <v>3.3981626708491999</v>
      </c>
      <c r="L7" s="29">
        <v>3.4896172129096801</v>
      </c>
      <c r="M7" s="29">
        <v>3.45752277764098</v>
      </c>
      <c r="N7" s="29">
        <v>3.5257247323060801</v>
      </c>
      <c r="O7" s="29">
        <v>3.51854817187083</v>
      </c>
      <c r="P7" s="29">
        <v>3.6581807780320399</v>
      </c>
      <c r="Q7" s="29">
        <v>3.6379462968427299</v>
      </c>
      <c r="R7" s="29">
        <v>3.6324074074074102</v>
      </c>
      <c r="S7" s="29">
        <v>3.7179319371727799</v>
      </c>
      <c r="T7" s="29">
        <v>3.7467532467532498</v>
      </c>
      <c r="U7" s="29">
        <v>3.6725085910652902</v>
      </c>
      <c r="V7" s="29">
        <v>3.84251058914132</v>
      </c>
      <c r="W7" s="29">
        <v>3.7745762711864401</v>
      </c>
      <c r="X7" s="29">
        <v>3.7290836653386501</v>
      </c>
      <c r="Y7" s="29">
        <v>3.7517636684303399</v>
      </c>
      <c r="Z7" s="29">
        <v>3.69294003868472</v>
      </c>
      <c r="AA7" s="29">
        <v>3.6319169960474298</v>
      </c>
      <c r="AB7" s="29">
        <v>3.72086720867209</v>
      </c>
      <c r="AC7" s="29">
        <v>3.6218905472636802</v>
      </c>
      <c r="AD7" s="29">
        <v>3.48650201033889</v>
      </c>
      <c r="AE7" s="29">
        <v>3.6019230769230801</v>
      </c>
      <c r="AF7" s="29">
        <v>3.3221153846153801</v>
      </c>
      <c r="AG7" s="29">
        <v>3.4391069012178601</v>
      </c>
      <c r="AH7" s="29">
        <v>3.25033829499323</v>
      </c>
      <c r="AI7" s="29">
        <v>3.21259842519685</v>
      </c>
      <c r="AJ7" s="29">
        <v>3.5917312661498699</v>
      </c>
      <c r="AK7" s="29">
        <v>3.6100795755968198</v>
      </c>
      <c r="AL7" s="29">
        <v>3.6558441558441599</v>
      </c>
      <c r="AM7" s="29">
        <v>3.8853575482406399</v>
      </c>
      <c r="AN7" s="29">
        <v>4.0178571428571397</v>
      </c>
      <c r="AO7" s="29">
        <v>3.8348708487084902</v>
      </c>
      <c r="AP7" s="29">
        <v>4.1780693533270901</v>
      </c>
      <c r="AQ7" s="29">
        <v>4.0208926875593498</v>
      </c>
      <c r="AR7" s="29">
        <v>3.9738955823293201</v>
      </c>
      <c r="AS7" s="29">
        <v>4.3523985239852401</v>
      </c>
      <c r="AT7" s="29">
        <v>4.0356435643564401</v>
      </c>
      <c r="AU7" s="29">
        <v>4.12067352666043</v>
      </c>
      <c r="AV7" s="29"/>
      <c r="AW7" s="29"/>
      <c r="AX7" s="29"/>
      <c r="AY7" s="29"/>
      <c r="AZ7" s="29"/>
      <c r="BA7" s="29"/>
      <c r="BB7" s="29"/>
      <c r="BC7" s="29"/>
      <c r="BD7" s="29"/>
      <c r="BE7" s="29"/>
      <c r="BF7" s="29"/>
      <c r="BG7" s="29"/>
      <c r="BH7" s="29"/>
      <c r="BI7" s="29"/>
      <c r="BJ7" s="29"/>
      <c r="BK7" s="29"/>
      <c r="BL7" s="29"/>
      <c r="BM7" s="29"/>
      <c r="BN7" s="29"/>
      <c r="BO7" s="29"/>
      <c r="BP7" s="29"/>
    </row>
    <row r="8" spans="1:68" ht="15" customHeight="1">
      <c r="A8" s="28" t="s">
        <v>171</v>
      </c>
      <c r="B8" s="34">
        <v>18888</v>
      </c>
      <c r="C8" s="34">
        <v>18742</v>
      </c>
      <c r="D8" s="34">
        <v>17301</v>
      </c>
      <c r="E8" s="34">
        <v>17014</v>
      </c>
      <c r="F8" s="34">
        <v>16483</v>
      </c>
      <c r="G8" s="34">
        <v>16605</v>
      </c>
      <c r="H8" s="34">
        <v>16379</v>
      </c>
      <c r="I8" s="34">
        <v>15858</v>
      </c>
      <c r="J8" s="34">
        <v>15261</v>
      </c>
      <c r="K8" s="34">
        <v>15166</v>
      </c>
      <c r="L8" s="34">
        <v>13948</v>
      </c>
      <c r="M8" s="34">
        <v>14041</v>
      </c>
      <c r="N8" s="34">
        <v>13500</v>
      </c>
      <c r="O8" s="34">
        <v>13184</v>
      </c>
      <c r="P8" s="34">
        <v>12789</v>
      </c>
      <c r="Q8" s="34">
        <v>12329</v>
      </c>
      <c r="R8" s="34">
        <v>11769</v>
      </c>
      <c r="S8" s="34">
        <v>11362</v>
      </c>
      <c r="T8" s="34">
        <v>10963</v>
      </c>
      <c r="U8" s="34">
        <v>10687</v>
      </c>
      <c r="V8" s="34">
        <v>9979</v>
      </c>
      <c r="W8" s="34">
        <v>8908</v>
      </c>
      <c r="X8" s="34">
        <v>8424</v>
      </c>
      <c r="Y8" s="34">
        <v>8509</v>
      </c>
      <c r="Z8" s="34">
        <v>7637</v>
      </c>
      <c r="AA8" s="34">
        <v>7351</v>
      </c>
      <c r="AB8" s="34">
        <v>6865</v>
      </c>
      <c r="AC8" s="34">
        <v>6552</v>
      </c>
      <c r="AD8" s="34">
        <v>6070</v>
      </c>
      <c r="AE8" s="34">
        <v>5619</v>
      </c>
      <c r="AF8" s="34">
        <v>4837</v>
      </c>
      <c r="AG8" s="34">
        <v>5083</v>
      </c>
      <c r="AH8" s="34">
        <v>2402</v>
      </c>
      <c r="AI8" s="34">
        <v>4488</v>
      </c>
      <c r="AJ8" s="34">
        <v>4170</v>
      </c>
      <c r="AK8" s="34">
        <v>4083</v>
      </c>
      <c r="AL8" s="34">
        <v>3941</v>
      </c>
      <c r="AM8" s="34">
        <v>3423</v>
      </c>
      <c r="AN8" s="34">
        <v>3825</v>
      </c>
      <c r="AO8" s="34">
        <v>4157</v>
      </c>
      <c r="AP8" s="34">
        <v>4458</v>
      </c>
      <c r="AQ8" s="34">
        <v>4234</v>
      </c>
      <c r="AR8" s="34">
        <v>3958</v>
      </c>
      <c r="AS8" s="34">
        <v>4718</v>
      </c>
      <c r="AT8" s="34">
        <v>4076</v>
      </c>
      <c r="AU8" s="34">
        <v>4405</v>
      </c>
      <c r="AV8" s="34"/>
      <c r="AW8" s="34"/>
      <c r="AX8" s="34"/>
      <c r="AY8" s="34"/>
      <c r="AZ8" s="34"/>
      <c r="BA8" s="34"/>
      <c r="BB8" s="34"/>
      <c r="BC8" s="34"/>
      <c r="BD8" s="34"/>
      <c r="BE8" s="34"/>
      <c r="BF8" s="34"/>
      <c r="BG8" s="34"/>
      <c r="BH8" s="34"/>
      <c r="BI8" s="34"/>
      <c r="BJ8" s="34"/>
      <c r="BK8" s="34"/>
      <c r="BL8" s="34"/>
      <c r="BM8" s="34"/>
      <c r="BN8" s="34"/>
      <c r="BO8" s="34"/>
      <c r="BP8" s="34"/>
    </row>
    <row r="9" spans="1:68" ht="15" customHeight="1">
      <c r="A9" s="28" t="s">
        <v>172</v>
      </c>
      <c r="B9" s="34">
        <v>6262</v>
      </c>
      <c r="C9" s="34">
        <v>6092</v>
      </c>
      <c r="D9" s="34">
        <v>5586</v>
      </c>
      <c r="E9" s="34">
        <v>5453</v>
      </c>
      <c r="F9" s="34">
        <v>5153</v>
      </c>
      <c r="G9" s="34">
        <v>5166</v>
      </c>
      <c r="H9" s="34">
        <v>4950</v>
      </c>
      <c r="I9" s="34">
        <v>4817</v>
      </c>
      <c r="J9" s="34">
        <v>4562</v>
      </c>
      <c r="K9" s="34">
        <v>4463</v>
      </c>
      <c r="L9" s="34">
        <v>3997</v>
      </c>
      <c r="M9" s="34">
        <v>4061</v>
      </c>
      <c r="N9" s="34">
        <v>3829</v>
      </c>
      <c r="O9" s="34">
        <v>3747</v>
      </c>
      <c r="P9" s="34">
        <v>3496</v>
      </c>
      <c r="Q9" s="34">
        <v>3389</v>
      </c>
      <c r="R9" s="34">
        <v>3240</v>
      </c>
      <c r="S9" s="34">
        <v>3056</v>
      </c>
      <c r="T9" s="34">
        <v>2926</v>
      </c>
      <c r="U9" s="34">
        <v>2910</v>
      </c>
      <c r="V9" s="34">
        <v>2597</v>
      </c>
      <c r="W9" s="34">
        <v>2360</v>
      </c>
      <c r="X9" s="34">
        <v>2259</v>
      </c>
      <c r="Y9" s="34">
        <v>2268</v>
      </c>
      <c r="Z9" s="34">
        <v>2068</v>
      </c>
      <c r="AA9" s="34">
        <v>2024</v>
      </c>
      <c r="AB9" s="34">
        <v>1845</v>
      </c>
      <c r="AC9" s="34">
        <v>1809</v>
      </c>
      <c r="AD9" s="34">
        <v>1741</v>
      </c>
      <c r="AE9" s="34">
        <v>1560</v>
      </c>
      <c r="AF9" s="34">
        <v>1456</v>
      </c>
      <c r="AG9" s="34">
        <v>1478</v>
      </c>
      <c r="AH9" s="34">
        <v>739</v>
      </c>
      <c r="AI9" s="34">
        <v>1397</v>
      </c>
      <c r="AJ9" s="34">
        <v>1161</v>
      </c>
      <c r="AK9" s="34">
        <v>1131</v>
      </c>
      <c r="AL9" s="34">
        <v>1078</v>
      </c>
      <c r="AM9" s="34">
        <v>881</v>
      </c>
      <c r="AN9" s="34">
        <v>952</v>
      </c>
      <c r="AO9" s="34">
        <v>1084</v>
      </c>
      <c r="AP9" s="34">
        <v>1067</v>
      </c>
      <c r="AQ9" s="34">
        <v>1053</v>
      </c>
      <c r="AR9" s="34">
        <v>996</v>
      </c>
      <c r="AS9" s="34">
        <v>1084</v>
      </c>
      <c r="AT9" s="34">
        <v>1010</v>
      </c>
      <c r="AU9" s="34">
        <v>1069</v>
      </c>
      <c r="AV9" s="34"/>
      <c r="AW9" s="34"/>
      <c r="AX9" s="34"/>
      <c r="AY9" s="34"/>
      <c r="AZ9" s="34"/>
      <c r="BA9" s="34"/>
      <c r="BB9" s="34"/>
      <c r="BC9" s="34"/>
      <c r="BD9" s="34"/>
      <c r="BE9" s="34"/>
      <c r="BF9" s="34"/>
      <c r="BG9" s="34"/>
      <c r="BH9" s="34"/>
      <c r="BI9" s="34"/>
      <c r="BJ9" s="34"/>
      <c r="BK9" s="34"/>
      <c r="BL9" s="34"/>
      <c r="BM9" s="34"/>
      <c r="BN9" s="34"/>
      <c r="BO9" s="34"/>
      <c r="BP9" s="34"/>
    </row>
    <row r="10" spans="1:68" ht="15" customHeight="1">
      <c r="A10" s="28" t="s">
        <v>173</v>
      </c>
      <c r="B10" s="34">
        <v>16379</v>
      </c>
      <c r="C10" s="34">
        <v>16251</v>
      </c>
      <c r="D10" s="34">
        <v>14401</v>
      </c>
      <c r="E10" s="34">
        <v>13392</v>
      </c>
      <c r="F10" s="34">
        <v>12634</v>
      </c>
      <c r="G10" s="34">
        <v>12794</v>
      </c>
      <c r="H10" s="34">
        <v>12198</v>
      </c>
      <c r="I10" s="34">
        <v>11633</v>
      </c>
      <c r="J10" s="34">
        <v>11276</v>
      </c>
      <c r="K10" s="34">
        <v>11063</v>
      </c>
      <c r="L10" s="34">
        <v>10061</v>
      </c>
      <c r="M10" s="34">
        <v>9874</v>
      </c>
      <c r="N10" s="34">
        <v>9383</v>
      </c>
      <c r="O10" s="34">
        <v>9412</v>
      </c>
      <c r="P10" s="34">
        <v>8829</v>
      </c>
      <c r="Q10" s="34">
        <v>8424</v>
      </c>
      <c r="R10" s="34">
        <v>8206</v>
      </c>
      <c r="S10" s="34">
        <v>7755</v>
      </c>
      <c r="T10" s="34">
        <v>7641</v>
      </c>
      <c r="U10" s="34">
        <v>7678</v>
      </c>
      <c r="V10" s="34">
        <v>7223</v>
      </c>
      <c r="W10" s="34">
        <v>6673</v>
      </c>
      <c r="X10" s="34">
        <v>6365</v>
      </c>
      <c r="Y10" s="34">
        <v>6223</v>
      </c>
      <c r="Z10" s="34">
        <v>5884</v>
      </c>
      <c r="AA10" s="34">
        <v>5440</v>
      </c>
      <c r="AB10" s="34">
        <v>5301</v>
      </c>
      <c r="AC10" s="34">
        <v>5310</v>
      </c>
      <c r="AD10" s="34">
        <v>5253</v>
      </c>
      <c r="AE10" s="34">
        <v>5050</v>
      </c>
      <c r="AF10" s="34">
        <v>4577</v>
      </c>
      <c r="AG10" s="34">
        <v>4617</v>
      </c>
      <c r="AH10" s="34">
        <v>2493</v>
      </c>
      <c r="AI10" s="34">
        <v>4563</v>
      </c>
      <c r="AJ10" s="34">
        <v>4220</v>
      </c>
      <c r="AK10" s="34">
        <v>3862</v>
      </c>
      <c r="AL10" s="34">
        <v>3585</v>
      </c>
      <c r="AM10" s="34">
        <v>3109</v>
      </c>
      <c r="AN10" s="34">
        <v>3114</v>
      </c>
      <c r="AO10" s="34">
        <v>3337</v>
      </c>
      <c r="AP10" s="34">
        <v>3409</v>
      </c>
      <c r="AQ10" s="34">
        <v>3475</v>
      </c>
      <c r="AR10" s="34">
        <v>3363</v>
      </c>
      <c r="AS10" s="34">
        <v>3449</v>
      </c>
      <c r="AT10" s="34">
        <v>3389</v>
      </c>
      <c r="AU10" s="34">
        <v>3541</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row>
    <row r="12" spans="1:68" ht="15" customHeight="1">
      <c r="A12" s="55" t="s">
        <v>308</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row>
    <row r="13" spans="1:68" ht="15" customHeight="1">
      <c r="A13" s="28" t="s">
        <v>167</v>
      </c>
      <c r="B13" s="33">
        <v>67.8391959798995</v>
      </c>
      <c r="C13" s="33">
        <v>71.219512195121993</v>
      </c>
      <c r="D13" s="33">
        <v>70.879120879120904</v>
      </c>
      <c r="E13" s="33">
        <v>71.052631578947398</v>
      </c>
      <c r="F13" s="33">
        <v>71.604938271604894</v>
      </c>
      <c r="G13" s="33">
        <v>74.921630094043906</v>
      </c>
      <c r="H13" s="33">
        <v>66.775244299674299</v>
      </c>
      <c r="I13" s="33">
        <v>71.192052980132402</v>
      </c>
      <c r="J13" s="33">
        <v>71.335504885993501</v>
      </c>
      <c r="K13" s="33">
        <v>66.784452296819794</v>
      </c>
      <c r="L13" s="33">
        <v>71.886120996441306</v>
      </c>
      <c r="M13" s="33">
        <v>72.659176029962595</v>
      </c>
      <c r="N13" s="33">
        <v>68.093385214007796</v>
      </c>
      <c r="O13" s="33">
        <v>71.308016877637101</v>
      </c>
      <c r="P13" s="33">
        <v>69.834710743801693</v>
      </c>
      <c r="Q13" s="33">
        <v>69.506726457399097</v>
      </c>
      <c r="R13" s="33">
        <v>66.806722689075599</v>
      </c>
      <c r="S13" s="33">
        <v>68.4444444444444</v>
      </c>
      <c r="T13" s="33">
        <v>66.521739130434796</v>
      </c>
      <c r="U13" s="33">
        <v>68.627450980392197</v>
      </c>
      <c r="V13" s="33">
        <v>64.150943396226396</v>
      </c>
      <c r="W13" s="33">
        <v>68.341708542713604</v>
      </c>
      <c r="X13" s="33">
        <v>68.062827225130903</v>
      </c>
      <c r="Y13" s="33">
        <v>69.483568075117404</v>
      </c>
      <c r="Z13" s="33">
        <v>65.895953757225399</v>
      </c>
      <c r="AA13" s="33">
        <v>67.816091954022994</v>
      </c>
      <c r="AB13" s="33">
        <v>68.309859154929597</v>
      </c>
      <c r="AC13" s="33">
        <v>67.307692307692307</v>
      </c>
      <c r="AD13" s="33">
        <v>67.295597484276698</v>
      </c>
      <c r="AE13" s="33">
        <v>65.151515151515198</v>
      </c>
      <c r="AF13" s="33">
        <v>74.336283185840699</v>
      </c>
      <c r="AG13" s="33">
        <v>61.904761904761898</v>
      </c>
      <c r="AH13" s="33">
        <v>73.6111111111111</v>
      </c>
      <c r="AI13" s="33">
        <v>63.736263736263702</v>
      </c>
      <c r="AJ13" s="33">
        <v>61.956521739130402</v>
      </c>
      <c r="AK13" s="33">
        <v>63.440860215053803</v>
      </c>
      <c r="AL13" s="33">
        <v>57.471264367816097</v>
      </c>
      <c r="AM13" s="33">
        <v>60.493827160493801</v>
      </c>
      <c r="AN13" s="33">
        <v>75</v>
      </c>
      <c r="AO13" s="33">
        <v>63.953488372092998</v>
      </c>
      <c r="AP13" s="33">
        <v>75</v>
      </c>
      <c r="AQ13" s="33">
        <v>70.8333333333333</v>
      </c>
      <c r="AR13" s="33">
        <v>68.181818181818201</v>
      </c>
      <c r="AS13" s="33">
        <v>75</v>
      </c>
      <c r="AT13" s="33">
        <v>68.181818181818201</v>
      </c>
      <c r="AU13" s="33">
        <v>64.383561643835606</v>
      </c>
      <c r="AV13" s="33"/>
      <c r="AW13" s="33"/>
      <c r="AX13" s="33"/>
      <c r="AY13" s="33"/>
      <c r="AZ13" s="33"/>
      <c r="BA13" s="33"/>
      <c r="BB13" s="33"/>
      <c r="BC13" s="33"/>
      <c r="BD13" s="33"/>
      <c r="BE13" s="33"/>
      <c r="BF13" s="33"/>
      <c r="BG13" s="33"/>
      <c r="BH13" s="33"/>
      <c r="BI13" s="33"/>
      <c r="BJ13" s="33"/>
      <c r="BK13" s="33"/>
      <c r="BL13" s="33"/>
      <c r="BM13" s="33"/>
      <c r="BN13" s="33"/>
      <c r="BO13" s="33"/>
      <c r="BP13" s="33"/>
    </row>
    <row r="14" spans="1:68" ht="15" customHeight="1">
      <c r="A14" s="28" t="s">
        <v>170</v>
      </c>
      <c r="B14" s="29">
        <v>4.2</v>
      </c>
      <c r="C14" s="29">
        <v>4.2089041095890396</v>
      </c>
      <c r="D14" s="29">
        <v>4.1317829457364299</v>
      </c>
      <c r="E14" s="29">
        <v>4.3827160493827204</v>
      </c>
      <c r="F14" s="29">
        <v>4.2543103448275899</v>
      </c>
      <c r="G14" s="29">
        <v>4.2635983263598298</v>
      </c>
      <c r="H14" s="29">
        <v>4.4146341463414602</v>
      </c>
      <c r="I14" s="29">
        <v>4.2976744186046503</v>
      </c>
      <c r="J14" s="29">
        <v>5.3470319634703198</v>
      </c>
      <c r="K14" s="29">
        <v>5.0952380952380896</v>
      </c>
      <c r="L14" s="29">
        <v>4.8564356435643603</v>
      </c>
      <c r="M14" s="29">
        <v>4.5721649484536098</v>
      </c>
      <c r="N14" s="29">
        <v>4.6914285714285704</v>
      </c>
      <c r="O14" s="29">
        <v>4.3195266272189397</v>
      </c>
      <c r="P14" s="29">
        <v>4.8698224852071004</v>
      </c>
      <c r="Q14" s="29">
        <v>4.4516129032258096</v>
      </c>
      <c r="R14" s="29">
        <v>5.3899371069182402</v>
      </c>
      <c r="S14" s="29">
        <v>5.3441558441558401</v>
      </c>
      <c r="T14" s="29">
        <v>5.4052287581699296</v>
      </c>
      <c r="U14" s="29">
        <v>5.6</v>
      </c>
      <c r="V14" s="29">
        <v>5.5441176470588198</v>
      </c>
      <c r="W14" s="29">
        <v>4.9852941176470598</v>
      </c>
      <c r="X14" s="29">
        <v>5.1384615384615397</v>
      </c>
      <c r="Y14" s="29">
        <v>5.4932432432432403</v>
      </c>
      <c r="Z14" s="29">
        <v>5.4912280701754401</v>
      </c>
      <c r="AA14" s="29">
        <v>5.1694915254237301</v>
      </c>
      <c r="AB14" s="29">
        <v>4.63917525773196</v>
      </c>
      <c r="AC14" s="29">
        <v>4.5714285714285703</v>
      </c>
      <c r="AD14" s="29">
        <v>4.5794392523364502</v>
      </c>
      <c r="AE14" s="29">
        <v>5.5581395348837201</v>
      </c>
      <c r="AF14" s="29">
        <v>4.4880952380952399</v>
      </c>
      <c r="AG14" s="29">
        <v>4.6153846153846096</v>
      </c>
      <c r="AH14" s="29">
        <v>3.64150943396226</v>
      </c>
      <c r="AI14" s="29">
        <v>4.3793103448275899</v>
      </c>
      <c r="AJ14" s="29">
        <v>4.3157894736842097</v>
      </c>
      <c r="AK14" s="29">
        <v>5.15254237288136</v>
      </c>
      <c r="AL14" s="29">
        <v>5.98</v>
      </c>
      <c r="AM14" s="29">
        <v>5.5918367346938798</v>
      </c>
      <c r="AN14" s="29">
        <v>5.8947368421052602</v>
      </c>
      <c r="AO14" s="29">
        <v>5.5090909090909097</v>
      </c>
      <c r="AP14" s="29">
        <v>7.2807017543859596</v>
      </c>
      <c r="AQ14" s="29">
        <v>6.0784313725490202</v>
      </c>
      <c r="AR14" s="29">
        <v>5.18333333333333</v>
      </c>
      <c r="AS14" s="29">
        <v>6.4791666666666696</v>
      </c>
      <c r="AT14" s="29">
        <v>6.0444444444444398</v>
      </c>
      <c r="AU14" s="29">
        <v>8.4680851063829792</v>
      </c>
      <c r="AV14" s="29"/>
      <c r="AW14" s="29"/>
      <c r="AX14" s="29"/>
      <c r="AY14" s="29"/>
      <c r="AZ14" s="29"/>
      <c r="BA14" s="29"/>
      <c r="BB14" s="29"/>
      <c r="BC14" s="29"/>
      <c r="BD14" s="29"/>
      <c r="BE14" s="29"/>
      <c r="BF14" s="29"/>
      <c r="BG14" s="29"/>
      <c r="BH14" s="29"/>
      <c r="BI14" s="29"/>
      <c r="BJ14" s="29"/>
      <c r="BK14" s="29"/>
      <c r="BL14" s="29"/>
      <c r="BM14" s="29"/>
      <c r="BN14" s="29"/>
      <c r="BO14" s="29"/>
      <c r="BP14" s="29"/>
    </row>
    <row r="15" spans="1:68" ht="15" customHeight="1">
      <c r="A15" s="28" t="s">
        <v>171</v>
      </c>
      <c r="B15" s="34">
        <v>1134</v>
      </c>
      <c r="C15" s="34">
        <v>1229</v>
      </c>
      <c r="D15" s="34">
        <v>1066</v>
      </c>
      <c r="E15" s="34">
        <v>1065</v>
      </c>
      <c r="F15" s="34">
        <v>987</v>
      </c>
      <c r="G15" s="34">
        <v>1019</v>
      </c>
      <c r="H15" s="34">
        <v>905</v>
      </c>
      <c r="I15" s="34">
        <v>924</v>
      </c>
      <c r="J15" s="34">
        <v>1171</v>
      </c>
      <c r="K15" s="34">
        <v>963</v>
      </c>
      <c r="L15" s="34">
        <v>981</v>
      </c>
      <c r="M15" s="34">
        <v>887</v>
      </c>
      <c r="N15" s="34">
        <v>821</v>
      </c>
      <c r="O15" s="34">
        <v>730</v>
      </c>
      <c r="P15" s="34">
        <v>823</v>
      </c>
      <c r="Q15" s="34">
        <v>690</v>
      </c>
      <c r="R15" s="34">
        <v>857</v>
      </c>
      <c r="S15" s="34">
        <v>823</v>
      </c>
      <c r="T15" s="34">
        <v>827</v>
      </c>
      <c r="U15" s="34">
        <v>784</v>
      </c>
      <c r="V15" s="34">
        <v>754</v>
      </c>
      <c r="W15" s="34">
        <v>678</v>
      </c>
      <c r="X15" s="34">
        <v>668</v>
      </c>
      <c r="Y15" s="34">
        <v>813</v>
      </c>
      <c r="Z15" s="34">
        <v>626</v>
      </c>
      <c r="AA15" s="34">
        <v>610</v>
      </c>
      <c r="AB15" s="34">
        <v>450</v>
      </c>
      <c r="AC15" s="34">
        <v>480</v>
      </c>
      <c r="AD15" s="34">
        <v>490</v>
      </c>
      <c r="AE15" s="34">
        <v>478</v>
      </c>
      <c r="AF15" s="34">
        <v>377</v>
      </c>
      <c r="AG15" s="34">
        <v>300</v>
      </c>
      <c r="AH15" s="34">
        <v>193</v>
      </c>
      <c r="AI15" s="34">
        <v>254</v>
      </c>
      <c r="AJ15" s="34">
        <v>246</v>
      </c>
      <c r="AK15" s="34">
        <v>304</v>
      </c>
      <c r="AL15" s="34">
        <v>299</v>
      </c>
      <c r="AM15" s="34">
        <v>274</v>
      </c>
      <c r="AN15" s="34">
        <v>336</v>
      </c>
      <c r="AO15" s="34">
        <v>303</v>
      </c>
      <c r="AP15" s="34">
        <v>415</v>
      </c>
      <c r="AQ15" s="34">
        <v>310</v>
      </c>
      <c r="AR15" s="34">
        <v>311</v>
      </c>
      <c r="AS15" s="34">
        <v>311</v>
      </c>
      <c r="AT15" s="34">
        <v>272</v>
      </c>
      <c r="AU15" s="34">
        <v>398</v>
      </c>
      <c r="AV15" s="34"/>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28" t="s">
        <v>172</v>
      </c>
      <c r="B16" s="34">
        <v>270</v>
      </c>
      <c r="C16" s="34">
        <v>292</v>
      </c>
      <c r="D16" s="34">
        <v>258</v>
      </c>
      <c r="E16" s="34">
        <v>243</v>
      </c>
      <c r="F16" s="34">
        <v>232</v>
      </c>
      <c r="G16" s="34">
        <v>239</v>
      </c>
      <c r="H16" s="34">
        <v>205</v>
      </c>
      <c r="I16" s="34">
        <v>215</v>
      </c>
      <c r="J16" s="34">
        <v>219</v>
      </c>
      <c r="K16" s="34">
        <v>189</v>
      </c>
      <c r="L16" s="34">
        <v>202</v>
      </c>
      <c r="M16" s="34">
        <v>194</v>
      </c>
      <c r="N16" s="34">
        <v>175</v>
      </c>
      <c r="O16" s="34">
        <v>169</v>
      </c>
      <c r="P16" s="34">
        <v>169</v>
      </c>
      <c r="Q16" s="34">
        <v>155</v>
      </c>
      <c r="R16" s="34">
        <v>159</v>
      </c>
      <c r="S16" s="34">
        <v>154</v>
      </c>
      <c r="T16" s="34">
        <v>153</v>
      </c>
      <c r="U16" s="34">
        <v>140</v>
      </c>
      <c r="V16" s="34">
        <v>136</v>
      </c>
      <c r="W16" s="34">
        <v>136</v>
      </c>
      <c r="X16" s="34">
        <v>130</v>
      </c>
      <c r="Y16" s="34">
        <v>148</v>
      </c>
      <c r="Z16" s="34">
        <v>114</v>
      </c>
      <c r="AA16" s="34">
        <v>118</v>
      </c>
      <c r="AB16" s="34">
        <v>97</v>
      </c>
      <c r="AC16" s="34">
        <v>105</v>
      </c>
      <c r="AD16" s="34">
        <v>107</v>
      </c>
      <c r="AE16" s="34">
        <v>86</v>
      </c>
      <c r="AF16" s="34">
        <v>84</v>
      </c>
      <c r="AG16" s="34">
        <v>65</v>
      </c>
      <c r="AH16" s="34">
        <v>53</v>
      </c>
      <c r="AI16" s="34">
        <v>58</v>
      </c>
      <c r="AJ16" s="34">
        <v>57</v>
      </c>
      <c r="AK16" s="34">
        <v>59</v>
      </c>
      <c r="AL16" s="34">
        <v>50</v>
      </c>
      <c r="AM16" s="34">
        <v>49</v>
      </c>
      <c r="AN16" s="34">
        <v>57</v>
      </c>
      <c r="AO16" s="34">
        <v>55</v>
      </c>
      <c r="AP16" s="34">
        <v>57</v>
      </c>
      <c r="AQ16" s="34">
        <v>51</v>
      </c>
      <c r="AR16" s="34">
        <v>60</v>
      </c>
      <c r="AS16" s="34">
        <v>48</v>
      </c>
      <c r="AT16" s="34">
        <v>45</v>
      </c>
      <c r="AU16" s="34">
        <v>47</v>
      </c>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28" t="s">
        <v>173</v>
      </c>
      <c r="B17" s="34">
        <v>398</v>
      </c>
      <c r="C17" s="34">
        <v>410</v>
      </c>
      <c r="D17" s="34">
        <v>364</v>
      </c>
      <c r="E17" s="34">
        <v>342</v>
      </c>
      <c r="F17" s="34">
        <v>324</v>
      </c>
      <c r="G17" s="34">
        <v>319</v>
      </c>
      <c r="H17" s="34">
        <v>307</v>
      </c>
      <c r="I17" s="34">
        <v>302</v>
      </c>
      <c r="J17" s="34">
        <v>307</v>
      </c>
      <c r="K17" s="34">
        <v>283</v>
      </c>
      <c r="L17" s="34">
        <v>281</v>
      </c>
      <c r="M17" s="34">
        <v>267</v>
      </c>
      <c r="N17" s="34">
        <v>257</v>
      </c>
      <c r="O17" s="34">
        <v>237</v>
      </c>
      <c r="P17" s="34">
        <v>242</v>
      </c>
      <c r="Q17" s="34">
        <v>223</v>
      </c>
      <c r="R17" s="34">
        <v>238</v>
      </c>
      <c r="S17" s="34">
        <v>225</v>
      </c>
      <c r="T17" s="34">
        <v>230</v>
      </c>
      <c r="U17" s="34">
        <v>204</v>
      </c>
      <c r="V17" s="34">
        <v>212</v>
      </c>
      <c r="W17" s="34">
        <v>199</v>
      </c>
      <c r="X17" s="34">
        <v>191</v>
      </c>
      <c r="Y17" s="34">
        <v>213</v>
      </c>
      <c r="Z17" s="34">
        <v>173</v>
      </c>
      <c r="AA17" s="34">
        <v>174</v>
      </c>
      <c r="AB17" s="34">
        <v>142</v>
      </c>
      <c r="AC17" s="34">
        <v>156</v>
      </c>
      <c r="AD17" s="34">
        <v>159</v>
      </c>
      <c r="AE17" s="34">
        <v>132</v>
      </c>
      <c r="AF17" s="34">
        <v>113</v>
      </c>
      <c r="AG17" s="34">
        <v>105</v>
      </c>
      <c r="AH17" s="34">
        <v>72</v>
      </c>
      <c r="AI17" s="34">
        <v>91</v>
      </c>
      <c r="AJ17" s="34">
        <v>92</v>
      </c>
      <c r="AK17" s="34">
        <v>93</v>
      </c>
      <c r="AL17" s="34">
        <v>87</v>
      </c>
      <c r="AM17" s="34">
        <v>81</v>
      </c>
      <c r="AN17" s="34">
        <v>76</v>
      </c>
      <c r="AO17" s="34">
        <v>86</v>
      </c>
      <c r="AP17" s="34">
        <v>76</v>
      </c>
      <c r="AQ17" s="34">
        <v>72</v>
      </c>
      <c r="AR17" s="34">
        <v>88</v>
      </c>
      <c r="AS17" s="34">
        <v>64</v>
      </c>
      <c r="AT17" s="34">
        <v>66</v>
      </c>
      <c r="AU17" s="34">
        <v>73</v>
      </c>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8" ht="15" customHeight="1">
      <c r="A19" s="55" t="s">
        <v>309</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167</v>
      </c>
      <c r="B20" s="33">
        <v>78.947368421052602</v>
      </c>
      <c r="C20" s="33">
        <v>75.403225806451601</v>
      </c>
      <c r="D20" s="33">
        <v>73.936170212766001</v>
      </c>
      <c r="E20" s="33">
        <v>76.960784313725497</v>
      </c>
      <c r="F20" s="33">
        <v>77.3333333333333</v>
      </c>
      <c r="G20" s="33">
        <v>77.848101265822805</v>
      </c>
      <c r="H20" s="33">
        <v>77.862595419847295</v>
      </c>
      <c r="I20" s="33">
        <v>78.2945736434108</v>
      </c>
      <c r="J20" s="33">
        <v>73.509933774834394</v>
      </c>
      <c r="K20" s="33">
        <v>79.720279720279706</v>
      </c>
      <c r="L20" s="33">
        <v>74.074074074074105</v>
      </c>
      <c r="M20" s="33">
        <v>72.794117647058798</v>
      </c>
      <c r="N20" s="33">
        <v>78.448275862068996</v>
      </c>
      <c r="O20" s="33">
        <v>79.230769230769198</v>
      </c>
      <c r="P20" s="33">
        <v>73.584905660377402</v>
      </c>
      <c r="Q20" s="33">
        <v>78.899082568807302</v>
      </c>
      <c r="R20" s="33">
        <v>73.880597014925399</v>
      </c>
      <c r="S20" s="33">
        <v>78.90625</v>
      </c>
      <c r="T20" s="33">
        <v>77.450980392156893</v>
      </c>
      <c r="U20" s="33">
        <v>61.4678899082569</v>
      </c>
      <c r="V20" s="33">
        <v>80.198019801980195</v>
      </c>
      <c r="W20" s="33">
        <v>75.581395348837205</v>
      </c>
      <c r="X20" s="33">
        <v>72.941176470588204</v>
      </c>
      <c r="Y20" s="33">
        <v>73.033707865168495</v>
      </c>
      <c r="Z20" s="33">
        <v>70.588235294117695</v>
      </c>
      <c r="AA20" s="33">
        <v>65.822784810126606</v>
      </c>
      <c r="AB20" s="33">
        <v>76.056338028168994</v>
      </c>
      <c r="AC20" s="33">
        <v>70</v>
      </c>
      <c r="AD20" s="33">
        <v>67.741935483871003</v>
      </c>
      <c r="AE20" s="33">
        <v>66.153846153846104</v>
      </c>
      <c r="AF20" s="33">
        <v>66.129032258064498</v>
      </c>
      <c r="AG20" s="33">
        <v>75</v>
      </c>
      <c r="AH20" s="33">
        <v>79.411764705882305</v>
      </c>
      <c r="AI20" s="33">
        <v>75.510204081632693</v>
      </c>
      <c r="AJ20" s="33">
        <v>59.574468085106403</v>
      </c>
      <c r="AK20" s="33">
        <v>65.789473684210506</v>
      </c>
      <c r="AL20" s="33">
        <v>62.5</v>
      </c>
      <c r="AM20" s="33">
        <v>60.975609756097597</v>
      </c>
      <c r="AN20" s="33" t="s">
        <v>46</v>
      </c>
      <c r="AO20" s="33">
        <v>72.093023255813904</v>
      </c>
      <c r="AP20" s="33">
        <v>73.809523809523796</v>
      </c>
      <c r="AQ20" s="33">
        <v>73.809523809523796</v>
      </c>
      <c r="AR20" s="33">
        <v>74.358974358974393</v>
      </c>
      <c r="AS20" s="33">
        <v>70</v>
      </c>
      <c r="AT20" s="33" t="s">
        <v>46</v>
      </c>
      <c r="AU20" s="33">
        <v>82.352941176470594</v>
      </c>
      <c r="AV20" s="33"/>
      <c r="AW20" s="33"/>
      <c r="AX20" s="33"/>
      <c r="AY20" s="33"/>
      <c r="AZ20" s="33"/>
      <c r="BA20" s="33"/>
      <c r="BB20" s="33"/>
      <c r="BC20" s="33"/>
      <c r="BD20" s="33"/>
      <c r="BE20" s="33"/>
      <c r="BF20" s="33"/>
      <c r="BG20" s="33"/>
      <c r="BH20" s="33"/>
      <c r="BI20" s="33"/>
      <c r="BJ20" s="33"/>
      <c r="BK20" s="33"/>
      <c r="BL20" s="33"/>
      <c r="BM20" s="33"/>
      <c r="BN20" s="33"/>
      <c r="BO20" s="33"/>
      <c r="BP20" s="33"/>
    </row>
    <row r="21" spans="1:68" ht="15" customHeight="1">
      <c r="A21" s="28" t="s">
        <v>170</v>
      </c>
      <c r="B21" s="29">
        <v>4.1393939393939396</v>
      </c>
      <c r="C21" s="29">
        <v>4.8502673796791402</v>
      </c>
      <c r="D21" s="29">
        <v>4.52517985611511</v>
      </c>
      <c r="E21" s="29">
        <v>4.76433121019108</v>
      </c>
      <c r="F21" s="29">
        <v>4.56034482758621</v>
      </c>
      <c r="G21" s="29">
        <v>5.0243902439024399</v>
      </c>
      <c r="H21" s="29">
        <v>4.87254901960784</v>
      </c>
      <c r="I21" s="29">
        <v>5</v>
      </c>
      <c r="J21" s="29">
        <v>4.2612612612612599</v>
      </c>
      <c r="K21" s="29">
        <v>5.5701754385964897</v>
      </c>
      <c r="L21" s="29">
        <v>4.57</v>
      </c>
      <c r="M21" s="29">
        <v>4.9191919191919196</v>
      </c>
      <c r="N21" s="29">
        <v>5.48351648351648</v>
      </c>
      <c r="O21" s="29">
        <v>5.0970873786407802</v>
      </c>
      <c r="P21" s="29">
        <v>5.9230769230769198</v>
      </c>
      <c r="Q21" s="29">
        <v>5.8488372093023298</v>
      </c>
      <c r="R21" s="29">
        <v>5.5959595959595996</v>
      </c>
      <c r="S21" s="29">
        <v>5.0099009900990099</v>
      </c>
      <c r="T21" s="29">
        <v>5.59493670886076</v>
      </c>
      <c r="U21" s="29">
        <v>4.5970149253731298</v>
      </c>
      <c r="V21" s="29">
        <v>6.1358024691358004</v>
      </c>
      <c r="W21" s="29">
        <v>6</v>
      </c>
      <c r="X21" s="29">
        <v>4.8870967741935498</v>
      </c>
      <c r="Y21" s="29">
        <v>4.5538461538461501</v>
      </c>
      <c r="Z21" s="29">
        <v>6.2333333333333298</v>
      </c>
      <c r="AA21" s="29">
        <v>5.2692307692307701</v>
      </c>
      <c r="AB21" s="29">
        <v>4.9074074074074101</v>
      </c>
      <c r="AC21" s="29">
        <v>5.8979591836734704</v>
      </c>
      <c r="AD21" s="29">
        <v>3.3571428571428599</v>
      </c>
      <c r="AE21" s="29">
        <v>3.53488372093023</v>
      </c>
      <c r="AF21" s="29">
        <v>5.5853658536585398</v>
      </c>
      <c r="AG21" s="29">
        <v>5.1555555555555603</v>
      </c>
      <c r="AH21" s="29" t="s">
        <v>46</v>
      </c>
      <c r="AI21" s="29">
        <v>4.1891891891891904</v>
      </c>
      <c r="AJ21" s="29" t="s">
        <v>46</v>
      </c>
      <c r="AK21" s="29" t="s">
        <v>46</v>
      </c>
      <c r="AL21" s="29" t="s">
        <v>46</v>
      </c>
      <c r="AM21" s="29" t="s">
        <v>46</v>
      </c>
      <c r="AN21" s="29" t="s">
        <v>46</v>
      </c>
      <c r="AO21" s="29">
        <v>7.2903225806451601</v>
      </c>
      <c r="AP21" s="29">
        <v>5.8709677419354804</v>
      </c>
      <c r="AQ21" s="29">
        <v>6.0645161290322598</v>
      </c>
      <c r="AR21" s="29" t="s">
        <v>46</v>
      </c>
      <c r="AS21" s="29" t="s">
        <v>46</v>
      </c>
      <c r="AT21" s="29" t="s">
        <v>46</v>
      </c>
      <c r="AU21" s="29" t="s">
        <v>46</v>
      </c>
      <c r="AV21" s="29"/>
      <c r="AW21" s="29"/>
      <c r="AX21" s="29"/>
      <c r="AY21" s="29"/>
      <c r="AZ21" s="29"/>
      <c r="BA21" s="29"/>
      <c r="BB21" s="29"/>
      <c r="BC21" s="29"/>
      <c r="BD21" s="29"/>
      <c r="BE21" s="29"/>
      <c r="BF21" s="29"/>
      <c r="BG21" s="29"/>
      <c r="BH21" s="29"/>
      <c r="BI21" s="29"/>
      <c r="BJ21" s="29"/>
      <c r="BK21" s="29"/>
      <c r="BL21" s="29"/>
      <c r="BM21" s="29"/>
      <c r="BN21" s="29"/>
      <c r="BO21" s="29"/>
      <c r="BP21" s="29"/>
    </row>
    <row r="22" spans="1:68" ht="15" customHeight="1">
      <c r="A22" s="28" t="s">
        <v>171</v>
      </c>
      <c r="B22" s="34">
        <v>683</v>
      </c>
      <c r="C22" s="34">
        <v>907</v>
      </c>
      <c r="D22" s="34">
        <v>629</v>
      </c>
      <c r="E22" s="34">
        <v>748</v>
      </c>
      <c r="F22" s="34">
        <v>529</v>
      </c>
      <c r="G22" s="34">
        <v>618</v>
      </c>
      <c r="H22" s="34">
        <v>497</v>
      </c>
      <c r="I22" s="34">
        <v>505</v>
      </c>
      <c r="J22" s="34">
        <v>473</v>
      </c>
      <c r="K22" s="34">
        <v>635</v>
      </c>
      <c r="L22" s="34">
        <v>457</v>
      </c>
      <c r="M22" s="34">
        <v>487</v>
      </c>
      <c r="N22" s="34">
        <v>499</v>
      </c>
      <c r="O22" s="34">
        <v>525</v>
      </c>
      <c r="P22" s="34">
        <v>462</v>
      </c>
      <c r="Q22" s="34">
        <v>503</v>
      </c>
      <c r="R22" s="34">
        <v>554</v>
      </c>
      <c r="S22" s="34">
        <v>506</v>
      </c>
      <c r="T22" s="34">
        <v>442</v>
      </c>
      <c r="U22" s="34">
        <v>308</v>
      </c>
      <c r="V22" s="34">
        <v>497</v>
      </c>
      <c r="W22" s="34">
        <v>390</v>
      </c>
      <c r="X22" s="34">
        <v>303</v>
      </c>
      <c r="Y22" s="34">
        <v>296</v>
      </c>
      <c r="Z22" s="34">
        <v>374</v>
      </c>
      <c r="AA22" s="34">
        <v>274</v>
      </c>
      <c r="AB22" s="34">
        <v>265</v>
      </c>
      <c r="AC22" s="34">
        <v>289</v>
      </c>
      <c r="AD22" s="34">
        <v>141</v>
      </c>
      <c r="AE22" s="34">
        <v>152</v>
      </c>
      <c r="AF22" s="34">
        <v>229</v>
      </c>
      <c r="AG22" s="34">
        <v>232</v>
      </c>
      <c r="AH22" s="34">
        <v>124</v>
      </c>
      <c r="AI22" s="34">
        <v>155</v>
      </c>
      <c r="AJ22" s="34">
        <v>116</v>
      </c>
      <c r="AK22" s="34">
        <v>101</v>
      </c>
      <c r="AL22" s="34">
        <v>146</v>
      </c>
      <c r="AM22" s="34">
        <v>123</v>
      </c>
      <c r="AN22" s="34">
        <v>96</v>
      </c>
      <c r="AO22" s="34">
        <v>226</v>
      </c>
      <c r="AP22" s="34">
        <v>182</v>
      </c>
      <c r="AQ22" s="34">
        <v>188</v>
      </c>
      <c r="AR22" s="34">
        <v>196</v>
      </c>
      <c r="AS22" s="34">
        <v>102</v>
      </c>
      <c r="AT22" s="34">
        <v>150</v>
      </c>
      <c r="AU22" s="34">
        <v>169</v>
      </c>
      <c r="AV22" s="34"/>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28" t="s">
        <v>172</v>
      </c>
      <c r="B23" s="34">
        <v>165</v>
      </c>
      <c r="C23" s="34">
        <v>187</v>
      </c>
      <c r="D23" s="34">
        <v>139</v>
      </c>
      <c r="E23" s="34">
        <v>157</v>
      </c>
      <c r="F23" s="34">
        <v>116</v>
      </c>
      <c r="G23" s="34">
        <v>123</v>
      </c>
      <c r="H23" s="34">
        <v>102</v>
      </c>
      <c r="I23" s="34">
        <v>101</v>
      </c>
      <c r="J23" s="34">
        <v>111</v>
      </c>
      <c r="K23" s="34">
        <v>114</v>
      </c>
      <c r="L23" s="34">
        <v>100</v>
      </c>
      <c r="M23" s="34">
        <v>99</v>
      </c>
      <c r="N23" s="34">
        <v>91</v>
      </c>
      <c r="O23" s="34">
        <v>103</v>
      </c>
      <c r="P23" s="34">
        <v>78</v>
      </c>
      <c r="Q23" s="34">
        <v>86</v>
      </c>
      <c r="R23" s="34">
        <v>99</v>
      </c>
      <c r="S23" s="34">
        <v>101</v>
      </c>
      <c r="T23" s="34">
        <v>79</v>
      </c>
      <c r="U23" s="34">
        <v>67</v>
      </c>
      <c r="V23" s="34">
        <v>81</v>
      </c>
      <c r="W23" s="34">
        <v>65</v>
      </c>
      <c r="X23" s="34">
        <v>62</v>
      </c>
      <c r="Y23" s="34">
        <v>65</v>
      </c>
      <c r="Z23" s="34">
        <v>60</v>
      </c>
      <c r="AA23" s="34">
        <v>52</v>
      </c>
      <c r="AB23" s="34">
        <v>54</v>
      </c>
      <c r="AC23" s="34">
        <v>49</v>
      </c>
      <c r="AD23" s="34">
        <v>42</v>
      </c>
      <c r="AE23" s="34">
        <v>43</v>
      </c>
      <c r="AF23" s="34">
        <v>41</v>
      </c>
      <c r="AG23" s="34">
        <v>45</v>
      </c>
      <c r="AH23" s="34">
        <v>27</v>
      </c>
      <c r="AI23" s="34">
        <v>37</v>
      </c>
      <c r="AJ23" s="34">
        <v>28</v>
      </c>
      <c r="AK23" s="34">
        <v>25</v>
      </c>
      <c r="AL23" s="34">
        <v>25</v>
      </c>
      <c r="AM23" s="34">
        <v>25</v>
      </c>
      <c r="AN23" s="34">
        <v>17</v>
      </c>
      <c r="AO23" s="34">
        <v>31</v>
      </c>
      <c r="AP23" s="34">
        <v>31</v>
      </c>
      <c r="AQ23" s="34">
        <v>31</v>
      </c>
      <c r="AR23" s="34">
        <v>29</v>
      </c>
      <c r="AS23" s="34">
        <v>21</v>
      </c>
      <c r="AT23" s="34">
        <v>23</v>
      </c>
      <c r="AU23" s="34">
        <v>28</v>
      </c>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28" t="s">
        <v>173</v>
      </c>
      <c r="B24" s="34">
        <v>209</v>
      </c>
      <c r="C24" s="34">
        <v>248</v>
      </c>
      <c r="D24" s="34">
        <v>188</v>
      </c>
      <c r="E24" s="34">
        <v>204</v>
      </c>
      <c r="F24" s="34">
        <v>150</v>
      </c>
      <c r="G24" s="34">
        <v>158</v>
      </c>
      <c r="H24" s="34">
        <v>131</v>
      </c>
      <c r="I24" s="34">
        <v>129</v>
      </c>
      <c r="J24" s="34">
        <v>151</v>
      </c>
      <c r="K24" s="34">
        <v>143</v>
      </c>
      <c r="L24" s="34">
        <v>135</v>
      </c>
      <c r="M24" s="34">
        <v>136</v>
      </c>
      <c r="N24" s="34">
        <v>116</v>
      </c>
      <c r="O24" s="34">
        <v>130</v>
      </c>
      <c r="P24" s="34">
        <v>106</v>
      </c>
      <c r="Q24" s="34">
        <v>109</v>
      </c>
      <c r="R24" s="34">
        <v>134</v>
      </c>
      <c r="S24" s="34">
        <v>128</v>
      </c>
      <c r="T24" s="34">
        <v>102</v>
      </c>
      <c r="U24" s="34">
        <v>109</v>
      </c>
      <c r="V24" s="34">
        <v>101</v>
      </c>
      <c r="W24" s="34">
        <v>86</v>
      </c>
      <c r="X24" s="34">
        <v>85</v>
      </c>
      <c r="Y24" s="34">
        <v>89</v>
      </c>
      <c r="Z24" s="34">
        <v>85</v>
      </c>
      <c r="AA24" s="34">
        <v>79</v>
      </c>
      <c r="AB24" s="34">
        <v>71</v>
      </c>
      <c r="AC24" s="34">
        <v>70</v>
      </c>
      <c r="AD24" s="34">
        <v>62</v>
      </c>
      <c r="AE24" s="34">
        <v>65</v>
      </c>
      <c r="AF24" s="34">
        <v>62</v>
      </c>
      <c r="AG24" s="34">
        <v>60</v>
      </c>
      <c r="AH24" s="34">
        <v>34</v>
      </c>
      <c r="AI24" s="34">
        <v>49</v>
      </c>
      <c r="AJ24" s="34">
        <v>47</v>
      </c>
      <c r="AK24" s="34">
        <v>38</v>
      </c>
      <c r="AL24" s="34">
        <v>40</v>
      </c>
      <c r="AM24" s="34">
        <v>41</v>
      </c>
      <c r="AN24" s="34">
        <v>24</v>
      </c>
      <c r="AO24" s="34">
        <v>43</v>
      </c>
      <c r="AP24" s="34">
        <v>42</v>
      </c>
      <c r="AQ24" s="34">
        <v>42</v>
      </c>
      <c r="AR24" s="34">
        <v>39</v>
      </c>
      <c r="AS24" s="34">
        <v>30</v>
      </c>
      <c r="AT24" s="34">
        <v>27</v>
      </c>
      <c r="AU24" s="34">
        <v>34</v>
      </c>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4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row>
    <row r="26" spans="1:68" ht="15" customHeight="1">
      <c r="A26" s="55" t="s">
        <v>310</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row>
    <row r="27" spans="1:68" ht="15" customHeight="1">
      <c r="A27" s="28" t="s">
        <v>167</v>
      </c>
      <c r="B27" s="33">
        <v>82.882882882882896</v>
      </c>
      <c r="C27" s="33">
        <v>80.487804878048806</v>
      </c>
      <c r="D27" s="33">
        <v>86.153846153846203</v>
      </c>
      <c r="E27" s="33">
        <v>83.225806451612897</v>
      </c>
      <c r="F27" s="33">
        <v>78.632478632478595</v>
      </c>
      <c r="G27" s="33">
        <v>82.142857142857096</v>
      </c>
      <c r="H27" s="33">
        <v>76.470588235294102</v>
      </c>
      <c r="I27" s="33">
        <v>77.7777777777778</v>
      </c>
      <c r="J27" s="33">
        <v>84.337349397590401</v>
      </c>
      <c r="K27" s="33">
        <v>77.528089887640405</v>
      </c>
      <c r="L27" s="33">
        <v>78.205128205128204</v>
      </c>
      <c r="M27" s="33">
        <v>82.352941176470594</v>
      </c>
      <c r="N27" s="33">
        <v>80.2816901408451</v>
      </c>
      <c r="O27" s="33">
        <v>75.949367088607602</v>
      </c>
      <c r="P27" s="33">
        <v>84.285714285714306</v>
      </c>
      <c r="Q27" s="33">
        <v>75.806451612903203</v>
      </c>
      <c r="R27" s="33">
        <v>76.470588235294102</v>
      </c>
      <c r="S27" s="33">
        <v>76.470588235294102</v>
      </c>
      <c r="T27" s="33">
        <v>75</v>
      </c>
      <c r="U27" s="33">
        <v>66.197183098591594</v>
      </c>
      <c r="V27" s="33">
        <v>75.438596491228097</v>
      </c>
      <c r="W27" s="33">
        <v>78.947368421052602</v>
      </c>
      <c r="X27" s="33">
        <v>64.150943396226396</v>
      </c>
      <c r="Y27" s="33">
        <v>90.196078431372598</v>
      </c>
      <c r="Z27" s="33">
        <v>73.076923076923094</v>
      </c>
      <c r="AA27" s="33">
        <v>70.588235294117695</v>
      </c>
      <c r="AB27" s="33">
        <v>67.307692307692307</v>
      </c>
      <c r="AC27" s="33">
        <v>72.727272727272705</v>
      </c>
      <c r="AD27" s="33">
        <v>67.5</v>
      </c>
      <c r="AE27" s="33" t="s">
        <v>46</v>
      </c>
      <c r="AF27" s="33">
        <v>80.645161290322605</v>
      </c>
      <c r="AG27" s="33">
        <v>79.411764705882305</v>
      </c>
      <c r="AH27" s="33" t="s">
        <v>46</v>
      </c>
      <c r="AI27" s="33" t="s">
        <v>46</v>
      </c>
      <c r="AJ27" s="33" t="s">
        <v>46</v>
      </c>
      <c r="AK27" s="33" t="s">
        <v>46</v>
      </c>
      <c r="AL27" s="33" t="s">
        <v>46</v>
      </c>
      <c r="AM27" s="33" t="s">
        <v>46</v>
      </c>
      <c r="AN27" s="33" t="s">
        <v>46</v>
      </c>
      <c r="AO27" s="33" t="s">
        <v>46</v>
      </c>
      <c r="AP27" s="33" t="s">
        <v>46</v>
      </c>
      <c r="AQ27" s="33" t="s">
        <v>46</v>
      </c>
      <c r="AR27" s="33" t="s">
        <v>46</v>
      </c>
      <c r="AS27" s="33" t="s">
        <v>46</v>
      </c>
      <c r="AT27" s="33" t="s">
        <v>46</v>
      </c>
      <c r="AU27" s="33" t="s">
        <v>46</v>
      </c>
      <c r="AV27" s="33"/>
      <c r="AW27" s="33"/>
      <c r="AX27" s="33"/>
      <c r="AY27" s="33"/>
      <c r="AZ27" s="33"/>
      <c r="BA27" s="33"/>
      <c r="BB27" s="33"/>
      <c r="BC27" s="33"/>
      <c r="BD27" s="33"/>
      <c r="BE27" s="33"/>
      <c r="BF27" s="33"/>
      <c r="BG27" s="33"/>
      <c r="BH27" s="33"/>
      <c r="BI27" s="33"/>
      <c r="BJ27" s="33"/>
      <c r="BK27" s="33"/>
      <c r="BL27" s="33"/>
      <c r="BM27" s="33"/>
      <c r="BN27" s="33"/>
      <c r="BO27" s="33"/>
      <c r="BP27" s="33"/>
    </row>
    <row r="28" spans="1:68" ht="15" customHeight="1">
      <c r="A28" s="28" t="s">
        <v>170</v>
      </c>
      <c r="B28" s="29">
        <v>4.2065217391304301</v>
      </c>
      <c r="C28" s="29">
        <v>5.2525252525252499</v>
      </c>
      <c r="D28" s="29">
        <v>4.8928571428571397</v>
      </c>
      <c r="E28" s="29">
        <v>4.4186046511627897</v>
      </c>
      <c r="F28" s="29">
        <v>4.7282608695652204</v>
      </c>
      <c r="G28" s="29">
        <v>5.0326086956521703</v>
      </c>
      <c r="H28" s="29">
        <v>5.1025641025641004</v>
      </c>
      <c r="I28" s="29">
        <v>6.04285714285714</v>
      </c>
      <c r="J28" s="29">
        <v>5.04285714285714</v>
      </c>
      <c r="K28" s="29">
        <v>4.9420289855072497</v>
      </c>
      <c r="L28" s="29">
        <v>4.8688524590163897</v>
      </c>
      <c r="M28" s="29">
        <v>5.4428571428571404</v>
      </c>
      <c r="N28" s="29">
        <v>4.8070175438596499</v>
      </c>
      <c r="O28" s="29">
        <v>5.68333333333333</v>
      </c>
      <c r="P28" s="29">
        <v>5.6779661016949197</v>
      </c>
      <c r="Q28" s="29">
        <v>6.1489361702127701</v>
      </c>
      <c r="R28" s="29">
        <v>5.4038461538461497</v>
      </c>
      <c r="S28" s="29">
        <v>4.7307692307692299</v>
      </c>
      <c r="T28" s="29">
        <v>4.6444444444444404</v>
      </c>
      <c r="U28" s="29">
        <v>6.0212765957446797</v>
      </c>
      <c r="V28" s="29">
        <v>5.1395348837209296</v>
      </c>
      <c r="W28" s="29">
        <v>5.8833333333333302</v>
      </c>
      <c r="X28" s="29">
        <v>7</v>
      </c>
      <c r="Y28" s="29">
        <v>6.8478260869565197</v>
      </c>
      <c r="Z28" s="29">
        <v>6.2368421052631602</v>
      </c>
      <c r="AA28" s="29">
        <v>6.0555555555555598</v>
      </c>
      <c r="AB28" s="29">
        <v>5.9142857142857101</v>
      </c>
      <c r="AC28" s="29" t="s">
        <v>46</v>
      </c>
      <c r="AD28" s="29" t="s">
        <v>46</v>
      </c>
      <c r="AE28" s="29" t="s">
        <v>46</v>
      </c>
      <c r="AF28" s="29" t="s">
        <v>46</v>
      </c>
      <c r="AG28" s="29" t="s">
        <v>46</v>
      </c>
      <c r="AH28" s="29" t="s">
        <v>46</v>
      </c>
      <c r="AI28" s="29" t="s">
        <v>46</v>
      </c>
      <c r="AJ28" s="29" t="s">
        <v>46</v>
      </c>
      <c r="AK28" s="29" t="s">
        <v>46</v>
      </c>
      <c r="AL28" s="29" t="s">
        <v>46</v>
      </c>
      <c r="AM28" s="29" t="s">
        <v>46</v>
      </c>
      <c r="AN28" s="29" t="s">
        <v>46</v>
      </c>
      <c r="AO28" s="29" t="s">
        <v>46</v>
      </c>
      <c r="AP28" s="29" t="s">
        <v>46</v>
      </c>
      <c r="AQ28" s="29" t="s">
        <v>46</v>
      </c>
      <c r="AR28" s="29" t="s">
        <v>46</v>
      </c>
      <c r="AS28" s="29" t="s">
        <v>46</v>
      </c>
      <c r="AT28" s="29" t="s">
        <v>46</v>
      </c>
      <c r="AU28" s="29" t="s">
        <v>46</v>
      </c>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28" t="s">
        <v>171</v>
      </c>
      <c r="B29" s="34">
        <v>387</v>
      </c>
      <c r="C29" s="34">
        <v>520</v>
      </c>
      <c r="D29" s="34">
        <v>548</v>
      </c>
      <c r="E29" s="34">
        <v>570</v>
      </c>
      <c r="F29" s="34">
        <v>435</v>
      </c>
      <c r="G29" s="34">
        <v>463</v>
      </c>
      <c r="H29" s="34">
        <v>398</v>
      </c>
      <c r="I29" s="34">
        <v>423</v>
      </c>
      <c r="J29" s="34">
        <v>353</v>
      </c>
      <c r="K29" s="34">
        <v>341</v>
      </c>
      <c r="L29" s="34">
        <v>297</v>
      </c>
      <c r="M29" s="34">
        <v>381</v>
      </c>
      <c r="N29" s="34">
        <v>274</v>
      </c>
      <c r="O29" s="34">
        <v>341</v>
      </c>
      <c r="P29" s="34">
        <v>335</v>
      </c>
      <c r="Q29" s="34">
        <v>289</v>
      </c>
      <c r="R29" s="34">
        <v>281</v>
      </c>
      <c r="S29" s="34">
        <v>246</v>
      </c>
      <c r="T29" s="34">
        <v>209</v>
      </c>
      <c r="U29" s="34">
        <v>283</v>
      </c>
      <c r="V29" s="34">
        <v>221</v>
      </c>
      <c r="W29" s="34">
        <v>353</v>
      </c>
      <c r="X29" s="34">
        <v>238</v>
      </c>
      <c r="Y29" s="34">
        <v>315</v>
      </c>
      <c r="Z29" s="34">
        <v>237</v>
      </c>
      <c r="AA29" s="34">
        <v>218</v>
      </c>
      <c r="AB29" s="34">
        <v>207</v>
      </c>
      <c r="AC29" s="34">
        <v>200</v>
      </c>
      <c r="AD29" s="34">
        <v>122</v>
      </c>
      <c r="AE29" s="34">
        <v>140</v>
      </c>
      <c r="AF29" s="34">
        <v>92</v>
      </c>
      <c r="AG29" s="34">
        <v>109</v>
      </c>
      <c r="AH29" s="34">
        <v>98</v>
      </c>
      <c r="AI29" s="34">
        <v>62</v>
      </c>
      <c r="AJ29" s="34">
        <v>37</v>
      </c>
      <c r="AK29" s="34">
        <v>54</v>
      </c>
      <c r="AL29" s="34">
        <v>50</v>
      </c>
      <c r="AM29" s="34">
        <v>83</v>
      </c>
      <c r="AN29" s="34">
        <v>76</v>
      </c>
      <c r="AO29" s="34">
        <v>65</v>
      </c>
      <c r="AP29" s="34">
        <v>50</v>
      </c>
      <c r="AQ29" s="34">
        <v>48</v>
      </c>
      <c r="AR29" s="34">
        <v>72</v>
      </c>
      <c r="AS29" s="34">
        <v>78</v>
      </c>
      <c r="AT29" s="34">
        <v>90</v>
      </c>
      <c r="AU29" s="34">
        <v>76</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28" t="s">
        <v>172</v>
      </c>
      <c r="B30" s="34">
        <v>92</v>
      </c>
      <c r="C30" s="34">
        <v>99</v>
      </c>
      <c r="D30" s="34">
        <v>112</v>
      </c>
      <c r="E30" s="34">
        <v>129</v>
      </c>
      <c r="F30" s="34">
        <v>92</v>
      </c>
      <c r="G30" s="34">
        <v>92</v>
      </c>
      <c r="H30" s="34">
        <v>78</v>
      </c>
      <c r="I30" s="34">
        <v>70</v>
      </c>
      <c r="J30" s="34">
        <v>70</v>
      </c>
      <c r="K30" s="34">
        <v>69</v>
      </c>
      <c r="L30" s="34">
        <v>61</v>
      </c>
      <c r="M30" s="34">
        <v>70</v>
      </c>
      <c r="N30" s="34">
        <v>57</v>
      </c>
      <c r="O30" s="34">
        <v>60</v>
      </c>
      <c r="P30" s="34">
        <v>59</v>
      </c>
      <c r="Q30" s="34">
        <v>47</v>
      </c>
      <c r="R30" s="34">
        <v>52</v>
      </c>
      <c r="S30" s="34">
        <v>52</v>
      </c>
      <c r="T30" s="34">
        <v>45</v>
      </c>
      <c r="U30" s="34">
        <v>47</v>
      </c>
      <c r="V30" s="34">
        <v>43</v>
      </c>
      <c r="W30" s="34">
        <v>60</v>
      </c>
      <c r="X30" s="34">
        <v>34</v>
      </c>
      <c r="Y30" s="34">
        <v>46</v>
      </c>
      <c r="Z30" s="34">
        <v>38</v>
      </c>
      <c r="AA30" s="34">
        <v>36</v>
      </c>
      <c r="AB30" s="34">
        <v>35</v>
      </c>
      <c r="AC30" s="34">
        <v>24</v>
      </c>
      <c r="AD30" s="34">
        <v>27</v>
      </c>
      <c r="AE30" s="34">
        <v>16</v>
      </c>
      <c r="AF30" s="34">
        <v>25</v>
      </c>
      <c r="AG30" s="34">
        <v>27</v>
      </c>
      <c r="AH30" s="34">
        <v>19</v>
      </c>
      <c r="AI30" s="34">
        <v>19</v>
      </c>
      <c r="AJ30" s="34">
        <v>10</v>
      </c>
      <c r="AK30" s="34">
        <v>13</v>
      </c>
      <c r="AL30" s="34">
        <v>9</v>
      </c>
      <c r="AM30" s="34">
        <v>17</v>
      </c>
      <c r="AN30" s="34">
        <v>11</v>
      </c>
      <c r="AO30" s="34">
        <v>14</v>
      </c>
      <c r="AP30" s="34">
        <v>9</v>
      </c>
      <c r="AQ30" s="34">
        <v>11</v>
      </c>
      <c r="AR30" s="34">
        <v>10</v>
      </c>
      <c r="AS30" s="34">
        <v>13</v>
      </c>
      <c r="AT30" s="34">
        <v>11</v>
      </c>
      <c r="AU30" s="34">
        <v>11</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28" t="s">
        <v>173</v>
      </c>
      <c r="B31" s="34">
        <v>111</v>
      </c>
      <c r="C31" s="34">
        <v>123</v>
      </c>
      <c r="D31" s="34">
        <v>130</v>
      </c>
      <c r="E31" s="34">
        <v>155</v>
      </c>
      <c r="F31" s="34">
        <v>117</v>
      </c>
      <c r="G31" s="34">
        <v>112</v>
      </c>
      <c r="H31" s="34">
        <v>102</v>
      </c>
      <c r="I31" s="34">
        <v>90</v>
      </c>
      <c r="J31" s="34">
        <v>83</v>
      </c>
      <c r="K31" s="34">
        <v>89</v>
      </c>
      <c r="L31" s="34">
        <v>78</v>
      </c>
      <c r="M31" s="34">
        <v>85</v>
      </c>
      <c r="N31" s="34">
        <v>71</v>
      </c>
      <c r="O31" s="34">
        <v>79</v>
      </c>
      <c r="P31" s="34">
        <v>70</v>
      </c>
      <c r="Q31" s="34">
        <v>62</v>
      </c>
      <c r="R31" s="34">
        <v>68</v>
      </c>
      <c r="S31" s="34">
        <v>68</v>
      </c>
      <c r="T31" s="34">
        <v>60</v>
      </c>
      <c r="U31" s="34">
        <v>71</v>
      </c>
      <c r="V31" s="34">
        <v>57</v>
      </c>
      <c r="W31" s="34">
        <v>76</v>
      </c>
      <c r="X31" s="34">
        <v>53</v>
      </c>
      <c r="Y31" s="34">
        <v>51</v>
      </c>
      <c r="Z31" s="34">
        <v>52</v>
      </c>
      <c r="AA31" s="34">
        <v>51</v>
      </c>
      <c r="AB31" s="34">
        <v>52</v>
      </c>
      <c r="AC31" s="34">
        <v>33</v>
      </c>
      <c r="AD31" s="34">
        <v>40</v>
      </c>
      <c r="AE31" s="34">
        <v>27</v>
      </c>
      <c r="AF31" s="34">
        <v>31</v>
      </c>
      <c r="AG31" s="34">
        <v>34</v>
      </c>
      <c r="AH31" s="34">
        <v>26</v>
      </c>
      <c r="AI31" s="34">
        <v>28</v>
      </c>
      <c r="AJ31" s="34">
        <v>25</v>
      </c>
      <c r="AK31" s="34">
        <v>19</v>
      </c>
      <c r="AL31" s="34">
        <v>14</v>
      </c>
      <c r="AM31" s="34">
        <v>18</v>
      </c>
      <c r="AN31" s="34">
        <v>15</v>
      </c>
      <c r="AO31" s="34">
        <v>20</v>
      </c>
      <c r="AP31" s="34">
        <v>14</v>
      </c>
      <c r="AQ31" s="34">
        <v>16</v>
      </c>
      <c r="AR31" s="34">
        <v>19</v>
      </c>
      <c r="AS31" s="34">
        <v>18</v>
      </c>
      <c r="AT31" s="34">
        <v>15</v>
      </c>
      <c r="AU31" s="34">
        <v>16</v>
      </c>
      <c r="AV31" s="34"/>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15" customHeight="1">
      <c r="A33" s="55" t="s">
        <v>311</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ht="15" customHeight="1">
      <c r="A34" s="28" t="s">
        <v>167</v>
      </c>
      <c r="B34" s="33">
        <v>81.012658227848107</v>
      </c>
      <c r="C34" s="33">
        <v>83.3333333333333</v>
      </c>
      <c r="D34" s="33">
        <v>83</v>
      </c>
      <c r="E34" s="33">
        <v>88.732394366197198</v>
      </c>
      <c r="F34" s="33">
        <v>76.056338028168994</v>
      </c>
      <c r="G34" s="33">
        <v>76.5625</v>
      </c>
      <c r="H34" s="33">
        <v>87.692307692307693</v>
      </c>
      <c r="I34" s="33">
        <v>81.632653061224502</v>
      </c>
      <c r="J34" s="33">
        <v>84.057971014492793</v>
      </c>
      <c r="K34" s="33">
        <v>84.615384615384599</v>
      </c>
      <c r="L34" s="33">
        <v>77.586206896551701</v>
      </c>
      <c r="M34" s="33">
        <v>81.967213114754102</v>
      </c>
      <c r="N34" s="33">
        <v>82.692307692307693</v>
      </c>
      <c r="O34" s="33">
        <v>75.609756097561004</v>
      </c>
      <c r="P34" s="33">
        <v>73.809523809523796</v>
      </c>
      <c r="Q34" s="33">
        <v>82.608695652173907</v>
      </c>
      <c r="R34" s="33">
        <v>76.190476190476204</v>
      </c>
      <c r="S34" s="33">
        <v>75</v>
      </c>
      <c r="T34" s="33">
        <v>83.3333333333333</v>
      </c>
      <c r="U34" s="33">
        <v>81.25</v>
      </c>
      <c r="V34" s="33">
        <v>76.470588235294102</v>
      </c>
      <c r="W34" s="33">
        <v>87.804878048780495</v>
      </c>
      <c r="X34" s="33">
        <v>86.538461538461505</v>
      </c>
      <c r="Y34" s="33">
        <v>86.1111111111111</v>
      </c>
      <c r="Z34" s="33">
        <v>68.292682926829301</v>
      </c>
      <c r="AA34" s="33">
        <v>73.529411764705898</v>
      </c>
      <c r="AB34" s="33">
        <v>78.125</v>
      </c>
      <c r="AC34" s="33" t="s">
        <v>46</v>
      </c>
      <c r="AD34" s="33" t="s">
        <v>46</v>
      </c>
      <c r="AE34" s="33" t="s">
        <v>46</v>
      </c>
      <c r="AF34" s="33" t="s">
        <v>46</v>
      </c>
      <c r="AG34" s="33" t="s">
        <v>46</v>
      </c>
      <c r="AH34" s="33" t="s">
        <v>46</v>
      </c>
      <c r="AI34" s="33" t="s">
        <v>46</v>
      </c>
      <c r="AJ34" s="33" t="s">
        <v>46</v>
      </c>
      <c r="AK34" s="33" t="s">
        <v>46</v>
      </c>
      <c r="AL34" s="33" t="s">
        <v>46</v>
      </c>
      <c r="AM34" s="33" t="s">
        <v>46</v>
      </c>
      <c r="AN34" s="33" t="s">
        <v>46</v>
      </c>
      <c r="AO34" s="33" t="s">
        <v>46</v>
      </c>
      <c r="AP34" s="33" t="s">
        <v>46</v>
      </c>
      <c r="AQ34" s="33" t="s">
        <v>46</v>
      </c>
      <c r="AR34" s="33" t="s">
        <v>46</v>
      </c>
      <c r="AS34" s="33" t="s">
        <v>46</v>
      </c>
      <c r="AT34" s="33" t="s">
        <v>46</v>
      </c>
      <c r="AU34" s="33" t="s">
        <v>46</v>
      </c>
      <c r="AV34" s="33"/>
      <c r="AW34" s="33"/>
      <c r="AX34" s="33"/>
      <c r="AY34" s="33"/>
      <c r="AZ34" s="33"/>
      <c r="BA34" s="33"/>
      <c r="BB34" s="33"/>
      <c r="BC34" s="33"/>
      <c r="BD34" s="33"/>
      <c r="BE34" s="33"/>
      <c r="BF34" s="33"/>
      <c r="BG34" s="33"/>
      <c r="BH34" s="33"/>
      <c r="BI34" s="33"/>
      <c r="BJ34" s="33"/>
      <c r="BK34" s="33"/>
      <c r="BL34" s="33"/>
      <c r="BM34" s="33"/>
      <c r="BN34" s="33"/>
      <c r="BO34" s="33"/>
      <c r="BP34" s="33"/>
    </row>
    <row r="35" spans="1:68" ht="15" customHeight="1">
      <c r="A35" s="28" t="s">
        <v>170</v>
      </c>
      <c r="B35" s="29">
        <v>4.484375</v>
      </c>
      <c r="C35" s="29">
        <v>5.0923076923076902</v>
      </c>
      <c r="D35" s="29">
        <v>4.6867469879518104</v>
      </c>
      <c r="E35" s="29">
        <v>4.9047619047619104</v>
      </c>
      <c r="F35" s="29">
        <v>5.1666666666666696</v>
      </c>
      <c r="G35" s="29">
        <v>4.5918367346938798</v>
      </c>
      <c r="H35" s="29">
        <v>3.8947368421052602</v>
      </c>
      <c r="I35" s="29">
        <v>4.2249999999999996</v>
      </c>
      <c r="J35" s="29">
        <v>5.18965517241379</v>
      </c>
      <c r="K35" s="29">
        <v>6.7575757575757596</v>
      </c>
      <c r="L35" s="29">
        <v>5.1777777777777798</v>
      </c>
      <c r="M35" s="29">
        <v>5.26</v>
      </c>
      <c r="N35" s="29">
        <v>5.2093023255814002</v>
      </c>
      <c r="O35" s="29">
        <v>5.6451612903225801</v>
      </c>
      <c r="P35" s="29">
        <v>6.2903225806451601</v>
      </c>
      <c r="Q35" s="29">
        <v>6.1315789473684204</v>
      </c>
      <c r="R35" s="29">
        <v>5.59375</v>
      </c>
      <c r="S35" s="29">
        <v>5.43333333333333</v>
      </c>
      <c r="T35" s="29">
        <v>6.2</v>
      </c>
      <c r="U35" s="29" t="s">
        <v>46</v>
      </c>
      <c r="V35" s="29" t="s">
        <v>46</v>
      </c>
      <c r="W35" s="29">
        <v>5.1666666666666696</v>
      </c>
      <c r="X35" s="29">
        <v>6.6</v>
      </c>
      <c r="Y35" s="29">
        <v>5.7741935483870996</v>
      </c>
      <c r="Z35" s="29" t="s">
        <v>46</v>
      </c>
      <c r="AA35" s="29" t="s">
        <v>46</v>
      </c>
      <c r="AB35" s="29" t="s">
        <v>46</v>
      </c>
      <c r="AC35" s="29" t="s">
        <v>46</v>
      </c>
      <c r="AD35" s="29" t="s">
        <v>46</v>
      </c>
      <c r="AE35" s="29" t="s">
        <v>46</v>
      </c>
      <c r="AF35" s="29" t="s">
        <v>46</v>
      </c>
      <c r="AG35" s="29" t="s">
        <v>46</v>
      </c>
      <c r="AH35" s="29" t="s">
        <v>46</v>
      </c>
      <c r="AI35" s="29" t="s">
        <v>46</v>
      </c>
      <c r="AJ35" s="29" t="s">
        <v>46</v>
      </c>
      <c r="AK35" s="29" t="s">
        <v>46</v>
      </c>
      <c r="AL35" s="29" t="s">
        <v>46</v>
      </c>
      <c r="AM35" s="29" t="s">
        <v>46</v>
      </c>
      <c r="AN35" s="29" t="s">
        <v>46</v>
      </c>
      <c r="AO35" s="29" t="s">
        <v>46</v>
      </c>
      <c r="AP35" s="29" t="s">
        <v>46</v>
      </c>
      <c r="AQ35" s="29" t="s">
        <v>46</v>
      </c>
      <c r="AR35" s="29" t="s">
        <v>46</v>
      </c>
      <c r="AS35" s="29" t="s">
        <v>46</v>
      </c>
      <c r="AT35" s="29" t="s">
        <v>46</v>
      </c>
      <c r="AU35" s="29" t="s">
        <v>46</v>
      </c>
      <c r="AV35" s="29"/>
      <c r="AW35" s="29"/>
      <c r="AX35" s="29"/>
      <c r="AY35" s="29"/>
      <c r="AZ35" s="29"/>
      <c r="BA35" s="29"/>
      <c r="BB35" s="29"/>
      <c r="BC35" s="29"/>
      <c r="BD35" s="29"/>
      <c r="BE35" s="29"/>
      <c r="BF35" s="29"/>
      <c r="BG35" s="29"/>
      <c r="BH35" s="29"/>
      <c r="BI35" s="29"/>
      <c r="BJ35" s="29"/>
      <c r="BK35" s="29"/>
      <c r="BL35" s="29"/>
      <c r="BM35" s="29"/>
      <c r="BN35" s="29"/>
      <c r="BO35" s="29"/>
      <c r="BP35" s="29"/>
    </row>
    <row r="36" spans="1:68" ht="15" customHeight="1">
      <c r="A36" s="28" t="s">
        <v>171</v>
      </c>
      <c r="B36" s="34">
        <v>287</v>
      </c>
      <c r="C36" s="34">
        <v>331</v>
      </c>
      <c r="D36" s="34">
        <v>389</v>
      </c>
      <c r="E36" s="34">
        <v>309</v>
      </c>
      <c r="F36" s="34">
        <v>279</v>
      </c>
      <c r="G36" s="34">
        <v>225</v>
      </c>
      <c r="H36" s="34">
        <v>222</v>
      </c>
      <c r="I36" s="34">
        <v>169</v>
      </c>
      <c r="J36" s="34">
        <v>301</v>
      </c>
      <c r="K36" s="34">
        <v>223</v>
      </c>
      <c r="L36" s="34">
        <v>233</v>
      </c>
      <c r="M36" s="34">
        <v>263</v>
      </c>
      <c r="N36" s="34">
        <v>224</v>
      </c>
      <c r="O36" s="34">
        <v>175</v>
      </c>
      <c r="P36" s="34">
        <v>195</v>
      </c>
      <c r="Q36" s="34">
        <v>233</v>
      </c>
      <c r="R36" s="34">
        <v>179</v>
      </c>
      <c r="S36" s="34">
        <v>163</v>
      </c>
      <c r="T36" s="34">
        <v>186</v>
      </c>
      <c r="U36" s="34">
        <v>182</v>
      </c>
      <c r="V36" s="34">
        <v>155</v>
      </c>
      <c r="W36" s="34">
        <v>186</v>
      </c>
      <c r="X36" s="34">
        <v>297</v>
      </c>
      <c r="Y36" s="34">
        <v>179</v>
      </c>
      <c r="Z36" s="34">
        <v>167</v>
      </c>
      <c r="AA36" s="34">
        <v>114</v>
      </c>
      <c r="AB36" s="34">
        <v>108</v>
      </c>
      <c r="AC36" s="34">
        <v>121</v>
      </c>
      <c r="AD36" s="34">
        <v>94</v>
      </c>
      <c r="AE36" s="34">
        <v>86</v>
      </c>
      <c r="AF36" s="34">
        <v>98</v>
      </c>
      <c r="AG36" s="34">
        <v>53</v>
      </c>
      <c r="AH36" s="34">
        <v>38</v>
      </c>
      <c r="AI36" s="34">
        <v>76</v>
      </c>
      <c r="AJ36" s="34">
        <v>54</v>
      </c>
      <c r="AK36" s="34">
        <v>41</v>
      </c>
      <c r="AL36" s="34">
        <v>41</v>
      </c>
      <c r="AM36" s="34">
        <v>59</v>
      </c>
      <c r="AN36" s="34">
        <v>57</v>
      </c>
      <c r="AO36" s="34">
        <v>56</v>
      </c>
      <c r="AP36" s="34">
        <v>44</v>
      </c>
      <c r="AQ36" s="34">
        <v>65</v>
      </c>
      <c r="AR36" s="34">
        <v>11</v>
      </c>
      <c r="AS36" s="34">
        <v>70</v>
      </c>
      <c r="AT36" s="34">
        <v>75</v>
      </c>
      <c r="AU36" s="34">
        <v>31</v>
      </c>
      <c r="AV36" s="34"/>
      <c r="AW36" s="34"/>
      <c r="AX36" s="34"/>
      <c r="AY36" s="34"/>
      <c r="AZ36" s="34"/>
      <c r="BA36" s="34"/>
      <c r="BB36" s="34"/>
      <c r="BC36" s="34"/>
      <c r="BD36" s="34"/>
      <c r="BE36" s="34"/>
      <c r="BF36" s="34"/>
      <c r="BG36" s="34"/>
      <c r="BH36" s="34"/>
      <c r="BI36" s="34"/>
      <c r="BJ36" s="34"/>
      <c r="BK36" s="34"/>
      <c r="BL36" s="34"/>
      <c r="BM36" s="34"/>
      <c r="BN36" s="34"/>
      <c r="BO36" s="34"/>
      <c r="BP36" s="34"/>
    </row>
    <row r="37" spans="1:68" ht="15" customHeight="1">
      <c r="A37" s="28" t="s">
        <v>172</v>
      </c>
      <c r="B37" s="34">
        <v>64</v>
      </c>
      <c r="C37" s="34">
        <v>65</v>
      </c>
      <c r="D37" s="34">
        <v>83</v>
      </c>
      <c r="E37" s="34">
        <v>63</v>
      </c>
      <c r="F37" s="34">
        <v>54</v>
      </c>
      <c r="G37" s="34">
        <v>49</v>
      </c>
      <c r="H37" s="34">
        <v>57</v>
      </c>
      <c r="I37" s="34">
        <v>40</v>
      </c>
      <c r="J37" s="34">
        <v>58</v>
      </c>
      <c r="K37" s="34">
        <v>33</v>
      </c>
      <c r="L37" s="34">
        <v>45</v>
      </c>
      <c r="M37" s="34">
        <v>50</v>
      </c>
      <c r="N37" s="34">
        <v>43</v>
      </c>
      <c r="O37" s="34">
        <v>31</v>
      </c>
      <c r="P37" s="34">
        <v>31</v>
      </c>
      <c r="Q37" s="34">
        <v>38</v>
      </c>
      <c r="R37" s="34">
        <v>32</v>
      </c>
      <c r="S37" s="34">
        <v>30</v>
      </c>
      <c r="T37" s="34">
        <v>30</v>
      </c>
      <c r="U37" s="34">
        <v>26</v>
      </c>
      <c r="V37" s="34">
        <v>26</v>
      </c>
      <c r="W37" s="34">
        <v>36</v>
      </c>
      <c r="X37" s="34">
        <v>45</v>
      </c>
      <c r="Y37" s="34">
        <v>31</v>
      </c>
      <c r="Z37" s="34">
        <v>28</v>
      </c>
      <c r="AA37" s="34">
        <v>25</v>
      </c>
      <c r="AB37" s="34">
        <v>25</v>
      </c>
      <c r="AC37" s="34">
        <v>19</v>
      </c>
      <c r="AD37" s="34">
        <v>18</v>
      </c>
      <c r="AE37" s="34">
        <v>18</v>
      </c>
      <c r="AF37" s="34">
        <v>20</v>
      </c>
      <c r="AG37" s="34">
        <v>14</v>
      </c>
      <c r="AH37" s="34">
        <v>11</v>
      </c>
      <c r="AI37" s="34">
        <v>18</v>
      </c>
      <c r="AJ37" s="34">
        <v>9</v>
      </c>
      <c r="AK37" s="34">
        <v>8</v>
      </c>
      <c r="AL37" s="34">
        <v>5</v>
      </c>
      <c r="AM37" s="34">
        <v>6</v>
      </c>
      <c r="AN37" s="34">
        <v>10</v>
      </c>
      <c r="AO37" s="34">
        <v>5</v>
      </c>
      <c r="AP37" s="34">
        <v>6</v>
      </c>
      <c r="AQ37" s="34">
        <v>5</v>
      </c>
      <c r="AR37" s="34">
        <v>2</v>
      </c>
      <c r="AS37" s="34">
        <v>9</v>
      </c>
      <c r="AT37" s="34">
        <v>10</v>
      </c>
      <c r="AU37" s="34">
        <v>3</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28" t="s">
        <v>173</v>
      </c>
      <c r="B38" s="34">
        <v>79</v>
      </c>
      <c r="C38" s="34">
        <v>78</v>
      </c>
      <c r="D38" s="34">
        <v>100</v>
      </c>
      <c r="E38" s="34">
        <v>71</v>
      </c>
      <c r="F38" s="34">
        <v>71</v>
      </c>
      <c r="G38" s="34">
        <v>64</v>
      </c>
      <c r="H38" s="34">
        <v>65</v>
      </c>
      <c r="I38" s="34">
        <v>49</v>
      </c>
      <c r="J38" s="34">
        <v>69</v>
      </c>
      <c r="K38" s="34">
        <v>39</v>
      </c>
      <c r="L38" s="34">
        <v>58</v>
      </c>
      <c r="M38" s="34">
        <v>61</v>
      </c>
      <c r="N38" s="34">
        <v>52</v>
      </c>
      <c r="O38" s="34">
        <v>41</v>
      </c>
      <c r="P38" s="34">
        <v>42</v>
      </c>
      <c r="Q38" s="34">
        <v>46</v>
      </c>
      <c r="R38" s="34">
        <v>42</v>
      </c>
      <c r="S38" s="34">
        <v>40</v>
      </c>
      <c r="T38" s="34">
        <v>36</v>
      </c>
      <c r="U38" s="34">
        <v>32</v>
      </c>
      <c r="V38" s="34">
        <v>34</v>
      </c>
      <c r="W38" s="34">
        <v>41</v>
      </c>
      <c r="X38" s="34">
        <v>52</v>
      </c>
      <c r="Y38" s="34">
        <v>36</v>
      </c>
      <c r="Z38" s="34">
        <v>41</v>
      </c>
      <c r="AA38" s="34">
        <v>34</v>
      </c>
      <c r="AB38" s="34">
        <v>32</v>
      </c>
      <c r="AC38" s="34">
        <v>21</v>
      </c>
      <c r="AD38" s="34">
        <v>29</v>
      </c>
      <c r="AE38" s="34">
        <v>25</v>
      </c>
      <c r="AF38" s="34">
        <v>27</v>
      </c>
      <c r="AG38" s="34">
        <v>16</v>
      </c>
      <c r="AH38" s="34">
        <v>18</v>
      </c>
      <c r="AI38" s="34">
        <v>28</v>
      </c>
      <c r="AJ38" s="34">
        <v>15</v>
      </c>
      <c r="AK38" s="34">
        <v>14</v>
      </c>
      <c r="AL38" s="34">
        <v>12</v>
      </c>
      <c r="AM38" s="34">
        <v>11</v>
      </c>
      <c r="AN38" s="34">
        <v>14</v>
      </c>
      <c r="AO38" s="34">
        <v>7</v>
      </c>
      <c r="AP38" s="34">
        <v>7</v>
      </c>
      <c r="AQ38" s="34">
        <v>6</v>
      </c>
      <c r="AR38" s="34">
        <v>5</v>
      </c>
      <c r="AS38" s="34">
        <v>12</v>
      </c>
      <c r="AT38" s="34">
        <v>10</v>
      </c>
      <c r="AU38" s="34">
        <v>4</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42"/>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row>
    <row r="40" spans="1:68" ht="15" customHeight="1">
      <c r="A40" s="55" t="s">
        <v>312</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row>
    <row r="41" spans="1:68" ht="15" customHeight="1">
      <c r="A41" s="28" t="s">
        <v>167</v>
      </c>
      <c r="B41" s="33">
        <v>90.476190476190496</v>
      </c>
      <c r="C41" s="33">
        <v>78.846153846153797</v>
      </c>
      <c r="D41" s="33">
        <v>96</v>
      </c>
      <c r="E41" s="33">
        <v>84.615384615384599</v>
      </c>
      <c r="F41" s="33">
        <v>83.673469387755105</v>
      </c>
      <c r="G41" s="33">
        <v>69.642857142857096</v>
      </c>
      <c r="H41" s="33">
        <v>87.5</v>
      </c>
      <c r="I41" s="33">
        <v>88.8888888888889</v>
      </c>
      <c r="J41" s="33">
        <v>80.701754385964904</v>
      </c>
      <c r="K41" s="33">
        <v>77.5</v>
      </c>
      <c r="L41" s="33">
        <v>82.857142857142904</v>
      </c>
      <c r="M41" s="33">
        <v>80.645161290322605</v>
      </c>
      <c r="N41" s="33">
        <v>87.5</v>
      </c>
      <c r="O41" s="33">
        <v>82.857142857142904</v>
      </c>
      <c r="P41" s="33">
        <v>77.5</v>
      </c>
      <c r="Q41" s="33">
        <v>90.322580645161295</v>
      </c>
      <c r="R41" s="33" t="s">
        <v>46</v>
      </c>
      <c r="S41" s="33" t="s">
        <v>46</v>
      </c>
      <c r="T41" s="33" t="s">
        <v>46</v>
      </c>
      <c r="U41" s="33" t="s">
        <v>46</v>
      </c>
      <c r="V41" s="33">
        <v>70</v>
      </c>
      <c r="W41" s="33" t="s">
        <v>46</v>
      </c>
      <c r="X41" s="33" t="s">
        <v>46</v>
      </c>
      <c r="Y41" s="33" t="s">
        <v>46</v>
      </c>
      <c r="Z41" s="33" t="s">
        <v>46</v>
      </c>
      <c r="AA41" s="33" t="s">
        <v>46</v>
      </c>
      <c r="AB41" s="33" t="s">
        <v>46</v>
      </c>
      <c r="AC41" s="33" t="s">
        <v>46</v>
      </c>
      <c r="AD41" s="33" t="s">
        <v>46</v>
      </c>
      <c r="AE41" s="33" t="s">
        <v>46</v>
      </c>
      <c r="AF41" s="33" t="s">
        <v>46</v>
      </c>
      <c r="AG41" s="33" t="s">
        <v>46</v>
      </c>
      <c r="AH41" s="33" t="s">
        <v>46</v>
      </c>
      <c r="AI41" s="33" t="s">
        <v>46</v>
      </c>
      <c r="AJ41" s="33" t="s">
        <v>46</v>
      </c>
      <c r="AK41" s="33" t="s">
        <v>46</v>
      </c>
      <c r="AL41" s="33" t="s">
        <v>46</v>
      </c>
      <c r="AM41" s="33" t="s">
        <v>46</v>
      </c>
      <c r="AN41" s="33" t="s">
        <v>46</v>
      </c>
      <c r="AO41" s="33" t="s">
        <v>46</v>
      </c>
      <c r="AP41" s="33" t="s">
        <v>46</v>
      </c>
      <c r="AQ41" s="33" t="s">
        <v>46</v>
      </c>
      <c r="AR41" s="33" t="s">
        <v>46</v>
      </c>
      <c r="AS41" s="33" t="s">
        <v>46</v>
      </c>
      <c r="AT41" s="33" t="s">
        <v>46</v>
      </c>
      <c r="AU41" s="33" t="s">
        <v>46</v>
      </c>
      <c r="AV41" s="33"/>
      <c r="AW41" s="33"/>
      <c r="AX41" s="33"/>
      <c r="AY41" s="33"/>
      <c r="AZ41" s="33"/>
      <c r="BA41" s="33"/>
      <c r="BB41" s="33"/>
      <c r="BC41" s="33"/>
      <c r="BD41" s="33"/>
      <c r="BE41" s="33"/>
      <c r="BF41" s="33"/>
      <c r="BG41" s="33"/>
      <c r="BH41" s="33"/>
      <c r="BI41" s="33"/>
      <c r="BJ41" s="33"/>
      <c r="BK41" s="33"/>
      <c r="BL41" s="33"/>
      <c r="BM41" s="33"/>
      <c r="BN41" s="33"/>
      <c r="BO41" s="33"/>
      <c r="BP41" s="33"/>
    </row>
    <row r="42" spans="1:68" ht="15" customHeight="1">
      <c r="A42" s="28" t="s">
        <v>170</v>
      </c>
      <c r="B42" s="29">
        <v>4.9122807017543897</v>
      </c>
      <c r="C42" s="29">
        <v>4.1463414634146298</v>
      </c>
      <c r="D42" s="29">
        <v>4.7708333333333304</v>
      </c>
      <c r="E42" s="29">
        <v>4.75</v>
      </c>
      <c r="F42" s="29">
        <v>4.2926829268292703</v>
      </c>
      <c r="G42" s="29">
        <v>4.3846153846153904</v>
      </c>
      <c r="H42" s="29">
        <v>5.6</v>
      </c>
      <c r="I42" s="29">
        <v>5.5250000000000004</v>
      </c>
      <c r="J42" s="29">
        <v>5</v>
      </c>
      <c r="K42" s="29">
        <v>5.5483870967741904</v>
      </c>
      <c r="L42" s="29" t="s">
        <v>46</v>
      </c>
      <c r="M42" s="29" t="s">
        <v>46</v>
      </c>
      <c r="N42" s="29" t="s">
        <v>46</v>
      </c>
      <c r="O42" s="29" t="s">
        <v>46</v>
      </c>
      <c r="P42" s="29">
        <v>6.1935483870967696</v>
      </c>
      <c r="Q42" s="29" t="s">
        <v>46</v>
      </c>
      <c r="R42" s="29" t="s">
        <v>46</v>
      </c>
      <c r="S42" s="29" t="s">
        <v>46</v>
      </c>
      <c r="T42" s="29" t="s">
        <v>46</v>
      </c>
      <c r="U42" s="29" t="s">
        <v>46</v>
      </c>
      <c r="V42" s="29" t="s">
        <v>46</v>
      </c>
      <c r="W42" s="29" t="s">
        <v>46</v>
      </c>
      <c r="X42" s="29" t="s">
        <v>46</v>
      </c>
      <c r="Y42" s="29" t="s">
        <v>46</v>
      </c>
      <c r="Z42" s="29" t="s">
        <v>46</v>
      </c>
      <c r="AA42" s="29" t="s">
        <v>46</v>
      </c>
      <c r="AB42" s="29" t="s">
        <v>46</v>
      </c>
      <c r="AC42" s="29" t="s">
        <v>46</v>
      </c>
      <c r="AD42" s="29" t="s">
        <v>46</v>
      </c>
      <c r="AE42" s="29" t="s">
        <v>46</v>
      </c>
      <c r="AF42" s="29" t="s">
        <v>46</v>
      </c>
      <c r="AG42" s="29" t="s">
        <v>46</v>
      </c>
      <c r="AH42" s="29" t="s">
        <v>46</v>
      </c>
      <c r="AI42" s="29" t="s">
        <v>46</v>
      </c>
      <c r="AJ42" s="29" t="s">
        <v>46</v>
      </c>
      <c r="AK42" s="29" t="s">
        <v>46</v>
      </c>
      <c r="AL42" s="29" t="s">
        <v>46</v>
      </c>
      <c r="AM42" s="29" t="s">
        <v>46</v>
      </c>
      <c r="AN42" s="29" t="s">
        <v>46</v>
      </c>
      <c r="AO42" s="29" t="s">
        <v>46</v>
      </c>
      <c r="AP42" s="29" t="s">
        <v>46</v>
      </c>
      <c r="AQ42" s="29" t="s">
        <v>46</v>
      </c>
      <c r="AR42" s="29" t="s">
        <v>46</v>
      </c>
      <c r="AS42" s="29" t="s">
        <v>46</v>
      </c>
      <c r="AT42" s="29" t="s">
        <v>46</v>
      </c>
      <c r="AU42" s="29" t="s">
        <v>46</v>
      </c>
      <c r="AV42" s="29"/>
      <c r="AW42" s="29"/>
      <c r="AX42" s="29"/>
      <c r="AY42" s="29"/>
      <c r="AZ42" s="29"/>
      <c r="BA42" s="29"/>
      <c r="BB42" s="29"/>
      <c r="BC42" s="29"/>
      <c r="BD42" s="29"/>
      <c r="BE42" s="29"/>
      <c r="BF42" s="29"/>
      <c r="BG42" s="29"/>
      <c r="BH42" s="29"/>
      <c r="BI42" s="29"/>
      <c r="BJ42" s="29"/>
      <c r="BK42" s="29"/>
      <c r="BL42" s="29"/>
      <c r="BM42" s="29"/>
      <c r="BN42" s="29"/>
      <c r="BO42" s="29"/>
      <c r="BP42" s="29"/>
    </row>
    <row r="43" spans="1:68" ht="15" customHeight="1">
      <c r="A43" s="28" t="s">
        <v>171</v>
      </c>
      <c r="B43" s="34">
        <v>280</v>
      </c>
      <c r="C43" s="34">
        <v>170</v>
      </c>
      <c r="D43" s="34">
        <v>229</v>
      </c>
      <c r="E43" s="34">
        <v>209</v>
      </c>
      <c r="F43" s="34">
        <v>176</v>
      </c>
      <c r="G43" s="34">
        <v>171</v>
      </c>
      <c r="H43" s="34">
        <v>196</v>
      </c>
      <c r="I43" s="34">
        <v>221</v>
      </c>
      <c r="J43" s="34">
        <v>230</v>
      </c>
      <c r="K43" s="34">
        <v>172</v>
      </c>
      <c r="L43" s="34">
        <v>177</v>
      </c>
      <c r="M43" s="34">
        <v>137</v>
      </c>
      <c r="N43" s="34">
        <v>176</v>
      </c>
      <c r="O43" s="34">
        <v>217</v>
      </c>
      <c r="P43" s="34">
        <v>192</v>
      </c>
      <c r="Q43" s="34">
        <v>190</v>
      </c>
      <c r="R43" s="34">
        <v>108</v>
      </c>
      <c r="S43" s="34">
        <v>90</v>
      </c>
      <c r="T43" s="34">
        <v>90</v>
      </c>
      <c r="U43" s="34">
        <v>136</v>
      </c>
      <c r="V43" s="34">
        <v>152</v>
      </c>
      <c r="W43" s="34">
        <v>113</v>
      </c>
      <c r="X43" s="34">
        <v>159</v>
      </c>
      <c r="Y43" s="34">
        <v>134</v>
      </c>
      <c r="Z43" s="34">
        <v>108</v>
      </c>
      <c r="AA43" s="34">
        <v>77</v>
      </c>
      <c r="AB43" s="34">
        <v>125</v>
      </c>
      <c r="AC43" s="34">
        <v>77</v>
      </c>
      <c r="AD43" s="34">
        <v>28</v>
      </c>
      <c r="AE43" s="34">
        <v>93</v>
      </c>
      <c r="AF43" s="34">
        <v>108</v>
      </c>
      <c r="AG43" s="34">
        <v>66</v>
      </c>
      <c r="AH43" s="34">
        <v>32</v>
      </c>
      <c r="AI43" s="34">
        <v>61</v>
      </c>
      <c r="AJ43" s="34">
        <v>35</v>
      </c>
      <c r="AK43" s="34">
        <v>64</v>
      </c>
      <c r="AL43" s="34">
        <v>38</v>
      </c>
      <c r="AM43" s="34">
        <v>27</v>
      </c>
      <c r="AN43" s="34">
        <v>25</v>
      </c>
      <c r="AO43" s="34">
        <v>22</v>
      </c>
      <c r="AP43" s="34">
        <v>26</v>
      </c>
      <c r="AQ43" s="34">
        <v>24</v>
      </c>
      <c r="AR43" s="34">
        <v>34</v>
      </c>
      <c r="AS43" s="34">
        <v>9</v>
      </c>
      <c r="AT43" s="34">
        <v>32</v>
      </c>
      <c r="AU43" s="34">
        <v>33</v>
      </c>
      <c r="AV43" s="34"/>
      <c r="AW43" s="34"/>
      <c r="AX43" s="34"/>
      <c r="AY43" s="34"/>
      <c r="AZ43" s="34"/>
      <c r="BA43" s="34"/>
      <c r="BB43" s="34"/>
      <c r="BC43" s="34"/>
      <c r="BD43" s="34"/>
      <c r="BE43" s="34"/>
      <c r="BF43" s="34"/>
      <c r="BG43" s="34"/>
      <c r="BH43" s="34"/>
      <c r="BI43" s="34"/>
      <c r="BJ43" s="34"/>
      <c r="BK43" s="34"/>
      <c r="BL43" s="34"/>
      <c r="BM43" s="34"/>
      <c r="BN43" s="34"/>
      <c r="BO43" s="34"/>
      <c r="BP43" s="34"/>
    </row>
    <row r="44" spans="1:68" ht="15" customHeight="1">
      <c r="A44" s="28" t="s">
        <v>172</v>
      </c>
      <c r="B44" s="34">
        <v>57</v>
      </c>
      <c r="C44" s="34">
        <v>41</v>
      </c>
      <c r="D44" s="34">
        <v>48</v>
      </c>
      <c r="E44" s="34">
        <v>44</v>
      </c>
      <c r="F44" s="34">
        <v>41</v>
      </c>
      <c r="G44" s="34">
        <v>39</v>
      </c>
      <c r="H44" s="34">
        <v>35</v>
      </c>
      <c r="I44" s="34">
        <v>40</v>
      </c>
      <c r="J44" s="34">
        <v>46</v>
      </c>
      <c r="K44" s="34">
        <v>31</v>
      </c>
      <c r="L44" s="34">
        <v>29</v>
      </c>
      <c r="M44" s="34">
        <v>25</v>
      </c>
      <c r="N44" s="34">
        <v>28</v>
      </c>
      <c r="O44" s="34">
        <v>29</v>
      </c>
      <c r="P44" s="34">
        <v>31</v>
      </c>
      <c r="Q44" s="34">
        <v>28</v>
      </c>
      <c r="R44" s="34">
        <v>16</v>
      </c>
      <c r="S44" s="34">
        <v>18</v>
      </c>
      <c r="T44" s="34">
        <v>16</v>
      </c>
      <c r="U44" s="34">
        <v>22</v>
      </c>
      <c r="V44" s="34">
        <v>21</v>
      </c>
      <c r="W44" s="34">
        <v>20</v>
      </c>
      <c r="X44" s="34">
        <v>21</v>
      </c>
      <c r="Y44" s="34">
        <v>20</v>
      </c>
      <c r="Z44" s="34">
        <v>20</v>
      </c>
      <c r="AA44" s="34">
        <v>19</v>
      </c>
      <c r="AB44" s="34">
        <v>21</v>
      </c>
      <c r="AC44" s="34">
        <v>15</v>
      </c>
      <c r="AD44" s="34">
        <v>7</v>
      </c>
      <c r="AE44" s="34">
        <v>17</v>
      </c>
      <c r="AF44" s="34">
        <v>11</v>
      </c>
      <c r="AG44" s="34">
        <v>12</v>
      </c>
      <c r="AH44" s="34">
        <v>6</v>
      </c>
      <c r="AI44" s="34">
        <v>10</v>
      </c>
      <c r="AJ44" s="34">
        <v>6</v>
      </c>
      <c r="AK44" s="34">
        <v>9</v>
      </c>
      <c r="AL44" s="34">
        <v>7</v>
      </c>
      <c r="AM44" s="34">
        <v>6</v>
      </c>
      <c r="AN44" s="34">
        <v>3</v>
      </c>
      <c r="AO44" s="34">
        <v>3</v>
      </c>
      <c r="AP44" s="34">
        <v>6</v>
      </c>
      <c r="AQ44" s="34">
        <v>3</v>
      </c>
      <c r="AR44" s="34">
        <v>4</v>
      </c>
      <c r="AS44" s="34">
        <v>1</v>
      </c>
      <c r="AT44" s="34">
        <v>6</v>
      </c>
      <c r="AU44" s="34">
        <v>5</v>
      </c>
      <c r="AV44" s="34"/>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28" t="s">
        <v>173</v>
      </c>
      <c r="B45" s="34">
        <v>63</v>
      </c>
      <c r="C45" s="34">
        <v>52</v>
      </c>
      <c r="D45" s="34">
        <v>50</v>
      </c>
      <c r="E45" s="34">
        <v>52</v>
      </c>
      <c r="F45" s="34">
        <v>49</v>
      </c>
      <c r="G45" s="34">
        <v>56</v>
      </c>
      <c r="H45" s="34">
        <v>40</v>
      </c>
      <c r="I45" s="34">
        <v>45</v>
      </c>
      <c r="J45" s="34">
        <v>57</v>
      </c>
      <c r="K45" s="34">
        <v>40</v>
      </c>
      <c r="L45" s="34">
        <v>35</v>
      </c>
      <c r="M45" s="34">
        <v>31</v>
      </c>
      <c r="N45" s="34">
        <v>32</v>
      </c>
      <c r="O45" s="34">
        <v>35</v>
      </c>
      <c r="P45" s="34">
        <v>40</v>
      </c>
      <c r="Q45" s="34">
        <v>31</v>
      </c>
      <c r="R45" s="34">
        <v>24</v>
      </c>
      <c r="S45" s="34">
        <v>25</v>
      </c>
      <c r="T45" s="34">
        <v>23</v>
      </c>
      <c r="U45" s="34">
        <v>27</v>
      </c>
      <c r="V45" s="34">
        <v>30</v>
      </c>
      <c r="W45" s="34">
        <v>24</v>
      </c>
      <c r="X45" s="34">
        <v>26</v>
      </c>
      <c r="Y45" s="34">
        <v>29</v>
      </c>
      <c r="Z45" s="34">
        <v>26</v>
      </c>
      <c r="AA45" s="34">
        <v>24</v>
      </c>
      <c r="AB45" s="34">
        <v>28</v>
      </c>
      <c r="AC45" s="34">
        <v>27</v>
      </c>
      <c r="AD45" s="34">
        <v>11</v>
      </c>
      <c r="AE45" s="34">
        <v>18</v>
      </c>
      <c r="AF45" s="34">
        <v>11</v>
      </c>
      <c r="AG45" s="34">
        <v>15</v>
      </c>
      <c r="AH45" s="34">
        <v>8</v>
      </c>
      <c r="AI45" s="34">
        <v>11</v>
      </c>
      <c r="AJ45" s="34">
        <v>8</v>
      </c>
      <c r="AK45" s="34">
        <v>11</v>
      </c>
      <c r="AL45" s="34">
        <v>10</v>
      </c>
      <c r="AM45" s="34">
        <v>8</v>
      </c>
      <c r="AN45" s="34">
        <v>6</v>
      </c>
      <c r="AO45" s="34">
        <v>3</v>
      </c>
      <c r="AP45" s="34">
        <v>7</v>
      </c>
      <c r="AQ45" s="34">
        <v>3</v>
      </c>
      <c r="AR45" s="34">
        <v>4</v>
      </c>
      <c r="AS45" s="34">
        <v>2</v>
      </c>
      <c r="AT45" s="34">
        <v>7</v>
      </c>
      <c r="AU45" s="34">
        <v>6</v>
      </c>
      <c r="AV45" s="34"/>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55" t="s">
        <v>316</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28" t="s">
        <v>167</v>
      </c>
      <c r="B48" s="33">
        <v>80.357142857142904</v>
      </c>
      <c r="C48" s="33">
        <v>88.8888888888889</v>
      </c>
      <c r="D48" s="33">
        <v>88.659793814433002</v>
      </c>
      <c r="E48" s="33">
        <v>88.5416666666667</v>
      </c>
      <c r="F48" s="33">
        <v>85.714285714285694</v>
      </c>
      <c r="G48" s="33">
        <v>84.536082474226802</v>
      </c>
      <c r="H48" s="33">
        <v>91</v>
      </c>
      <c r="I48" s="33">
        <v>94.285714285714306</v>
      </c>
      <c r="J48" s="33">
        <v>84.146341463414601</v>
      </c>
      <c r="K48" s="33">
        <v>90.588235294117695</v>
      </c>
      <c r="L48" s="33">
        <v>82.022471910112401</v>
      </c>
      <c r="M48" s="33">
        <v>82.142857142857096</v>
      </c>
      <c r="N48" s="33">
        <v>79.104477611940297</v>
      </c>
      <c r="O48" s="33">
        <v>84.615384615384599</v>
      </c>
      <c r="P48" s="33">
        <v>86.842105263157904</v>
      </c>
      <c r="Q48" s="33">
        <v>87.2340425531915</v>
      </c>
      <c r="R48" s="33">
        <v>84.285714285714306</v>
      </c>
      <c r="S48" s="33">
        <v>81.9444444444444</v>
      </c>
      <c r="T48" s="33">
        <v>83.636363636363598</v>
      </c>
      <c r="U48" s="33">
        <v>82.539682539682502</v>
      </c>
      <c r="V48" s="33">
        <v>91.8032786885246</v>
      </c>
      <c r="W48" s="33">
        <v>83.870967741935502</v>
      </c>
      <c r="X48" s="33">
        <v>85.4166666666667</v>
      </c>
      <c r="Y48" s="33">
        <v>88.679245283018901</v>
      </c>
      <c r="Z48" s="33">
        <v>83.076923076923094</v>
      </c>
      <c r="AA48" s="33">
        <v>89.090909090909093</v>
      </c>
      <c r="AB48" s="33">
        <v>86.6666666666667</v>
      </c>
      <c r="AC48" s="33">
        <v>78.3333333333333</v>
      </c>
      <c r="AD48" s="33">
        <v>71.428571428571402</v>
      </c>
      <c r="AE48" s="33">
        <v>80.5555555555556</v>
      </c>
      <c r="AF48" s="33">
        <v>80.487804878048806</v>
      </c>
      <c r="AG48" s="33">
        <v>73.3333333333333</v>
      </c>
      <c r="AH48" s="33" t="s">
        <v>46</v>
      </c>
      <c r="AI48" s="33" t="s">
        <v>46</v>
      </c>
      <c r="AJ48" s="33" t="s">
        <v>46</v>
      </c>
      <c r="AK48" s="33" t="s">
        <v>46</v>
      </c>
      <c r="AL48" s="33" t="s">
        <v>46</v>
      </c>
      <c r="AM48" s="33" t="s">
        <v>46</v>
      </c>
      <c r="AN48" s="33" t="s">
        <v>46</v>
      </c>
      <c r="AO48" s="33" t="s">
        <v>46</v>
      </c>
      <c r="AP48" s="33" t="s">
        <v>46</v>
      </c>
      <c r="AQ48" s="33" t="s">
        <v>46</v>
      </c>
      <c r="AR48" s="33" t="s">
        <v>46</v>
      </c>
      <c r="AS48" s="33" t="s">
        <v>46</v>
      </c>
      <c r="AT48" s="33" t="s">
        <v>46</v>
      </c>
      <c r="AU48" s="33" t="s">
        <v>46</v>
      </c>
      <c r="AV48" s="33"/>
      <c r="AW48" s="33"/>
      <c r="AX48" s="33"/>
      <c r="AY48" s="33"/>
      <c r="AZ48" s="33"/>
      <c r="BA48" s="33"/>
      <c r="BB48" s="33"/>
      <c r="BC48" s="33"/>
      <c r="BD48" s="33"/>
      <c r="BE48" s="33"/>
      <c r="BF48" s="33"/>
      <c r="BG48" s="33"/>
      <c r="BH48" s="33"/>
      <c r="BI48" s="33"/>
      <c r="BJ48" s="33"/>
      <c r="BK48" s="33"/>
      <c r="BL48" s="33"/>
      <c r="BM48" s="33"/>
      <c r="BN48" s="33"/>
      <c r="BO48" s="33"/>
      <c r="BP48" s="33"/>
    </row>
    <row r="49" spans="1:68" ht="15" customHeight="1">
      <c r="A49" s="28" t="s">
        <v>170</v>
      </c>
      <c r="B49" s="29">
        <v>5.5777777777777802</v>
      </c>
      <c r="C49" s="29">
        <v>4.96428571428571</v>
      </c>
      <c r="D49" s="29">
        <v>5.5697674418604697</v>
      </c>
      <c r="E49" s="29">
        <v>5.50588235294118</v>
      </c>
      <c r="F49" s="29">
        <v>5.8452380952380896</v>
      </c>
      <c r="G49" s="29">
        <v>5.0365853658536599</v>
      </c>
      <c r="H49" s="29">
        <v>5.4505494505494498</v>
      </c>
      <c r="I49" s="29">
        <v>5.39393939393939</v>
      </c>
      <c r="J49" s="29">
        <v>6.0289855072463796</v>
      </c>
      <c r="K49" s="29">
        <v>5.9220779220779196</v>
      </c>
      <c r="L49" s="29">
        <v>5.7123287671232896</v>
      </c>
      <c r="M49" s="29">
        <v>6.5507246376811601</v>
      </c>
      <c r="N49" s="29">
        <v>6.52830188679245</v>
      </c>
      <c r="O49" s="29">
        <v>6.9636363636363603</v>
      </c>
      <c r="P49" s="29">
        <v>6.9696969696969697</v>
      </c>
      <c r="Q49" s="29">
        <v>9.3658536585365795</v>
      </c>
      <c r="R49" s="29">
        <v>6.9491525423728797</v>
      </c>
      <c r="S49" s="29">
        <v>6.3389830508474603</v>
      </c>
      <c r="T49" s="29">
        <v>8.3695652173912993</v>
      </c>
      <c r="U49" s="29">
        <v>7.4423076923076898</v>
      </c>
      <c r="V49" s="29">
        <v>8.3035714285714306</v>
      </c>
      <c r="W49" s="29">
        <v>7.0384615384615401</v>
      </c>
      <c r="X49" s="29">
        <v>7.1707317073170698</v>
      </c>
      <c r="Y49" s="29">
        <v>6.2553191489361701</v>
      </c>
      <c r="Z49" s="29">
        <v>7.1851851851851896</v>
      </c>
      <c r="AA49" s="29">
        <v>6.16326530612245</v>
      </c>
      <c r="AB49" s="29">
        <v>6.8461538461538503</v>
      </c>
      <c r="AC49" s="29">
        <v>6.1702127659574497</v>
      </c>
      <c r="AD49" s="29">
        <v>6.7714285714285696</v>
      </c>
      <c r="AE49" s="29" t="s">
        <v>46</v>
      </c>
      <c r="AF49" s="29">
        <v>5.0909090909090899</v>
      </c>
      <c r="AG49" s="29" t="s">
        <v>46</v>
      </c>
      <c r="AH49" s="29" t="s">
        <v>46</v>
      </c>
      <c r="AI49" s="29" t="s">
        <v>46</v>
      </c>
      <c r="AJ49" s="29" t="s">
        <v>46</v>
      </c>
      <c r="AK49" s="29" t="s">
        <v>46</v>
      </c>
      <c r="AL49" s="29" t="s">
        <v>46</v>
      </c>
      <c r="AM49" s="29" t="s">
        <v>46</v>
      </c>
      <c r="AN49" s="29" t="s">
        <v>46</v>
      </c>
      <c r="AO49" s="29" t="s">
        <v>46</v>
      </c>
      <c r="AP49" s="29" t="s">
        <v>46</v>
      </c>
      <c r="AQ49" s="29" t="s">
        <v>46</v>
      </c>
      <c r="AR49" s="29" t="s">
        <v>46</v>
      </c>
      <c r="AS49" s="29" t="s">
        <v>46</v>
      </c>
      <c r="AT49" s="29" t="s">
        <v>46</v>
      </c>
      <c r="AU49" s="29" t="s">
        <v>46</v>
      </c>
      <c r="AV49" s="29"/>
      <c r="AW49" s="29"/>
      <c r="AX49" s="29"/>
      <c r="AY49" s="29"/>
      <c r="AZ49" s="29"/>
      <c r="BA49" s="29"/>
      <c r="BB49" s="29"/>
      <c r="BC49" s="29"/>
      <c r="BD49" s="29"/>
      <c r="BE49" s="29"/>
      <c r="BF49" s="29"/>
      <c r="BG49" s="29"/>
      <c r="BH49" s="29"/>
      <c r="BI49" s="29"/>
      <c r="BJ49" s="29"/>
      <c r="BK49" s="29"/>
      <c r="BL49" s="29"/>
      <c r="BM49" s="29"/>
      <c r="BN49" s="29"/>
      <c r="BO49" s="29"/>
      <c r="BP49" s="29"/>
    </row>
    <row r="50" spans="1:68" ht="15" customHeight="1">
      <c r="A50" s="28" t="s">
        <v>171</v>
      </c>
      <c r="B50" s="34">
        <v>502</v>
      </c>
      <c r="C50" s="34">
        <v>556</v>
      </c>
      <c r="D50" s="34">
        <v>479</v>
      </c>
      <c r="E50" s="34">
        <v>468</v>
      </c>
      <c r="F50" s="34">
        <v>491</v>
      </c>
      <c r="G50" s="34">
        <v>413</v>
      </c>
      <c r="H50" s="34">
        <v>496</v>
      </c>
      <c r="I50" s="34">
        <v>534</v>
      </c>
      <c r="J50" s="34">
        <v>416</v>
      </c>
      <c r="K50" s="34">
        <v>456</v>
      </c>
      <c r="L50" s="34">
        <v>417</v>
      </c>
      <c r="M50" s="34">
        <v>452</v>
      </c>
      <c r="N50" s="34">
        <v>346</v>
      </c>
      <c r="O50" s="34">
        <v>383</v>
      </c>
      <c r="P50" s="34">
        <v>460</v>
      </c>
      <c r="Q50" s="34">
        <v>384</v>
      </c>
      <c r="R50" s="34">
        <v>410</v>
      </c>
      <c r="S50" s="34">
        <v>374</v>
      </c>
      <c r="T50" s="34">
        <v>385</v>
      </c>
      <c r="U50" s="34">
        <v>387</v>
      </c>
      <c r="V50" s="34">
        <v>465</v>
      </c>
      <c r="W50" s="34">
        <v>366</v>
      </c>
      <c r="X50" s="34">
        <v>294</v>
      </c>
      <c r="Y50" s="34">
        <v>294</v>
      </c>
      <c r="Z50" s="34">
        <v>388</v>
      </c>
      <c r="AA50" s="34">
        <v>302</v>
      </c>
      <c r="AB50" s="34">
        <v>267</v>
      </c>
      <c r="AC50" s="34">
        <v>290</v>
      </c>
      <c r="AD50" s="34">
        <v>237</v>
      </c>
      <c r="AE50" s="34">
        <v>188</v>
      </c>
      <c r="AF50" s="34">
        <v>168</v>
      </c>
      <c r="AG50" s="34">
        <v>140</v>
      </c>
      <c r="AH50" s="34">
        <v>92</v>
      </c>
      <c r="AI50" s="34">
        <v>67</v>
      </c>
      <c r="AJ50" s="34">
        <v>90</v>
      </c>
      <c r="AK50" s="34">
        <v>98</v>
      </c>
      <c r="AL50" s="34">
        <v>81</v>
      </c>
      <c r="AM50" s="34">
        <v>96</v>
      </c>
      <c r="AN50" s="34">
        <v>101</v>
      </c>
      <c r="AO50" s="34">
        <v>72</v>
      </c>
      <c r="AP50" s="34">
        <v>94</v>
      </c>
      <c r="AQ50" s="34">
        <v>76</v>
      </c>
      <c r="AR50" s="34">
        <v>46</v>
      </c>
      <c r="AS50" s="34">
        <v>68</v>
      </c>
      <c r="AT50" s="34">
        <v>33</v>
      </c>
      <c r="AU50" s="34">
        <v>44</v>
      </c>
      <c r="AV50" s="34"/>
      <c r="AW50" s="34"/>
      <c r="AX50" s="34"/>
      <c r="AY50" s="34"/>
      <c r="AZ50" s="34"/>
      <c r="BA50" s="34"/>
      <c r="BB50" s="34"/>
      <c r="BC50" s="34"/>
      <c r="BD50" s="34"/>
      <c r="BE50" s="34"/>
      <c r="BF50" s="34"/>
      <c r="BG50" s="34"/>
      <c r="BH50" s="34"/>
      <c r="BI50" s="34"/>
      <c r="BJ50" s="34"/>
      <c r="BK50" s="34"/>
      <c r="BL50" s="34"/>
      <c r="BM50" s="34"/>
      <c r="BN50" s="34"/>
      <c r="BO50" s="34"/>
      <c r="BP50" s="34"/>
    </row>
    <row r="51" spans="1:68" ht="15" customHeight="1">
      <c r="A51" s="28" t="s">
        <v>172</v>
      </c>
      <c r="B51" s="34">
        <v>90</v>
      </c>
      <c r="C51" s="34">
        <v>112</v>
      </c>
      <c r="D51" s="34">
        <v>86</v>
      </c>
      <c r="E51" s="34">
        <v>85</v>
      </c>
      <c r="F51" s="34">
        <v>84</v>
      </c>
      <c r="G51" s="34">
        <v>82</v>
      </c>
      <c r="H51" s="34">
        <v>91</v>
      </c>
      <c r="I51" s="34">
        <v>99</v>
      </c>
      <c r="J51" s="34">
        <v>69</v>
      </c>
      <c r="K51" s="34">
        <v>77</v>
      </c>
      <c r="L51" s="34">
        <v>73</v>
      </c>
      <c r="M51" s="34">
        <v>69</v>
      </c>
      <c r="N51" s="34">
        <v>53</v>
      </c>
      <c r="O51" s="34">
        <v>55</v>
      </c>
      <c r="P51" s="34">
        <v>66</v>
      </c>
      <c r="Q51" s="34">
        <v>41</v>
      </c>
      <c r="R51" s="34">
        <v>59</v>
      </c>
      <c r="S51" s="34">
        <v>59</v>
      </c>
      <c r="T51" s="34">
        <v>46</v>
      </c>
      <c r="U51" s="34">
        <v>52</v>
      </c>
      <c r="V51" s="34">
        <v>56</v>
      </c>
      <c r="W51" s="34">
        <v>52</v>
      </c>
      <c r="X51" s="34">
        <v>41</v>
      </c>
      <c r="Y51" s="34">
        <v>47</v>
      </c>
      <c r="Z51" s="34">
        <v>54</v>
      </c>
      <c r="AA51" s="34">
        <v>49</v>
      </c>
      <c r="AB51" s="34">
        <v>39</v>
      </c>
      <c r="AC51" s="34">
        <v>47</v>
      </c>
      <c r="AD51" s="34">
        <v>35</v>
      </c>
      <c r="AE51" s="34">
        <v>29</v>
      </c>
      <c r="AF51" s="34">
        <v>33</v>
      </c>
      <c r="AG51" s="34">
        <v>22</v>
      </c>
      <c r="AH51" s="34">
        <v>15</v>
      </c>
      <c r="AI51" s="34">
        <v>17</v>
      </c>
      <c r="AJ51" s="34">
        <v>23</v>
      </c>
      <c r="AK51" s="34">
        <v>16</v>
      </c>
      <c r="AL51" s="34">
        <v>17</v>
      </c>
      <c r="AM51" s="34">
        <v>12</v>
      </c>
      <c r="AN51" s="34">
        <v>10</v>
      </c>
      <c r="AO51" s="34">
        <v>8</v>
      </c>
      <c r="AP51" s="34">
        <v>14</v>
      </c>
      <c r="AQ51" s="34">
        <v>12</v>
      </c>
      <c r="AR51" s="34">
        <v>7</v>
      </c>
      <c r="AS51" s="34">
        <v>9</v>
      </c>
      <c r="AT51" s="34">
        <v>7</v>
      </c>
      <c r="AU51" s="34">
        <v>8</v>
      </c>
      <c r="AV51" s="34"/>
      <c r="AW51" s="34"/>
      <c r="AX51" s="34"/>
      <c r="AY51" s="34"/>
      <c r="AZ51" s="34"/>
      <c r="BA51" s="34"/>
      <c r="BB51" s="34"/>
      <c r="BC51" s="34"/>
      <c r="BD51" s="34"/>
      <c r="BE51" s="34"/>
      <c r="BF51" s="34"/>
      <c r="BG51" s="34"/>
      <c r="BH51" s="34"/>
      <c r="BI51" s="34"/>
      <c r="BJ51" s="34"/>
      <c r="BK51" s="34"/>
      <c r="BL51" s="34"/>
      <c r="BM51" s="34"/>
      <c r="BN51" s="34"/>
      <c r="BO51" s="34"/>
      <c r="BP51" s="34"/>
    </row>
    <row r="52" spans="1:68" ht="15" customHeight="1">
      <c r="A52" s="28" t="s">
        <v>173</v>
      </c>
      <c r="B52" s="34">
        <v>112</v>
      </c>
      <c r="C52" s="34">
        <v>126</v>
      </c>
      <c r="D52" s="34">
        <v>97</v>
      </c>
      <c r="E52" s="34">
        <v>96</v>
      </c>
      <c r="F52" s="34">
        <v>98</v>
      </c>
      <c r="G52" s="34">
        <v>97</v>
      </c>
      <c r="H52" s="34">
        <v>100</v>
      </c>
      <c r="I52" s="34">
        <v>105</v>
      </c>
      <c r="J52" s="34">
        <v>82</v>
      </c>
      <c r="K52" s="34">
        <v>85</v>
      </c>
      <c r="L52" s="34">
        <v>89</v>
      </c>
      <c r="M52" s="34">
        <v>84</v>
      </c>
      <c r="N52" s="34">
        <v>67</v>
      </c>
      <c r="O52" s="34">
        <v>65</v>
      </c>
      <c r="P52" s="34">
        <v>76</v>
      </c>
      <c r="Q52" s="34">
        <v>47</v>
      </c>
      <c r="R52" s="34">
        <v>70</v>
      </c>
      <c r="S52" s="34">
        <v>72</v>
      </c>
      <c r="T52" s="34">
        <v>55</v>
      </c>
      <c r="U52" s="34">
        <v>63</v>
      </c>
      <c r="V52" s="34">
        <v>61</v>
      </c>
      <c r="W52" s="34">
        <v>62</v>
      </c>
      <c r="X52" s="34">
        <v>48</v>
      </c>
      <c r="Y52" s="34">
        <v>53</v>
      </c>
      <c r="Z52" s="34">
        <v>65</v>
      </c>
      <c r="AA52" s="34">
        <v>55</v>
      </c>
      <c r="AB52" s="34">
        <v>45</v>
      </c>
      <c r="AC52" s="34">
        <v>60</v>
      </c>
      <c r="AD52" s="34">
        <v>49</v>
      </c>
      <c r="AE52" s="34">
        <v>36</v>
      </c>
      <c r="AF52" s="34">
        <v>41</v>
      </c>
      <c r="AG52" s="34">
        <v>30</v>
      </c>
      <c r="AH52" s="34">
        <v>20</v>
      </c>
      <c r="AI52" s="34">
        <v>24</v>
      </c>
      <c r="AJ52" s="34">
        <v>27</v>
      </c>
      <c r="AK52" s="34">
        <v>22</v>
      </c>
      <c r="AL52" s="34">
        <v>20</v>
      </c>
      <c r="AM52" s="34">
        <v>17</v>
      </c>
      <c r="AN52" s="34">
        <v>16</v>
      </c>
      <c r="AO52" s="34">
        <v>13</v>
      </c>
      <c r="AP52" s="34">
        <v>14</v>
      </c>
      <c r="AQ52" s="34">
        <v>13</v>
      </c>
      <c r="AR52" s="34">
        <v>12</v>
      </c>
      <c r="AS52" s="34">
        <v>10</v>
      </c>
      <c r="AT52" s="34">
        <v>7</v>
      </c>
      <c r="AU52" s="34">
        <v>9</v>
      </c>
      <c r="AV52" s="34"/>
      <c r="AW52" s="34"/>
      <c r="AX52" s="34"/>
      <c r="AY52" s="34"/>
      <c r="AZ52" s="34"/>
      <c r="BA52" s="34"/>
      <c r="BB52" s="34"/>
      <c r="BC52" s="34"/>
      <c r="BD52" s="34"/>
      <c r="BE52" s="34"/>
      <c r="BF52" s="34"/>
      <c r="BG52" s="34"/>
      <c r="BH52" s="34"/>
      <c r="BI52" s="34"/>
      <c r="BJ52" s="34"/>
      <c r="BK52" s="34"/>
      <c r="BL52" s="34"/>
      <c r="BM52" s="34"/>
      <c r="BN52" s="34"/>
      <c r="BO52" s="34"/>
      <c r="BP52" s="34"/>
    </row>
    <row r="53" spans="1:68" ht="15" customHeight="1">
      <c r="A53" s="42"/>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row>
    <row r="54" spans="1:68" ht="15" customHeight="1">
      <c r="A54" s="55" t="s">
        <v>317</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row>
    <row r="55" spans="1:68" ht="15" customHeight="1">
      <c r="A55" s="28" t="s">
        <v>167</v>
      </c>
      <c r="B55" s="33">
        <v>40.343496052100697</v>
      </c>
      <c r="C55" s="33">
        <v>39.842665432670103</v>
      </c>
      <c r="D55" s="33">
        <v>41.174168297455999</v>
      </c>
      <c r="E55" s="33">
        <v>43.1386249301286</v>
      </c>
      <c r="F55" s="33">
        <v>42.936844454362898</v>
      </c>
      <c r="G55" s="33">
        <v>42.573529411764703</v>
      </c>
      <c r="H55" s="33">
        <v>42.633083520049396</v>
      </c>
      <c r="I55" s="33">
        <v>43.568363960171602</v>
      </c>
      <c r="J55" s="33">
        <v>42.702702702702702</v>
      </c>
      <c r="K55" s="33">
        <v>42.377789133026702</v>
      </c>
      <c r="L55" s="33">
        <v>41.976343485144803</v>
      </c>
      <c r="M55" s="33">
        <v>43.347883848927701</v>
      </c>
      <c r="N55" s="33">
        <v>42.854279414712401</v>
      </c>
      <c r="O55" s="33">
        <v>41.944194419441899</v>
      </c>
      <c r="P55" s="33">
        <v>41.7862838915471</v>
      </c>
      <c r="Q55" s="33">
        <v>42.317154998881698</v>
      </c>
      <c r="R55" s="33">
        <v>41.641994989751801</v>
      </c>
      <c r="S55" s="33">
        <v>41.741850114278797</v>
      </c>
      <c r="T55" s="33">
        <v>40.444335338161302</v>
      </c>
      <c r="U55" s="33">
        <v>39.882697947214098</v>
      </c>
      <c r="V55" s="33">
        <v>38.351904638507399</v>
      </c>
      <c r="W55" s="33">
        <v>38.109202625331697</v>
      </c>
      <c r="X55" s="33">
        <v>38.005865102639298</v>
      </c>
      <c r="Y55" s="33">
        <v>39.214221691066598</v>
      </c>
      <c r="Z55" s="33">
        <v>37.654125829908303</v>
      </c>
      <c r="AA55" s="33">
        <v>39.661942974218903</v>
      </c>
      <c r="AB55" s="33">
        <v>37.312643272791398</v>
      </c>
      <c r="AC55" s="33">
        <v>36.427690681698103</v>
      </c>
      <c r="AD55" s="33">
        <v>35.2846689273603</v>
      </c>
      <c r="AE55" s="33">
        <v>33.046889594619799</v>
      </c>
      <c r="AF55" s="33">
        <v>34.348004936240201</v>
      </c>
      <c r="AG55" s="33">
        <v>34.098831248718497</v>
      </c>
      <c r="AH55" s="33">
        <v>32.572070385623398</v>
      </c>
      <c r="AI55" s="33">
        <v>32.457238214434703</v>
      </c>
      <c r="AJ55" s="33">
        <v>29.183581416328401</v>
      </c>
      <c r="AK55" s="33">
        <v>31.066765213106699</v>
      </c>
      <c r="AL55" s="33">
        <v>31.6082802547771</v>
      </c>
      <c r="AM55" s="33">
        <v>30.3196347031963</v>
      </c>
      <c r="AN55" s="33">
        <v>32.465543644716703</v>
      </c>
      <c r="AO55" s="33">
        <v>34.197777144485599</v>
      </c>
      <c r="AP55" s="33">
        <v>33.342673017651997</v>
      </c>
      <c r="AQ55" s="33">
        <v>32.147780534877299</v>
      </c>
      <c r="AR55" s="33">
        <v>31.388101983002802</v>
      </c>
      <c r="AS55" s="33">
        <v>33.054393305439298</v>
      </c>
      <c r="AT55" s="33">
        <v>31.581936949730199</v>
      </c>
      <c r="AU55" s="33">
        <v>31.794732554982399</v>
      </c>
      <c r="AV55" s="33"/>
      <c r="AW55" s="33"/>
      <c r="AX55" s="33"/>
      <c r="AY55" s="33"/>
      <c r="AZ55" s="33"/>
      <c r="BA55" s="33"/>
      <c r="BB55" s="33"/>
      <c r="BC55" s="33"/>
      <c r="BD55" s="33"/>
      <c r="BE55" s="33"/>
      <c r="BF55" s="33"/>
      <c r="BG55" s="33"/>
      <c r="BH55" s="33"/>
      <c r="BI55" s="33"/>
      <c r="BJ55" s="33"/>
      <c r="BK55" s="33"/>
      <c r="BL55" s="33"/>
      <c r="BM55" s="33"/>
      <c r="BN55" s="33"/>
      <c r="BO55" s="33"/>
      <c r="BP55" s="33"/>
    </row>
    <row r="56" spans="1:68" ht="15" customHeight="1">
      <c r="A56" s="28" t="s">
        <v>170</v>
      </c>
      <c r="B56" s="29">
        <v>3.1658571428571398</v>
      </c>
      <c r="C56" s="29">
        <v>3.26001742160279</v>
      </c>
      <c r="D56" s="29">
        <v>3.2701204055766802</v>
      </c>
      <c r="E56" s="29">
        <v>3.3014253320375802</v>
      </c>
      <c r="F56" s="29">
        <v>3.3575883575883601</v>
      </c>
      <c r="G56" s="29">
        <v>3.3702936096718501</v>
      </c>
      <c r="H56" s="29">
        <v>3.46013048205872</v>
      </c>
      <c r="I56" s="29">
        <v>3.4622816796729801</v>
      </c>
      <c r="J56" s="29">
        <v>3.5452775073028202</v>
      </c>
      <c r="K56" s="29">
        <v>3.6085209003215399</v>
      </c>
      <c r="L56" s="29">
        <v>3.6631905924117998</v>
      </c>
      <c r="M56" s="29">
        <v>3.64448336252189</v>
      </c>
      <c r="N56" s="29">
        <v>3.7043966323666999</v>
      </c>
      <c r="O56" s="29">
        <v>3.70886981402003</v>
      </c>
      <c r="P56" s="29">
        <v>3.88193384223919</v>
      </c>
      <c r="Q56" s="29">
        <v>3.86310782241015</v>
      </c>
      <c r="R56" s="29">
        <v>3.8714793546622901</v>
      </c>
      <c r="S56" s="29">
        <v>3.90893371757925</v>
      </c>
      <c r="T56" s="29">
        <v>3.9763277693474999</v>
      </c>
      <c r="U56" s="29">
        <v>3.9114583333333299</v>
      </c>
      <c r="V56" s="29">
        <v>4.1293918918918902</v>
      </c>
      <c r="W56" s="29">
        <v>4.0285818981311801</v>
      </c>
      <c r="X56" s="29">
        <v>4.0057870370370399</v>
      </c>
      <c r="Y56" s="29">
        <v>4.0152380952380904</v>
      </c>
      <c r="Z56" s="29">
        <v>4.0037783375314904</v>
      </c>
      <c r="AA56" s="29">
        <v>3.8510546706844599</v>
      </c>
      <c r="AB56" s="29">
        <v>3.9163516068052902</v>
      </c>
      <c r="AC56" s="29">
        <v>3.8728239845261099</v>
      </c>
      <c r="AD56" s="29">
        <v>3.6327769347496202</v>
      </c>
      <c r="AE56" s="29">
        <v>3.8191068400226098</v>
      </c>
      <c r="AF56" s="29">
        <v>3.5383233532934102</v>
      </c>
      <c r="AG56" s="29">
        <v>3.5977149729404698</v>
      </c>
      <c r="AH56" s="29">
        <v>3.4241379310344802</v>
      </c>
      <c r="AI56" s="29">
        <v>3.3181233933162</v>
      </c>
      <c r="AJ56" s="29">
        <v>3.6692426584234901</v>
      </c>
      <c r="AK56" s="29">
        <v>3.7628865979381398</v>
      </c>
      <c r="AL56" s="29">
        <v>3.8589420654911799</v>
      </c>
      <c r="AM56" s="29">
        <v>4.1014056224899598</v>
      </c>
      <c r="AN56" s="29">
        <v>4.2603773584905698</v>
      </c>
      <c r="AO56" s="29">
        <v>4.0841666666666701</v>
      </c>
      <c r="AP56" s="29">
        <v>4.4277310924369804</v>
      </c>
      <c r="AQ56" s="29">
        <v>4.2409948542024001</v>
      </c>
      <c r="AR56" s="29">
        <v>4.1768953068592101</v>
      </c>
      <c r="AS56" s="29">
        <v>4.5198312236286897</v>
      </c>
      <c r="AT56" s="29">
        <v>4.2517985611510802</v>
      </c>
      <c r="AU56" s="29">
        <v>4.4030742954739504</v>
      </c>
      <c r="AV56" s="29"/>
      <c r="AW56" s="29"/>
      <c r="AX56" s="29"/>
      <c r="AY56" s="29"/>
      <c r="AZ56" s="29"/>
      <c r="BA56" s="29"/>
      <c r="BB56" s="29"/>
      <c r="BC56" s="29"/>
      <c r="BD56" s="29"/>
      <c r="BE56" s="29"/>
      <c r="BF56" s="29"/>
      <c r="BG56" s="29"/>
      <c r="BH56" s="29"/>
      <c r="BI56" s="29"/>
      <c r="BJ56" s="29"/>
      <c r="BK56" s="29"/>
      <c r="BL56" s="29"/>
      <c r="BM56" s="29"/>
      <c r="BN56" s="29"/>
      <c r="BO56" s="29"/>
      <c r="BP56" s="29"/>
    </row>
    <row r="57" spans="1:68" ht="15" customHeight="1">
      <c r="A57" s="28" t="s">
        <v>171</v>
      </c>
      <c r="B57" s="34">
        <v>22161</v>
      </c>
      <c r="C57" s="34">
        <v>22455</v>
      </c>
      <c r="D57" s="34">
        <v>20641</v>
      </c>
      <c r="E57" s="34">
        <v>20383</v>
      </c>
      <c r="F57" s="34">
        <v>19380</v>
      </c>
      <c r="G57" s="34">
        <v>19514</v>
      </c>
      <c r="H57" s="34">
        <v>19093</v>
      </c>
      <c r="I57" s="34">
        <v>18634</v>
      </c>
      <c r="J57" s="34">
        <v>18205</v>
      </c>
      <c r="K57" s="34">
        <v>17956</v>
      </c>
      <c r="L57" s="34">
        <v>16510</v>
      </c>
      <c r="M57" s="34">
        <v>16648</v>
      </c>
      <c r="N57" s="34">
        <v>15840</v>
      </c>
      <c r="O57" s="34">
        <v>15555</v>
      </c>
      <c r="P57" s="34">
        <v>15256</v>
      </c>
      <c r="Q57" s="34">
        <v>14618</v>
      </c>
      <c r="R57" s="34">
        <v>14158</v>
      </c>
      <c r="S57" s="34">
        <v>13564</v>
      </c>
      <c r="T57" s="34">
        <v>13102</v>
      </c>
      <c r="U57" s="34">
        <v>12767</v>
      </c>
      <c r="V57" s="34">
        <v>12223</v>
      </c>
      <c r="W57" s="34">
        <v>10994</v>
      </c>
      <c r="X57" s="34">
        <v>10383</v>
      </c>
      <c r="Y57" s="34">
        <v>10540</v>
      </c>
      <c r="Z57" s="34">
        <v>9537</v>
      </c>
      <c r="AA57" s="34">
        <v>8946</v>
      </c>
      <c r="AB57" s="34">
        <v>8287</v>
      </c>
      <c r="AC57" s="34">
        <v>8009</v>
      </c>
      <c r="AD57" s="34">
        <v>7182</v>
      </c>
      <c r="AE57" s="34">
        <v>6756</v>
      </c>
      <c r="AF57" s="34">
        <v>5909</v>
      </c>
      <c r="AG57" s="34">
        <v>5983</v>
      </c>
      <c r="AH57" s="34">
        <v>2979</v>
      </c>
      <c r="AI57" s="34">
        <v>5163</v>
      </c>
      <c r="AJ57" s="34">
        <v>4748</v>
      </c>
      <c r="AK57" s="34">
        <v>4745</v>
      </c>
      <c r="AL57" s="34">
        <v>4596</v>
      </c>
      <c r="AM57" s="34">
        <v>4085</v>
      </c>
      <c r="AN57" s="34">
        <v>4516</v>
      </c>
      <c r="AO57" s="34">
        <v>4901</v>
      </c>
      <c r="AP57" s="34">
        <v>5269</v>
      </c>
      <c r="AQ57" s="34">
        <v>4945</v>
      </c>
      <c r="AR57" s="34">
        <v>4628</v>
      </c>
      <c r="AS57" s="34">
        <v>5356</v>
      </c>
      <c r="AT57" s="34">
        <v>4728</v>
      </c>
      <c r="AU57" s="34">
        <v>5156</v>
      </c>
      <c r="AV57" s="34"/>
      <c r="AW57" s="32"/>
      <c r="AX57" s="32"/>
      <c r="AY57" s="32"/>
      <c r="AZ57" s="32"/>
      <c r="BA57" s="32"/>
      <c r="BB57" s="32"/>
      <c r="BC57" s="32"/>
      <c r="BD57" s="32"/>
      <c r="BE57" s="32"/>
      <c r="BF57" s="32"/>
      <c r="BG57" s="32"/>
      <c r="BH57" s="32"/>
      <c r="BI57" s="32"/>
      <c r="BJ57" s="32"/>
      <c r="BK57" s="32"/>
      <c r="BL57" s="32"/>
      <c r="BM57" s="32"/>
      <c r="BN57" s="32"/>
      <c r="BO57" s="32"/>
      <c r="BP57" s="32"/>
    </row>
    <row r="58" spans="1:68" ht="15" customHeight="1">
      <c r="A58" s="28" t="s">
        <v>172</v>
      </c>
      <c r="B58" s="34">
        <v>7000</v>
      </c>
      <c r="C58" s="34">
        <v>6888</v>
      </c>
      <c r="D58" s="34">
        <v>6312</v>
      </c>
      <c r="E58" s="34">
        <v>6174</v>
      </c>
      <c r="F58" s="34">
        <v>5772</v>
      </c>
      <c r="G58" s="34">
        <v>5790</v>
      </c>
      <c r="H58" s="34">
        <v>5518</v>
      </c>
      <c r="I58" s="34">
        <v>5382</v>
      </c>
      <c r="J58" s="34">
        <v>5135</v>
      </c>
      <c r="K58" s="34">
        <v>4976</v>
      </c>
      <c r="L58" s="34">
        <v>4507</v>
      </c>
      <c r="M58" s="34">
        <v>4568</v>
      </c>
      <c r="N58" s="34">
        <v>4276</v>
      </c>
      <c r="O58" s="34">
        <v>4194</v>
      </c>
      <c r="P58" s="34">
        <v>3930</v>
      </c>
      <c r="Q58" s="34">
        <v>3784</v>
      </c>
      <c r="R58" s="34">
        <v>3657</v>
      </c>
      <c r="S58" s="34">
        <v>3470</v>
      </c>
      <c r="T58" s="34">
        <v>3295</v>
      </c>
      <c r="U58" s="34">
        <v>3264</v>
      </c>
      <c r="V58" s="34">
        <v>2960</v>
      </c>
      <c r="W58" s="34">
        <v>2729</v>
      </c>
      <c r="X58" s="34">
        <v>2592</v>
      </c>
      <c r="Y58" s="34">
        <v>2625</v>
      </c>
      <c r="Z58" s="34">
        <v>2382</v>
      </c>
      <c r="AA58" s="34">
        <v>2323</v>
      </c>
      <c r="AB58" s="34">
        <v>2116</v>
      </c>
      <c r="AC58" s="34">
        <v>2068</v>
      </c>
      <c r="AD58" s="34">
        <v>1977</v>
      </c>
      <c r="AE58" s="34">
        <v>1769</v>
      </c>
      <c r="AF58" s="34">
        <v>1670</v>
      </c>
      <c r="AG58" s="34">
        <v>1663</v>
      </c>
      <c r="AH58" s="34">
        <v>870</v>
      </c>
      <c r="AI58" s="34">
        <v>1556</v>
      </c>
      <c r="AJ58" s="34">
        <v>1294</v>
      </c>
      <c r="AK58" s="34">
        <v>1261</v>
      </c>
      <c r="AL58" s="34">
        <v>1191</v>
      </c>
      <c r="AM58" s="34">
        <v>996</v>
      </c>
      <c r="AN58" s="34">
        <v>1060</v>
      </c>
      <c r="AO58" s="34">
        <v>1200</v>
      </c>
      <c r="AP58" s="34">
        <v>1190</v>
      </c>
      <c r="AQ58" s="34">
        <v>1166</v>
      </c>
      <c r="AR58" s="34">
        <v>1108</v>
      </c>
      <c r="AS58" s="34">
        <v>1185</v>
      </c>
      <c r="AT58" s="34">
        <v>1112</v>
      </c>
      <c r="AU58" s="34">
        <v>1171</v>
      </c>
      <c r="AV58" s="34"/>
      <c r="AW58" s="32"/>
      <c r="AX58" s="32"/>
      <c r="AY58" s="32"/>
      <c r="AZ58" s="32"/>
      <c r="BA58" s="32"/>
      <c r="BB58" s="32"/>
      <c r="BC58" s="32"/>
      <c r="BD58" s="32"/>
      <c r="BE58" s="32"/>
      <c r="BF58" s="32"/>
      <c r="BG58" s="32"/>
      <c r="BH58" s="32"/>
      <c r="BI58" s="32"/>
      <c r="BJ58" s="32"/>
      <c r="BK58" s="32"/>
      <c r="BL58" s="32"/>
      <c r="BM58" s="32"/>
      <c r="BN58" s="32"/>
      <c r="BO58" s="32"/>
      <c r="BP58" s="32"/>
    </row>
    <row r="59" spans="1:68" ht="15" customHeight="1">
      <c r="A59" s="56" t="s">
        <v>173</v>
      </c>
      <c r="B59" s="115">
        <v>17351</v>
      </c>
      <c r="C59" s="115">
        <v>17288</v>
      </c>
      <c r="D59" s="115">
        <v>15330</v>
      </c>
      <c r="E59" s="115">
        <v>14312</v>
      </c>
      <c r="F59" s="115">
        <v>13443</v>
      </c>
      <c r="G59" s="115">
        <v>13600</v>
      </c>
      <c r="H59" s="115">
        <v>12943</v>
      </c>
      <c r="I59" s="115">
        <v>12353</v>
      </c>
      <c r="J59" s="115">
        <v>12025</v>
      </c>
      <c r="K59" s="115">
        <v>11742</v>
      </c>
      <c r="L59" s="115">
        <v>10737</v>
      </c>
      <c r="M59" s="115">
        <v>10538</v>
      </c>
      <c r="N59" s="115">
        <v>9978</v>
      </c>
      <c r="O59" s="115">
        <v>9999</v>
      </c>
      <c r="P59" s="115">
        <v>9405</v>
      </c>
      <c r="Q59" s="115">
        <v>8942</v>
      </c>
      <c r="R59" s="115">
        <v>8782</v>
      </c>
      <c r="S59" s="115">
        <v>8313</v>
      </c>
      <c r="T59" s="115">
        <v>8147</v>
      </c>
      <c r="U59" s="115">
        <v>8184</v>
      </c>
      <c r="V59" s="115">
        <v>7718</v>
      </c>
      <c r="W59" s="115">
        <v>7161</v>
      </c>
      <c r="X59" s="115">
        <v>6820</v>
      </c>
      <c r="Y59" s="115">
        <v>6694</v>
      </c>
      <c r="Z59" s="115">
        <v>6326</v>
      </c>
      <c r="AA59" s="115">
        <v>5857</v>
      </c>
      <c r="AB59" s="115">
        <v>5671</v>
      </c>
      <c r="AC59" s="115">
        <v>5677</v>
      </c>
      <c r="AD59" s="115">
        <v>5603</v>
      </c>
      <c r="AE59" s="115">
        <v>5353</v>
      </c>
      <c r="AF59" s="115">
        <v>4862</v>
      </c>
      <c r="AG59" s="115">
        <v>4877</v>
      </c>
      <c r="AH59" s="115">
        <v>2671</v>
      </c>
      <c r="AI59" s="115">
        <v>4794</v>
      </c>
      <c r="AJ59" s="115">
        <v>4434</v>
      </c>
      <c r="AK59" s="115">
        <v>4059</v>
      </c>
      <c r="AL59" s="115">
        <v>3768</v>
      </c>
      <c r="AM59" s="115">
        <v>3285</v>
      </c>
      <c r="AN59" s="115">
        <v>3265</v>
      </c>
      <c r="AO59" s="115">
        <v>3509</v>
      </c>
      <c r="AP59" s="115">
        <v>3569</v>
      </c>
      <c r="AQ59" s="115">
        <v>3627</v>
      </c>
      <c r="AR59" s="115">
        <v>3530</v>
      </c>
      <c r="AS59" s="115">
        <v>3585</v>
      </c>
      <c r="AT59" s="115">
        <v>3521</v>
      </c>
      <c r="AU59" s="115">
        <v>3683</v>
      </c>
      <c r="AV59" s="34"/>
      <c r="AW59" s="32"/>
      <c r="AX59" s="32"/>
      <c r="AY59" s="32"/>
      <c r="AZ59" s="32"/>
      <c r="BA59" s="32"/>
      <c r="BB59" s="32"/>
      <c r="BC59" s="32"/>
      <c r="BD59" s="32"/>
      <c r="BE59" s="32"/>
      <c r="BF59" s="32"/>
      <c r="BG59" s="32"/>
      <c r="BH59" s="32"/>
      <c r="BI59" s="32"/>
      <c r="BJ59" s="32"/>
      <c r="BK59" s="32"/>
      <c r="BL59" s="32"/>
      <c r="BM59" s="32"/>
      <c r="BN59" s="32"/>
      <c r="BO59" s="32"/>
      <c r="BP59" s="32"/>
    </row>
    <row r="60" spans="1:68" ht="15" customHeight="1">
      <c r="A60" s="42"/>
      <c r="B60" s="24"/>
      <c r="C60" s="24"/>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row>
    <row r="61" spans="1:68" ht="17.100000000000001"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row>
    <row r="62" spans="1:68" ht="37.5" customHeight="1">
      <c r="A62" s="166"/>
      <c r="B62" s="166"/>
      <c r="C62" s="166"/>
      <c r="D62" s="166"/>
      <c r="E62" s="166"/>
      <c r="F62" s="166"/>
      <c r="G62" s="166"/>
      <c r="H62" s="166"/>
      <c r="I62" s="166"/>
      <c r="J62" s="166"/>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row>
    <row r="63" spans="1:68" ht="37.5" customHeight="1">
      <c r="A63" s="166"/>
      <c r="B63" s="166"/>
      <c r="C63" s="166"/>
      <c r="D63" s="166"/>
      <c r="E63" s="166"/>
      <c r="F63" s="166"/>
      <c r="G63" s="166"/>
      <c r="H63" s="166"/>
      <c r="I63" s="166"/>
      <c r="J63" s="166"/>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row>
    <row r="64" spans="1:68" ht="37.5" customHeight="1">
      <c r="A64" s="166"/>
      <c r="B64" s="166"/>
      <c r="C64" s="166"/>
      <c r="D64" s="166"/>
      <c r="E64" s="166"/>
      <c r="F64" s="166"/>
      <c r="G64" s="166"/>
      <c r="H64" s="166"/>
      <c r="I64" s="166"/>
      <c r="J64" s="166"/>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row>
    <row r="65" spans="1:10" ht="37.5" customHeight="1">
      <c r="A65" s="166"/>
      <c r="B65" s="166"/>
      <c r="C65" s="166"/>
      <c r="D65" s="166"/>
      <c r="E65" s="166"/>
      <c r="F65" s="166"/>
      <c r="G65" s="166"/>
      <c r="H65" s="166"/>
      <c r="I65" s="166"/>
      <c r="J65" s="166"/>
    </row>
    <row r="66" spans="1:10" ht="37.5" customHeight="1">
      <c r="A66" s="166"/>
      <c r="B66" s="166"/>
      <c r="C66" s="166"/>
      <c r="D66" s="166"/>
      <c r="E66" s="166"/>
      <c r="F66" s="166"/>
      <c r="G66" s="166"/>
      <c r="H66" s="166"/>
      <c r="I66" s="166"/>
      <c r="J66" s="166"/>
    </row>
    <row r="67" spans="1:10" ht="37.5" customHeight="1">
      <c r="A67" s="166"/>
      <c r="B67" s="166"/>
      <c r="C67" s="166"/>
      <c r="D67" s="166"/>
      <c r="E67" s="166"/>
      <c r="F67" s="166"/>
      <c r="G67" s="166"/>
      <c r="H67" s="166"/>
      <c r="I67" s="166"/>
      <c r="J67" s="166"/>
    </row>
    <row r="68" spans="1:10" ht="37.5" customHeight="1">
      <c r="A68" s="166"/>
      <c r="B68" s="166"/>
      <c r="C68" s="166"/>
      <c r="D68" s="166"/>
      <c r="E68" s="166"/>
      <c r="F68" s="166"/>
      <c r="G68" s="166"/>
      <c r="H68" s="166"/>
      <c r="I68" s="166"/>
      <c r="J68" s="166"/>
    </row>
    <row r="69" spans="1:10" ht="37.5" customHeight="1">
      <c r="A69" s="166"/>
      <c r="B69" s="166"/>
      <c r="C69" s="166"/>
      <c r="D69" s="166"/>
      <c r="E69" s="166"/>
      <c r="F69" s="166"/>
      <c r="G69" s="166"/>
      <c r="H69" s="166"/>
      <c r="I69" s="166"/>
      <c r="J69" s="166"/>
    </row>
    <row r="70" spans="1:10" ht="15" customHeight="1">
      <c r="A70" s="117"/>
      <c r="B70" s="24"/>
      <c r="C70" s="24"/>
      <c r="D70" s="117"/>
      <c r="E70" s="117"/>
      <c r="F70" s="117"/>
      <c r="G70" s="117"/>
      <c r="H70" s="117"/>
      <c r="I70" s="117"/>
      <c r="J70" s="117"/>
    </row>
    <row r="71" spans="1:10" ht="15" customHeight="1">
      <c r="A71" s="117"/>
      <c r="B71" s="24"/>
      <c r="C71" s="24"/>
      <c r="D71" s="117"/>
      <c r="E71" s="117"/>
      <c r="F71" s="117"/>
      <c r="G71" s="117"/>
      <c r="H71" s="117"/>
      <c r="I71" s="117"/>
      <c r="J71" s="117"/>
    </row>
    <row r="72" spans="1:10" ht="15" customHeight="1">
      <c r="A72" s="117"/>
      <c r="B72" s="24"/>
      <c r="C72" s="24"/>
      <c r="D72" s="117"/>
      <c r="E72" s="117"/>
      <c r="F72" s="117"/>
      <c r="G72" s="117"/>
      <c r="H72" s="117"/>
      <c r="I72" s="117"/>
      <c r="J72" s="117"/>
    </row>
    <row r="73" spans="1:10" ht="15" customHeight="1">
      <c r="A73" s="117"/>
      <c r="B73" s="24"/>
      <c r="C73" s="24"/>
      <c r="D73" s="117"/>
      <c r="E73" s="117"/>
      <c r="F73" s="117"/>
      <c r="G73" s="117"/>
      <c r="H73" s="117"/>
      <c r="I73" s="117"/>
      <c r="J73" s="117"/>
    </row>
    <row r="74" spans="1:10" ht="15" customHeight="1">
      <c r="A74" s="117"/>
      <c r="B74" s="24"/>
      <c r="C74" s="24"/>
      <c r="D74" s="117"/>
      <c r="E74" s="117"/>
      <c r="F74" s="117"/>
      <c r="G74" s="117"/>
      <c r="H74" s="117"/>
      <c r="I74" s="117"/>
      <c r="J74" s="117"/>
    </row>
    <row r="75" spans="1:10" ht="15" customHeight="1">
      <c r="A75" s="117"/>
      <c r="B75" s="24"/>
      <c r="C75" s="24"/>
      <c r="D75" s="117"/>
      <c r="E75" s="117"/>
      <c r="F75" s="117"/>
      <c r="G75" s="117"/>
      <c r="H75" s="117"/>
      <c r="I75" s="117"/>
      <c r="J75" s="117"/>
    </row>
    <row r="76" spans="1:10" ht="15" customHeight="1">
      <c r="A76" s="117"/>
      <c r="B76" s="24"/>
      <c r="C76" s="24"/>
      <c r="D76" s="117"/>
      <c r="E76" s="117"/>
      <c r="F76" s="117"/>
      <c r="G76" s="117"/>
      <c r="H76" s="117"/>
      <c r="I76" s="117"/>
      <c r="J76" s="117"/>
    </row>
    <row r="77" spans="1:10" ht="15" customHeight="1">
      <c r="A77" s="117"/>
      <c r="B77" s="24"/>
      <c r="C77" s="24"/>
      <c r="D77" s="117"/>
      <c r="E77" s="117"/>
      <c r="F77" s="117"/>
      <c r="G77" s="117"/>
      <c r="H77" s="117"/>
      <c r="I77" s="117"/>
      <c r="J77" s="117"/>
    </row>
    <row r="78" spans="1:10" ht="15" customHeight="1">
      <c r="A78" s="117"/>
      <c r="B78" s="24"/>
      <c r="C78" s="24"/>
      <c r="D78" s="117"/>
      <c r="E78" s="117"/>
      <c r="F78" s="117"/>
      <c r="G78" s="117"/>
      <c r="H78" s="117"/>
      <c r="I78" s="117"/>
      <c r="J78" s="117"/>
    </row>
    <row r="79" spans="1:10" ht="15" customHeight="1">
      <c r="A79" s="117"/>
      <c r="B79" s="24"/>
      <c r="C79" s="24"/>
      <c r="D79" s="117"/>
      <c r="E79" s="117"/>
      <c r="F79" s="117"/>
      <c r="G79" s="117"/>
      <c r="H79" s="117"/>
      <c r="I79" s="117"/>
      <c r="J79" s="117"/>
    </row>
    <row r="80" spans="1:10" ht="15" customHeight="1">
      <c r="A80" s="117"/>
      <c r="B80" s="24"/>
      <c r="C80" s="24"/>
      <c r="D80" s="117"/>
      <c r="E80" s="117"/>
      <c r="F80" s="117"/>
      <c r="G80" s="117"/>
      <c r="H80" s="117"/>
      <c r="I80" s="117"/>
      <c r="J80" s="117"/>
    </row>
    <row r="81" spans="2:3" ht="15" customHeight="1">
      <c r="B81" s="24"/>
      <c r="C81" s="24"/>
    </row>
    <row r="82" spans="2:3" ht="15" customHeight="1">
      <c r="B82" s="24"/>
      <c r="C82" s="24"/>
    </row>
    <row r="83" spans="2:3" ht="15" customHeight="1">
      <c r="B83" s="24"/>
      <c r="C83" s="24"/>
    </row>
    <row r="84" spans="2:3" ht="15" customHeight="1">
      <c r="B84" s="24"/>
      <c r="C84" s="24"/>
    </row>
    <row r="85" spans="2:3" ht="15" customHeight="1">
      <c r="B85" s="24"/>
      <c r="C85" s="24"/>
    </row>
    <row r="86" spans="2:3" ht="15" customHeight="1">
      <c r="B86" s="24"/>
      <c r="C86" s="24"/>
    </row>
    <row r="87" spans="2:3" ht="15" customHeight="1">
      <c r="B87" s="24"/>
      <c r="C87" s="24"/>
    </row>
    <row r="88" spans="2:3" ht="15" customHeight="1">
      <c r="B88" s="24"/>
      <c r="C88" s="24"/>
    </row>
    <row r="89" spans="2:3" ht="15" customHeight="1">
      <c r="B89" s="24"/>
      <c r="C89" s="24"/>
    </row>
    <row r="90" spans="2:3" ht="15" customHeight="1">
      <c r="B90" s="24"/>
      <c r="C90" s="24"/>
    </row>
    <row r="91" spans="2:3" ht="15" customHeight="1">
      <c r="B91" s="24"/>
      <c r="C91" s="24"/>
    </row>
    <row r="92" spans="2:3" ht="15" customHeight="1">
      <c r="B92" s="24"/>
      <c r="C92" s="24"/>
    </row>
    <row r="93" spans="2:3" ht="15" customHeight="1">
      <c r="B93" s="24"/>
      <c r="C93" s="24"/>
    </row>
    <row r="94" spans="2:3" ht="15" customHeight="1">
      <c r="B94" s="24"/>
      <c r="C94" s="24"/>
    </row>
    <row r="95" spans="2:3" ht="15" customHeight="1">
      <c r="B95" s="24"/>
      <c r="C95" s="24"/>
    </row>
    <row r="96" spans="2:3" ht="15" customHeight="1">
      <c r="B96" s="24"/>
      <c r="C96" s="24"/>
    </row>
    <row r="97" spans="2:3" ht="15" customHeight="1">
      <c r="B97" s="24"/>
      <c r="C97" s="24"/>
    </row>
    <row r="98" spans="2:3" ht="15" customHeight="1">
      <c r="B98" s="24"/>
      <c r="C98" s="24"/>
    </row>
    <row r="99" spans="2:3" ht="15" customHeight="1">
      <c r="B99" s="24"/>
      <c r="C99" s="24"/>
    </row>
    <row r="100" spans="2:3" ht="15" customHeight="1">
      <c r="B100" s="24"/>
      <c r="C100" s="24"/>
    </row>
    <row r="101" spans="2:3" ht="15" customHeight="1">
      <c r="B101" s="24"/>
      <c r="C101" s="24"/>
    </row>
    <row r="102" spans="2:3" ht="15" customHeight="1">
      <c r="B102" s="24"/>
      <c r="C102" s="24"/>
    </row>
    <row r="103" spans="2:3" ht="15" customHeight="1">
      <c r="B103" s="117"/>
      <c r="C103" s="117"/>
    </row>
    <row r="104" spans="2:3" ht="15" customHeight="1">
      <c r="B104" s="117"/>
      <c r="C104" s="117"/>
    </row>
    <row r="105" spans="2:3" ht="15" customHeight="1">
      <c r="B105" s="117"/>
      <c r="C105" s="117"/>
    </row>
    <row r="106" spans="2:3" ht="15" customHeight="1">
      <c r="B106" s="117"/>
      <c r="C106" s="117"/>
    </row>
    <row r="107" spans="2:3" ht="15" customHeight="1">
      <c r="B107" s="117"/>
      <c r="C107" s="117"/>
    </row>
    <row r="108" spans="2:3" ht="15" customHeight="1">
      <c r="B108" s="117"/>
      <c r="C108" s="117"/>
    </row>
    <row r="109" spans="2:3" ht="15" customHeight="1">
      <c r="B109" s="117"/>
      <c r="C109" s="117"/>
    </row>
    <row r="110" spans="2:3" ht="15" customHeight="1">
      <c r="B110" s="117"/>
      <c r="C110" s="117"/>
    </row>
    <row r="111" spans="2:3" ht="15" customHeight="1">
      <c r="B111" s="117"/>
      <c r="C111" s="117"/>
    </row>
    <row r="112" spans="2:3" ht="15" customHeight="1">
      <c r="B112" s="117"/>
      <c r="C112" s="117"/>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61:AT61"/>
    <mergeCell ref="A67:J67"/>
    <mergeCell ref="A68:J68"/>
    <mergeCell ref="A69:J69"/>
    <mergeCell ref="A62:J62"/>
    <mergeCell ref="A63:J63"/>
    <mergeCell ref="A64:J64"/>
    <mergeCell ref="A65:J65"/>
    <mergeCell ref="A66:J66"/>
  </mergeCells>
  <hyperlinks>
    <hyperlink ref="A1" location="Contents!A1" display="Return to contents page" xr:uid="{00000000-0004-0000-0B00-000000000000}"/>
  </hyperlinks>
  <pageMargins left="0.74803149606299213" right="0.74803149606299213" top="0.98425196850393704" bottom="0.98425196850393704" header="0.51181102362204722" footer="0.51181102362204722"/>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973"/>
  <sheetViews>
    <sheetView showGridLines="0" zoomScaleNormal="100" workbookViewId="0"/>
  </sheetViews>
  <sheetFormatPr defaultColWidth="11.42578125" defaultRowHeight="12.6"/>
  <cols>
    <col min="1" max="1" width="56.5703125" customWidth="1"/>
    <col min="2"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318</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40" t="s">
        <v>319</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28" t="s">
        <v>167</v>
      </c>
      <c r="B6" s="33">
        <v>30.6506221376975</v>
      </c>
      <c r="C6" s="33">
        <v>30.855076890059198</v>
      </c>
      <c r="D6" s="33">
        <v>30.814487153709599</v>
      </c>
      <c r="E6" s="33">
        <v>31.3318252257708</v>
      </c>
      <c r="F6" s="33">
        <v>31.804866652289601</v>
      </c>
      <c r="G6" s="33">
        <v>31.6494555178298</v>
      </c>
      <c r="H6" s="33">
        <v>30.805041546748001</v>
      </c>
      <c r="I6" s="33">
        <v>30.719370282046199</v>
      </c>
      <c r="J6" s="33">
        <v>30.768864510722601</v>
      </c>
      <c r="K6" s="33">
        <v>30.562082902528399</v>
      </c>
      <c r="L6" s="33">
        <v>30.0093224081252</v>
      </c>
      <c r="M6" s="33">
        <v>29.432032248933702</v>
      </c>
      <c r="N6" s="33">
        <v>29.750371829400699</v>
      </c>
      <c r="O6" s="33">
        <v>29.428736881673501</v>
      </c>
      <c r="P6" s="33">
        <v>29.861383279358101</v>
      </c>
      <c r="Q6" s="33">
        <v>29.916159339386201</v>
      </c>
      <c r="R6" s="33">
        <v>29.865896205843899</v>
      </c>
      <c r="S6" s="33">
        <v>29.8649154445541</v>
      </c>
      <c r="T6" s="33">
        <v>30.029175265068002</v>
      </c>
      <c r="U6" s="33">
        <v>29.764143953125199</v>
      </c>
      <c r="V6" s="33">
        <v>30.730005037907201</v>
      </c>
      <c r="W6" s="33">
        <v>30.210656135936102</v>
      </c>
      <c r="X6" s="33">
        <v>29.683832488937298</v>
      </c>
      <c r="Y6" s="33">
        <v>29.533815998587301</v>
      </c>
      <c r="Z6" s="33">
        <v>29.6771663834793</v>
      </c>
      <c r="AA6" s="33">
        <v>29.491052129901899</v>
      </c>
      <c r="AB6" s="33">
        <v>28.928406340919601</v>
      </c>
      <c r="AC6" s="33">
        <v>27.610190160946701</v>
      </c>
      <c r="AD6" s="33">
        <v>27.246546183062701</v>
      </c>
      <c r="AE6" s="33">
        <v>27.211399559613501</v>
      </c>
      <c r="AF6" s="33">
        <v>26.046955245781401</v>
      </c>
      <c r="AG6" s="33">
        <v>25.626942692458599</v>
      </c>
      <c r="AH6" s="33">
        <v>29.753950410082702</v>
      </c>
      <c r="AI6" s="33">
        <v>23.940172649914601</v>
      </c>
      <c r="AJ6" s="33">
        <v>23.789229542654201</v>
      </c>
      <c r="AK6" s="33">
        <v>25.248361367764399</v>
      </c>
      <c r="AL6" s="33">
        <v>25.7657629106121</v>
      </c>
      <c r="AM6" s="33">
        <v>26.369934577486301</v>
      </c>
      <c r="AN6" s="33">
        <v>26.575976555995901</v>
      </c>
      <c r="AO6" s="33">
        <v>26.5627430847257</v>
      </c>
      <c r="AP6" s="33">
        <v>26.945412311266001</v>
      </c>
      <c r="AQ6" s="33">
        <v>27.797937517932802</v>
      </c>
      <c r="AR6" s="33">
        <v>27.875684088969201</v>
      </c>
      <c r="AS6" s="33">
        <v>27.845310826982399</v>
      </c>
      <c r="AT6" s="33">
        <v>28.9484488676488</v>
      </c>
      <c r="AU6" s="33">
        <v>29.5215906552197</v>
      </c>
      <c r="AV6" s="33"/>
      <c r="AW6" s="33"/>
      <c r="AX6" s="33"/>
      <c r="AY6" s="33"/>
      <c r="AZ6" s="33"/>
      <c r="BA6" s="33"/>
      <c r="BB6" s="33"/>
      <c r="BC6" s="33"/>
      <c r="BD6" s="33"/>
      <c r="BE6" s="33"/>
      <c r="BF6" s="33"/>
      <c r="BG6" s="33"/>
      <c r="BH6" s="33"/>
      <c r="BI6" s="33"/>
      <c r="BJ6" s="33"/>
      <c r="BK6" s="33"/>
      <c r="BL6" s="33"/>
      <c r="BM6" s="33"/>
      <c r="BN6" s="33"/>
      <c r="BO6" s="33"/>
      <c r="BP6" s="33"/>
    </row>
    <row r="7" spans="1:68" ht="15" customHeight="1">
      <c r="A7" s="27" t="s">
        <v>168</v>
      </c>
      <c r="B7" s="30">
        <v>30.211219591393402</v>
      </c>
      <c r="C7" s="30">
        <v>30.486488065724402</v>
      </c>
      <c r="D7" s="30">
        <v>30.488210493277599</v>
      </c>
      <c r="E7" s="30">
        <v>30.5922855082115</v>
      </c>
      <c r="F7" s="30">
        <v>30.933687555033199</v>
      </c>
      <c r="G7" s="30">
        <v>30.934540861329701</v>
      </c>
      <c r="H7" s="30">
        <v>30.262796048827699</v>
      </c>
      <c r="I7" s="30">
        <v>30.0226597305785</v>
      </c>
      <c r="J7" s="30">
        <v>30.027657103046501</v>
      </c>
      <c r="K7" s="30">
        <v>29.963640526882202</v>
      </c>
      <c r="L7" s="30">
        <v>29.5601395213322</v>
      </c>
      <c r="M7" s="30">
        <v>29.0475485652264</v>
      </c>
      <c r="N7" s="30">
        <v>29.278910771808601</v>
      </c>
      <c r="O7" s="30">
        <v>29.194826030152399</v>
      </c>
      <c r="P7" s="30">
        <v>29.330168742639401</v>
      </c>
      <c r="Q7" s="30">
        <v>29.4149570350217</v>
      </c>
      <c r="R7" s="30">
        <v>29.246137948691</v>
      </c>
      <c r="S7" s="30">
        <v>29.341012613414598</v>
      </c>
      <c r="T7" s="30">
        <v>29.5574242383748</v>
      </c>
      <c r="U7" s="30">
        <v>29.216072296233499</v>
      </c>
      <c r="V7" s="30">
        <v>29.794365944576001</v>
      </c>
      <c r="W7" s="30">
        <v>29.390714966169298</v>
      </c>
      <c r="X7" s="30">
        <v>29.116192747235399</v>
      </c>
      <c r="Y7" s="30">
        <v>29.085729325283999</v>
      </c>
      <c r="Z7" s="30">
        <v>29.167192390943299</v>
      </c>
      <c r="AA7" s="30">
        <v>29.106045573605499</v>
      </c>
      <c r="AB7" s="30">
        <v>28.758906851382498</v>
      </c>
      <c r="AC7" s="30">
        <v>27.930181869813001</v>
      </c>
      <c r="AD7" s="30">
        <v>27.4902750023011</v>
      </c>
      <c r="AE7" s="30">
        <v>27.600606477399499</v>
      </c>
      <c r="AF7" s="30">
        <v>26.848805653367201</v>
      </c>
      <c r="AG7" s="30">
        <v>26.5938589223611</v>
      </c>
      <c r="AH7" s="30">
        <v>27.994883884958298</v>
      </c>
      <c r="AI7" s="30">
        <v>25.845508605023699</v>
      </c>
      <c r="AJ7" s="30">
        <v>26.165561520796299</v>
      </c>
      <c r="AK7" s="30">
        <v>27.368217539619199</v>
      </c>
      <c r="AL7" s="30">
        <v>28.027442807717598</v>
      </c>
      <c r="AM7" s="30">
        <v>28.950176036524699</v>
      </c>
      <c r="AN7" s="30">
        <v>29.263110249587701</v>
      </c>
      <c r="AO7" s="30">
        <v>29.635697133294101</v>
      </c>
      <c r="AP7" s="30">
        <v>29.9933882877238</v>
      </c>
      <c r="AQ7" s="30">
        <v>30.820056894776599</v>
      </c>
      <c r="AR7" s="30">
        <v>30.955882359091898</v>
      </c>
      <c r="AS7" s="30">
        <v>31.140710383787301</v>
      </c>
      <c r="AT7" s="30">
        <v>31.707561623911001</v>
      </c>
      <c r="AU7" s="30">
        <v>32.178366250917598</v>
      </c>
      <c r="AV7" s="30"/>
      <c r="AW7" s="30"/>
      <c r="AX7" s="30"/>
      <c r="AY7" s="30"/>
      <c r="AZ7" s="30"/>
      <c r="BA7" s="30"/>
      <c r="BB7" s="30"/>
      <c r="BC7" s="30"/>
      <c r="BD7" s="30"/>
      <c r="BE7" s="30"/>
      <c r="BF7" s="30"/>
      <c r="BG7" s="30"/>
      <c r="BH7" s="30"/>
      <c r="BI7" s="30"/>
      <c r="BJ7" s="30"/>
      <c r="BK7" s="30"/>
      <c r="BL7" s="30"/>
      <c r="BM7" s="30"/>
      <c r="BN7" s="30"/>
      <c r="BO7" s="30"/>
      <c r="BP7" s="30"/>
    </row>
    <row r="8" spans="1:68" ht="15" customHeight="1">
      <c r="A8" s="28" t="s">
        <v>169</v>
      </c>
      <c r="B8" s="30">
        <v>34.911954352387298</v>
      </c>
      <c r="C8" s="30">
        <v>34.841140630417897</v>
      </c>
      <c r="D8" s="30">
        <v>34.798828466515097</v>
      </c>
      <c r="E8" s="30">
        <v>35.2120915236424</v>
      </c>
      <c r="F8" s="30">
        <v>35.343730903339399</v>
      </c>
      <c r="G8" s="30">
        <v>35.187466462583203</v>
      </c>
      <c r="H8" s="30">
        <v>35.014797304003402</v>
      </c>
      <c r="I8" s="30">
        <v>35.169262357550799</v>
      </c>
      <c r="J8" s="30">
        <v>35.213759213759197</v>
      </c>
      <c r="K8" s="30">
        <v>35.070994181729297</v>
      </c>
      <c r="L8" s="30">
        <v>34.9217346928761</v>
      </c>
      <c r="M8" s="30">
        <v>34.857035489790299</v>
      </c>
      <c r="N8" s="30">
        <v>34.944012863675198</v>
      </c>
      <c r="O8" s="30">
        <v>34.706462657604099</v>
      </c>
      <c r="P8" s="30">
        <v>35.003766342801697</v>
      </c>
      <c r="Q8" s="30">
        <v>34.973754110447501</v>
      </c>
      <c r="R8" s="30">
        <v>35.0923100632359</v>
      </c>
      <c r="S8" s="30">
        <v>34.996454637222499</v>
      </c>
      <c r="T8" s="30">
        <v>34.944302832776302</v>
      </c>
      <c r="U8" s="30">
        <v>35.020623462974797</v>
      </c>
      <c r="V8" s="30">
        <v>35.408190899414301</v>
      </c>
      <c r="W8" s="30">
        <v>35.292492975849903</v>
      </c>
      <c r="X8" s="30">
        <v>35.040191547785</v>
      </c>
      <c r="Y8" s="30">
        <v>34.920638479386398</v>
      </c>
      <c r="Z8" s="30">
        <v>34.9825257986191</v>
      </c>
      <c r="AA8" s="30">
        <v>34.8575583623795</v>
      </c>
      <c r="AB8" s="30">
        <v>34.642051295620199</v>
      </c>
      <c r="AC8" s="30">
        <v>34.1525600972167</v>
      </c>
      <c r="AD8" s="30">
        <v>34.228822986844797</v>
      </c>
      <c r="AE8" s="30">
        <v>34.083344888297098</v>
      </c>
      <c r="AF8" s="30">
        <v>33.6707013984973</v>
      </c>
      <c r="AG8" s="30">
        <v>33.505635576180602</v>
      </c>
      <c r="AH8" s="30">
        <v>36.2316183312075</v>
      </c>
      <c r="AI8" s="30">
        <v>32.567215850974002</v>
      </c>
      <c r="AJ8" s="30">
        <v>32.096219827940999</v>
      </c>
      <c r="AK8" s="30">
        <v>32.352695634228198</v>
      </c>
      <c r="AL8" s="30">
        <v>32.210871908977602</v>
      </c>
      <c r="AM8" s="30">
        <v>31.892310347044699</v>
      </c>
      <c r="AN8" s="30">
        <v>31.7854181124913</v>
      </c>
      <c r="AO8" s="30">
        <v>31.399597757514702</v>
      </c>
      <c r="AP8" s="30">
        <v>31.424575829625201</v>
      </c>
      <c r="AQ8" s="30">
        <v>31.450432429239299</v>
      </c>
      <c r="AR8" s="30">
        <v>31.3923535359604</v>
      </c>
      <c r="AS8" s="30">
        <v>31.177152249278201</v>
      </c>
      <c r="AT8" s="30">
        <v>31.713439049820799</v>
      </c>
      <c r="AU8" s="30">
        <v>31.815776210385199</v>
      </c>
      <c r="AV8" s="30"/>
      <c r="AW8" s="30"/>
      <c r="AX8" s="30"/>
      <c r="AY8" s="30"/>
      <c r="AZ8" s="30"/>
      <c r="BA8" s="30"/>
      <c r="BB8" s="30"/>
      <c r="BC8" s="30"/>
      <c r="BD8" s="30"/>
      <c r="BE8" s="30"/>
      <c r="BF8" s="30"/>
      <c r="BG8" s="30"/>
      <c r="BH8" s="30"/>
      <c r="BI8" s="30"/>
      <c r="BJ8" s="30"/>
      <c r="BK8" s="30"/>
      <c r="BL8" s="30"/>
      <c r="BM8" s="30"/>
      <c r="BN8" s="30"/>
      <c r="BO8" s="30"/>
      <c r="BP8" s="30"/>
    </row>
    <row r="9" spans="1:68" ht="15" customHeight="1">
      <c r="A9" s="28" t="s">
        <v>170</v>
      </c>
      <c r="B9" s="29">
        <v>3.4959933222036699</v>
      </c>
      <c r="C9" s="29">
        <v>3.5055912252541499</v>
      </c>
      <c r="D9" s="29">
        <v>3.57317938097535</v>
      </c>
      <c r="E9" s="29">
        <v>3.5931779420125101</v>
      </c>
      <c r="F9" s="29">
        <v>3.6628902387342799</v>
      </c>
      <c r="G9" s="29">
        <v>3.62530224285039</v>
      </c>
      <c r="H9" s="29">
        <v>3.6631619025304598</v>
      </c>
      <c r="I9" s="29">
        <v>3.7015613599883301</v>
      </c>
      <c r="J9" s="29">
        <v>3.73420816440222</v>
      </c>
      <c r="K9" s="29">
        <v>3.7277564201137898</v>
      </c>
      <c r="L9" s="29">
        <v>3.7887904254275502</v>
      </c>
      <c r="M9" s="29">
        <v>3.7686210784638901</v>
      </c>
      <c r="N9" s="29">
        <v>3.7818875827590901</v>
      </c>
      <c r="O9" s="29">
        <v>3.8174129181482401</v>
      </c>
      <c r="P9" s="29">
        <v>3.9074016509515399</v>
      </c>
      <c r="Q9" s="29">
        <v>3.95937048903285</v>
      </c>
      <c r="R9" s="29">
        <v>4.0492826634541697</v>
      </c>
      <c r="S9" s="29">
        <v>4.0863620827161897</v>
      </c>
      <c r="T9" s="29">
        <v>4.1915876777251198</v>
      </c>
      <c r="U9" s="29">
        <v>4.1880122558406701</v>
      </c>
      <c r="V9" s="29">
        <v>4.1654604342436699</v>
      </c>
      <c r="W9" s="29">
        <v>4.1807760504721498</v>
      </c>
      <c r="X9" s="29">
        <v>4.1623817136931196</v>
      </c>
      <c r="Y9" s="29">
        <v>4.1349135169763001</v>
      </c>
      <c r="Z9" s="29">
        <v>4.1649343785783497</v>
      </c>
      <c r="AA9" s="29">
        <v>4.1656120544453001</v>
      </c>
      <c r="AB9" s="29">
        <v>4.0880721872356398</v>
      </c>
      <c r="AC9" s="29">
        <v>4.0000970732417596</v>
      </c>
      <c r="AD9" s="29">
        <v>3.9481209150326801</v>
      </c>
      <c r="AE9" s="29">
        <v>3.8396041645191201</v>
      </c>
      <c r="AF9" s="29">
        <v>3.7873922595910101</v>
      </c>
      <c r="AG9" s="29">
        <v>3.71826424870466</v>
      </c>
      <c r="AH9" s="29">
        <v>3.91166453810132</v>
      </c>
      <c r="AI9" s="29">
        <v>3.62392338346831</v>
      </c>
      <c r="AJ9" s="29">
        <v>3.5926512704893101</v>
      </c>
      <c r="AK9" s="29">
        <v>3.6862254472663598</v>
      </c>
      <c r="AL9" s="29">
        <v>3.7094710947109499</v>
      </c>
      <c r="AM9" s="29">
        <v>3.7383724474245699</v>
      </c>
      <c r="AN9" s="29">
        <v>3.8340329553286101</v>
      </c>
      <c r="AO9" s="29">
        <v>3.8060794189996501</v>
      </c>
      <c r="AP9" s="29">
        <v>3.9118504128217602</v>
      </c>
      <c r="AQ9" s="29">
        <v>4.0085610200364297</v>
      </c>
      <c r="AR9" s="29">
        <v>4.1983669548510996</v>
      </c>
      <c r="AS9" s="29">
        <v>4.3152567292467801</v>
      </c>
      <c r="AT9" s="29">
        <v>4.6073069722584696</v>
      </c>
      <c r="AU9" s="29">
        <v>4.7903783783783798</v>
      </c>
      <c r="AV9" s="29"/>
      <c r="AW9" s="29"/>
      <c r="AX9" s="29"/>
      <c r="AY9" s="29"/>
      <c r="AZ9" s="29"/>
      <c r="BA9" s="29"/>
      <c r="BB9" s="29"/>
      <c r="BC9" s="29"/>
      <c r="BD9" s="29"/>
      <c r="BE9" s="29"/>
      <c r="BF9" s="29"/>
      <c r="BG9" s="29"/>
      <c r="BH9" s="29"/>
      <c r="BI9" s="29"/>
      <c r="BJ9" s="29"/>
      <c r="BK9" s="29"/>
      <c r="BL9" s="29"/>
      <c r="BM9" s="29"/>
      <c r="BN9" s="29"/>
      <c r="BO9" s="29"/>
      <c r="BP9" s="29"/>
    </row>
    <row r="10" spans="1:68" ht="15" customHeight="1">
      <c r="A10" s="28" t="s">
        <v>171</v>
      </c>
      <c r="B10" s="34">
        <v>125646</v>
      </c>
      <c r="C10" s="34">
        <v>131039</v>
      </c>
      <c r="D10" s="34">
        <v>125951</v>
      </c>
      <c r="E10" s="34">
        <v>126408</v>
      </c>
      <c r="F10" s="34">
        <v>129648</v>
      </c>
      <c r="G10" s="34">
        <v>130442</v>
      </c>
      <c r="H10" s="34">
        <v>125075</v>
      </c>
      <c r="I10" s="34">
        <v>126834</v>
      </c>
      <c r="J10" s="34">
        <v>120656</v>
      </c>
      <c r="K10" s="34">
        <v>121208</v>
      </c>
      <c r="L10" s="34">
        <v>115865</v>
      </c>
      <c r="M10" s="34">
        <v>113639</v>
      </c>
      <c r="N10" s="34">
        <v>111959</v>
      </c>
      <c r="O10" s="34">
        <v>110579</v>
      </c>
      <c r="P10" s="34">
        <v>113131</v>
      </c>
      <c r="Q10" s="34">
        <v>112458</v>
      </c>
      <c r="R10" s="34">
        <v>110922</v>
      </c>
      <c r="S10" s="34">
        <v>107598</v>
      </c>
      <c r="T10" s="34">
        <v>106131</v>
      </c>
      <c r="U10" s="34">
        <v>109349</v>
      </c>
      <c r="V10" s="34">
        <v>104174</v>
      </c>
      <c r="W10" s="34">
        <v>101388</v>
      </c>
      <c r="X10" s="34">
        <v>96330</v>
      </c>
      <c r="Y10" s="34">
        <v>96819</v>
      </c>
      <c r="Z10" s="34">
        <v>94569</v>
      </c>
      <c r="AA10" s="34">
        <v>91506</v>
      </c>
      <c r="AB10" s="34">
        <v>86986</v>
      </c>
      <c r="AC10" s="34">
        <v>82414</v>
      </c>
      <c r="AD10" s="34">
        <v>77320</v>
      </c>
      <c r="AE10" s="34">
        <v>74496</v>
      </c>
      <c r="AF10" s="34">
        <v>67230</v>
      </c>
      <c r="AG10" s="34">
        <v>63151</v>
      </c>
      <c r="AH10" s="34">
        <v>36754</v>
      </c>
      <c r="AI10" s="34">
        <v>56381</v>
      </c>
      <c r="AJ10" s="34">
        <v>58959</v>
      </c>
      <c r="AK10" s="34">
        <v>58928</v>
      </c>
      <c r="AL10" s="34">
        <v>60316</v>
      </c>
      <c r="AM10" s="34">
        <v>61328</v>
      </c>
      <c r="AN10" s="34">
        <v>61195</v>
      </c>
      <c r="AO10" s="34">
        <v>64985</v>
      </c>
      <c r="AP10" s="34">
        <v>64436</v>
      </c>
      <c r="AQ10" s="34">
        <v>66021</v>
      </c>
      <c r="AR10" s="34">
        <v>69928</v>
      </c>
      <c r="AS10" s="34">
        <v>76311</v>
      </c>
      <c r="AT10" s="34">
        <v>81213</v>
      </c>
      <c r="AU10" s="34">
        <v>88622</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28" t="s">
        <v>172</v>
      </c>
      <c r="B11" s="34">
        <v>35940</v>
      </c>
      <c r="C11" s="34">
        <v>37380</v>
      </c>
      <c r="D11" s="34">
        <v>35249</v>
      </c>
      <c r="E11" s="34">
        <v>35180</v>
      </c>
      <c r="F11" s="34">
        <v>35395</v>
      </c>
      <c r="G11" s="34">
        <v>35981</v>
      </c>
      <c r="H11" s="34">
        <v>34144</v>
      </c>
      <c r="I11" s="34">
        <v>34265</v>
      </c>
      <c r="J11" s="34">
        <v>32311</v>
      </c>
      <c r="K11" s="34">
        <v>32515</v>
      </c>
      <c r="L11" s="34">
        <v>30581</v>
      </c>
      <c r="M11" s="34">
        <v>30154</v>
      </c>
      <c r="N11" s="34">
        <v>29604</v>
      </c>
      <c r="O11" s="34">
        <v>28967</v>
      </c>
      <c r="P11" s="34">
        <v>28953</v>
      </c>
      <c r="Q11" s="34">
        <v>28403</v>
      </c>
      <c r="R11" s="34">
        <v>27393</v>
      </c>
      <c r="S11" s="34">
        <v>26331</v>
      </c>
      <c r="T11" s="34">
        <v>25320</v>
      </c>
      <c r="U11" s="34">
        <v>26110</v>
      </c>
      <c r="V11" s="34">
        <v>25009</v>
      </c>
      <c r="W11" s="34">
        <v>24251</v>
      </c>
      <c r="X11" s="34">
        <v>23143</v>
      </c>
      <c r="Y11" s="34">
        <v>23415</v>
      </c>
      <c r="Z11" s="34">
        <v>22706</v>
      </c>
      <c r="AA11" s="34">
        <v>21967</v>
      </c>
      <c r="AB11" s="34">
        <v>21278</v>
      </c>
      <c r="AC11" s="34">
        <v>20603</v>
      </c>
      <c r="AD11" s="34">
        <v>19584</v>
      </c>
      <c r="AE11" s="34">
        <v>19402</v>
      </c>
      <c r="AF11" s="34">
        <v>17751</v>
      </c>
      <c r="AG11" s="34">
        <v>16984</v>
      </c>
      <c r="AH11" s="34">
        <v>9396</v>
      </c>
      <c r="AI11" s="34">
        <v>15558</v>
      </c>
      <c r="AJ11" s="34">
        <v>16411</v>
      </c>
      <c r="AK11" s="34">
        <v>15986</v>
      </c>
      <c r="AL11" s="34">
        <v>16260</v>
      </c>
      <c r="AM11" s="34">
        <v>16405</v>
      </c>
      <c r="AN11" s="34">
        <v>15961</v>
      </c>
      <c r="AO11" s="34">
        <v>17074</v>
      </c>
      <c r="AP11" s="34">
        <v>16472</v>
      </c>
      <c r="AQ11" s="34">
        <v>16470</v>
      </c>
      <c r="AR11" s="34">
        <v>16656</v>
      </c>
      <c r="AS11" s="34">
        <v>17684</v>
      </c>
      <c r="AT11" s="34">
        <v>17627</v>
      </c>
      <c r="AU11" s="34">
        <v>18500</v>
      </c>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28" t="s">
        <v>173</v>
      </c>
      <c r="B12" s="34">
        <v>117257</v>
      </c>
      <c r="C12" s="34">
        <v>121147</v>
      </c>
      <c r="D12" s="34">
        <v>114391</v>
      </c>
      <c r="E12" s="34">
        <v>112282</v>
      </c>
      <c r="F12" s="34">
        <v>111288</v>
      </c>
      <c r="G12" s="34">
        <v>113686</v>
      </c>
      <c r="H12" s="34">
        <v>110839</v>
      </c>
      <c r="I12" s="34">
        <v>111542</v>
      </c>
      <c r="J12" s="34">
        <v>105012</v>
      </c>
      <c r="K12" s="34">
        <v>106390</v>
      </c>
      <c r="L12" s="34">
        <v>101905</v>
      </c>
      <c r="M12" s="34">
        <v>102453</v>
      </c>
      <c r="N12" s="34">
        <v>99508</v>
      </c>
      <c r="O12" s="34">
        <v>98431</v>
      </c>
      <c r="P12" s="34">
        <v>96958</v>
      </c>
      <c r="Q12" s="34">
        <v>94942</v>
      </c>
      <c r="R12" s="34">
        <v>91720</v>
      </c>
      <c r="S12" s="34">
        <v>88167</v>
      </c>
      <c r="T12" s="34">
        <v>84318</v>
      </c>
      <c r="U12" s="34">
        <v>87723</v>
      </c>
      <c r="V12" s="34">
        <v>81383</v>
      </c>
      <c r="W12" s="34">
        <v>80273</v>
      </c>
      <c r="X12" s="34">
        <v>77965</v>
      </c>
      <c r="Y12" s="34">
        <v>79282</v>
      </c>
      <c r="Z12" s="34">
        <v>76510</v>
      </c>
      <c r="AA12" s="34">
        <v>74487</v>
      </c>
      <c r="AB12" s="34">
        <v>73554</v>
      </c>
      <c r="AC12" s="34">
        <v>74621</v>
      </c>
      <c r="AD12" s="34">
        <v>71877</v>
      </c>
      <c r="AE12" s="34">
        <v>71301</v>
      </c>
      <c r="AF12" s="34">
        <v>68150</v>
      </c>
      <c r="AG12" s="34">
        <v>66274</v>
      </c>
      <c r="AH12" s="34">
        <v>31579</v>
      </c>
      <c r="AI12" s="34">
        <v>64987</v>
      </c>
      <c r="AJ12" s="34">
        <v>68985</v>
      </c>
      <c r="AK12" s="34">
        <v>63315</v>
      </c>
      <c r="AL12" s="34">
        <v>63107</v>
      </c>
      <c r="AM12" s="34">
        <v>62211</v>
      </c>
      <c r="AN12" s="34">
        <v>60058</v>
      </c>
      <c r="AO12" s="34">
        <v>64278</v>
      </c>
      <c r="AP12" s="34">
        <v>61131</v>
      </c>
      <c r="AQ12" s="34">
        <v>59249</v>
      </c>
      <c r="AR12" s="34">
        <v>59751</v>
      </c>
      <c r="AS12" s="34">
        <v>63508</v>
      </c>
      <c r="AT12" s="34">
        <v>60891</v>
      </c>
      <c r="AU12" s="34">
        <v>62666</v>
      </c>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row>
    <row r="14" spans="1:68" ht="15" customHeight="1">
      <c r="A14" s="55" t="s">
        <v>320</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row>
    <row r="15" spans="1:68" ht="15" customHeight="1">
      <c r="A15" s="28" t="s">
        <v>167</v>
      </c>
      <c r="B15" s="33">
        <v>31.932328839545299</v>
      </c>
      <c r="C15" s="33">
        <v>31.6993736951983</v>
      </c>
      <c r="D15" s="33">
        <v>31.900138696255201</v>
      </c>
      <c r="E15" s="33">
        <v>31.981942876985801</v>
      </c>
      <c r="F15" s="33">
        <v>32.606785023729998</v>
      </c>
      <c r="G15" s="33">
        <v>32.548488184975</v>
      </c>
      <c r="H15" s="33">
        <v>31.492681216583399</v>
      </c>
      <c r="I15" s="33">
        <v>31.609145440319899</v>
      </c>
      <c r="J15" s="33">
        <v>31.1117231249426</v>
      </c>
      <c r="K15" s="33">
        <v>30.7236376503892</v>
      </c>
      <c r="L15" s="33">
        <v>31.634703196347001</v>
      </c>
      <c r="M15" s="33">
        <v>31.441759435243</v>
      </c>
      <c r="N15" s="33">
        <v>31.668177697189499</v>
      </c>
      <c r="O15" s="33">
        <v>31.3705677016351</v>
      </c>
      <c r="P15" s="33">
        <v>32.025421387123501</v>
      </c>
      <c r="Q15" s="33">
        <v>31.041685587140101</v>
      </c>
      <c r="R15" s="33">
        <v>31.355450236966799</v>
      </c>
      <c r="S15" s="33">
        <v>32.089918523608503</v>
      </c>
      <c r="T15" s="33">
        <v>31.0391363022942</v>
      </c>
      <c r="U15" s="33">
        <v>31.409001956947201</v>
      </c>
      <c r="V15" s="33">
        <v>31.659919028340099</v>
      </c>
      <c r="W15" s="33">
        <v>30.636382666945799</v>
      </c>
      <c r="X15" s="33">
        <v>30.874106652006599</v>
      </c>
      <c r="Y15" s="33">
        <v>30.811928602525001</v>
      </c>
      <c r="Z15" s="33">
        <v>30.768364127985599</v>
      </c>
      <c r="AA15" s="33">
        <v>30.705062278596699</v>
      </c>
      <c r="AB15" s="33">
        <v>30.056213371606301</v>
      </c>
      <c r="AC15" s="33">
        <v>28.519568916619399</v>
      </c>
      <c r="AD15" s="33">
        <v>28.0303929716253</v>
      </c>
      <c r="AE15" s="33">
        <v>27.1911993303838</v>
      </c>
      <c r="AF15" s="33">
        <v>26.638212402711499</v>
      </c>
      <c r="AG15" s="33">
        <v>24.617931737136999</v>
      </c>
      <c r="AH15" s="33">
        <v>29.599367422245699</v>
      </c>
      <c r="AI15" s="33">
        <v>24.5131417676699</v>
      </c>
      <c r="AJ15" s="33">
        <v>23.162414751199801</v>
      </c>
      <c r="AK15" s="33">
        <v>23.3658801193382</v>
      </c>
      <c r="AL15" s="33">
        <v>24.311743582923299</v>
      </c>
      <c r="AM15" s="33">
        <v>25.3825503355705</v>
      </c>
      <c r="AN15" s="33">
        <v>25.214653692043498</v>
      </c>
      <c r="AO15" s="33">
        <v>24.510717614165898</v>
      </c>
      <c r="AP15" s="33">
        <v>24.8807089297887</v>
      </c>
      <c r="AQ15" s="33">
        <v>25.353550080186601</v>
      </c>
      <c r="AR15" s="33">
        <v>25.270133986457299</v>
      </c>
      <c r="AS15" s="33">
        <v>25.129907621247099</v>
      </c>
      <c r="AT15" s="33">
        <v>25.733768158909001</v>
      </c>
      <c r="AU15" s="33">
        <v>27.261055634807398</v>
      </c>
      <c r="AV15" s="33"/>
      <c r="AW15" s="33"/>
      <c r="AX15" s="33"/>
      <c r="AY15" s="33"/>
      <c r="AZ15" s="33"/>
      <c r="BA15" s="33"/>
      <c r="BB15" s="33"/>
      <c r="BC15" s="33"/>
      <c r="BD15" s="33"/>
      <c r="BE15" s="33"/>
      <c r="BF15" s="33"/>
      <c r="BG15" s="33"/>
      <c r="BH15" s="33"/>
      <c r="BI15" s="33"/>
      <c r="BJ15" s="33"/>
      <c r="BK15" s="33"/>
      <c r="BL15" s="33"/>
      <c r="BM15" s="33"/>
      <c r="BN15" s="33"/>
      <c r="BO15" s="33"/>
      <c r="BP15" s="33"/>
    </row>
    <row r="16" spans="1:68" ht="15" customHeight="1">
      <c r="A16" s="27" t="s">
        <v>168</v>
      </c>
      <c r="B16" s="30">
        <v>31.1394002941541</v>
      </c>
      <c r="C16" s="30">
        <v>31.0562442931042</v>
      </c>
      <c r="D16" s="30">
        <v>31.302366813996802</v>
      </c>
      <c r="E16" s="30">
        <v>30.829669628296301</v>
      </c>
      <c r="F16" s="30">
        <v>31.5022941424042</v>
      </c>
      <c r="G16" s="30">
        <v>31.771075531129199</v>
      </c>
      <c r="H16" s="30">
        <v>30.452723630368801</v>
      </c>
      <c r="I16" s="30">
        <v>31.0046334977147</v>
      </c>
      <c r="J16" s="30">
        <v>29.7719675732966</v>
      </c>
      <c r="K16" s="30">
        <v>29.9553724917828</v>
      </c>
      <c r="L16" s="30">
        <v>30.659559997236101</v>
      </c>
      <c r="M16" s="30">
        <v>30.560142860372501</v>
      </c>
      <c r="N16" s="30">
        <v>30.6395502024465</v>
      </c>
      <c r="O16" s="30">
        <v>30.664043409804901</v>
      </c>
      <c r="P16" s="30">
        <v>30.617180154044199</v>
      </c>
      <c r="Q16" s="30">
        <v>29.789994968823301</v>
      </c>
      <c r="R16" s="30">
        <v>29.802954877108</v>
      </c>
      <c r="S16" s="30">
        <v>30.6904571454055</v>
      </c>
      <c r="T16" s="30">
        <v>29.533468284209999</v>
      </c>
      <c r="U16" s="30">
        <v>29.806321999799401</v>
      </c>
      <c r="V16" s="30">
        <v>29.795458089475499</v>
      </c>
      <c r="W16" s="30">
        <v>29.285199987021802</v>
      </c>
      <c r="X16" s="30">
        <v>29.4455451590694</v>
      </c>
      <c r="Y16" s="30">
        <v>29.308102751380002</v>
      </c>
      <c r="Z16" s="30">
        <v>29.240945590305198</v>
      </c>
      <c r="AA16" s="30">
        <v>28.890969913221401</v>
      </c>
      <c r="AB16" s="30">
        <v>28.3701341407596</v>
      </c>
      <c r="AC16" s="30">
        <v>27.408281720717302</v>
      </c>
      <c r="AD16" s="30">
        <v>26.7669835309392</v>
      </c>
      <c r="AE16" s="30">
        <v>25.710682597173999</v>
      </c>
      <c r="AF16" s="30">
        <v>25.730685254704699</v>
      </c>
      <c r="AG16" s="30">
        <v>23.952433060207699</v>
      </c>
      <c r="AH16" s="30">
        <v>25.728683701528102</v>
      </c>
      <c r="AI16" s="30">
        <v>24.0953998518278</v>
      </c>
      <c r="AJ16" s="30">
        <v>23.435704114761201</v>
      </c>
      <c r="AK16" s="30">
        <v>23.9816610952704</v>
      </c>
      <c r="AL16" s="30">
        <v>24.868222860183899</v>
      </c>
      <c r="AM16" s="30">
        <v>26.383878292292898</v>
      </c>
      <c r="AN16" s="30">
        <v>26.0845521708383</v>
      </c>
      <c r="AO16" s="30">
        <v>26.3373007250465</v>
      </c>
      <c r="AP16" s="30">
        <v>26.793842793410601</v>
      </c>
      <c r="AQ16" s="30">
        <v>26.721755487546101</v>
      </c>
      <c r="AR16" s="30">
        <v>26.487153448727</v>
      </c>
      <c r="AS16" s="30">
        <v>27.0830514362553</v>
      </c>
      <c r="AT16" s="30">
        <v>27.7259578284614</v>
      </c>
      <c r="AU16" s="30">
        <v>29.025174348033101</v>
      </c>
      <c r="AV16" s="30"/>
      <c r="AW16" s="30"/>
      <c r="AX16" s="30"/>
      <c r="AY16" s="30"/>
      <c r="AZ16" s="30"/>
      <c r="BA16" s="30"/>
      <c r="BB16" s="30"/>
      <c r="BC16" s="30"/>
      <c r="BD16" s="30"/>
      <c r="BE16" s="30"/>
      <c r="BF16" s="30"/>
      <c r="BG16" s="30"/>
      <c r="BH16" s="30"/>
      <c r="BI16" s="30"/>
      <c r="BJ16" s="30"/>
      <c r="BK16" s="30"/>
      <c r="BL16" s="30"/>
      <c r="BM16" s="30"/>
      <c r="BN16" s="30"/>
      <c r="BO16" s="30"/>
      <c r="BP16" s="30"/>
    </row>
    <row r="17" spans="1:68" ht="15" customHeight="1">
      <c r="A17" s="28" t="s">
        <v>169</v>
      </c>
      <c r="B17" s="30">
        <v>35.302388086006303</v>
      </c>
      <c r="C17" s="30">
        <v>35.152588942709201</v>
      </c>
      <c r="D17" s="30">
        <v>35.107231422873497</v>
      </c>
      <c r="E17" s="30">
        <v>35.661732789304601</v>
      </c>
      <c r="F17" s="30">
        <v>35.613950421940899</v>
      </c>
      <c r="G17" s="30">
        <v>35.286872194460898</v>
      </c>
      <c r="H17" s="30">
        <v>35.549417126829702</v>
      </c>
      <c r="I17" s="30">
        <v>35.113971483220297</v>
      </c>
      <c r="J17" s="30">
        <v>35.849215092261097</v>
      </c>
      <c r="K17" s="30">
        <v>35.277724699221501</v>
      </c>
      <c r="L17" s="30">
        <v>35.484602739726</v>
      </c>
      <c r="M17" s="30">
        <v>35.391076115485603</v>
      </c>
      <c r="N17" s="30">
        <v>35.538087035358103</v>
      </c>
      <c r="O17" s="30">
        <v>35.215983832445303</v>
      </c>
      <c r="P17" s="30">
        <v>35.917700773694399</v>
      </c>
      <c r="Q17" s="30">
        <v>35.761150158931997</v>
      </c>
      <c r="R17" s="30">
        <v>36.0619549004739</v>
      </c>
      <c r="S17" s="30">
        <v>35.908920918818097</v>
      </c>
      <c r="T17" s="30">
        <v>36.015127558699298</v>
      </c>
      <c r="U17" s="30">
        <v>36.112139497762797</v>
      </c>
      <c r="V17" s="30">
        <v>36.3739204794797</v>
      </c>
      <c r="W17" s="30">
        <v>35.860642220538999</v>
      </c>
      <c r="X17" s="30">
        <v>35.938021033552303</v>
      </c>
      <c r="Y17" s="30">
        <v>36.0132853917601</v>
      </c>
      <c r="Z17" s="30">
        <v>36.036878078295501</v>
      </c>
      <c r="AA17" s="30">
        <v>36.323551905990399</v>
      </c>
      <c r="AB17" s="30">
        <v>36.195538771461798</v>
      </c>
      <c r="AC17" s="30">
        <v>35.620746736517198</v>
      </c>
      <c r="AD17" s="30">
        <v>35.772868981301201</v>
      </c>
      <c r="AE17" s="30">
        <v>35.989976273824901</v>
      </c>
      <c r="AF17" s="30">
        <v>35.416986688621897</v>
      </c>
      <c r="AG17" s="30">
        <v>35.1749582175445</v>
      </c>
      <c r="AH17" s="30">
        <v>38.380143261332599</v>
      </c>
      <c r="AI17" s="30">
        <v>34.927201456457198</v>
      </c>
      <c r="AJ17" s="30">
        <v>34.236170177053701</v>
      </c>
      <c r="AK17" s="30">
        <v>33.893678564682901</v>
      </c>
      <c r="AL17" s="30">
        <v>33.952980263354398</v>
      </c>
      <c r="AM17" s="30">
        <v>33.508131583892599</v>
      </c>
      <c r="AN17" s="30">
        <v>33.639561061820302</v>
      </c>
      <c r="AO17" s="30">
        <v>32.682876429734499</v>
      </c>
      <c r="AP17" s="30">
        <v>32.596325676993203</v>
      </c>
      <c r="AQ17" s="30">
        <v>33.1412541332556</v>
      </c>
      <c r="AR17" s="30">
        <v>33.292440078345301</v>
      </c>
      <c r="AS17" s="30">
        <v>32.556315725607</v>
      </c>
      <c r="AT17" s="30">
        <v>32.517269871062702</v>
      </c>
      <c r="AU17" s="30">
        <v>32.745340827389398</v>
      </c>
      <c r="AV17" s="30"/>
      <c r="AW17" s="30"/>
      <c r="AX17" s="30"/>
      <c r="AY17" s="30"/>
      <c r="AZ17" s="30"/>
      <c r="BA17" s="30"/>
      <c r="BB17" s="30"/>
      <c r="BC17" s="30"/>
      <c r="BD17" s="30"/>
      <c r="BE17" s="30"/>
      <c r="BF17" s="30"/>
      <c r="BG17" s="30"/>
      <c r="BH17" s="30"/>
      <c r="BI17" s="30"/>
      <c r="BJ17" s="30"/>
      <c r="BK17" s="30"/>
      <c r="BL17" s="30"/>
      <c r="BM17" s="30"/>
      <c r="BN17" s="30"/>
      <c r="BO17" s="30"/>
      <c r="BP17" s="30"/>
    </row>
    <row r="18" spans="1:68" ht="15" customHeight="1">
      <c r="A18" s="28" t="s">
        <v>170</v>
      </c>
      <c r="B18" s="29">
        <v>3.04442604856512</v>
      </c>
      <c r="C18" s="29">
        <v>3.0866701791359299</v>
      </c>
      <c r="D18" s="29">
        <v>3.1508152173913002</v>
      </c>
      <c r="E18" s="29">
        <v>3.1058631921824098</v>
      </c>
      <c r="F18" s="29">
        <v>3.1544474393530999</v>
      </c>
      <c r="G18" s="29">
        <v>3.1098100442362702</v>
      </c>
      <c r="H18" s="29">
        <v>3.1739493459504602</v>
      </c>
      <c r="I18" s="29">
        <v>3.2367986798679902</v>
      </c>
      <c r="J18" s="29">
        <v>3.25258188256123</v>
      </c>
      <c r="K18" s="29">
        <v>3.2911027929743701</v>
      </c>
      <c r="L18" s="29">
        <v>3.4324480369515</v>
      </c>
      <c r="M18" s="29">
        <v>3.44530800230282</v>
      </c>
      <c r="N18" s="29">
        <v>3.3902089894073901</v>
      </c>
      <c r="O18" s="29">
        <v>3.3950219619326498</v>
      </c>
      <c r="P18" s="29">
        <v>3.50330744895024</v>
      </c>
      <c r="Q18" s="29">
        <v>3.5198946752486799</v>
      </c>
      <c r="R18" s="29">
        <v>3.5737605804111201</v>
      </c>
      <c r="S18" s="29">
        <v>3.6197613949219898</v>
      </c>
      <c r="T18" s="29">
        <v>3.5414715719063499</v>
      </c>
      <c r="U18" s="29">
        <v>3.54548286604361</v>
      </c>
      <c r="V18" s="29">
        <v>3.5044757033248102</v>
      </c>
      <c r="W18" s="29">
        <v>3.5319439699350901</v>
      </c>
      <c r="X18" s="29">
        <v>3.3803418803418799</v>
      </c>
      <c r="Y18" s="29">
        <v>3.5135994348286799</v>
      </c>
      <c r="Z18" s="29">
        <v>3.5221530574880999</v>
      </c>
      <c r="AA18" s="29">
        <v>3.45701525865277</v>
      </c>
      <c r="AB18" s="29">
        <v>3.4779148428173499</v>
      </c>
      <c r="AC18" s="29">
        <v>3.3564041368337301</v>
      </c>
      <c r="AD18" s="29">
        <v>3.3968657348581099</v>
      </c>
      <c r="AE18" s="29">
        <v>3.33948988566403</v>
      </c>
      <c r="AF18" s="29">
        <v>3.1682375117813399</v>
      </c>
      <c r="AG18" s="29">
        <v>3.1862390067252999</v>
      </c>
      <c r="AH18" s="29">
        <v>3.3989314336598402</v>
      </c>
      <c r="AI18" s="29">
        <v>3.0405555555555601</v>
      </c>
      <c r="AJ18" s="29">
        <v>3.1030534351145</v>
      </c>
      <c r="AK18" s="29">
        <v>3.17121300058038</v>
      </c>
      <c r="AL18" s="29">
        <v>3.1772428884026298</v>
      </c>
      <c r="AM18" s="29">
        <v>3.18931782125859</v>
      </c>
      <c r="AN18" s="29">
        <v>3.34903518728717</v>
      </c>
      <c r="AO18" s="29">
        <v>3.2906029331884801</v>
      </c>
      <c r="AP18" s="29">
        <v>3.1912328767123301</v>
      </c>
      <c r="AQ18" s="29">
        <v>3.4922369177688299</v>
      </c>
      <c r="AR18" s="29">
        <v>3.6060433295325001</v>
      </c>
      <c r="AS18" s="29">
        <v>3.6266513497989701</v>
      </c>
      <c r="AT18" s="29">
        <v>3.58410138248848</v>
      </c>
      <c r="AU18" s="29">
        <v>3.6342229199372098</v>
      </c>
      <c r="AV18" s="29"/>
      <c r="AW18" s="29"/>
      <c r="AX18" s="29"/>
      <c r="AY18" s="29"/>
      <c r="AZ18" s="29"/>
      <c r="BA18" s="29"/>
      <c r="BB18" s="29"/>
      <c r="BC18" s="29"/>
      <c r="BD18" s="29"/>
      <c r="BE18" s="29"/>
      <c r="BF18" s="29"/>
      <c r="BG18" s="29"/>
      <c r="BH18" s="29"/>
      <c r="BI18" s="29"/>
      <c r="BJ18" s="29"/>
      <c r="BK18" s="29"/>
      <c r="BL18" s="29"/>
      <c r="BM18" s="29"/>
      <c r="BN18" s="29"/>
      <c r="BO18" s="29"/>
      <c r="BP18" s="29"/>
    </row>
    <row r="19" spans="1:68" ht="15" customHeight="1">
      <c r="A19" s="28" t="s">
        <v>171</v>
      </c>
      <c r="B19" s="34">
        <v>11033</v>
      </c>
      <c r="C19" s="34">
        <v>11717</v>
      </c>
      <c r="D19" s="34">
        <v>11595</v>
      </c>
      <c r="E19" s="34">
        <v>11442</v>
      </c>
      <c r="F19" s="34">
        <v>11703</v>
      </c>
      <c r="G19" s="34">
        <v>11951</v>
      </c>
      <c r="H19" s="34">
        <v>11404</v>
      </c>
      <c r="I19" s="34">
        <v>11769</v>
      </c>
      <c r="J19" s="34">
        <v>11023</v>
      </c>
      <c r="K19" s="34">
        <v>11430</v>
      </c>
      <c r="L19" s="34">
        <v>11890</v>
      </c>
      <c r="M19" s="34">
        <v>11969</v>
      </c>
      <c r="N19" s="34">
        <v>11842</v>
      </c>
      <c r="O19" s="34">
        <v>11594</v>
      </c>
      <c r="P19" s="34">
        <v>12181</v>
      </c>
      <c r="Q19" s="34">
        <v>12031</v>
      </c>
      <c r="R19" s="34">
        <v>11822</v>
      </c>
      <c r="S19" s="34">
        <v>11833</v>
      </c>
      <c r="T19" s="34">
        <v>10589</v>
      </c>
      <c r="U19" s="34">
        <v>11381</v>
      </c>
      <c r="V19" s="34">
        <v>10962</v>
      </c>
      <c r="W19" s="34">
        <v>10338</v>
      </c>
      <c r="X19" s="34">
        <v>9492</v>
      </c>
      <c r="Y19" s="34">
        <v>9947</v>
      </c>
      <c r="Z19" s="34">
        <v>9619</v>
      </c>
      <c r="AA19" s="34">
        <v>9289</v>
      </c>
      <c r="AB19" s="34">
        <v>8740</v>
      </c>
      <c r="AC19" s="34">
        <v>8438</v>
      </c>
      <c r="AD19" s="34">
        <v>8020</v>
      </c>
      <c r="AE19" s="34">
        <v>7594</v>
      </c>
      <c r="AF19" s="34">
        <v>6723</v>
      </c>
      <c r="AG19" s="34">
        <v>6159</v>
      </c>
      <c r="AH19" s="34">
        <v>3817</v>
      </c>
      <c r="AI19" s="34">
        <v>5473</v>
      </c>
      <c r="AJ19" s="34">
        <v>5691</v>
      </c>
      <c r="AK19" s="34">
        <v>5464</v>
      </c>
      <c r="AL19" s="34">
        <v>5808</v>
      </c>
      <c r="AM19" s="34">
        <v>6031</v>
      </c>
      <c r="AN19" s="34">
        <v>5901</v>
      </c>
      <c r="AO19" s="34">
        <v>6058</v>
      </c>
      <c r="AP19" s="34">
        <v>5824</v>
      </c>
      <c r="AQ19" s="34">
        <v>6073</v>
      </c>
      <c r="AR19" s="34">
        <v>6325</v>
      </c>
      <c r="AS19" s="34">
        <v>6314</v>
      </c>
      <c r="AT19" s="34">
        <v>6222</v>
      </c>
      <c r="AU19" s="34">
        <v>6945</v>
      </c>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172</v>
      </c>
      <c r="B20" s="34">
        <v>3624</v>
      </c>
      <c r="C20" s="34">
        <v>3796</v>
      </c>
      <c r="D20" s="34">
        <v>3680</v>
      </c>
      <c r="E20" s="34">
        <v>3684</v>
      </c>
      <c r="F20" s="34">
        <v>3710</v>
      </c>
      <c r="G20" s="34">
        <v>3843</v>
      </c>
      <c r="H20" s="34">
        <v>3593</v>
      </c>
      <c r="I20" s="34">
        <v>3636</v>
      </c>
      <c r="J20" s="34">
        <v>3389</v>
      </c>
      <c r="K20" s="34">
        <v>3473</v>
      </c>
      <c r="L20" s="34">
        <v>3464</v>
      </c>
      <c r="M20" s="34">
        <v>3474</v>
      </c>
      <c r="N20" s="34">
        <v>3493</v>
      </c>
      <c r="O20" s="34">
        <v>3415</v>
      </c>
      <c r="P20" s="34">
        <v>3477</v>
      </c>
      <c r="Q20" s="34">
        <v>3418</v>
      </c>
      <c r="R20" s="34">
        <v>3308</v>
      </c>
      <c r="S20" s="34">
        <v>3269</v>
      </c>
      <c r="T20" s="34">
        <v>2990</v>
      </c>
      <c r="U20" s="34">
        <v>3210</v>
      </c>
      <c r="V20" s="34">
        <v>3128</v>
      </c>
      <c r="W20" s="34">
        <v>2927</v>
      </c>
      <c r="X20" s="34">
        <v>2808</v>
      </c>
      <c r="Y20" s="34">
        <v>2831</v>
      </c>
      <c r="Z20" s="34">
        <v>2731</v>
      </c>
      <c r="AA20" s="34">
        <v>2687</v>
      </c>
      <c r="AB20" s="34">
        <v>2513</v>
      </c>
      <c r="AC20" s="34">
        <v>2514</v>
      </c>
      <c r="AD20" s="34">
        <v>2361</v>
      </c>
      <c r="AE20" s="34">
        <v>2274</v>
      </c>
      <c r="AF20" s="34">
        <v>2122</v>
      </c>
      <c r="AG20" s="34">
        <v>1933</v>
      </c>
      <c r="AH20" s="34">
        <v>1123</v>
      </c>
      <c r="AI20" s="34">
        <v>1800</v>
      </c>
      <c r="AJ20" s="34">
        <v>1834</v>
      </c>
      <c r="AK20" s="34">
        <v>1723</v>
      </c>
      <c r="AL20" s="34">
        <v>1828</v>
      </c>
      <c r="AM20" s="34">
        <v>1891</v>
      </c>
      <c r="AN20" s="34">
        <v>1762</v>
      </c>
      <c r="AO20" s="34">
        <v>1841</v>
      </c>
      <c r="AP20" s="34">
        <v>1825</v>
      </c>
      <c r="AQ20" s="34">
        <v>1739</v>
      </c>
      <c r="AR20" s="34">
        <v>1754</v>
      </c>
      <c r="AS20" s="34">
        <v>1741</v>
      </c>
      <c r="AT20" s="34">
        <v>1736</v>
      </c>
      <c r="AU20" s="34">
        <v>1911</v>
      </c>
      <c r="AV20" s="34"/>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28" t="s">
        <v>173</v>
      </c>
      <c r="B21" s="34">
        <v>11349</v>
      </c>
      <c r="C21" s="34">
        <v>11975</v>
      </c>
      <c r="D21" s="34">
        <v>11536</v>
      </c>
      <c r="E21" s="34">
        <v>11519</v>
      </c>
      <c r="F21" s="34">
        <v>11378</v>
      </c>
      <c r="G21" s="34">
        <v>11807</v>
      </c>
      <c r="H21" s="34">
        <v>11409</v>
      </c>
      <c r="I21" s="34">
        <v>11503</v>
      </c>
      <c r="J21" s="34">
        <v>10893</v>
      </c>
      <c r="K21" s="34">
        <v>11304</v>
      </c>
      <c r="L21" s="34">
        <v>10950</v>
      </c>
      <c r="M21" s="34">
        <v>11049</v>
      </c>
      <c r="N21" s="34">
        <v>11030</v>
      </c>
      <c r="O21" s="34">
        <v>10886</v>
      </c>
      <c r="P21" s="34">
        <v>10857</v>
      </c>
      <c r="Q21" s="34">
        <v>11011</v>
      </c>
      <c r="R21" s="34">
        <v>10550</v>
      </c>
      <c r="S21" s="34">
        <v>10187</v>
      </c>
      <c r="T21" s="34">
        <v>9633</v>
      </c>
      <c r="U21" s="34">
        <v>10220</v>
      </c>
      <c r="V21" s="34">
        <v>9880</v>
      </c>
      <c r="W21" s="34">
        <v>9554</v>
      </c>
      <c r="X21" s="34">
        <v>9095</v>
      </c>
      <c r="Y21" s="34">
        <v>9188</v>
      </c>
      <c r="Z21" s="34">
        <v>8876</v>
      </c>
      <c r="AA21" s="34">
        <v>8751</v>
      </c>
      <c r="AB21" s="34">
        <v>8361</v>
      </c>
      <c r="AC21" s="34">
        <v>8815</v>
      </c>
      <c r="AD21" s="34">
        <v>8423</v>
      </c>
      <c r="AE21" s="34">
        <v>8363</v>
      </c>
      <c r="AF21" s="34">
        <v>7966</v>
      </c>
      <c r="AG21" s="34">
        <v>7852</v>
      </c>
      <c r="AH21" s="34">
        <v>3794</v>
      </c>
      <c r="AI21" s="34">
        <v>7343</v>
      </c>
      <c r="AJ21" s="34">
        <v>7918</v>
      </c>
      <c r="AK21" s="34">
        <v>7374</v>
      </c>
      <c r="AL21" s="34">
        <v>7519</v>
      </c>
      <c r="AM21" s="34">
        <v>7450</v>
      </c>
      <c r="AN21" s="34">
        <v>6988</v>
      </c>
      <c r="AO21" s="34">
        <v>7511</v>
      </c>
      <c r="AP21" s="34">
        <v>7335</v>
      </c>
      <c r="AQ21" s="34">
        <v>6859</v>
      </c>
      <c r="AR21" s="34">
        <v>6941</v>
      </c>
      <c r="AS21" s="34">
        <v>6928</v>
      </c>
      <c r="AT21" s="34">
        <v>6746</v>
      </c>
      <c r="AU21" s="34">
        <v>7010</v>
      </c>
      <c r="AV21" s="34"/>
      <c r="AW21" s="34"/>
      <c r="AX21" s="34"/>
      <c r="AY21" s="34"/>
      <c r="AZ21" s="34"/>
      <c r="BA21" s="34"/>
      <c r="BB21" s="34"/>
      <c r="BC21" s="34"/>
      <c r="BD21" s="34"/>
      <c r="BE21" s="34"/>
      <c r="BF21" s="34"/>
      <c r="BG21" s="34"/>
      <c r="BH21" s="34"/>
      <c r="BI21" s="34"/>
      <c r="BJ21" s="34"/>
      <c r="BK21" s="34"/>
      <c r="BL21" s="34"/>
      <c r="BM21" s="34"/>
      <c r="BN21" s="34"/>
      <c r="BO21" s="34"/>
      <c r="BP21" s="34"/>
    </row>
    <row r="22" spans="1:68" ht="15" customHeight="1">
      <c r="A22" s="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row>
    <row r="23" spans="1:68" ht="15" customHeight="1">
      <c r="A23" s="55" t="s">
        <v>321</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28" t="s">
        <v>167</v>
      </c>
      <c r="B24" s="33">
        <v>23.193210449542502</v>
      </c>
      <c r="C24" s="33">
        <v>22.605561277033999</v>
      </c>
      <c r="D24" s="33">
        <v>23.1681602530311</v>
      </c>
      <c r="E24" s="33">
        <v>22.539035980991201</v>
      </c>
      <c r="F24" s="33">
        <v>23.168746608789998</v>
      </c>
      <c r="G24" s="33">
        <v>22.323759791122701</v>
      </c>
      <c r="H24" s="33">
        <v>22.9792300568858</v>
      </c>
      <c r="I24" s="33">
        <v>22.9631621403603</v>
      </c>
      <c r="J24" s="33">
        <v>22.570806100217901</v>
      </c>
      <c r="K24" s="33">
        <v>23.149318724539999</v>
      </c>
      <c r="L24" s="33">
        <v>22.956294467837999</v>
      </c>
      <c r="M24" s="33">
        <v>22.660653889515199</v>
      </c>
      <c r="N24" s="33">
        <v>22.468021068472499</v>
      </c>
      <c r="O24" s="33">
        <v>22.498888394842201</v>
      </c>
      <c r="P24" s="33">
        <v>23.6419392523364</v>
      </c>
      <c r="Q24" s="33">
        <v>23.783153599533701</v>
      </c>
      <c r="R24" s="33">
        <v>23.401098085769402</v>
      </c>
      <c r="S24" s="33">
        <v>23.262204978984801</v>
      </c>
      <c r="T24" s="33">
        <v>23.086858249919299</v>
      </c>
      <c r="U24" s="33">
        <v>23.124612523248601</v>
      </c>
      <c r="V24" s="33">
        <v>23.3941962830127</v>
      </c>
      <c r="W24" s="33">
        <v>23.984526112185701</v>
      </c>
      <c r="X24" s="33">
        <v>24.329127421361299</v>
      </c>
      <c r="Y24" s="33">
        <v>23.9194584273564</v>
      </c>
      <c r="Z24" s="33">
        <v>23.937728937728899</v>
      </c>
      <c r="AA24" s="33">
        <v>24.092409240924098</v>
      </c>
      <c r="AB24" s="33">
        <v>23.241352506801402</v>
      </c>
      <c r="AC24" s="33">
        <v>22.485528219971101</v>
      </c>
      <c r="AD24" s="33">
        <v>23.1331793687452</v>
      </c>
      <c r="AE24" s="33">
        <v>22.548466026726899</v>
      </c>
      <c r="AF24" s="33">
        <v>22.009950248756201</v>
      </c>
      <c r="AG24" s="33">
        <v>21.143320494628</v>
      </c>
      <c r="AH24" s="33">
        <v>24.616100511866001</v>
      </c>
      <c r="AI24" s="33">
        <v>19.096509240246402</v>
      </c>
      <c r="AJ24" s="33">
        <v>18.625235404896401</v>
      </c>
      <c r="AK24" s="33">
        <v>19.119937694703999</v>
      </c>
      <c r="AL24" s="33">
        <v>19.387755102040799</v>
      </c>
      <c r="AM24" s="33">
        <v>21.437371663244399</v>
      </c>
      <c r="AN24" s="33">
        <v>19.952698344442101</v>
      </c>
      <c r="AO24" s="33">
        <v>21.512539184952999</v>
      </c>
      <c r="AP24" s="33">
        <v>20.7380233059991</v>
      </c>
      <c r="AQ24" s="33">
        <v>20.989247311827999</v>
      </c>
      <c r="AR24" s="33">
        <v>20.721112076455299</v>
      </c>
      <c r="AS24" s="33">
        <v>21.626152556579999</v>
      </c>
      <c r="AT24" s="33">
        <v>22.536122492991201</v>
      </c>
      <c r="AU24" s="33">
        <v>21.1750305997552</v>
      </c>
      <c r="AV24" s="33"/>
      <c r="AW24" s="33"/>
      <c r="AX24" s="33"/>
      <c r="AY24" s="33"/>
      <c r="AZ24" s="33"/>
      <c r="BA24" s="33"/>
      <c r="BB24" s="33"/>
      <c r="BC24" s="33"/>
      <c r="BD24" s="33"/>
      <c r="BE24" s="33"/>
      <c r="BF24" s="33"/>
      <c r="BG24" s="33"/>
      <c r="BH24" s="33"/>
      <c r="BI24" s="33"/>
      <c r="BJ24" s="33"/>
      <c r="BK24" s="33"/>
      <c r="BL24" s="33"/>
      <c r="BM24" s="33"/>
      <c r="BN24" s="33"/>
      <c r="BO24" s="33"/>
      <c r="BP24" s="33"/>
    </row>
    <row r="25" spans="1:68" ht="15" customHeight="1">
      <c r="A25" s="27" t="s">
        <v>168</v>
      </c>
      <c r="B25" s="30">
        <v>22.789836123892499</v>
      </c>
      <c r="C25" s="30">
        <v>22.383797106476099</v>
      </c>
      <c r="D25" s="30">
        <v>22.833933745605499</v>
      </c>
      <c r="E25" s="30">
        <v>22.4372509298348</v>
      </c>
      <c r="F25" s="30">
        <v>22.728726365005802</v>
      </c>
      <c r="G25" s="30">
        <v>22.542072944900301</v>
      </c>
      <c r="H25" s="30">
        <v>22.814104021634002</v>
      </c>
      <c r="I25" s="30">
        <v>22.632396752322901</v>
      </c>
      <c r="J25" s="30">
        <v>22.4434872622424</v>
      </c>
      <c r="K25" s="30">
        <v>22.7991744394843</v>
      </c>
      <c r="L25" s="30">
        <v>22.860607632270099</v>
      </c>
      <c r="M25" s="30">
        <v>22.242793552033401</v>
      </c>
      <c r="N25" s="30">
        <v>22.237985590961099</v>
      </c>
      <c r="O25" s="30">
        <v>22.420339607210899</v>
      </c>
      <c r="P25" s="30">
        <v>23.005103619567201</v>
      </c>
      <c r="Q25" s="30">
        <v>22.7514506037136</v>
      </c>
      <c r="R25" s="30">
        <v>22.515371154247301</v>
      </c>
      <c r="S25" s="30">
        <v>22.294573870875201</v>
      </c>
      <c r="T25" s="30">
        <v>22.038491510890498</v>
      </c>
      <c r="U25" s="30">
        <v>21.565393027872101</v>
      </c>
      <c r="V25" s="30">
        <v>22.0629395587871</v>
      </c>
      <c r="W25" s="30">
        <v>22.632549680643301</v>
      </c>
      <c r="X25" s="30">
        <v>22.343722347563698</v>
      </c>
      <c r="Y25" s="30">
        <v>22.056876078110498</v>
      </c>
      <c r="Z25" s="30">
        <v>22.236978381087301</v>
      </c>
      <c r="AA25" s="30">
        <v>22.2834475140195</v>
      </c>
      <c r="AB25" s="30">
        <v>21.519352374430699</v>
      </c>
      <c r="AC25" s="30">
        <v>21.152662578157599</v>
      </c>
      <c r="AD25" s="30">
        <v>21.287540788281898</v>
      </c>
      <c r="AE25" s="30">
        <v>21.1542493432828</v>
      </c>
      <c r="AF25" s="30">
        <v>20.791069505955502</v>
      </c>
      <c r="AG25" s="30">
        <v>20.705189169529898</v>
      </c>
      <c r="AH25" s="30">
        <v>21.520760749812901</v>
      </c>
      <c r="AI25" s="30">
        <v>18.475864332994298</v>
      </c>
      <c r="AJ25" s="30">
        <v>18.395766549559099</v>
      </c>
      <c r="AK25" s="30">
        <v>19.099580464721999</v>
      </c>
      <c r="AL25" s="30">
        <v>19.632519784445101</v>
      </c>
      <c r="AM25" s="30">
        <v>21.574831473044998</v>
      </c>
      <c r="AN25" s="30">
        <v>20.499314800178301</v>
      </c>
      <c r="AO25" s="30">
        <v>22.207260527880202</v>
      </c>
      <c r="AP25" s="30">
        <v>21.317809382031399</v>
      </c>
      <c r="AQ25" s="30">
        <v>22.196866463263799</v>
      </c>
      <c r="AR25" s="30">
        <v>21.5904509753999</v>
      </c>
      <c r="AS25" s="30">
        <v>22.842688103681301</v>
      </c>
      <c r="AT25" s="30">
        <v>23.155255667577102</v>
      </c>
      <c r="AU25" s="30">
        <v>21.943922782580501</v>
      </c>
      <c r="AV25" s="30"/>
      <c r="AW25" s="30"/>
      <c r="AX25" s="30"/>
      <c r="AY25" s="30"/>
      <c r="AZ25" s="30"/>
      <c r="BA25" s="30"/>
      <c r="BB25" s="30"/>
      <c r="BC25" s="30"/>
      <c r="BD25" s="30"/>
      <c r="BE25" s="30"/>
      <c r="BF25" s="30"/>
      <c r="BG25" s="30"/>
      <c r="BH25" s="30"/>
      <c r="BI25" s="30"/>
      <c r="BJ25" s="30"/>
      <c r="BK25" s="30"/>
      <c r="BL25" s="30"/>
      <c r="BM25" s="30"/>
      <c r="BN25" s="30"/>
      <c r="BO25" s="30"/>
      <c r="BP25" s="30"/>
    </row>
    <row r="26" spans="1:68" ht="15" customHeight="1">
      <c r="A26" s="28" t="s">
        <v>169</v>
      </c>
      <c r="B26" s="30">
        <v>27.150855778161102</v>
      </c>
      <c r="C26" s="30">
        <v>26.969245623069</v>
      </c>
      <c r="D26" s="30">
        <v>27.081707959936701</v>
      </c>
      <c r="E26" s="30">
        <v>26.849266503667501</v>
      </c>
      <c r="F26" s="30">
        <v>27.1875016962953</v>
      </c>
      <c r="G26" s="30">
        <v>26.529168298733499</v>
      </c>
      <c r="H26" s="30">
        <v>26.912607487762902</v>
      </c>
      <c r="I26" s="30">
        <v>27.078246840548498</v>
      </c>
      <c r="J26" s="30">
        <v>26.874800290486601</v>
      </c>
      <c r="K26" s="30">
        <v>27.097625737566698</v>
      </c>
      <c r="L26" s="30">
        <v>26.843168288078999</v>
      </c>
      <c r="M26" s="30">
        <v>27.165341789993001</v>
      </c>
      <c r="N26" s="30">
        <v>26.977516930022599</v>
      </c>
      <c r="O26" s="30">
        <v>26.826030240142298</v>
      </c>
      <c r="P26" s="30">
        <v>27.384317085280401</v>
      </c>
      <c r="Q26" s="30">
        <v>27.779184448331101</v>
      </c>
      <c r="R26" s="30">
        <v>27.6332083840332</v>
      </c>
      <c r="S26" s="30">
        <v>27.715112560620799</v>
      </c>
      <c r="T26" s="30">
        <v>27.7958481915399</v>
      </c>
      <c r="U26" s="30">
        <v>28.306700947887599</v>
      </c>
      <c r="V26" s="30">
        <v>28.078738176736699</v>
      </c>
      <c r="W26" s="30">
        <v>28.0994578840535</v>
      </c>
      <c r="X26" s="30">
        <v>28.7328865263087</v>
      </c>
      <c r="Y26" s="30">
        <v>28.610063801757001</v>
      </c>
      <c r="Z26" s="30">
        <v>28.4482320091528</v>
      </c>
      <c r="AA26" s="30">
        <v>28.556443179415599</v>
      </c>
      <c r="AB26" s="30">
        <v>28.469481584881802</v>
      </c>
      <c r="AC26" s="30">
        <v>28.080347094324502</v>
      </c>
      <c r="AD26" s="30">
        <v>28.593120032974401</v>
      </c>
      <c r="AE26" s="30">
        <v>28.141698135955199</v>
      </c>
      <c r="AF26" s="30">
        <v>27.966362195311799</v>
      </c>
      <c r="AG26" s="30">
        <v>27.185612777609201</v>
      </c>
      <c r="AH26" s="30">
        <v>29.8428212145642</v>
      </c>
      <c r="AI26" s="30">
        <v>27.368126359763199</v>
      </c>
      <c r="AJ26" s="30">
        <v>26.976950307848401</v>
      </c>
      <c r="AK26" s="30">
        <v>26.767838682493199</v>
      </c>
      <c r="AL26" s="30">
        <v>26.502716770106801</v>
      </c>
      <c r="AM26" s="30">
        <v>26.6100216427105</v>
      </c>
      <c r="AN26" s="30">
        <v>26.2008649967749</v>
      </c>
      <c r="AO26" s="30">
        <v>26.0527601095839</v>
      </c>
      <c r="AP26" s="30">
        <v>26.1676953764789</v>
      </c>
      <c r="AQ26" s="30">
        <v>25.539862301075299</v>
      </c>
      <c r="AR26" s="30">
        <v>25.878142553566502</v>
      </c>
      <c r="AS26" s="30">
        <v>25.530945905409901</v>
      </c>
      <c r="AT26" s="30">
        <v>26.128348277925198</v>
      </c>
      <c r="AU26" s="30">
        <v>25.978589269685799</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28" t="s">
        <v>170</v>
      </c>
      <c r="B27" s="29">
        <v>2.9016580903373401</v>
      </c>
      <c r="C27" s="29">
        <v>2.9362186788154898</v>
      </c>
      <c r="D27" s="29">
        <v>3.0426621160409599</v>
      </c>
      <c r="E27" s="29">
        <v>3.0674698795180699</v>
      </c>
      <c r="F27" s="29">
        <v>3.0749414519906302</v>
      </c>
      <c r="G27" s="29">
        <v>3.0941520467836301</v>
      </c>
      <c r="H27" s="29">
        <v>2.9694876223373599</v>
      </c>
      <c r="I27" s="29">
        <v>3.0532786885245899</v>
      </c>
      <c r="J27" s="29">
        <v>3.0772200772200802</v>
      </c>
      <c r="K27" s="29">
        <v>2.9654126213592198</v>
      </c>
      <c r="L27" s="29">
        <v>3.1530676786843799</v>
      </c>
      <c r="M27" s="29">
        <v>3.2804726368159201</v>
      </c>
      <c r="N27" s="29">
        <v>3.2096450100468901</v>
      </c>
      <c r="O27" s="29">
        <v>3.3425559947299099</v>
      </c>
      <c r="P27" s="29">
        <v>3.3168622606547302</v>
      </c>
      <c r="Q27" s="29">
        <v>3.3970588235294099</v>
      </c>
      <c r="R27" s="29">
        <v>3.3157894736842102</v>
      </c>
      <c r="S27" s="29">
        <v>3.3460736622654599</v>
      </c>
      <c r="T27" s="29">
        <v>3.31538461538462</v>
      </c>
      <c r="U27" s="29">
        <v>3.3900804289544202</v>
      </c>
      <c r="V27" s="29">
        <v>3.48501742160279</v>
      </c>
      <c r="W27" s="29">
        <v>3.3826979472140799</v>
      </c>
      <c r="X27" s="29">
        <v>3.3097151205259299</v>
      </c>
      <c r="Y27" s="29">
        <v>3.3911465892598001</v>
      </c>
      <c r="Z27" s="29">
        <v>3.2785003825554702</v>
      </c>
      <c r="AA27" s="29">
        <v>3.3384367445608398</v>
      </c>
      <c r="AB27" s="29">
        <v>3.3670568561872898</v>
      </c>
      <c r="AC27" s="29">
        <v>3.3185840707964598</v>
      </c>
      <c r="AD27" s="29">
        <v>3.20049916805324</v>
      </c>
      <c r="AE27" s="29">
        <v>3.1519198664440702</v>
      </c>
      <c r="AF27" s="29">
        <v>3.1112115732368899</v>
      </c>
      <c r="AG27" s="29">
        <v>3.1620325982742101</v>
      </c>
      <c r="AH27" s="29">
        <v>3.3232514177693799</v>
      </c>
      <c r="AI27" s="29">
        <v>3.01720430107527</v>
      </c>
      <c r="AJ27" s="29">
        <v>3.1900910010111199</v>
      </c>
      <c r="AK27" s="29">
        <v>3.09368635437882</v>
      </c>
      <c r="AL27" s="29">
        <v>3.1867905056759498</v>
      </c>
      <c r="AM27" s="29">
        <v>3.0344827586206899</v>
      </c>
      <c r="AN27" s="29">
        <v>3.1530172413793101</v>
      </c>
      <c r="AO27" s="29">
        <v>3.07559198542805</v>
      </c>
      <c r="AP27" s="29">
        <v>3.2289281997918802</v>
      </c>
      <c r="AQ27" s="29">
        <v>3.2059426229508201</v>
      </c>
      <c r="AR27" s="29">
        <v>3.41404612159329</v>
      </c>
      <c r="AS27" s="29">
        <v>3.4622093023255802</v>
      </c>
      <c r="AT27" s="29">
        <v>3.2746411483253599</v>
      </c>
      <c r="AU27" s="29">
        <v>3.5472061657032801</v>
      </c>
      <c r="AV27" s="29"/>
      <c r="AW27" s="29"/>
      <c r="AX27" s="29"/>
      <c r="AY27" s="29"/>
      <c r="AZ27" s="29"/>
      <c r="BA27" s="29"/>
      <c r="BB27" s="29"/>
      <c r="BC27" s="29"/>
      <c r="BD27" s="29"/>
      <c r="BE27" s="29"/>
      <c r="BF27" s="29"/>
      <c r="BG27" s="29"/>
      <c r="BH27" s="29"/>
      <c r="BI27" s="29"/>
      <c r="BJ27" s="29"/>
      <c r="BK27" s="29"/>
      <c r="BL27" s="29"/>
      <c r="BM27" s="29"/>
      <c r="BN27" s="29"/>
      <c r="BO27" s="29"/>
      <c r="BP27" s="29"/>
    </row>
    <row r="28" spans="1:68" ht="15" customHeight="1">
      <c r="A28" s="28" t="s">
        <v>171</v>
      </c>
      <c r="B28" s="34">
        <v>5075</v>
      </c>
      <c r="C28" s="34">
        <v>5156</v>
      </c>
      <c r="D28" s="34">
        <v>5349</v>
      </c>
      <c r="E28" s="34">
        <v>5092</v>
      </c>
      <c r="F28" s="34">
        <v>5252</v>
      </c>
      <c r="G28" s="34">
        <v>5291</v>
      </c>
      <c r="H28" s="34">
        <v>5158</v>
      </c>
      <c r="I28" s="34">
        <v>5215</v>
      </c>
      <c r="J28" s="34">
        <v>4782</v>
      </c>
      <c r="K28" s="34">
        <v>4887</v>
      </c>
      <c r="L28" s="34">
        <v>4985</v>
      </c>
      <c r="M28" s="34">
        <v>5275</v>
      </c>
      <c r="N28" s="34">
        <v>4792</v>
      </c>
      <c r="O28" s="34">
        <v>5074</v>
      </c>
      <c r="P28" s="34">
        <v>5370</v>
      </c>
      <c r="Q28" s="34">
        <v>5544</v>
      </c>
      <c r="R28" s="34">
        <v>5229</v>
      </c>
      <c r="S28" s="34">
        <v>4815</v>
      </c>
      <c r="T28" s="34">
        <v>4741</v>
      </c>
      <c r="U28" s="34">
        <v>5058</v>
      </c>
      <c r="V28" s="34">
        <v>5001</v>
      </c>
      <c r="W28" s="34">
        <v>4614</v>
      </c>
      <c r="X28" s="34">
        <v>4531</v>
      </c>
      <c r="Y28" s="34">
        <v>4673</v>
      </c>
      <c r="Z28" s="34">
        <v>4285</v>
      </c>
      <c r="AA28" s="34">
        <v>4143</v>
      </c>
      <c r="AB28" s="34">
        <v>4027</v>
      </c>
      <c r="AC28" s="34">
        <v>4125</v>
      </c>
      <c r="AD28" s="34">
        <v>3847</v>
      </c>
      <c r="AE28" s="34">
        <v>3776</v>
      </c>
      <c r="AF28" s="34">
        <v>3441</v>
      </c>
      <c r="AG28" s="34">
        <v>3298</v>
      </c>
      <c r="AH28" s="34">
        <v>1758</v>
      </c>
      <c r="AI28" s="34">
        <v>2806</v>
      </c>
      <c r="AJ28" s="34">
        <v>3155</v>
      </c>
      <c r="AK28" s="34">
        <v>3038</v>
      </c>
      <c r="AL28" s="34">
        <v>3088</v>
      </c>
      <c r="AM28" s="34">
        <v>3168</v>
      </c>
      <c r="AN28" s="34">
        <v>2926</v>
      </c>
      <c r="AO28" s="34">
        <v>3377</v>
      </c>
      <c r="AP28" s="34">
        <v>3103</v>
      </c>
      <c r="AQ28" s="34">
        <v>3129</v>
      </c>
      <c r="AR28" s="34">
        <v>3257</v>
      </c>
      <c r="AS28" s="34">
        <v>3573</v>
      </c>
      <c r="AT28" s="34">
        <v>3422</v>
      </c>
      <c r="AU28" s="34">
        <v>3682</v>
      </c>
      <c r="AV28" s="34"/>
      <c r="AW28" s="34"/>
      <c r="AX28" s="34"/>
      <c r="AY28" s="34"/>
      <c r="AZ28" s="34"/>
      <c r="BA28" s="34"/>
      <c r="BB28" s="34"/>
      <c r="BC28" s="34"/>
      <c r="BD28" s="34"/>
      <c r="BE28" s="34"/>
      <c r="BF28" s="34"/>
      <c r="BG28" s="34"/>
      <c r="BH28" s="34"/>
      <c r="BI28" s="34"/>
      <c r="BJ28" s="34"/>
      <c r="BK28" s="34"/>
      <c r="BL28" s="34"/>
      <c r="BM28" s="34"/>
      <c r="BN28" s="34"/>
      <c r="BO28" s="34"/>
      <c r="BP28" s="34"/>
    </row>
    <row r="29" spans="1:68" ht="15" customHeight="1">
      <c r="A29" s="28" t="s">
        <v>172</v>
      </c>
      <c r="B29" s="34">
        <v>1749</v>
      </c>
      <c r="C29" s="34">
        <v>1756</v>
      </c>
      <c r="D29" s="34">
        <v>1758</v>
      </c>
      <c r="E29" s="34">
        <v>1660</v>
      </c>
      <c r="F29" s="34">
        <v>1708</v>
      </c>
      <c r="G29" s="34">
        <v>1710</v>
      </c>
      <c r="H29" s="34">
        <v>1737</v>
      </c>
      <c r="I29" s="34">
        <v>1708</v>
      </c>
      <c r="J29" s="34">
        <v>1554</v>
      </c>
      <c r="K29" s="34">
        <v>1648</v>
      </c>
      <c r="L29" s="34">
        <v>1581</v>
      </c>
      <c r="M29" s="34">
        <v>1608</v>
      </c>
      <c r="N29" s="34">
        <v>1493</v>
      </c>
      <c r="O29" s="34">
        <v>1518</v>
      </c>
      <c r="P29" s="34">
        <v>1619</v>
      </c>
      <c r="Q29" s="34">
        <v>1632</v>
      </c>
      <c r="R29" s="34">
        <v>1577</v>
      </c>
      <c r="S29" s="34">
        <v>1439</v>
      </c>
      <c r="T29" s="34">
        <v>1430</v>
      </c>
      <c r="U29" s="34">
        <v>1492</v>
      </c>
      <c r="V29" s="34">
        <v>1435</v>
      </c>
      <c r="W29" s="34">
        <v>1364</v>
      </c>
      <c r="X29" s="34">
        <v>1369</v>
      </c>
      <c r="Y29" s="34">
        <v>1378</v>
      </c>
      <c r="Z29" s="34">
        <v>1307</v>
      </c>
      <c r="AA29" s="34">
        <v>1241</v>
      </c>
      <c r="AB29" s="34">
        <v>1196</v>
      </c>
      <c r="AC29" s="34">
        <v>1243</v>
      </c>
      <c r="AD29" s="34">
        <v>1202</v>
      </c>
      <c r="AE29" s="34">
        <v>1198</v>
      </c>
      <c r="AF29" s="34">
        <v>1106</v>
      </c>
      <c r="AG29" s="34">
        <v>1043</v>
      </c>
      <c r="AH29" s="34">
        <v>529</v>
      </c>
      <c r="AI29" s="34">
        <v>930</v>
      </c>
      <c r="AJ29" s="34">
        <v>989</v>
      </c>
      <c r="AK29" s="34">
        <v>982</v>
      </c>
      <c r="AL29" s="34">
        <v>969</v>
      </c>
      <c r="AM29" s="34">
        <v>1044</v>
      </c>
      <c r="AN29" s="34">
        <v>928</v>
      </c>
      <c r="AO29" s="34">
        <v>1098</v>
      </c>
      <c r="AP29" s="34">
        <v>961</v>
      </c>
      <c r="AQ29" s="34">
        <v>976</v>
      </c>
      <c r="AR29" s="34">
        <v>954</v>
      </c>
      <c r="AS29" s="34">
        <v>1032</v>
      </c>
      <c r="AT29" s="34">
        <v>1045</v>
      </c>
      <c r="AU29" s="34">
        <v>1038</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28" t="s">
        <v>173</v>
      </c>
      <c r="B30" s="34">
        <v>7541</v>
      </c>
      <c r="C30" s="34">
        <v>7768</v>
      </c>
      <c r="D30" s="34">
        <v>7588</v>
      </c>
      <c r="E30" s="34">
        <v>7365</v>
      </c>
      <c r="F30" s="34">
        <v>7372</v>
      </c>
      <c r="G30" s="34">
        <v>7660</v>
      </c>
      <c r="H30" s="34">
        <v>7559</v>
      </c>
      <c r="I30" s="34">
        <v>7438</v>
      </c>
      <c r="J30" s="34">
        <v>6885</v>
      </c>
      <c r="K30" s="34">
        <v>7119</v>
      </c>
      <c r="L30" s="34">
        <v>6887</v>
      </c>
      <c r="M30" s="34">
        <v>7096</v>
      </c>
      <c r="N30" s="34">
        <v>6645</v>
      </c>
      <c r="O30" s="34">
        <v>6747</v>
      </c>
      <c r="P30" s="34">
        <v>6848</v>
      </c>
      <c r="Q30" s="34">
        <v>6862</v>
      </c>
      <c r="R30" s="34">
        <v>6739</v>
      </c>
      <c r="S30" s="34">
        <v>6186</v>
      </c>
      <c r="T30" s="34">
        <v>6194</v>
      </c>
      <c r="U30" s="34">
        <v>6452</v>
      </c>
      <c r="V30" s="34">
        <v>6134</v>
      </c>
      <c r="W30" s="34">
        <v>5687</v>
      </c>
      <c r="X30" s="34">
        <v>5627</v>
      </c>
      <c r="Y30" s="34">
        <v>5761</v>
      </c>
      <c r="Z30" s="34">
        <v>5460</v>
      </c>
      <c r="AA30" s="34">
        <v>5151</v>
      </c>
      <c r="AB30" s="34">
        <v>5146</v>
      </c>
      <c r="AC30" s="34">
        <v>5528</v>
      </c>
      <c r="AD30" s="34">
        <v>5196</v>
      </c>
      <c r="AE30" s="34">
        <v>5313</v>
      </c>
      <c r="AF30" s="34">
        <v>5025</v>
      </c>
      <c r="AG30" s="34">
        <v>4933</v>
      </c>
      <c r="AH30" s="34">
        <v>2149</v>
      </c>
      <c r="AI30" s="34">
        <v>4870</v>
      </c>
      <c r="AJ30" s="34">
        <v>5310</v>
      </c>
      <c r="AK30" s="34">
        <v>5136</v>
      </c>
      <c r="AL30" s="34">
        <v>4998</v>
      </c>
      <c r="AM30" s="34">
        <v>4870</v>
      </c>
      <c r="AN30" s="34">
        <v>4651</v>
      </c>
      <c r="AO30" s="34">
        <v>5104</v>
      </c>
      <c r="AP30" s="34">
        <v>4634</v>
      </c>
      <c r="AQ30" s="34">
        <v>4650</v>
      </c>
      <c r="AR30" s="34">
        <v>4604</v>
      </c>
      <c r="AS30" s="34">
        <v>4772</v>
      </c>
      <c r="AT30" s="34">
        <v>4637</v>
      </c>
      <c r="AU30" s="34">
        <v>4902</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4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row>
    <row r="32" spans="1:68" ht="15" customHeight="1">
      <c r="A32" s="55" t="s">
        <v>261</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row>
    <row r="33" spans="1:68" ht="15" customHeight="1">
      <c r="A33" s="28" t="s">
        <v>167</v>
      </c>
      <c r="B33" s="33">
        <v>19.191919191919201</v>
      </c>
      <c r="C33" s="33">
        <v>19.639744334689102</v>
      </c>
      <c r="D33" s="33">
        <v>19.014492753623198</v>
      </c>
      <c r="E33" s="33">
        <v>21.943947525342899</v>
      </c>
      <c r="F33" s="33">
        <v>19.903788334335498</v>
      </c>
      <c r="G33" s="33">
        <v>22.160148975791401</v>
      </c>
      <c r="H33" s="33">
        <v>19.628482972136201</v>
      </c>
      <c r="I33" s="33">
        <v>21.186943620177999</v>
      </c>
      <c r="J33" s="33">
        <v>20.039421813403401</v>
      </c>
      <c r="K33" s="33">
        <v>19.935064935064901</v>
      </c>
      <c r="L33" s="33">
        <v>18.218085106383</v>
      </c>
      <c r="M33" s="33">
        <v>20.313479623824499</v>
      </c>
      <c r="N33" s="33">
        <v>19.411352487736501</v>
      </c>
      <c r="O33" s="33">
        <v>19.6172248803828</v>
      </c>
      <c r="P33" s="33">
        <v>19.625520110957002</v>
      </c>
      <c r="Q33" s="33">
        <v>19.663742690058498</v>
      </c>
      <c r="R33" s="33">
        <v>20.654715510522198</v>
      </c>
      <c r="S33" s="33">
        <v>20.1720093823299</v>
      </c>
      <c r="T33" s="33">
        <v>20.5668016194332</v>
      </c>
      <c r="U33" s="33">
        <v>19.559902200488999</v>
      </c>
      <c r="V33" s="33">
        <v>19.931565440547502</v>
      </c>
      <c r="W33" s="33">
        <v>20.112254443405</v>
      </c>
      <c r="X33" s="33">
        <v>20.871985157699399</v>
      </c>
      <c r="Y33" s="33">
        <v>18.7438665358194</v>
      </c>
      <c r="Z33" s="33">
        <v>20.5102040816327</v>
      </c>
      <c r="AA33" s="33">
        <v>19.218910585817099</v>
      </c>
      <c r="AB33" s="33">
        <v>18.095238095238098</v>
      </c>
      <c r="AC33" s="33">
        <v>19.042663891779402</v>
      </c>
      <c r="AD33" s="33">
        <v>18.318965517241399</v>
      </c>
      <c r="AE33" s="33">
        <v>20</v>
      </c>
      <c r="AF33" s="33">
        <v>18.742857142857101</v>
      </c>
      <c r="AG33" s="33">
        <v>20.770877944325498</v>
      </c>
      <c r="AH33" s="33">
        <v>23.1947483588621</v>
      </c>
      <c r="AI33" s="33">
        <v>18.668122270742401</v>
      </c>
      <c r="AJ33" s="33">
        <v>19.219219219219202</v>
      </c>
      <c r="AK33" s="33">
        <v>18.064516129032299</v>
      </c>
      <c r="AL33" s="33">
        <v>16.966292134831502</v>
      </c>
      <c r="AM33" s="33">
        <v>17.584994138335301</v>
      </c>
      <c r="AN33" s="33">
        <v>16.1016949152542</v>
      </c>
      <c r="AO33" s="33">
        <v>14.917127071823201</v>
      </c>
      <c r="AP33" s="33">
        <v>14.953271028037401</v>
      </c>
      <c r="AQ33" s="33">
        <v>14.8681055155875</v>
      </c>
      <c r="AR33" s="33">
        <v>13.437849944009001</v>
      </c>
      <c r="AS33" s="33">
        <v>16.996507566938298</v>
      </c>
      <c r="AT33" s="33">
        <v>18.0246913580247</v>
      </c>
      <c r="AU33" s="33">
        <v>19.600938967136202</v>
      </c>
      <c r="AV33" s="33"/>
      <c r="AW33" s="33"/>
      <c r="AX33" s="33"/>
      <c r="AY33" s="33"/>
      <c r="AZ33" s="33"/>
      <c r="BA33" s="33"/>
      <c r="BB33" s="33"/>
      <c r="BC33" s="33"/>
      <c r="BD33" s="33"/>
      <c r="BE33" s="33"/>
      <c r="BF33" s="33"/>
      <c r="BG33" s="33"/>
      <c r="BH33" s="33"/>
      <c r="BI33" s="33"/>
      <c r="BJ33" s="33"/>
      <c r="BK33" s="33"/>
      <c r="BL33" s="33"/>
      <c r="BM33" s="33"/>
      <c r="BN33" s="33"/>
      <c r="BO33" s="33"/>
      <c r="BP33" s="33"/>
    </row>
    <row r="34" spans="1:68" ht="15" customHeight="1">
      <c r="A34" s="27" t="s">
        <v>168</v>
      </c>
      <c r="B34" s="30">
        <v>18.7120619710192</v>
      </c>
      <c r="C34" s="30">
        <v>18.649867478733398</v>
      </c>
      <c r="D34" s="30">
        <v>18.461570977710199</v>
      </c>
      <c r="E34" s="30">
        <v>20.398982628950801</v>
      </c>
      <c r="F34" s="30">
        <v>17.362321616942602</v>
      </c>
      <c r="G34" s="30">
        <v>20.661140146198601</v>
      </c>
      <c r="H34" s="30">
        <v>18.242417821161499</v>
      </c>
      <c r="I34" s="30">
        <v>20.192937614273202</v>
      </c>
      <c r="J34" s="30">
        <v>18.338055946001301</v>
      </c>
      <c r="K34" s="30">
        <v>18.766280633272</v>
      </c>
      <c r="L34" s="30">
        <v>17.0943085933439</v>
      </c>
      <c r="M34" s="30">
        <v>18.271802352931701</v>
      </c>
      <c r="N34" s="30">
        <v>18.269592512702999</v>
      </c>
      <c r="O34" s="30">
        <v>18.537197926505101</v>
      </c>
      <c r="P34" s="30">
        <v>17.7528356982071</v>
      </c>
      <c r="Q34" s="30">
        <v>17.849808371557099</v>
      </c>
      <c r="R34" s="30">
        <v>17.630069806881</v>
      </c>
      <c r="S34" s="30">
        <v>17.6672791216406</v>
      </c>
      <c r="T34" s="30">
        <v>18.678982690479899</v>
      </c>
      <c r="U34" s="30">
        <v>17.1504356000043</v>
      </c>
      <c r="V34" s="30">
        <v>17.423059449843301</v>
      </c>
      <c r="W34" s="30">
        <v>17.686828764709499</v>
      </c>
      <c r="X34" s="30">
        <v>17.687264137857401</v>
      </c>
      <c r="Y34" s="30">
        <v>17.1022203104319</v>
      </c>
      <c r="Z34" s="30">
        <v>17.530629222107699</v>
      </c>
      <c r="AA34" s="30">
        <v>16.652998349232899</v>
      </c>
      <c r="AB34" s="30">
        <v>16.086907276977701</v>
      </c>
      <c r="AC34" s="30">
        <v>16.7177772067371</v>
      </c>
      <c r="AD34" s="30">
        <v>16.419864859240501</v>
      </c>
      <c r="AE34" s="30">
        <v>17.272385776308099</v>
      </c>
      <c r="AF34" s="30">
        <v>16.986637193524</v>
      </c>
      <c r="AG34" s="30">
        <v>18.0332708127331</v>
      </c>
      <c r="AH34" s="30">
        <v>20.000658019988599</v>
      </c>
      <c r="AI34" s="30">
        <v>15.5038051550773</v>
      </c>
      <c r="AJ34" s="30">
        <v>16.164404387533299</v>
      </c>
      <c r="AK34" s="30">
        <v>16.583047579054298</v>
      </c>
      <c r="AL34" s="30">
        <v>15.9247438994219</v>
      </c>
      <c r="AM34" s="30">
        <v>16.563016594204399</v>
      </c>
      <c r="AN34" s="30">
        <v>15.643647489974599</v>
      </c>
      <c r="AO34" s="30">
        <v>15.4324361097469</v>
      </c>
      <c r="AP34" s="30">
        <v>15.160202043724</v>
      </c>
      <c r="AQ34" s="30">
        <v>16.700548067169098</v>
      </c>
      <c r="AR34" s="30">
        <v>14.591654106915801</v>
      </c>
      <c r="AS34" s="30">
        <v>17.6266573003989</v>
      </c>
      <c r="AT34" s="30">
        <v>18.451083931103501</v>
      </c>
      <c r="AU34" s="30">
        <v>20.5208139829153</v>
      </c>
      <c r="AV34" s="30"/>
      <c r="AW34" s="30"/>
      <c r="AX34" s="30"/>
      <c r="AY34" s="30"/>
      <c r="AZ34" s="30"/>
      <c r="BA34" s="30"/>
      <c r="BB34" s="30"/>
      <c r="BC34" s="30"/>
      <c r="BD34" s="30"/>
      <c r="BE34" s="30"/>
      <c r="BF34" s="30"/>
      <c r="BG34" s="30"/>
      <c r="BH34" s="30"/>
      <c r="BI34" s="30"/>
      <c r="BJ34" s="30"/>
      <c r="BK34" s="30"/>
      <c r="BL34" s="30"/>
      <c r="BM34" s="30"/>
      <c r="BN34" s="30"/>
      <c r="BO34" s="30"/>
      <c r="BP34" s="30"/>
    </row>
    <row r="35" spans="1:68" ht="15" customHeight="1">
      <c r="A35" s="28" t="s">
        <v>169</v>
      </c>
      <c r="B35" s="30">
        <v>21.969358633392801</v>
      </c>
      <c r="C35" s="30">
        <v>22.479378268448599</v>
      </c>
      <c r="D35" s="30">
        <v>22.042423188405799</v>
      </c>
      <c r="E35" s="30">
        <v>23.034466308884902</v>
      </c>
      <c r="F35" s="30">
        <v>24.0309681298857</v>
      </c>
      <c r="G35" s="30">
        <v>22.988510242085699</v>
      </c>
      <c r="H35" s="30">
        <v>22.875566563467501</v>
      </c>
      <c r="I35" s="30">
        <v>22.4835074183976</v>
      </c>
      <c r="J35" s="30">
        <v>23.190867279894899</v>
      </c>
      <c r="K35" s="30">
        <v>22.6582857142857</v>
      </c>
      <c r="L35" s="30">
        <v>22.6132779255319</v>
      </c>
      <c r="M35" s="30">
        <v>23.531178683385601</v>
      </c>
      <c r="N35" s="30">
        <v>22.631261387526301</v>
      </c>
      <c r="O35" s="30">
        <v>22.569528366370498</v>
      </c>
      <c r="P35" s="30">
        <v>23.362185825242701</v>
      </c>
      <c r="Q35" s="30">
        <v>23.303435730994199</v>
      </c>
      <c r="R35" s="30">
        <v>24.514147116134101</v>
      </c>
      <c r="S35" s="30">
        <v>23.994231673182199</v>
      </c>
      <c r="T35" s="30">
        <v>23.377320341446101</v>
      </c>
      <c r="U35" s="30">
        <v>23.898968012977502</v>
      </c>
      <c r="V35" s="30">
        <v>23.998007403197001</v>
      </c>
      <c r="W35" s="30">
        <v>23.9149270911883</v>
      </c>
      <c r="X35" s="30">
        <v>24.674222432334901</v>
      </c>
      <c r="Y35" s="30">
        <v>23.1311476378804</v>
      </c>
      <c r="Z35" s="30">
        <v>24.469076272017801</v>
      </c>
      <c r="AA35" s="30">
        <v>24.055413649077</v>
      </c>
      <c r="AB35" s="30">
        <v>23.4978322307532</v>
      </c>
      <c r="AC35" s="30">
        <v>23.814388097535101</v>
      </c>
      <c r="AD35" s="30">
        <v>23.388602070493601</v>
      </c>
      <c r="AE35" s="30">
        <v>24.217115636184701</v>
      </c>
      <c r="AF35" s="30">
        <v>23.2457213618259</v>
      </c>
      <c r="AG35" s="30">
        <v>24.227108544085201</v>
      </c>
      <c r="AH35" s="30">
        <v>24.683591751366301</v>
      </c>
      <c r="AI35" s="30">
        <v>24.653818528157899</v>
      </c>
      <c r="AJ35" s="30">
        <v>24.544316244178699</v>
      </c>
      <c r="AK35" s="30">
        <v>22.9709699624708</v>
      </c>
      <c r="AL35" s="30">
        <v>22.5310496479024</v>
      </c>
      <c r="AM35" s="30">
        <v>22.511478956623701</v>
      </c>
      <c r="AN35" s="30">
        <v>21.947548837772398</v>
      </c>
      <c r="AO35" s="30">
        <v>20.9741923745691</v>
      </c>
      <c r="AP35" s="30">
        <v>21.2825703968062</v>
      </c>
      <c r="AQ35" s="30">
        <v>19.657058860911299</v>
      </c>
      <c r="AR35" s="30">
        <v>20.335697249586001</v>
      </c>
      <c r="AS35" s="30">
        <v>20.859351679032201</v>
      </c>
      <c r="AT35" s="30">
        <v>21.0631088394139</v>
      </c>
      <c r="AU35" s="30">
        <v>20.569626396713598</v>
      </c>
      <c r="AV35" s="30"/>
      <c r="AW35" s="30"/>
      <c r="AX35" s="30"/>
      <c r="AY35" s="30"/>
      <c r="AZ35" s="30"/>
      <c r="BA35" s="30"/>
      <c r="BB35" s="30"/>
      <c r="BC35" s="30"/>
      <c r="BD35" s="30"/>
      <c r="BE35" s="30"/>
      <c r="BF35" s="30"/>
      <c r="BG35" s="30"/>
      <c r="BH35" s="30"/>
      <c r="BI35" s="30"/>
      <c r="BJ35" s="30"/>
      <c r="BK35" s="30"/>
      <c r="BL35" s="30"/>
      <c r="BM35" s="30"/>
      <c r="BN35" s="30"/>
      <c r="BO35" s="30"/>
      <c r="BP35" s="30"/>
    </row>
    <row r="36" spans="1:68" ht="15" customHeight="1">
      <c r="A36" s="28" t="s">
        <v>170</v>
      </c>
      <c r="B36" s="29">
        <v>2.8173374613003102</v>
      </c>
      <c r="C36" s="29">
        <v>3.0266272189349102</v>
      </c>
      <c r="D36" s="29">
        <v>2.7896341463414598</v>
      </c>
      <c r="E36" s="29">
        <v>2.8451086956521698</v>
      </c>
      <c r="F36" s="29">
        <v>2.9637462235649501</v>
      </c>
      <c r="G36" s="29">
        <v>2.8655462184873901</v>
      </c>
      <c r="H36" s="29">
        <v>2.72555205047319</v>
      </c>
      <c r="I36" s="29">
        <v>2.7591036414565799</v>
      </c>
      <c r="J36" s="29">
        <v>3.0196721311475399</v>
      </c>
      <c r="K36" s="29">
        <v>2.9283387622149801</v>
      </c>
      <c r="L36" s="29">
        <v>3.0912408759124101</v>
      </c>
      <c r="M36" s="29">
        <v>2.9537037037037002</v>
      </c>
      <c r="N36" s="29">
        <v>3.10469314079422</v>
      </c>
      <c r="O36" s="29">
        <v>3.0975609756097602</v>
      </c>
      <c r="P36" s="29">
        <v>2.95759717314488</v>
      </c>
      <c r="Q36" s="29">
        <v>3.0929368029739801</v>
      </c>
      <c r="R36" s="29">
        <v>3.6150943396226398</v>
      </c>
      <c r="S36" s="29">
        <v>3.2790697674418601</v>
      </c>
      <c r="T36" s="29">
        <v>3.3582677165354302</v>
      </c>
      <c r="U36" s="29">
        <v>3.4249999999999998</v>
      </c>
      <c r="V36" s="29">
        <v>3.6609442060085802</v>
      </c>
      <c r="W36" s="29">
        <v>3.14883720930233</v>
      </c>
      <c r="X36" s="29">
        <v>3.31111111111111</v>
      </c>
      <c r="Y36" s="29">
        <v>3.26701570680628</v>
      </c>
      <c r="Z36" s="29">
        <v>3.6368159203980102</v>
      </c>
      <c r="AA36" s="29">
        <v>3.1229946524064198</v>
      </c>
      <c r="AB36" s="29">
        <v>2.9122807017543901</v>
      </c>
      <c r="AC36" s="29">
        <v>3.1147540983606601</v>
      </c>
      <c r="AD36" s="29">
        <v>2.6588235294117601</v>
      </c>
      <c r="AE36" s="29">
        <v>2.86082474226804</v>
      </c>
      <c r="AF36" s="29">
        <v>2.6097560975609801</v>
      </c>
      <c r="AG36" s="29">
        <v>2.9123711340206202</v>
      </c>
      <c r="AH36" s="29">
        <v>3.47169811320755</v>
      </c>
      <c r="AI36" s="29">
        <v>2.6900584795321598</v>
      </c>
      <c r="AJ36" s="29">
        <v>3.359375</v>
      </c>
      <c r="AK36" s="29">
        <v>2.99404761904762</v>
      </c>
      <c r="AL36" s="29">
        <v>3.0927152317880799</v>
      </c>
      <c r="AM36" s="29">
        <v>3.08</v>
      </c>
      <c r="AN36" s="29">
        <v>3.2030075187969902</v>
      </c>
      <c r="AO36" s="29">
        <v>2.7111111111111099</v>
      </c>
      <c r="AP36" s="29">
        <v>3.2734375</v>
      </c>
      <c r="AQ36" s="29">
        <v>3.2096774193548399</v>
      </c>
      <c r="AR36" s="29">
        <v>3.2250000000000001</v>
      </c>
      <c r="AS36" s="29">
        <v>3.60958904109589</v>
      </c>
      <c r="AT36" s="29">
        <v>3</v>
      </c>
      <c r="AU36" s="29">
        <v>3.7425149700598799</v>
      </c>
      <c r="AV36" s="29"/>
      <c r="AW36" s="29"/>
      <c r="AX36" s="29"/>
      <c r="AY36" s="29"/>
      <c r="AZ36" s="29"/>
      <c r="BA36" s="29"/>
      <c r="BB36" s="29"/>
      <c r="BC36" s="29"/>
      <c r="BD36" s="29"/>
      <c r="BE36" s="29"/>
      <c r="BF36" s="29"/>
      <c r="BG36" s="29"/>
      <c r="BH36" s="29"/>
      <c r="BI36" s="29"/>
      <c r="BJ36" s="29"/>
      <c r="BK36" s="29"/>
      <c r="BL36" s="29"/>
      <c r="BM36" s="29"/>
      <c r="BN36" s="29"/>
      <c r="BO36" s="29"/>
      <c r="BP36" s="29"/>
    </row>
    <row r="37" spans="1:68" ht="15" customHeight="1">
      <c r="A37" s="28" t="s">
        <v>171</v>
      </c>
      <c r="B37" s="34">
        <v>910</v>
      </c>
      <c r="C37" s="34">
        <v>1023</v>
      </c>
      <c r="D37" s="34">
        <v>915</v>
      </c>
      <c r="E37" s="34">
        <v>1047</v>
      </c>
      <c r="F37" s="34">
        <v>981</v>
      </c>
      <c r="G37" s="34">
        <v>1023</v>
      </c>
      <c r="H37" s="34">
        <v>864</v>
      </c>
      <c r="I37" s="34">
        <v>985</v>
      </c>
      <c r="J37" s="34">
        <v>921</v>
      </c>
      <c r="K37" s="34">
        <v>899</v>
      </c>
      <c r="L37" s="34">
        <v>847</v>
      </c>
      <c r="M37" s="34">
        <v>957</v>
      </c>
      <c r="N37" s="34">
        <v>860</v>
      </c>
      <c r="O37" s="34">
        <v>889</v>
      </c>
      <c r="P37" s="34">
        <v>837</v>
      </c>
      <c r="Q37" s="34">
        <v>832</v>
      </c>
      <c r="R37" s="34">
        <v>958</v>
      </c>
      <c r="S37" s="34">
        <v>846</v>
      </c>
      <c r="T37" s="34">
        <v>853</v>
      </c>
      <c r="U37" s="34">
        <v>822</v>
      </c>
      <c r="V37" s="34">
        <v>853</v>
      </c>
      <c r="W37" s="34">
        <v>677</v>
      </c>
      <c r="X37" s="34">
        <v>745</v>
      </c>
      <c r="Y37" s="34">
        <v>624</v>
      </c>
      <c r="Z37" s="34">
        <v>731</v>
      </c>
      <c r="AA37" s="34">
        <v>584</v>
      </c>
      <c r="AB37" s="34">
        <v>498</v>
      </c>
      <c r="AC37" s="34">
        <v>570</v>
      </c>
      <c r="AD37" s="34">
        <v>452</v>
      </c>
      <c r="AE37" s="34">
        <v>555</v>
      </c>
      <c r="AF37" s="34">
        <v>428</v>
      </c>
      <c r="AG37" s="34">
        <v>565</v>
      </c>
      <c r="AH37" s="34">
        <v>368</v>
      </c>
      <c r="AI37" s="34">
        <v>460</v>
      </c>
      <c r="AJ37" s="34">
        <v>645</v>
      </c>
      <c r="AK37" s="34">
        <v>503</v>
      </c>
      <c r="AL37" s="34">
        <v>467</v>
      </c>
      <c r="AM37" s="34">
        <v>462</v>
      </c>
      <c r="AN37" s="34">
        <v>426</v>
      </c>
      <c r="AO37" s="34">
        <v>366</v>
      </c>
      <c r="AP37" s="34">
        <v>419</v>
      </c>
      <c r="AQ37" s="34">
        <v>398</v>
      </c>
      <c r="AR37" s="34">
        <v>387</v>
      </c>
      <c r="AS37" s="34">
        <v>527</v>
      </c>
      <c r="AT37" s="34">
        <v>438</v>
      </c>
      <c r="AU37" s="34">
        <v>625</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28" t="s">
        <v>172</v>
      </c>
      <c r="B38" s="34">
        <v>323</v>
      </c>
      <c r="C38" s="34">
        <v>338</v>
      </c>
      <c r="D38" s="34">
        <v>328</v>
      </c>
      <c r="E38" s="34">
        <v>368</v>
      </c>
      <c r="F38" s="34">
        <v>331</v>
      </c>
      <c r="G38" s="34">
        <v>357</v>
      </c>
      <c r="H38" s="34">
        <v>317</v>
      </c>
      <c r="I38" s="34">
        <v>357</v>
      </c>
      <c r="J38" s="34">
        <v>305</v>
      </c>
      <c r="K38" s="34">
        <v>307</v>
      </c>
      <c r="L38" s="34">
        <v>274</v>
      </c>
      <c r="M38" s="34">
        <v>324</v>
      </c>
      <c r="N38" s="34">
        <v>277</v>
      </c>
      <c r="O38" s="34">
        <v>287</v>
      </c>
      <c r="P38" s="34">
        <v>283</v>
      </c>
      <c r="Q38" s="34">
        <v>269</v>
      </c>
      <c r="R38" s="34">
        <v>265</v>
      </c>
      <c r="S38" s="34">
        <v>258</v>
      </c>
      <c r="T38" s="34">
        <v>254</v>
      </c>
      <c r="U38" s="34">
        <v>240</v>
      </c>
      <c r="V38" s="34">
        <v>233</v>
      </c>
      <c r="W38" s="34">
        <v>215</v>
      </c>
      <c r="X38" s="34">
        <v>225</v>
      </c>
      <c r="Y38" s="34">
        <v>191</v>
      </c>
      <c r="Z38" s="34">
        <v>201</v>
      </c>
      <c r="AA38" s="34">
        <v>187</v>
      </c>
      <c r="AB38" s="34">
        <v>171</v>
      </c>
      <c r="AC38" s="34">
        <v>183</v>
      </c>
      <c r="AD38" s="34">
        <v>170</v>
      </c>
      <c r="AE38" s="34">
        <v>194</v>
      </c>
      <c r="AF38" s="34">
        <v>164</v>
      </c>
      <c r="AG38" s="34">
        <v>194</v>
      </c>
      <c r="AH38" s="34">
        <v>106</v>
      </c>
      <c r="AI38" s="34">
        <v>171</v>
      </c>
      <c r="AJ38" s="34">
        <v>192</v>
      </c>
      <c r="AK38" s="34">
        <v>168</v>
      </c>
      <c r="AL38" s="34">
        <v>151</v>
      </c>
      <c r="AM38" s="34">
        <v>150</v>
      </c>
      <c r="AN38" s="34">
        <v>133</v>
      </c>
      <c r="AO38" s="34">
        <v>135</v>
      </c>
      <c r="AP38" s="34">
        <v>128</v>
      </c>
      <c r="AQ38" s="34">
        <v>124</v>
      </c>
      <c r="AR38" s="34">
        <v>120</v>
      </c>
      <c r="AS38" s="34">
        <v>146</v>
      </c>
      <c r="AT38" s="34">
        <v>146</v>
      </c>
      <c r="AU38" s="34">
        <v>167</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28" t="s">
        <v>173</v>
      </c>
      <c r="B39" s="34">
        <v>1683</v>
      </c>
      <c r="C39" s="34">
        <v>1721</v>
      </c>
      <c r="D39" s="34">
        <v>1725</v>
      </c>
      <c r="E39" s="34">
        <v>1677</v>
      </c>
      <c r="F39" s="34">
        <v>1663</v>
      </c>
      <c r="G39" s="34">
        <v>1611</v>
      </c>
      <c r="H39" s="34">
        <v>1615</v>
      </c>
      <c r="I39" s="34">
        <v>1685</v>
      </c>
      <c r="J39" s="34">
        <v>1522</v>
      </c>
      <c r="K39" s="34">
        <v>1540</v>
      </c>
      <c r="L39" s="34">
        <v>1504</v>
      </c>
      <c r="M39" s="34">
        <v>1595</v>
      </c>
      <c r="N39" s="34">
        <v>1427</v>
      </c>
      <c r="O39" s="34">
        <v>1463</v>
      </c>
      <c r="P39" s="34">
        <v>1442</v>
      </c>
      <c r="Q39" s="34">
        <v>1368</v>
      </c>
      <c r="R39" s="34">
        <v>1283</v>
      </c>
      <c r="S39" s="34">
        <v>1279</v>
      </c>
      <c r="T39" s="34">
        <v>1235</v>
      </c>
      <c r="U39" s="34">
        <v>1227</v>
      </c>
      <c r="V39" s="34">
        <v>1169</v>
      </c>
      <c r="W39" s="34">
        <v>1069</v>
      </c>
      <c r="X39" s="34">
        <v>1078</v>
      </c>
      <c r="Y39" s="34">
        <v>1019</v>
      </c>
      <c r="Z39" s="34">
        <v>980</v>
      </c>
      <c r="AA39" s="34">
        <v>973</v>
      </c>
      <c r="AB39" s="34">
        <v>945</v>
      </c>
      <c r="AC39" s="34">
        <v>961</v>
      </c>
      <c r="AD39" s="34">
        <v>928</v>
      </c>
      <c r="AE39" s="34">
        <v>970</v>
      </c>
      <c r="AF39" s="34">
        <v>875</v>
      </c>
      <c r="AG39" s="34">
        <v>934</v>
      </c>
      <c r="AH39" s="34">
        <v>457</v>
      </c>
      <c r="AI39" s="34">
        <v>916</v>
      </c>
      <c r="AJ39" s="34">
        <v>999</v>
      </c>
      <c r="AK39" s="34">
        <v>930</v>
      </c>
      <c r="AL39" s="34">
        <v>890</v>
      </c>
      <c r="AM39" s="34">
        <v>853</v>
      </c>
      <c r="AN39" s="34">
        <v>826</v>
      </c>
      <c r="AO39" s="34">
        <v>905</v>
      </c>
      <c r="AP39" s="34">
        <v>856</v>
      </c>
      <c r="AQ39" s="34">
        <v>834</v>
      </c>
      <c r="AR39" s="34">
        <v>893</v>
      </c>
      <c r="AS39" s="34">
        <v>859</v>
      </c>
      <c r="AT39" s="34">
        <v>810</v>
      </c>
      <c r="AU39" s="34">
        <v>852</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row>
    <row r="41" spans="1:68" ht="15" customHeight="1">
      <c r="A41" s="55" t="s">
        <v>322</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row>
    <row r="42" spans="1:68" ht="15" customHeight="1">
      <c r="A42" s="28" t="s">
        <v>167</v>
      </c>
      <c r="B42" s="33">
        <v>8.0888183980967501</v>
      </c>
      <c r="C42" s="33">
        <v>8.6341463414634099</v>
      </c>
      <c r="D42" s="33">
        <v>8.0705239632480801</v>
      </c>
      <c r="E42" s="33">
        <v>8.1067721206129502</v>
      </c>
      <c r="F42" s="33">
        <v>9.1293993119872994</v>
      </c>
      <c r="G42" s="33">
        <v>8.3077709611452004</v>
      </c>
      <c r="H42" s="33">
        <v>7.3325766174801403</v>
      </c>
      <c r="I42" s="33">
        <v>6.96900353650926</v>
      </c>
      <c r="J42" s="33">
        <v>6.7025330643353502</v>
      </c>
      <c r="K42" s="33">
        <v>6.0012906001290602</v>
      </c>
      <c r="L42" s="33">
        <v>6.8226120857699799</v>
      </c>
      <c r="M42" s="33">
        <v>5.6665979806305398</v>
      </c>
      <c r="N42" s="33">
        <v>5.7237660721692203</v>
      </c>
      <c r="O42" s="33">
        <v>5.58438862362466</v>
      </c>
      <c r="P42" s="33">
        <v>5.7180270624181597</v>
      </c>
      <c r="Q42" s="33">
        <v>6.2784349408553197</v>
      </c>
      <c r="R42" s="33">
        <v>5.2885624344176296</v>
      </c>
      <c r="S42" s="33">
        <v>5.6056701030927796</v>
      </c>
      <c r="T42" s="33">
        <v>5.48780487804878</v>
      </c>
      <c r="U42" s="33">
        <v>5.9616599957868104</v>
      </c>
      <c r="V42" s="33">
        <v>6.2796476168963196</v>
      </c>
      <c r="W42" s="33">
        <v>5.3994732221246702</v>
      </c>
      <c r="X42" s="33">
        <v>4.61042883027985</v>
      </c>
      <c r="Y42" s="33">
        <v>5.0778050778050803</v>
      </c>
      <c r="Z42" s="33">
        <v>4.9924028652051202</v>
      </c>
      <c r="AA42" s="33">
        <v>4.1746132655223596</v>
      </c>
      <c r="AB42" s="33">
        <v>5.6629213483146099</v>
      </c>
      <c r="AC42" s="33">
        <v>4.2386500602651704</v>
      </c>
      <c r="AD42" s="33">
        <v>3.94980456696153</v>
      </c>
      <c r="AE42" s="33">
        <v>4.3654822335025401</v>
      </c>
      <c r="AF42" s="33">
        <v>7.1162517153499296</v>
      </c>
      <c r="AG42" s="33">
        <v>7.9787234042553203</v>
      </c>
      <c r="AH42" s="33">
        <v>15.483119906868501</v>
      </c>
      <c r="AI42" s="33">
        <v>9.6534653465346505</v>
      </c>
      <c r="AJ42" s="33">
        <v>9.9796851193499201</v>
      </c>
      <c r="AK42" s="33">
        <v>10.5875674141357</v>
      </c>
      <c r="AL42" s="33">
        <v>10.5779716466739</v>
      </c>
      <c r="AM42" s="33">
        <v>8.7348621489306897</v>
      </c>
      <c r="AN42" s="33">
        <v>8.4787350054525596</v>
      </c>
      <c r="AO42" s="33">
        <v>8.7340785027293997</v>
      </c>
      <c r="AP42" s="33">
        <v>9.1473743647656693</v>
      </c>
      <c r="AQ42" s="33">
        <v>9.8728043609933405</v>
      </c>
      <c r="AR42" s="33">
        <v>9.1087443946188298</v>
      </c>
      <c r="AS42" s="33">
        <v>9.2295556139889605</v>
      </c>
      <c r="AT42" s="33">
        <v>9.7131496733882408</v>
      </c>
      <c r="AU42" s="33">
        <v>9.1012514220705292</v>
      </c>
      <c r="AV42" s="33"/>
      <c r="AW42" s="33"/>
      <c r="AX42" s="33"/>
      <c r="AY42" s="33"/>
      <c r="AZ42" s="33"/>
      <c r="BA42" s="33"/>
      <c r="BB42" s="33"/>
      <c r="BC42" s="33"/>
      <c r="BD42" s="33"/>
      <c r="BE42" s="33"/>
      <c r="BF42" s="33"/>
      <c r="BG42" s="33"/>
      <c r="BH42" s="33"/>
      <c r="BI42" s="33"/>
      <c r="BJ42" s="33"/>
      <c r="BK42" s="33"/>
      <c r="BL42" s="33"/>
      <c r="BM42" s="33"/>
      <c r="BN42" s="33"/>
      <c r="BO42" s="33"/>
      <c r="BP42" s="33"/>
    </row>
    <row r="43" spans="1:68" ht="15" customHeight="1">
      <c r="A43" s="27" t="s">
        <v>168</v>
      </c>
      <c r="B43" s="30">
        <v>8.4600873550822104</v>
      </c>
      <c r="C43" s="30">
        <v>9.3878858794101792</v>
      </c>
      <c r="D43" s="30">
        <v>8.5410093048960807</v>
      </c>
      <c r="E43" s="30">
        <v>9.0101273881968904</v>
      </c>
      <c r="F43" s="30">
        <v>9.8833528166466795</v>
      </c>
      <c r="G43" s="30">
        <v>9.0755772029697503</v>
      </c>
      <c r="H43" s="30">
        <v>8.3072084667855801</v>
      </c>
      <c r="I43" s="30">
        <v>8.3721210633633607</v>
      </c>
      <c r="J43" s="30">
        <v>8.0507195594882308</v>
      </c>
      <c r="K43" s="30">
        <v>7.8112154985374103</v>
      </c>
      <c r="L43" s="30">
        <v>8.4924060387207891</v>
      </c>
      <c r="M43" s="30">
        <v>7.6855467646264204</v>
      </c>
      <c r="N43" s="30">
        <v>8.1691308911609699</v>
      </c>
      <c r="O43" s="30">
        <v>7.9919607131647696</v>
      </c>
      <c r="P43" s="30">
        <v>7.75630009116745</v>
      </c>
      <c r="Q43" s="30">
        <v>8.1908049950878805</v>
      </c>
      <c r="R43" s="30">
        <v>7.7281433422736798</v>
      </c>
      <c r="S43" s="30">
        <v>7.8851803254530397</v>
      </c>
      <c r="T43" s="30">
        <v>7.9963685767176296</v>
      </c>
      <c r="U43" s="30">
        <v>8.3119035460854498</v>
      </c>
      <c r="V43" s="30">
        <v>8.2396508066613006</v>
      </c>
      <c r="W43" s="30">
        <v>8.3484424856411295</v>
      </c>
      <c r="X43" s="30">
        <v>7.6711396268331704</v>
      </c>
      <c r="Y43" s="30">
        <v>8.0470136130370093</v>
      </c>
      <c r="Z43" s="30">
        <v>7.6058656044309698</v>
      </c>
      <c r="AA43" s="30">
        <v>7.13372934932619</v>
      </c>
      <c r="AB43" s="30">
        <v>8.1516600869783105</v>
      </c>
      <c r="AC43" s="30">
        <v>7.0485908765595697</v>
      </c>
      <c r="AD43" s="30">
        <v>6.4576736951795199</v>
      </c>
      <c r="AE43" s="30">
        <v>6.7414863373879204</v>
      </c>
      <c r="AF43" s="30">
        <v>7.3327120946373503</v>
      </c>
      <c r="AG43" s="30">
        <v>6.8545578271377696</v>
      </c>
      <c r="AH43" s="30">
        <v>8.7793602663806105</v>
      </c>
      <c r="AI43" s="30">
        <v>7.9937235893962804</v>
      </c>
      <c r="AJ43" s="30">
        <v>8.7200897261578092</v>
      </c>
      <c r="AK43" s="30">
        <v>10.047341488236</v>
      </c>
      <c r="AL43" s="30">
        <v>9.3080656380522893</v>
      </c>
      <c r="AM43" s="30">
        <v>7.58185426603037</v>
      </c>
      <c r="AN43" s="30">
        <v>7.4651451382437104</v>
      </c>
      <c r="AO43" s="30">
        <v>8.2620106379399303</v>
      </c>
      <c r="AP43" s="30">
        <v>8.9404438553570902</v>
      </c>
      <c r="AQ43" s="30">
        <v>9.6882910268528999</v>
      </c>
      <c r="AR43" s="30">
        <v>8.7187195839271094</v>
      </c>
      <c r="AS43" s="30">
        <v>9.4189434363055007</v>
      </c>
      <c r="AT43" s="30">
        <v>9.5738021769884192</v>
      </c>
      <c r="AU43" s="30">
        <v>9.2034000143421295</v>
      </c>
      <c r="AV43" s="30"/>
      <c r="AW43" s="30"/>
      <c r="AX43" s="30"/>
      <c r="AY43" s="30"/>
      <c r="AZ43" s="30"/>
      <c r="BA43" s="30"/>
      <c r="BB43" s="30"/>
      <c r="BC43" s="30"/>
      <c r="BD43" s="30"/>
      <c r="BE43" s="30"/>
      <c r="BF43" s="30"/>
      <c r="BG43" s="30"/>
      <c r="BH43" s="30"/>
      <c r="BI43" s="30"/>
      <c r="BJ43" s="30"/>
      <c r="BK43" s="30"/>
      <c r="BL43" s="30"/>
      <c r="BM43" s="30"/>
      <c r="BN43" s="30"/>
      <c r="BO43" s="30"/>
      <c r="BP43" s="30"/>
    </row>
    <row r="44" spans="1:68" ht="15" customHeight="1">
      <c r="A44" s="28" t="s">
        <v>169</v>
      </c>
      <c r="B44" s="30">
        <v>14.971611415718399</v>
      </c>
      <c r="C44" s="30">
        <v>14.589140834757099</v>
      </c>
      <c r="D44" s="30">
        <v>14.8723950310559</v>
      </c>
      <c r="E44" s="30">
        <v>14.43952510512</v>
      </c>
      <c r="F44" s="30">
        <v>14.588926868044499</v>
      </c>
      <c r="G44" s="30">
        <v>14.575074130879299</v>
      </c>
      <c r="H44" s="30">
        <v>14.368248523398499</v>
      </c>
      <c r="I44" s="30">
        <v>13.939762845849801</v>
      </c>
      <c r="J44" s="30">
        <v>13.994693877551001</v>
      </c>
      <c r="K44" s="30">
        <v>13.5329554742955</v>
      </c>
      <c r="L44" s="30">
        <v>13.673086419753099</v>
      </c>
      <c r="M44" s="30">
        <v>13.323931588708</v>
      </c>
      <c r="N44" s="30">
        <v>12.8975155537122</v>
      </c>
      <c r="O44" s="30">
        <v>12.935308283163801</v>
      </c>
      <c r="P44" s="30">
        <v>13.304607343954601</v>
      </c>
      <c r="Q44" s="30">
        <v>13.430510318471301</v>
      </c>
      <c r="R44" s="30">
        <v>12.9032994648478</v>
      </c>
      <c r="S44" s="30">
        <v>13.0633701503436</v>
      </c>
      <c r="T44" s="30">
        <v>12.834316674035</v>
      </c>
      <c r="U44" s="30">
        <v>12.9926368224053</v>
      </c>
      <c r="V44" s="30">
        <v>13.3828771829389</v>
      </c>
      <c r="W44" s="30">
        <v>12.3939111091874</v>
      </c>
      <c r="X44" s="30">
        <v>12.282169576150601</v>
      </c>
      <c r="Y44" s="30">
        <v>12.373671837471999</v>
      </c>
      <c r="Z44" s="30">
        <v>12.7294176334781</v>
      </c>
      <c r="AA44" s="30">
        <v>12.3837642889001</v>
      </c>
      <c r="AB44" s="30">
        <v>12.8541416340402</v>
      </c>
      <c r="AC44" s="30">
        <v>12.532939556409501</v>
      </c>
      <c r="AD44" s="30">
        <v>12.8350112444859</v>
      </c>
      <c r="AE44" s="30">
        <v>12.966876268818501</v>
      </c>
      <c r="AF44" s="30">
        <v>15.1264199934165</v>
      </c>
      <c r="AG44" s="30">
        <v>16.467045949821401</v>
      </c>
      <c r="AH44" s="30">
        <v>22.046640013191698</v>
      </c>
      <c r="AI44" s="30">
        <v>17.002622129842301</v>
      </c>
      <c r="AJ44" s="30">
        <v>16.602475765895999</v>
      </c>
      <c r="AK44" s="30">
        <v>15.8831062986036</v>
      </c>
      <c r="AL44" s="30">
        <v>16.612786381325499</v>
      </c>
      <c r="AM44" s="30">
        <v>16.4958882556042</v>
      </c>
      <c r="AN44" s="30">
        <v>16.356470239912799</v>
      </c>
      <c r="AO44" s="30">
        <v>15.8149482374934</v>
      </c>
      <c r="AP44" s="30">
        <v>15.549810882112499</v>
      </c>
      <c r="AQ44" s="30">
        <v>15.5273937068443</v>
      </c>
      <c r="AR44" s="30">
        <v>15.7329051833956</v>
      </c>
      <c r="AS44" s="30">
        <v>15.1534925503874</v>
      </c>
      <c r="AT44" s="30">
        <v>15.482227869103699</v>
      </c>
      <c r="AU44" s="30">
        <v>15.2407317804323</v>
      </c>
      <c r="AV44" s="30"/>
      <c r="AW44" s="30"/>
      <c r="AX44" s="30"/>
      <c r="AY44" s="30"/>
      <c r="AZ44" s="30"/>
      <c r="BA44" s="30"/>
      <c r="BB44" s="30"/>
      <c r="BC44" s="30"/>
      <c r="BD44" s="30"/>
      <c r="BE44" s="30"/>
      <c r="BF44" s="30"/>
      <c r="BG44" s="30"/>
      <c r="BH44" s="30"/>
      <c r="BI44" s="30"/>
      <c r="BJ44" s="30"/>
      <c r="BK44" s="30"/>
      <c r="BL44" s="30"/>
      <c r="BM44" s="30"/>
      <c r="BN44" s="30"/>
      <c r="BO44" s="30"/>
      <c r="BP44" s="30"/>
    </row>
    <row r="45" spans="1:68" ht="15" customHeight="1">
      <c r="A45" s="28" t="s">
        <v>170</v>
      </c>
      <c r="B45" s="29">
        <v>2.78758169934641</v>
      </c>
      <c r="C45" s="29">
        <v>2.3333333333333299</v>
      </c>
      <c r="D45" s="29">
        <v>2.6861538461538501</v>
      </c>
      <c r="E45" s="29">
        <v>2.7804878048780499</v>
      </c>
      <c r="F45" s="29">
        <v>2.71884057971014</v>
      </c>
      <c r="G45" s="29">
        <v>2.6307692307692299</v>
      </c>
      <c r="H45" s="29">
        <v>2.7925696594427198</v>
      </c>
      <c r="I45" s="29">
        <v>3.1701492537313398</v>
      </c>
      <c r="J45" s="29">
        <v>3.2073578595317702</v>
      </c>
      <c r="K45" s="29">
        <v>3.1433691756272402</v>
      </c>
      <c r="L45" s="29">
        <v>2.8031746031745999</v>
      </c>
      <c r="M45" s="29">
        <v>2.78909090909091</v>
      </c>
      <c r="N45" s="29">
        <v>2.6884057971014501</v>
      </c>
      <c r="O45" s="29">
        <v>2.6133828996282502</v>
      </c>
      <c r="P45" s="29">
        <v>2.83587786259542</v>
      </c>
      <c r="Q45" s="29">
        <v>2.9021739130434798</v>
      </c>
      <c r="R45" s="29">
        <v>2.8134920634920602</v>
      </c>
      <c r="S45" s="29">
        <v>3.39846743295019</v>
      </c>
      <c r="T45" s="29">
        <v>2.8971193415637901</v>
      </c>
      <c r="U45" s="29">
        <v>2.9010600706713801</v>
      </c>
      <c r="V45" s="29">
        <v>2.7158273381294999</v>
      </c>
      <c r="W45" s="29">
        <v>2.8333333333333299</v>
      </c>
      <c r="X45" s="29">
        <v>2.8864628820960698</v>
      </c>
      <c r="Y45" s="29">
        <v>2.94354838709677</v>
      </c>
      <c r="Z45" s="29">
        <v>2.68695652173913</v>
      </c>
      <c r="AA45" s="29">
        <v>2.9441624365482202</v>
      </c>
      <c r="AB45" s="29">
        <v>2.86904761904762</v>
      </c>
      <c r="AC45" s="29">
        <v>3.07109004739337</v>
      </c>
      <c r="AD45" s="29">
        <v>2.671875</v>
      </c>
      <c r="AE45" s="29">
        <v>3.5255813953488402</v>
      </c>
      <c r="AF45" s="29">
        <v>3.5922865013774099</v>
      </c>
      <c r="AG45" s="29">
        <v>3.79285714285714</v>
      </c>
      <c r="AH45" s="29">
        <v>3.9360902255639099</v>
      </c>
      <c r="AI45" s="29">
        <v>2.9857549857549901</v>
      </c>
      <c r="AJ45" s="29">
        <v>3.0050890585241699</v>
      </c>
      <c r="AK45" s="29">
        <v>3.0536193029490599</v>
      </c>
      <c r="AL45" s="29">
        <v>2.8814432989690699</v>
      </c>
      <c r="AM45" s="29">
        <v>2.65486725663717</v>
      </c>
      <c r="AN45" s="29">
        <v>2.86495176848875</v>
      </c>
      <c r="AO45" s="29">
        <v>2.8363095238095202</v>
      </c>
      <c r="AP45" s="29">
        <v>3.0462962962962998</v>
      </c>
      <c r="AQ45" s="29">
        <v>3.1809815950920202</v>
      </c>
      <c r="AR45" s="29">
        <v>3.2</v>
      </c>
      <c r="AS45" s="29">
        <v>3.3561253561253599</v>
      </c>
      <c r="AT45" s="29">
        <v>3.5175438596491202</v>
      </c>
      <c r="AU45" s="29">
        <v>3.6375000000000002</v>
      </c>
      <c r="AV45" s="29"/>
      <c r="AW45" s="29"/>
      <c r="AX45" s="29"/>
      <c r="AY45" s="29"/>
      <c r="AZ45" s="29"/>
      <c r="BA45" s="29"/>
      <c r="BB45" s="29"/>
      <c r="BC45" s="29"/>
      <c r="BD45" s="29"/>
      <c r="BE45" s="29"/>
      <c r="BF45" s="29"/>
      <c r="BG45" s="29"/>
      <c r="BH45" s="29"/>
      <c r="BI45" s="29"/>
      <c r="BJ45" s="29"/>
      <c r="BK45" s="29"/>
      <c r="BL45" s="29"/>
      <c r="BM45" s="29"/>
      <c r="BN45" s="29"/>
      <c r="BO45" s="29"/>
      <c r="BP45" s="29"/>
    </row>
    <row r="46" spans="1:68" ht="15" customHeight="1">
      <c r="A46" s="28" t="s">
        <v>171</v>
      </c>
      <c r="B46" s="34">
        <v>853</v>
      </c>
      <c r="C46" s="34">
        <v>826</v>
      </c>
      <c r="D46" s="34">
        <v>873</v>
      </c>
      <c r="E46" s="34">
        <v>912</v>
      </c>
      <c r="F46" s="34">
        <v>938</v>
      </c>
      <c r="G46" s="34">
        <v>855</v>
      </c>
      <c r="H46" s="34">
        <v>902</v>
      </c>
      <c r="I46" s="34">
        <v>1062</v>
      </c>
      <c r="J46" s="34">
        <v>959</v>
      </c>
      <c r="K46" s="34">
        <v>877</v>
      </c>
      <c r="L46" s="34">
        <v>883</v>
      </c>
      <c r="M46" s="34">
        <v>767</v>
      </c>
      <c r="N46" s="34">
        <v>742</v>
      </c>
      <c r="O46" s="34">
        <v>703</v>
      </c>
      <c r="P46" s="34">
        <v>743</v>
      </c>
      <c r="Q46" s="34">
        <v>801</v>
      </c>
      <c r="R46" s="34">
        <v>709</v>
      </c>
      <c r="S46" s="34">
        <v>887</v>
      </c>
      <c r="T46" s="34">
        <v>704</v>
      </c>
      <c r="U46" s="34">
        <v>821</v>
      </c>
      <c r="V46" s="34">
        <v>755</v>
      </c>
      <c r="W46" s="34">
        <v>697</v>
      </c>
      <c r="X46" s="34">
        <v>661</v>
      </c>
      <c r="Y46" s="34">
        <v>730</v>
      </c>
      <c r="Z46" s="34">
        <v>618</v>
      </c>
      <c r="AA46" s="34">
        <v>580</v>
      </c>
      <c r="AB46" s="34">
        <v>723</v>
      </c>
      <c r="AC46" s="34">
        <v>648</v>
      </c>
      <c r="AD46" s="34">
        <v>513</v>
      </c>
      <c r="AE46" s="34">
        <v>758</v>
      </c>
      <c r="AF46" s="34">
        <v>1304</v>
      </c>
      <c r="AG46" s="34">
        <v>1593</v>
      </c>
      <c r="AH46" s="34">
        <v>1047</v>
      </c>
      <c r="AI46" s="34">
        <v>1048</v>
      </c>
      <c r="AJ46" s="34">
        <v>1181</v>
      </c>
      <c r="AK46" s="34">
        <v>1139</v>
      </c>
      <c r="AL46" s="34">
        <v>1118</v>
      </c>
      <c r="AM46" s="34">
        <v>900</v>
      </c>
      <c r="AN46" s="34">
        <v>891</v>
      </c>
      <c r="AO46" s="34">
        <v>953</v>
      </c>
      <c r="AP46" s="34">
        <v>987</v>
      </c>
      <c r="AQ46" s="34">
        <v>1037</v>
      </c>
      <c r="AR46" s="34">
        <v>1040</v>
      </c>
      <c r="AS46" s="34">
        <v>1178</v>
      </c>
      <c r="AT46" s="34">
        <v>1203</v>
      </c>
      <c r="AU46" s="34">
        <v>1164</v>
      </c>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28" t="s">
        <v>172</v>
      </c>
      <c r="B47" s="34">
        <v>306</v>
      </c>
      <c r="C47" s="34">
        <v>354</v>
      </c>
      <c r="D47" s="34">
        <v>325</v>
      </c>
      <c r="E47" s="34">
        <v>328</v>
      </c>
      <c r="F47" s="34">
        <v>345</v>
      </c>
      <c r="G47" s="34">
        <v>325</v>
      </c>
      <c r="H47" s="34">
        <v>323</v>
      </c>
      <c r="I47" s="34">
        <v>335</v>
      </c>
      <c r="J47" s="34">
        <v>299</v>
      </c>
      <c r="K47" s="34">
        <v>279</v>
      </c>
      <c r="L47" s="34">
        <v>315</v>
      </c>
      <c r="M47" s="34">
        <v>275</v>
      </c>
      <c r="N47" s="34">
        <v>276</v>
      </c>
      <c r="O47" s="34">
        <v>269</v>
      </c>
      <c r="P47" s="34">
        <v>262</v>
      </c>
      <c r="Q47" s="34">
        <v>276</v>
      </c>
      <c r="R47" s="34">
        <v>252</v>
      </c>
      <c r="S47" s="34">
        <v>261</v>
      </c>
      <c r="T47" s="34">
        <v>243</v>
      </c>
      <c r="U47" s="34">
        <v>283</v>
      </c>
      <c r="V47" s="34">
        <v>278</v>
      </c>
      <c r="W47" s="34">
        <v>246</v>
      </c>
      <c r="X47" s="34">
        <v>229</v>
      </c>
      <c r="Y47" s="34">
        <v>248</v>
      </c>
      <c r="Z47" s="34">
        <v>230</v>
      </c>
      <c r="AA47" s="34">
        <v>197</v>
      </c>
      <c r="AB47" s="34">
        <v>252</v>
      </c>
      <c r="AC47" s="34">
        <v>211</v>
      </c>
      <c r="AD47" s="34">
        <v>192</v>
      </c>
      <c r="AE47" s="34">
        <v>215</v>
      </c>
      <c r="AF47" s="34">
        <v>363</v>
      </c>
      <c r="AG47" s="34">
        <v>420</v>
      </c>
      <c r="AH47" s="34">
        <v>266</v>
      </c>
      <c r="AI47" s="34">
        <v>351</v>
      </c>
      <c r="AJ47" s="34">
        <v>393</v>
      </c>
      <c r="AK47" s="34">
        <v>373</v>
      </c>
      <c r="AL47" s="34">
        <v>388</v>
      </c>
      <c r="AM47" s="34">
        <v>339</v>
      </c>
      <c r="AN47" s="34">
        <v>311</v>
      </c>
      <c r="AO47" s="34">
        <v>336</v>
      </c>
      <c r="AP47" s="34">
        <v>324</v>
      </c>
      <c r="AQ47" s="34">
        <v>326</v>
      </c>
      <c r="AR47" s="34">
        <v>325</v>
      </c>
      <c r="AS47" s="34">
        <v>351</v>
      </c>
      <c r="AT47" s="34">
        <v>342</v>
      </c>
      <c r="AU47" s="34">
        <v>320</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28" t="s">
        <v>173</v>
      </c>
      <c r="B48" s="34">
        <v>3783</v>
      </c>
      <c r="C48" s="34">
        <v>4100</v>
      </c>
      <c r="D48" s="34">
        <v>4027</v>
      </c>
      <c r="E48" s="34">
        <v>4046</v>
      </c>
      <c r="F48" s="34">
        <v>3779</v>
      </c>
      <c r="G48" s="34">
        <v>3912</v>
      </c>
      <c r="H48" s="34">
        <v>4405</v>
      </c>
      <c r="I48" s="34">
        <v>4807</v>
      </c>
      <c r="J48" s="34">
        <v>4461</v>
      </c>
      <c r="K48" s="34">
        <v>4649</v>
      </c>
      <c r="L48" s="34">
        <v>4617</v>
      </c>
      <c r="M48" s="34">
        <v>4853</v>
      </c>
      <c r="N48" s="34">
        <v>4822</v>
      </c>
      <c r="O48" s="34">
        <v>4817</v>
      </c>
      <c r="P48" s="34">
        <v>4582</v>
      </c>
      <c r="Q48" s="34">
        <v>4396</v>
      </c>
      <c r="R48" s="34">
        <v>4765</v>
      </c>
      <c r="S48" s="34">
        <v>4656</v>
      </c>
      <c r="T48" s="34">
        <v>4428</v>
      </c>
      <c r="U48" s="34">
        <v>4747</v>
      </c>
      <c r="V48" s="34">
        <v>4427</v>
      </c>
      <c r="W48" s="34">
        <v>4556</v>
      </c>
      <c r="X48" s="34">
        <v>4967</v>
      </c>
      <c r="Y48" s="34">
        <v>4884</v>
      </c>
      <c r="Z48" s="34">
        <v>4607</v>
      </c>
      <c r="AA48" s="34">
        <v>4719</v>
      </c>
      <c r="AB48" s="34">
        <v>4450</v>
      </c>
      <c r="AC48" s="34">
        <v>4978</v>
      </c>
      <c r="AD48" s="34">
        <v>4861</v>
      </c>
      <c r="AE48" s="34">
        <v>4925</v>
      </c>
      <c r="AF48" s="34">
        <v>5101</v>
      </c>
      <c r="AG48" s="34">
        <v>5264</v>
      </c>
      <c r="AH48" s="34">
        <v>1718</v>
      </c>
      <c r="AI48" s="34">
        <v>3636</v>
      </c>
      <c r="AJ48" s="34">
        <v>3938</v>
      </c>
      <c r="AK48" s="34">
        <v>3523</v>
      </c>
      <c r="AL48" s="34">
        <v>3668</v>
      </c>
      <c r="AM48" s="34">
        <v>3881</v>
      </c>
      <c r="AN48" s="34">
        <v>3668</v>
      </c>
      <c r="AO48" s="34">
        <v>3847</v>
      </c>
      <c r="AP48" s="34">
        <v>3542</v>
      </c>
      <c r="AQ48" s="34">
        <v>3302</v>
      </c>
      <c r="AR48" s="34">
        <v>3568</v>
      </c>
      <c r="AS48" s="34">
        <v>3803</v>
      </c>
      <c r="AT48" s="34">
        <v>3521</v>
      </c>
      <c r="AU48" s="34">
        <v>3516</v>
      </c>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28"/>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row>
    <row r="50" spans="1:68" ht="15" customHeight="1">
      <c r="A50" s="55" t="s">
        <v>263</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row>
    <row r="51" spans="1:68" ht="15" customHeight="1">
      <c r="A51" s="28" t="s">
        <v>167</v>
      </c>
      <c r="B51" s="33">
        <v>29.617337391341199</v>
      </c>
      <c r="C51" s="33">
        <v>29.7346483903729</v>
      </c>
      <c r="D51" s="33">
        <v>29.683988310224201</v>
      </c>
      <c r="E51" s="33">
        <v>30.111988545463799</v>
      </c>
      <c r="F51" s="33">
        <v>30.623708296427498</v>
      </c>
      <c r="G51" s="33">
        <v>30.442181776226601</v>
      </c>
      <c r="H51" s="33">
        <v>29.533156147157801</v>
      </c>
      <c r="I51" s="33">
        <v>29.422157327979601</v>
      </c>
      <c r="J51" s="33">
        <v>29.3990199808966</v>
      </c>
      <c r="K51" s="33">
        <v>29.176653791545199</v>
      </c>
      <c r="L51" s="33">
        <v>28.7733487998856</v>
      </c>
      <c r="M51" s="33">
        <v>28.206318971081298</v>
      </c>
      <c r="N51" s="33">
        <v>28.471547086655001</v>
      </c>
      <c r="O51" s="33">
        <v>28.163211927025401</v>
      </c>
      <c r="P51" s="33">
        <v>28.664230613073499</v>
      </c>
      <c r="Q51" s="33">
        <v>28.671181237824602</v>
      </c>
      <c r="R51" s="33">
        <v>28.503263599781</v>
      </c>
      <c r="S51" s="33">
        <v>28.565738854944598</v>
      </c>
      <c r="T51" s="33">
        <v>28.577234235596599</v>
      </c>
      <c r="U51" s="33">
        <v>28.391124319328799</v>
      </c>
      <c r="V51" s="33">
        <v>29.2087811793035</v>
      </c>
      <c r="W51" s="33">
        <v>28.6763760764888</v>
      </c>
      <c r="X51" s="33">
        <v>28.130697241016101</v>
      </c>
      <c r="Y51" s="33">
        <v>28.025445902490699</v>
      </c>
      <c r="Z51" s="33">
        <v>28.1801872802879</v>
      </c>
      <c r="AA51" s="33">
        <v>27.932313644625399</v>
      </c>
      <c r="AB51" s="33">
        <v>27.4833434282253</v>
      </c>
      <c r="AC51" s="33">
        <v>26.083474705752199</v>
      </c>
      <c r="AD51" s="33">
        <v>25.753409651092699</v>
      </c>
      <c r="AE51" s="33">
        <v>25.621753675499601</v>
      </c>
      <c r="AF51" s="33">
        <v>24.686341357025601</v>
      </c>
      <c r="AG51" s="33">
        <v>24.1317428480946</v>
      </c>
      <c r="AH51" s="33">
        <v>28.767916971055701</v>
      </c>
      <c r="AI51" s="33">
        <v>23.008611410118402</v>
      </c>
      <c r="AJ51" s="33">
        <v>22.741250717154301</v>
      </c>
      <c r="AK51" s="33">
        <v>23.956750292732799</v>
      </c>
      <c r="AL51" s="33">
        <v>24.439400364171501</v>
      </c>
      <c r="AM51" s="33">
        <v>25.016085283542498</v>
      </c>
      <c r="AN51" s="33">
        <v>25.062015198645501</v>
      </c>
      <c r="AO51" s="33">
        <v>25.089105272827499</v>
      </c>
      <c r="AP51" s="33">
        <v>25.432914397790899</v>
      </c>
      <c r="AQ51" s="33">
        <v>26.2170534355222</v>
      </c>
      <c r="AR51" s="33">
        <v>26.1480787253983</v>
      </c>
      <c r="AS51" s="33">
        <v>26.235132089645699</v>
      </c>
      <c r="AT51" s="33">
        <v>27.2775928464199</v>
      </c>
      <c r="AU51" s="33">
        <v>27.786081625414798</v>
      </c>
      <c r="AV51" s="33"/>
      <c r="AW51" s="33"/>
      <c r="AX51" s="33"/>
      <c r="AY51" s="33"/>
      <c r="AZ51" s="33"/>
      <c r="BA51" s="33"/>
      <c r="BB51" s="33"/>
      <c r="BC51" s="33"/>
      <c r="BD51" s="33"/>
      <c r="BE51" s="33"/>
      <c r="BF51" s="33"/>
      <c r="BG51" s="33"/>
      <c r="BH51" s="33"/>
      <c r="BI51" s="33"/>
      <c r="BJ51" s="33"/>
      <c r="BK51" s="33"/>
      <c r="BL51" s="33"/>
      <c r="BM51" s="33"/>
      <c r="BN51" s="33"/>
      <c r="BO51" s="33"/>
      <c r="BP51" s="33"/>
    </row>
    <row r="52" spans="1:68" ht="15" customHeight="1">
      <c r="A52" s="27" t="s">
        <v>168</v>
      </c>
      <c r="B52" s="30">
        <v>29.180975043083599</v>
      </c>
      <c r="C52" s="30">
        <v>29.4033604316542</v>
      </c>
      <c r="D52" s="30">
        <v>29.421851964746601</v>
      </c>
      <c r="E52" s="30">
        <v>29.4823454909404</v>
      </c>
      <c r="F52" s="30">
        <v>29.825850267207599</v>
      </c>
      <c r="G52" s="30">
        <v>29.855424539546501</v>
      </c>
      <c r="H52" s="30">
        <v>29.1456444620997</v>
      </c>
      <c r="I52" s="30">
        <v>29.005821344480701</v>
      </c>
      <c r="J52" s="30">
        <v>28.862017200875599</v>
      </c>
      <c r="K52" s="30">
        <v>28.8390591703008</v>
      </c>
      <c r="L52" s="30">
        <v>28.579040702482299</v>
      </c>
      <c r="M52" s="30">
        <v>28.104867037914602</v>
      </c>
      <c r="N52" s="30">
        <v>28.314705591957001</v>
      </c>
      <c r="O52" s="30">
        <v>28.2560424211641</v>
      </c>
      <c r="P52" s="30">
        <v>28.381284138291701</v>
      </c>
      <c r="Q52" s="30">
        <v>28.381631853459499</v>
      </c>
      <c r="R52" s="30">
        <v>28.203554430997698</v>
      </c>
      <c r="S52" s="30">
        <v>28.352338318023801</v>
      </c>
      <c r="T52" s="30">
        <v>28.421937782693799</v>
      </c>
      <c r="U52" s="30">
        <v>28.140711402255</v>
      </c>
      <c r="V52" s="30">
        <v>28.628432423631399</v>
      </c>
      <c r="W52" s="30">
        <v>28.2941674463883</v>
      </c>
      <c r="X52" s="30">
        <v>28.033084172468001</v>
      </c>
      <c r="Y52" s="30">
        <v>27.995035431177399</v>
      </c>
      <c r="Z52" s="30">
        <v>28.048275933660001</v>
      </c>
      <c r="AA52" s="30">
        <v>27.9300897776154</v>
      </c>
      <c r="AB52" s="30">
        <v>27.614671188980001</v>
      </c>
      <c r="AC52" s="30">
        <v>26.7946807926863</v>
      </c>
      <c r="AD52" s="30">
        <v>26.360068112166701</v>
      </c>
      <c r="AE52" s="30">
        <v>26.367823099159299</v>
      </c>
      <c r="AF52" s="30">
        <v>25.783257046772398</v>
      </c>
      <c r="AG52" s="30">
        <v>25.399427067454699</v>
      </c>
      <c r="AH52" s="30">
        <v>26.831377888129499</v>
      </c>
      <c r="AI52" s="30">
        <v>24.727775602786</v>
      </c>
      <c r="AJ52" s="30">
        <v>24.9569210792748</v>
      </c>
      <c r="AK52" s="30">
        <v>26.058991406549598</v>
      </c>
      <c r="AL52" s="30">
        <v>26.6496897068563</v>
      </c>
      <c r="AM52" s="30">
        <v>27.5589687952208</v>
      </c>
      <c r="AN52" s="30">
        <v>27.704607182759499</v>
      </c>
      <c r="AO52" s="30">
        <v>28.1633207338948</v>
      </c>
      <c r="AP52" s="30">
        <v>28.4570665574538</v>
      </c>
      <c r="AQ52" s="30">
        <v>29.219829308800701</v>
      </c>
      <c r="AR52" s="30">
        <v>29.192338706870402</v>
      </c>
      <c r="AS52" s="30">
        <v>29.5573525135921</v>
      </c>
      <c r="AT52" s="30">
        <v>30.0978152370818</v>
      </c>
      <c r="AU52" s="30">
        <v>30.517509259019398</v>
      </c>
      <c r="AV52" s="30"/>
      <c r="AW52" s="30"/>
      <c r="AX52" s="30"/>
      <c r="AY52" s="30"/>
      <c r="AZ52" s="30"/>
      <c r="BA52" s="30"/>
      <c r="BB52" s="30"/>
      <c r="BC52" s="30"/>
      <c r="BD52" s="30"/>
      <c r="BE52" s="30"/>
      <c r="BF52" s="30"/>
      <c r="BG52" s="30"/>
      <c r="BH52" s="30"/>
      <c r="BI52" s="30"/>
      <c r="BJ52" s="30"/>
      <c r="BK52" s="30"/>
      <c r="BL52" s="30"/>
      <c r="BM52" s="30"/>
      <c r="BN52" s="30"/>
      <c r="BO52" s="30"/>
      <c r="BP52" s="30"/>
    </row>
    <row r="53" spans="1:68" ht="15" customHeight="1">
      <c r="A53" s="28" t="s">
        <v>169</v>
      </c>
      <c r="B53" s="30">
        <v>33.844088337700299</v>
      </c>
      <c r="C53" s="30">
        <v>33.7390139481614</v>
      </c>
      <c r="D53" s="30">
        <v>33.669862334920403</v>
      </c>
      <c r="E53" s="30">
        <v>34.037369043966201</v>
      </c>
      <c r="F53" s="30">
        <v>34.205584018662599</v>
      </c>
      <c r="G53" s="30">
        <v>33.994483226122803</v>
      </c>
      <c r="H53" s="30">
        <v>33.795237674500797</v>
      </c>
      <c r="I53" s="30">
        <v>33.8240619729416</v>
      </c>
      <c r="J53" s="30">
        <v>33.944728769463801</v>
      </c>
      <c r="K53" s="30">
        <v>33.745320610687003</v>
      </c>
      <c r="L53" s="30">
        <v>33.602034086845997</v>
      </c>
      <c r="M53" s="30">
        <v>33.509177922609503</v>
      </c>
      <c r="N53" s="30">
        <v>33.564567484140703</v>
      </c>
      <c r="O53" s="30">
        <v>33.314895495304</v>
      </c>
      <c r="P53" s="30">
        <v>33.690672464224498</v>
      </c>
      <c r="Q53" s="30">
        <v>33.697275373807699</v>
      </c>
      <c r="R53" s="30">
        <v>33.707435158225898</v>
      </c>
      <c r="S53" s="30">
        <v>33.621126526363398</v>
      </c>
      <c r="T53" s="30">
        <v>33.563022442345499</v>
      </c>
      <c r="U53" s="30">
        <v>33.658138906516498</v>
      </c>
      <c r="V53" s="30">
        <v>33.988074745114702</v>
      </c>
      <c r="W53" s="30">
        <v>33.789934619543203</v>
      </c>
      <c r="X53" s="30">
        <v>33.505339057990803</v>
      </c>
      <c r="Y53" s="30">
        <v>33.438136460755999</v>
      </c>
      <c r="Z53" s="30">
        <v>33.539637336070498</v>
      </c>
      <c r="AA53" s="30">
        <v>33.409949856452599</v>
      </c>
      <c r="AB53" s="30">
        <v>33.276398228688002</v>
      </c>
      <c r="AC53" s="30">
        <v>32.696519902508598</v>
      </c>
      <c r="AD53" s="30">
        <v>32.801067528368698</v>
      </c>
      <c r="AE53" s="30">
        <v>32.661656565782998</v>
      </c>
      <c r="AF53" s="30">
        <v>32.310810299695902</v>
      </c>
      <c r="AG53" s="30">
        <v>32.140041770082597</v>
      </c>
      <c r="AH53" s="30">
        <v>35.344265072368898</v>
      </c>
      <c r="AI53" s="30">
        <v>31.688561796775101</v>
      </c>
      <c r="AJ53" s="30">
        <v>31.192055627322201</v>
      </c>
      <c r="AK53" s="30">
        <v>31.305484875625801</v>
      </c>
      <c r="AL53" s="30">
        <v>31.1974366467579</v>
      </c>
      <c r="AM53" s="30">
        <v>30.864842477764501</v>
      </c>
      <c r="AN53" s="30">
        <v>30.765134005328701</v>
      </c>
      <c r="AO53" s="30">
        <v>30.333510528375399</v>
      </c>
      <c r="AP53" s="30">
        <v>30.383573829779898</v>
      </c>
      <c r="AQ53" s="30">
        <v>30.404950116164201</v>
      </c>
      <c r="AR53" s="30">
        <v>30.363466007970601</v>
      </c>
      <c r="AS53" s="30">
        <v>30.085505565496302</v>
      </c>
      <c r="AT53" s="30">
        <v>30.587503598780899</v>
      </c>
      <c r="AU53" s="30">
        <v>30.676298355838199</v>
      </c>
      <c r="AV53" s="30"/>
      <c r="AW53" s="30"/>
      <c r="AX53" s="30"/>
      <c r="AY53" s="30"/>
      <c r="AZ53" s="30"/>
      <c r="BA53" s="30"/>
      <c r="BB53" s="30"/>
      <c r="BC53" s="30"/>
      <c r="BD53" s="30"/>
      <c r="BE53" s="30"/>
      <c r="BF53" s="30"/>
      <c r="BG53" s="30"/>
      <c r="BH53" s="30"/>
      <c r="BI53" s="30"/>
      <c r="BJ53" s="30"/>
      <c r="BK53" s="30"/>
      <c r="BL53" s="30"/>
      <c r="BM53" s="30"/>
      <c r="BN53" s="30"/>
      <c r="BO53" s="30"/>
      <c r="BP53" s="30"/>
    </row>
    <row r="54" spans="1:68" ht="15" customHeight="1">
      <c r="A54" s="28" t="s">
        <v>170</v>
      </c>
      <c r="B54" s="29">
        <v>3.4217967669639</v>
      </c>
      <c r="C54" s="29">
        <v>3.4329955987529801</v>
      </c>
      <c r="D54" s="29">
        <v>3.4998306724721799</v>
      </c>
      <c r="E54" s="29">
        <v>3.51530810286269</v>
      </c>
      <c r="F54" s="29">
        <v>3.5797922340861401</v>
      </c>
      <c r="G54" s="29">
        <v>3.5427799886299001</v>
      </c>
      <c r="H54" s="29">
        <v>3.5748865732661899</v>
      </c>
      <c r="I54" s="29">
        <v>3.6193890970447402</v>
      </c>
      <c r="J54" s="29">
        <v>3.6542078292567002</v>
      </c>
      <c r="K54" s="29">
        <v>3.64452409607033</v>
      </c>
      <c r="L54" s="29">
        <v>3.7131023056744401</v>
      </c>
      <c r="M54" s="29">
        <v>3.7004883493790999</v>
      </c>
      <c r="N54" s="29">
        <v>3.70472071251743</v>
      </c>
      <c r="O54" s="29">
        <v>3.73923264453216</v>
      </c>
      <c r="P54" s="29">
        <v>3.8232641498525801</v>
      </c>
      <c r="Q54" s="29">
        <v>3.8727572210129999</v>
      </c>
      <c r="R54" s="29">
        <v>3.9530416221985099</v>
      </c>
      <c r="S54" s="29">
        <v>3.99198301540022</v>
      </c>
      <c r="T54" s="29">
        <v>4.0684591725369597</v>
      </c>
      <c r="U54" s="29">
        <v>4.0667304930588797</v>
      </c>
      <c r="V54" s="29">
        <v>4.0469700495296301</v>
      </c>
      <c r="W54" s="29">
        <v>4.0586835844567801</v>
      </c>
      <c r="X54" s="29">
        <v>4.0238712464895201</v>
      </c>
      <c r="Y54" s="29">
        <v>4.0192780529522896</v>
      </c>
      <c r="Z54" s="29">
        <v>4.0412879484820596</v>
      </c>
      <c r="AA54" s="29">
        <v>4.0375204535941203</v>
      </c>
      <c r="AB54" s="29">
        <v>3.97378984651712</v>
      </c>
      <c r="AC54" s="29">
        <v>3.8860386200210102</v>
      </c>
      <c r="AD54" s="29">
        <v>3.83478667744268</v>
      </c>
      <c r="AE54" s="29">
        <v>3.7443198900485299</v>
      </c>
      <c r="AF54" s="29">
        <v>3.6792523016832499</v>
      </c>
      <c r="AG54" s="29">
        <v>3.63400408282298</v>
      </c>
      <c r="AH54" s="29">
        <v>3.8304728546409801</v>
      </c>
      <c r="AI54" s="29">
        <v>3.5177033492823</v>
      </c>
      <c r="AJ54" s="29">
        <v>3.5133457793026901</v>
      </c>
      <c r="AK54" s="29">
        <v>3.5915141430948401</v>
      </c>
      <c r="AL54" s="29">
        <v>3.6128291488058801</v>
      </c>
      <c r="AM54" s="29">
        <v>3.6254475767814802</v>
      </c>
      <c r="AN54" s="29">
        <v>3.73600418957842</v>
      </c>
      <c r="AO54" s="29">
        <v>3.6974711970318301</v>
      </c>
      <c r="AP54" s="29">
        <v>3.7934550989345501</v>
      </c>
      <c r="AQ54" s="29">
        <v>3.9041507512095701</v>
      </c>
      <c r="AR54" s="29">
        <v>4.0858700590640602</v>
      </c>
      <c r="AS54" s="29">
        <v>4.1950462918774498</v>
      </c>
      <c r="AT54" s="29">
        <v>4.4265888208269502</v>
      </c>
      <c r="AU54" s="29">
        <v>4.6060357403355203</v>
      </c>
      <c r="AV54" s="29"/>
      <c r="AW54" s="29"/>
      <c r="AX54" s="29"/>
      <c r="AY54" s="29"/>
      <c r="AZ54" s="29"/>
      <c r="BA54" s="29"/>
      <c r="BB54" s="29"/>
      <c r="BC54" s="29"/>
      <c r="BD54" s="29"/>
      <c r="BE54" s="29"/>
      <c r="BF54" s="29"/>
      <c r="BG54" s="29"/>
      <c r="BH54" s="29"/>
      <c r="BI54" s="29"/>
      <c r="BJ54" s="29"/>
      <c r="BK54" s="29"/>
      <c r="BL54" s="29"/>
      <c r="BM54" s="29"/>
      <c r="BN54" s="29"/>
      <c r="BO54" s="29"/>
      <c r="BP54" s="29"/>
    </row>
    <row r="55" spans="1:68" ht="15" customHeight="1">
      <c r="A55" s="28" t="s">
        <v>171</v>
      </c>
      <c r="B55" s="34">
        <v>143517</v>
      </c>
      <c r="C55" s="34">
        <v>149761</v>
      </c>
      <c r="D55" s="34">
        <v>144683</v>
      </c>
      <c r="E55" s="34">
        <v>144901</v>
      </c>
      <c r="F55" s="34">
        <v>148522</v>
      </c>
      <c r="G55" s="34">
        <v>149562</v>
      </c>
      <c r="H55" s="34">
        <v>143403</v>
      </c>
      <c r="I55" s="34">
        <v>145865</v>
      </c>
      <c r="J55" s="34">
        <v>138341</v>
      </c>
      <c r="K55" s="34">
        <v>139301</v>
      </c>
      <c r="L55" s="34">
        <v>134470</v>
      </c>
      <c r="M55" s="34">
        <v>132607</v>
      </c>
      <c r="N55" s="34">
        <v>130195</v>
      </c>
      <c r="O55" s="34">
        <v>128839</v>
      </c>
      <c r="P55" s="34">
        <v>132262</v>
      </c>
      <c r="Q55" s="34">
        <v>131666</v>
      </c>
      <c r="R55" s="34">
        <v>129640</v>
      </c>
      <c r="S55" s="34">
        <v>125979</v>
      </c>
      <c r="T55" s="34">
        <v>123018</v>
      </c>
      <c r="U55" s="34">
        <v>127431</v>
      </c>
      <c r="V55" s="34">
        <v>121745</v>
      </c>
      <c r="W55" s="34">
        <v>117714</v>
      </c>
      <c r="X55" s="34">
        <v>111759</v>
      </c>
      <c r="Y55" s="34">
        <v>112793</v>
      </c>
      <c r="Z55" s="34">
        <v>109822</v>
      </c>
      <c r="AA55" s="34">
        <v>106102</v>
      </c>
      <c r="AB55" s="34">
        <v>100974</v>
      </c>
      <c r="AC55" s="34">
        <v>96195</v>
      </c>
      <c r="AD55" s="34">
        <v>90152</v>
      </c>
      <c r="AE55" s="34">
        <v>87179</v>
      </c>
      <c r="AF55" s="34">
        <v>79126</v>
      </c>
      <c r="AG55" s="34">
        <v>74766</v>
      </c>
      <c r="AH55" s="34">
        <v>43744</v>
      </c>
      <c r="AI55" s="34">
        <v>66168</v>
      </c>
      <c r="AJ55" s="34">
        <v>69631</v>
      </c>
      <c r="AK55" s="34">
        <v>69072</v>
      </c>
      <c r="AL55" s="34">
        <v>70797</v>
      </c>
      <c r="AM55" s="34">
        <v>71889</v>
      </c>
      <c r="AN55" s="34">
        <v>71339</v>
      </c>
      <c r="AO55" s="34">
        <v>75739</v>
      </c>
      <c r="AP55" s="34">
        <v>74769</v>
      </c>
      <c r="AQ55" s="34">
        <v>76658</v>
      </c>
      <c r="AR55" s="34">
        <v>80937</v>
      </c>
      <c r="AS55" s="34">
        <v>87903</v>
      </c>
      <c r="AT55" s="34">
        <v>92498</v>
      </c>
      <c r="AU55" s="34">
        <v>101038</v>
      </c>
      <c r="AV55" s="34"/>
      <c r="AW55" s="34"/>
      <c r="AX55" s="34"/>
      <c r="AY55" s="34"/>
      <c r="AZ55" s="34"/>
      <c r="BA55" s="34"/>
      <c r="BB55" s="34"/>
      <c r="BC55" s="34"/>
      <c r="BD55" s="34"/>
      <c r="BE55" s="34"/>
      <c r="BF55" s="34"/>
      <c r="BG55" s="34"/>
      <c r="BH55" s="34"/>
      <c r="BI55" s="34"/>
      <c r="BJ55" s="34"/>
      <c r="BK55" s="34"/>
      <c r="BL55" s="34"/>
      <c r="BM55" s="34"/>
      <c r="BN55" s="34"/>
      <c r="BO55" s="34"/>
      <c r="BP55" s="34"/>
    </row>
    <row r="56" spans="1:68" ht="15" customHeight="1">
      <c r="A56" s="28" t="s">
        <v>172</v>
      </c>
      <c r="B56" s="34">
        <v>41942</v>
      </c>
      <c r="C56" s="34">
        <v>43624</v>
      </c>
      <c r="D56" s="34">
        <v>41340</v>
      </c>
      <c r="E56" s="34">
        <v>41220</v>
      </c>
      <c r="F56" s="34">
        <v>41489</v>
      </c>
      <c r="G56" s="34">
        <v>42216</v>
      </c>
      <c r="H56" s="34">
        <v>40114</v>
      </c>
      <c r="I56" s="34">
        <v>40301</v>
      </c>
      <c r="J56" s="34">
        <v>37858</v>
      </c>
      <c r="K56" s="34">
        <v>38222</v>
      </c>
      <c r="L56" s="34">
        <v>36215</v>
      </c>
      <c r="M56" s="34">
        <v>35835</v>
      </c>
      <c r="N56" s="34">
        <v>35143</v>
      </c>
      <c r="O56" s="34">
        <v>34456</v>
      </c>
      <c r="P56" s="34">
        <v>34594</v>
      </c>
      <c r="Q56" s="34">
        <v>33998</v>
      </c>
      <c r="R56" s="34">
        <v>32795</v>
      </c>
      <c r="S56" s="34">
        <v>31558</v>
      </c>
      <c r="T56" s="34">
        <v>30237</v>
      </c>
      <c r="U56" s="34">
        <v>31335</v>
      </c>
      <c r="V56" s="34">
        <v>30083</v>
      </c>
      <c r="W56" s="34">
        <v>29003</v>
      </c>
      <c r="X56" s="34">
        <v>27774</v>
      </c>
      <c r="Y56" s="34">
        <v>28063</v>
      </c>
      <c r="Z56" s="34">
        <v>27175</v>
      </c>
      <c r="AA56" s="34">
        <v>26279</v>
      </c>
      <c r="AB56" s="34">
        <v>25410</v>
      </c>
      <c r="AC56" s="34">
        <v>24754</v>
      </c>
      <c r="AD56" s="34">
        <v>23509</v>
      </c>
      <c r="AE56" s="34">
        <v>23283</v>
      </c>
      <c r="AF56" s="34">
        <v>21506</v>
      </c>
      <c r="AG56" s="34">
        <v>20574</v>
      </c>
      <c r="AH56" s="34">
        <v>11420</v>
      </c>
      <c r="AI56" s="34">
        <v>18810</v>
      </c>
      <c r="AJ56" s="34">
        <v>19819</v>
      </c>
      <c r="AK56" s="34">
        <v>19232</v>
      </c>
      <c r="AL56" s="34">
        <v>19596</v>
      </c>
      <c r="AM56" s="34">
        <v>19829</v>
      </c>
      <c r="AN56" s="34">
        <v>19095</v>
      </c>
      <c r="AO56" s="34">
        <v>20484</v>
      </c>
      <c r="AP56" s="34">
        <v>19710</v>
      </c>
      <c r="AQ56" s="34">
        <v>19635</v>
      </c>
      <c r="AR56" s="34">
        <v>19809</v>
      </c>
      <c r="AS56" s="34">
        <v>20954</v>
      </c>
      <c r="AT56" s="34">
        <v>20896</v>
      </c>
      <c r="AU56" s="34">
        <v>21936</v>
      </c>
      <c r="AV56" s="34"/>
      <c r="AW56" s="34"/>
      <c r="AX56" s="34"/>
      <c r="AY56" s="34"/>
      <c r="AZ56" s="34"/>
      <c r="BA56" s="34"/>
      <c r="BB56" s="34"/>
      <c r="BC56" s="34"/>
      <c r="BD56" s="34"/>
      <c r="BE56" s="34"/>
      <c r="BF56" s="34"/>
      <c r="BG56" s="34"/>
      <c r="BH56" s="34"/>
      <c r="BI56" s="34"/>
      <c r="BJ56" s="34"/>
      <c r="BK56" s="34"/>
      <c r="BL56" s="34"/>
      <c r="BM56" s="34"/>
      <c r="BN56" s="34"/>
      <c r="BO56" s="34"/>
      <c r="BP56" s="34"/>
    </row>
    <row r="57" spans="1:68" ht="15" customHeight="1">
      <c r="A57" s="56" t="s">
        <v>173</v>
      </c>
      <c r="B57" s="115">
        <v>141613</v>
      </c>
      <c r="C57" s="115">
        <v>146711</v>
      </c>
      <c r="D57" s="115">
        <v>139267</v>
      </c>
      <c r="E57" s="115">
        <v>136889</v>
      </c>
      <c r="F57" s="115">
        <v>135480</v>
      </c>
      <c r="G57" s="115">
        <v>138676</v>
      </c>
      <c r="H57" s="115">
        <v>135827</v>
      </c>
      <c r="I57" s="115">
        <v>136975</v>
      </c>
      <c r="J57" s="115">
        <v>128773</v>
      </c>
      <c r="K57" s="115">
        <v>131002</v>
      </c>
      <c r="L57" s="115">
        <v>125863</v>
      </c>
      <c r="M57" s="115">
        <v>127046</v>
      </c>
      <c r="N57" s="115">
        <v>123432</v>
      </c>
      <c r="O57" s="115">
        <v>122344</v>
      </c>
      <c r="P57" s="115">
        <v>120687</v>
      </c>
      <c r="Q57" s="115">
        <v>118579</v>
      </c>
      <c r="R57" s="115">
        <v>115057</v>
      </c>
      <c r="S57" s="115">
        <v>110475</v>
      </c>
      <c r="T57" s="115">
        <v>105808</v>
      </c>
      <c r="U57" s="115">
        <v>110369</v>
      </c>
      <c r="V57" s="115">
        <v>102993</v>
      </c>
      <c r="W57" s="115">
        <v>101139</v>
      </c>
      <c r="X57" s="115">
        <v>98732</v>
      </c>
      <c r="Y57" s="115">
        <v>100134</v>
      </c>
      <c r="Z57" s="115">
        <v>96433</v>
      </c>
      <c r="AA57" s="115">
        <v>94081</v>
      </c>
      <c r="AB57" s="115">
        <v>92456</v>
      </c>
      <c r="AC57" s="115">
        <v>94903</v>
      </c>
      <c r="AD57" s="115">
        <v>91285</v>
      </c>
      <c r="AE57" s="115">
        <v>90872</v>
      </c>
      <c r="AF57" s="115">
        <v>87117</v>
      </c>
      <c r="AG57" s="115">
        <v>85257</v>
      </c>
      <c r="AH57" s="115">
        <v>39697</v>
      </c>
      <c r="AI57" s="115">
        <v>81752</v>
      </c>
      <c r="AJ57" s="115">
        <v>87150</v>
      </c>
      <c r="AK57" s="115">
        <v>80278</v>
      </c>
      <c r="AL57" s="115">
        <v>80182</v>
      </c>
      <c r="AM57" s="115">
        <v>79265</v>
      </c>
      <c r="AN57" s="115">
        <v>76191</v>
      </c>
      <c r="AO57" s="115">
        <v>81645</v>
      </c>
      <c r="AP57" s="115">
        <v>77498</v>
      </c>
      <c r="AQ57" s="115">
        <v>74894</v>
      </c>
      <c r="AR57" s="115">
        <v>75757</v>
      </c>
      <c r="AS57" s="115">
        <v>79870</v>
      </c>
      <c r="AT57" s="115">
        <v>76605</v>
      </c>
      <c r="AU57" s="115">
        <v>78946</v>
      </c>
      <c r="AV57" s="34"/>
      <c r="AW57" s="34"/>
      <c r="AX57" s="34"/>
      <c r="AY57" s="34"/>
      <c r="AZ57" s="34"/>
      <c r="BA57" s="34"/>
      <c r="BB57" s="34"/>
      <c r="BC57" s="34"/>
      <c r="BD57" s="34"/>
      <c r="BE57" s="34"/>
      <c r="BF57" s="34"/>
      <c r="BG57" s="34"/>
      <c r="BH57" s="34"/>
      <c r="BI57" s="34"/>
      <c r="BJ57" s="34"/>
      <c r="BK57" s="34"/>
      <c r="BL57" s="34"/>
      <c r="BM57" s="34"/>
      <c r="BN57" s="34"/>
      <c r="BO57" s="34"/>
      <c r="BP57" s="34"/>
    </row>
    <row r="58" spans="1:68" ht="1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row>
    <row r="59" spans="1:68" ht="17.100000000000001"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row>
    <row r="60" spans="1:68" ht="37.5" customHeight="1">
      <c r="A60" s="166"/>
      <c r="B60" s="166"/>
      <c r="C60" s="166"/>
      <c r="D60" s="166"/>
      <c r="E60" s="166"/>
      <c r="F60" s="166"/>
      <c r="G60" s="166"/>
      <c r="H60" s="166"/>
      <c r="I60" s="166"/>
      <c r="J60" s="166"/>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row>
    <row r="61" spans="1:68" ht="37.5" customHeight="1">
      <c r="A61" s="166"/>
      <c r="B61" s="166"/>
      <c r="C61" s="166"/>
      <c r="D61" s="166"/>
      <c r="E61" s="166"/>
      <c r="F61" s="166"/>
      <c r="G61" s="166"/>
      <c r="H61" s="166"/>
      <c r="I61" s="166"/>
      <c r="J61" s="166"/>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row>
    <row r="62" spans="1:68" ht="37.5" customHeight="1">
      <c r="A62" s="166"/>
      <c r="B62" s="166"/>
      <c r="C62" s="166"/>
      <c r="D62" s="166"/>
      <c r="E62" s="166"/>
      <c r="F62" s="166"/>
      <c r="G62" s="166"/>
      <c r="H62" s="166"/>
      <c r="I62" s="166"/>
      <c r="J62" s="166"/>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row>
    <row r="63" spans="1:68" ht="37.5" customHeight="1">
      <c r="A63" s="166"/>
      <c r="B63" s="166"/>
      <c r="C63" s="166"/>
      <c r="D63" s="166"/>
      <c r="E63" s="166"/>
      <c r="F63" s="166"/>
      <c r="G63" s="166"/>
      <c r="H63" s="166"/>
      <c r="I63" s="166"/>
      <c r="J63" s="166"/>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row>
    <row r="64" spans="1:68" ht="37.5" customHeight="1">
      <c r="A64" s="166"/>
      <c r="B64" s="166"/>
      <c r="C64" s="166"/>
      <c r="D64" s="166"/>
      <c r="E64" s="166"/>
      <c r="F64" s="166"/>
      <c r="G64" s="166"/>
      <c r="H64" s="166"/>
      <c r="I64" s="166"/>
      <c r="J64" s="166"/>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row>
    <row r="65" spans="1:10" ht="37.5" customHeight="1">
      <c r="A65" s="166"/>
      <c r="B65" s="166"/>
      <c r="C65" s="166"/>
      <c r="D65" s="166"/>
      <c r="E65" s="166"/>
      <c r="F65" s="166"/>
      <c r="G65" s="166"/>
      <c r="H65" s="166"/>
      <c r="I65" s="166"/>
      <c r="J65" s="166"/>
    </row>
    <row r="66" spans="1:10" ht="37.5" customHeight="1">
      <c r="A66" s="166"/>
      <c r="B66" s="166"/>
      <c r="C66" s="166"/>
      <c r="D66" s="166"/>
      <c r="E66" s="166"/>
      <c r="F66" s="166"/>
      <c r="G66" s="166"/>
      <c r="H66" s="166"/>
      <c r="I66" s="166"/>
      <c r="J66" s="166"/>
    </row>
    <row r="67" spans="1:10" ht="37.5" customHeight="1">
      <c r="A67" s="166"/>
      <c r="B67" s="166"/>
      <c r="C67" s="166"/>
      <c r="D67" s="166"/>
      <c r="E67" s="166"/>
      <c r="F67" s="166"/>
      <c r="G67" s="166"/>
      <c r="H67" s="166"/>
      <c r="I67" s="166"/>
      <c r="J67" s="166"/>
    </row>
    <row r="68" spans="1:10" ht="15" customHeight="1">
      <c r="A68" s="117"/>
      <c r="B68" s="24"/>
      <c r="C68" s="24"/>
      <c r="D68" s="117"/>
      <c r="E68" s="117"/>
      <c r="F68" s="117"/>
      <c r="G68" s="117"/>
      <c r="H68" s="117"/>
      <c r="I68" s="117"/>
      <c r="J68" s="117"/>
    </row>
    <row r="69" spans="1:10" ht="15" customHeight="1">
      <c r="A69" s="117"/>
      <c r="B69" s="24"/>
      <c r="C69" s="24"/>
      <c r="D69" s="117"/>
      <c r="E69" s="117"/>
      <c r="F69" s="117"/>
      <c r="G69" s="117"/>
      <c r="H69" s="117"/>
      <c r="I69" s="117"/>
      <c r="J69" s="117"/>
    </row>
    <row r="70" spans="1:10" ht="15" customHeight="1">
      <c r="A70" s="117"/>
      <c r="B70" s="24"/>
      <c r="C70" s="24"/>
      <c r="D70" s="117"/>
      <c r="E70" s="117"/>
      <c r="F70" s="117"/>
      <c r="G70" s="117"/>
      <c r="H70" s="117"/>
      <c r="I70" s="117"/>
      <c r="J70" s="117"/>
    </row>
    <row r="71" spans="1:10" ht="15" customHeight="1">
      <c r="A71" s="117"/>
      <c r="B71" s="24"/>
      <c r="C71" s="24"/>
      <c r="D71" s="117"/>
      <c r="E71" s="117"/>
      <c r="F71" s="117"/>
      <c r="G71" s="117"/>
      <c r="H71" s="117"/>
      <c r="I71" s="117"/>
      <c r="J71" s="117"/>
    </row>
    <row r="72" spans="1:10" ht="15" customHeight="1">
      <c r="A72" s="117"/>
      <c r="B72" s="24"/>
      <c r="C72" s="24"/>
      <c r="D72" s="117"/>
      <c r="E72" s="117"/>
      <c r="F72" s="117"/>
      <c r="G72" s="117"/>
      <c r="H72" s="117"/>
      <c r="I72" s="117"/>
      <c r="J72" s="117"/>
    </row>
    <row r="73" spans="1:10" ht="15" customHeight="1">
      <c r="A73" s="117"/>
      <c r="B73" s="24"/>
      <c r="C73" s="24"/>
      <c r="D73" s="117"/>
      <c r="E73" s="117"/>
      <c r="F73" s="117"/>
      <c r="G73" s="117"/>
      <c r="H73" s="117"/>
      <c r="I73" s="117"/>
      <c r="J73" s="117"/>
    </row>
    <row r="74" spans="1:10" ht="15" customHeight="1">
      <c r="A74" s="117"/>
      <c r="B74" s="24"/>
      <c r="C74" s="24"/>
      <c r="D74" s="117"/>
      <c r="E74" s="117"/>
      <c r="F74" s="117"/>
      <c r="G74" s="117"/>
      <c r="H74" s="117"/>
      <c r="I74" s="117"/>
      <c r="J74" s="117"/>
    </row>
    <row r="75" spans="1:10" ht="15" customHeight="1">
      <c r="A75" s="117"/>
      <c r="B75" s="24"/>
      <c r="C75" s="24"/>
      <c r="D75" s="117"/>
      <c r="E75" s="117"/>
      <c r="F75" s="117"/>
      <c r="G75" s="117"/>
      <c r="H75" s="117"/>
      <c r="I75" s="117"/>
      <c r="J75" s="117"/>
    </row>
    <row r="76" spans="1:10" ht="15" customHeight="1">
      <c r="A76" s="117"/>
      <c r="B76" s="24"/>
      <c r="C76" s="24"/>
      <c r="D76" s="117"/>
      <c r="E76" s="117"/>
      <c r="F76" s="117"/>
      <c r="G76" s="117"/>
      <c r="H76" s="117"/>
      <c r="I76" s="117"/>
      <c r="J76" s="117"/>
    </row>
    <row r="77" spans="1:10" ht="15" customHeight="1">
      <c r="A77" s="117"/>
      <c r="B77" s="24"/>
      <c r="C77" s="24"/>
      <c r="D77" s="117"/>
      <c r="E77" s="117"/>
      <c r="F77" s="117"/>
      <c r="G77" s="117"/>
      <c r="H77" s="117"/>
      <c r="I77" s="117"/>
      <c r="J77" s="117"/>
    </row>
    <row r="78" spans="1:10" ht="15" customHeight="1">
      <c r="A78" s="117"/>
      <c r="B78" s="24"/>
      <c r="C78" s="24"/>
      <c r="D78" s="117"/>
      <c r="E78" s="117"/>
      <c r="F78" s="117"/>
      <c r="G78" s="117"/>
      <c r="H78" s="117"/>
      <c r="I78" s="117"/>
      <c r="J78" s="117"/>
    </row>
    <row r="79" spans="1:10" ht="15" customHeight="1">
      <c r="A79" s="117"/>
      <c r="B79" s="24"/>
      <c r="C79" s="24"/>
      <c r="D79" s="117"/>
      <c r="E79" s="117"/>
      <c r="F79" s="117"/>
      <c r="G79" s="117"/>
      <c r="H79" s="117"/>
      <c r="I79" s="117"/>
      <c r="J79" s="117"/>
    </row>
    <row r="80" spans="1:10" ht="15" customHeight="1">
      <c r="A80" s="117"/>
      <c r="B80" s="24"/>
      <c r="C80" s="24"/>
      <c r="D80" s="117"/>
      <c r="E80" s="117"/>
      <c r="F80" s="117"/>
      <c r="G80" s="117"/>
      <c r="H80" s="117"/>
      <c r="I80" s="117"/>
      <c r="J80" s="117"/>
    </row>
    <row r="81" spans="2:3" ht="15" customHeight="1">
      <c r="B81" s="24"/>
      <c r="C81" s="24"/>
    </row>
    <row r="82" spans="2:3" ht="15" customHeight="1">
      <c r="B82" s="24"/>
      <c r="C82" s="24"/>
    </row>
    <row r="83" spans="2:3" ht="15" customHeight="1">
      <c r="B83" s="24"/>
      <c r="C83" s="24"/>
    </row>
    <row r="84" spans="2:3" ht="15" customHeight="1">
      <c r="B84" s="24"/>
      <c r="C84" s="24"/>
    </row>
    <row r="85" spans="2:3" ht="15" customHeight="1">
      <c r="B85" s="117"/>
      <c r="C85" s="117"/>
    </row>
    <row r="86" spans="2:3" ht="15" customHeight="1">
      <c r="B86" s="117"/>
      <c r="C86" s="117"/>
    </row>
    <row r="87" spans="2:3" ht="15" customHeight="1">
      <c r="B87" s="117"/>
      <c r="C87" s="117"/>
    </row>
    <row r="88" spans="2:3" ht="15" customHeight="1">
      <c r="B88" s="117"/>
      <c r="C88" s="117"/>
    </row>
    <row r="89" spans="2:3" ht="15" customHeight="1">
      <c r="B89" s="117"/>
      <c r="C89" s="117"/>
    </row>
    <row r="90" spans="2:3" ht="15" customHeight="1">
      <c r="B90" s="117"/>
      <c r="C90" s="117"/>
    </row>
    <row r="91" spans="2:3" ht="15" customHeight="1">
      <c r="B91" s="117"/>
      <c r="C91" s="117"/>
    </row>
    <row r="92" spans="2:3" ht="15" customHeight="1">
      <c r="B92" s="117"/>
      <c r="C92" s="117"/>
    </row>
    <row r="93" spans="2:3" ht="15" customHeight="1">
      <c r="B93" s="117"/>
      <c r="C93" s="117"/>
    </row>
    <row r="94" spans="2:3" ht="15" customHeight="1">
      <c r="B94" s="117"/>
      <c r="C94" s="117"/>
    </row>
    <row r="95" spans="2:3" ht="15" customHeight="1">
      <c r="B95" s="117"/>
      <c r="C95" s="117"/>
    </row>
    <row r="96" spans="2:3" ht="15" customHeight="1">
      <c r="B96" s="117"/>
      <c r="C96" s="117"/>
    </row>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sheetData>
  <mergeCells count="10">
    <mergeCell ref="P3:AU3"/>
    <mergeCell ref="A59:AT59"/>
    <mergeCell ref="A65:J65"/>
    <mergeCell ref="A66:J66"/>
    <mergeCell ref="A67:J67"/>
    <mergeCell ref="A60:J60"/>
    <mergeCell ref="A61:J61"/>
    <mergeCell ref="A62:J62"/>
    <mergeCell ref="A63:J63"/>
    <mergeCell ref="A64:J64"/>
  </mergeCells>
  <hyperlinks>
    <hyperlink ref="A1" location="Contents!A1" display="Return to contents page" xr:uid="{00000000-0004-0000-0C00-000000000000}"/>
  </hyperlinks>
  <pageMargins left="0.74803149606299213" right="0.74803149606299213" top="0.98425196850393704" bottom="0.98425196850393704" header="0.51181102362204722" footer="0.51181102362204722"/>
  <pageSetup paperSize="9" scale="6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P961"/>
  <sheetViews>
    <sheetView showGridLines="0" zoomScaleNormal="100" workbookViewId="0"/>
  </sheetViews>
  <sheetFormatPr defaultColWidth="11.42578125" defaultRowHeight="12.6"/>
  <cols>
    <col min="1" max="1" width="56.5703125" customWidth="1"/>
    <col min="2" max="47" width="9.5703125" customWidth="1"/>
    <col min="48" max="48" width="37.140625" style="172" customWidth="1"/>
    <col min="49"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117"/>
      <c r="AP1" s="117"/>
      <c r="AQ1" s="117"/>
      <c r="AR1" s="117"/>
      <c r="AS1" s="117"/>
      <c r="AT1" s="117"/>
      <c r="AU1" s="24"/>
      <c r="AV1" s="171"/>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323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71"/>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71"/>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112" t="s">
        <v>70</v>
      </c>
      <c r="AW4" s="36"/>
      <c r="AX4" s="36"/>
      <c r="AY4" s="36"/>
      <c r="AZ4" s="36"/>
      <c r="BA4" s="36"/>
      <c r="BB4" s="36"/>
      <c r="BC4" s="36"/>
      <c r="BD4" s="36"/>
      <c r="BE4" s="36"/>
      <c r="BF4" s="36"/>
      <c r="BG4" s="36"/>
      <c r="BH4" s="36"/>
      <c r="BI4" s="36"/>
      <c r="BJ4" s="36"/>
      <c r="BK4" s="36"/>
      <c r="BL4" s="36"/>
      <c r="BM4" s="36"/>
      <c r="BN4" s="36"/>
      <c r="BO4" s="36"/>
      <c r="BP4" s="36"/>
    </row>
    <row r="5" spans="1:68" ht="15" customHeight="1">
      <c r="A5" s="40" t="s">
        <v>324</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71"/>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28" t="s">
        <v>167</v>
      </c>
      <c r="B6" s="33">
        <v>40.121537591859799</v>
      </c>
      <c r="C6" s="33">
        <v>39.820401290865703</v>
      </c>
      <c r="D6" s="33">
        <v>41.358423518009999</v>
      </c>
      <c r="E6" s="33">
        <v>43.350902963795001</v>
      </c>
      <c r="F6" s="33">
        <v>43.232082224465501</v>
      </c>
      <c r="G6" s="33">
        <v>42.596976871243903</v>
      </c>
      <c r="H6" s="33">
        <v>42.911804094126701</v>
      </c>
      <c r="I6" s="33">
        <v>43.851068077460603</v>
      </c>
      <c r="J6" s="33">
        <v>43.221490540399301</v>
      </c>
      <c r="K6" s="33">
        <v>43.022013250694599</v>
      </c>
      <c r="L6" s="33">
        <v>42.581324596302402</v>
      </c>
      <c r="M6" s="33">
        <v>43.320472630817498</v>
      </c>
      <c r="N6" s="33">
        <v>42.763748237405501</v>
      </c>
      <c r="O6" s="33">
        <v>42.475917729757903</v>
      </c>
      <c r="P6" s="33">
        <v>42.251966330895499</v>
      </c>
      <c r="Q6" s="33">
        <v>42.840254174671202</v>
      </c>
      <c r="R6" s="33">
        <v>42.947141979102597</v>
      </c>
      <c r="S6" s="33">
        <v>42.554567502021001</v>
      </c>
      <c r="T6" s="33">
        <v>41.355762824783497</v>
      </c>
      <c r="U6" s="33">
        <v>40.5818786367415</v>
      </c>
      <c r="V6" s="33">
        <v>39.487822349570202</v>
      </c>
      <c r="W6" s="33">
        <v>38.426922324398397</v>
      </c>
      <c r="X6" s="33">
        <v>39.501633986928098</v>
      </c>
      <c r="Y6" s="33">
        <v>40.5969526194949</v>
      </c>
      <c r="Z6" s="33">
        <v>39.456233421750703</v>
      </c>
      <c r="AA6" s="33">
        <v>40.730067243035499</v>
      </c>
      <c r="AB6" s="33">
        <v>38.455864273420197</v>
      </c>
      <c r="AC6" s="33">
        <v>37.929342492639798</v>
      </c>
      <c r="AD6" s="33">
        <v>36.3333333333333</v>
      </c>
      <c r="AE6" s="33">
        <v>33.829499323409998</v>
      </c>
      <c r="AF6" s="33">
        <v>35.680612846199203</v>
      </c>
      <c r="AG6" s="33">
        <v>35.420393559928399</v>
      </c>
      <c r="AH6" s="33">
        <v>33.406472846955602</v>
      </c>
      <c r="AI6" s="33">
        <v>33.555622916035198</v>
      </c>
      <c r="AJ6" s="33">
        <v>30.057219791316101</v>
      </c>
      <c r="AK6" s="33">
        <v>32.731958762886599</v>
      </c>
      <c r="AL6" s="33">
        <v>32.902467685076402</v>
      </c>
      <c r="AM6" s="33">
        <v>32.359653126426302</v>
      </c>
      <c r="AN6" s="33">
        <v>33.479020979021001</v>
      </c>
      <c r="AO6" s="33">
        <v>36.622625928984299</v>
      </c>
      <c r="AP6" s="33">
        <v>35.688622754491</v>
      </c>
      <c r="AQ6" s="33">
        <v>34.002361275088496</v>
      </c>
      <c r="AR6" s="33">
        <v>33.442488743348299</v>
      </c>
      <c r="AS6" s="33">
        <v>34.954527481217902</v>
      </c>
      <c r="AT6" s="33">
        <v>33.904382470119501</v>
      </c>
      <c r="AU6" s="141">
        <v>33.115132845591098</v>
      </c>
      <c r="AV6" s="30" t="s">
        <v>225</v>
      </c>
      <c r="AW6" s="33"/>
      <c r="AX6" s="33"/>
      <c r="AY6" s="33"/>
      <c r="AZ6" s="33"/>
      <c r="BA6" s="33"/>
      <c r="BB6" s="33"/>
      <c r="BC6" s="33"/>
      <c r="BD6" s="33"/>
      <c r="BE6" s="33"/>
      <c r="BF6" s="33"/>
      <c r="BG6" s="33"/>
      <c r="BH6" s="33"/>
      <c r="BI6" s="33"/>
      <c r="BJ6" s="33"/>
      <c r="BK6" s="33"/>
      <c r="BL6" s="33"/>
      <c r="BM6" s="33"/>
      <c r="BN6" s="33"/>
      <c r="BO6" s="33"/>
      <c r="BP6" s="33"/>
    </row>
    <row r="7" spans="1:68" ht="15" customHeight="1">
      <c r="A7" s="28" t="s">
        <v>170</v>
      </c>
      <c r="B7" s="29">
        <v>3.24321944346601</v>
      </c>
      <c r="C7" s="29">
        <v>3.3269908386187499</v>
      </c>
      <c r="D7" s="29">
        <v>3.3479789103690698</v>
      </c>
      <c r="E7" s="29">
        <v>3.3434323300777402</v>
      </c>
      <c r="F7" s="29">
        <v>3.4064954362131199</v>
      </c>
      <c r="G7" s="29">
        <v>3.38135955536554</v>
      </c>
      <c r="H7" s="29">
        <v>3.4930896121266199</v>
      </c>
      <c r="I7" s="29">
        <v>3.5053494195310702</v>
      </c>
      <c r="J7" s="29">
        <v>3.6128174123337402</v>
      </c>
      <c r="K7" s="29">
        <v>3.69423745653254</v>
      </c>
      <c r="L7" s="29">
        <v>3.73069524594669</v>
      </c>
      <c r="M7" s="29">
        <v>3.7016420818257698</v>
      </c>
      <c r="N7" s="29">
        <v>3.8195443645083902</v>
      </c>
      <c r="O7" s="29">
        <v>3.7787312289304298</v>
      </c>
      <c r="P7" s="29">
        <v>3.9888961463096</v>
      </c>
      <c r="Q7" s="29">
        <v>3.99103139013453</v>
      </c>
      <c r="R7" s="29">
        <v>3.9531305903398901</v>
      </c>
      <c r="S7" s="29">
        <v>4.0243161094224904</v>
      </c>
      <c r="T7" s="29">
        <v>4.1284736206202197</v>
      </c>
      <c r="U7" s="29">
        <v>3.9918066366243301</v>
      </c>
      <c r="V7" s="29">
        <v>4.2907029478457996</v>
      </c>
      <c r="W7" s="29">
        <v>4.1827902240325896</v>
      </c>
      <c r="X7" s="29">
        <v>4.20889348500517</v>
      </c>
      <c r="Y7" s="29">
        <v>4.1948586118251896</v>
      </c>
      <c r="Z7" s="29">
        <v>4.1551820728291302</v>
      </c>
      <c r="AA7" s="29">
        <v>4.0259433962264204</v>
      </c>
      <c r="AB7" s="29">
        <v>4.0479539641943703</v>
      </c>
      <c r="AC7" s="29">
        <v>4.0181112548512301</v>
      </c>
      <c r="AD7" s="29">
        <v>3.77699364855328</v>
      </c>
      <c r="AE7" s="29">
        <v>4.0944000000000003</v>
      </c>
      <c r="AF7" s="29">
        <v>3.7308009909165998</v>
      </c>
      <c r="AG7" s="29">
        <v>3.83080808080808</v>
      </c>
      <c r="AH7" s="29">
        <v>3.5188834154351398</v>
      </c>
      <c r="AI7" s="29">
        <v>3.4489611562782301</v>
      </c>
      <c r="AJ7" s="29">
        <v>3.91265397536394</v>
      </c>
      <c r="AK7" s="29">
        <v>4.0764904386951599</v>
      </c>
      <c r="AL7" s="29">
        <v>4.0809523809523798</v>
      </c>
      <c r="AM7" s="29">
        <v>4.4894217207334304</v>
      </c>
      <c r="AN7" s="29">
        <v>4.6057441253263702</v>
      </c>
      <c r="AO7" s="29">
        <v>4.2998872604284104</v>
      </c>
      <c r="AP7" s="29">
        <v>4.6700223713646496</v>
      </c>
      <c r="AQ7" s="29">
        <v>4.4340277777777803</v>
      </c>
      <c r="AR7" s="29">
        <v>4.3806609547123596</v>
      </c>
      <c r="AS7" s="29">
        <v>4.8020361990950198</v>
      </c>
      <c r="AT7" s="29">
        <v>4.4218566392479399</v>
      </c>
      <c r="AU7" s="142">
        <v>4.6651162790697702</v>
      </c>
      <c r="AV7" s="30" t="s">
        <v>226</v>
      </c>
      <c r="AW7" s="29"/>
      <c r="AX7" s="29"/>
      <c r="AY7" s="29"/>
      <c r="AZ7" s="29"/>
      <c r="BA7" s="29"/>
      <c r="BB7" s="29"/>
      <c r="BC7" s="29"/>
      <c r="BD7" s="29"/>
      <c r="BE7" s="29"/>
      <c r="BF7" s="29"/>
      <c r="BG7" s="29"/>
      <c r="BH7" s="29"/>
      <c r="BI7" s="29"/>
      <c r="BJ7" s="29"/>
      <c r="BK7" s="29"/>
      <c r="BL7" s="29"/>
      <c r="BM7" s="29"/>
      <c r="BN7" s="29"/>
      <c r="BO7" s="29"/>
      <c r="BP7" s="29"/>
    </row>
    <row r="8" spans="1:68" ht="15" customHeight="1">
      <c r="A8" s="28" t="s">
        <v>171</v>
      </c>
      <c r="B8" s="34">
        <v>18415</v>
      </c>
      <c r="C8" s="34">
        <v>18884</v>
      </c>
      <c r="D8" s="34">
        <v>17145</v>
      </c>
      <c r="E8" s="34">
        <v>16774</v>
      </c>
      <c r="F8" s="34">
        <v>16048</v>
      </c>
      <c r="G8" s="34">
        <v>15818</v>
      </c>
      <c r="H8" s="34">
        <v>15670</v>
      </c>
      <c r="I8" s="34">
        <v>15399</v>
      </c>
      <c r="J8" s="34">
        <v>14939</v>
      </c>
      <c r="K8" s="34">
        <v>14873</v>
      </c>
      <c r="L8" s="34">
        <v>13576</v>
      </c>
      <c r="M8" s="34">
        <v>13300</v>
      </c>
      <c r="N8" s="34">
        <v>12742</v>
      </c>
      <c r="O8" s="34">
        <v>12330</v>
      </c>
      <c r="P8" s="34">
        <v>12214</v>
      </c>
      <c r="Q8" s="34">
        <v>11570</v>
      </c>
      <c r="R8" s="34">
        <v>11049</v>
      </c>
      <c r="S8" s="34">
        <v>10592</v>
      </c>
      <c r="T8" s="34">
        <v>10251</v>
      </c>
      <c r="U8" s="34">
        <v>9744</v>
      </c>
      <c r="V8" s="34">
        <v>9461</v>
      </c>
      <c r="W8" s="34">
        <v>8215</v>
      </c>
      <c r="X8" s="34">
        <v>8140</v>
      </c>
      <c r="Y8" s="34">
        <v>8159</v>
      </c>
      <c r="Z8" s="34">
        <v>7417</v>
      </c>
      <c r="AA8" s="34">
        <v>6828</v>
      </c>
      <c r="AB8" s="34">
        <v>6331</v>
      </c>
      <c r="AC8" s="34">
        <v>6212</v>
      </c>
      <c r="AD8" s="34">
        <v>5352</v>
      </c>
      <c r="AE8" s="34">
        <v>5118</v>
      </c>
      <c r="AF8" s="34">
        <v>4518</v>
      </c>
      <c r="AG8" s="34">
        <v>4551</v>
      </c>
      <c r="AH8" s="34">
        <v>2143</v>
      </c>
      <c r="AI8" s="34">
        <v>3818</v>
      </c>
      <c r="AJ8" s="34">
        <v>3494</v>
      </c>
      <c r="AK8" s="34">
        <v>3624</v>
      </c>
      <c r="AL8" s="34">
        <v>3428</v>
      </c>
      <c r="AM8" s="34">
        <v>3183</v>
      </c>
      <c r="AN8" s="34">
        <v>3528</v>
      </c>
      <c r="AO8" s="34">
        <v>3814</v>
      </c>
      <c r="AP8" s="34">
        <v>4175</v>
      </c>
      <c r="AQ8" s="34">
        <v>3831</v>
      </c>
      <c r="AR8" s="34">
        <v>3579</v>
      </c>
      <c r="AS8" s="34">
        <v>4245</v>
      </c>
      <c r="AT8" s="34">
        <v>3763</v>
      </c>
      <c r="AU8" s="143">
        <v>4012</v>
      </c>
      <c r="AV8" s="30" t="s">
        <v>227</v>
      </c>
      <c r="AW8" s="34"/>
      <c r="AX8" s="34"/>
      <c r="AY8" s="34"/>
      <c r="AZ8" s="34"/>
      <c r="BA8" s="34"/>
      <c r="BB8" s="34"/>
      <c r="BC8" s="34"/>
      <c r="BD8" s="34"/>
      <c r="BE8" s="34"/>
      <c r="BF8" s="34"/>
      <c r="BG8" s="34"/>
      <c r="BH8" s="34"/>
      <c r="BI8" s="34"/>
      <c r="BJ8" s="34"/>
      <c r="BK8" s="34"/>
      <c r="BL8" s="34"/>
      <c r="BM8" s="34"/>
      <c r="BN8" s="34"/>
      <c r="BO8" s="34"/>
      <c r="BP8" s="34"/>
    </row>
    <row r="9" spans="1:68" ht="15" customHeight="1">
      <c r="A9" s="28" t="s">
        <v>172</v>
      </c>
      <c r="B9" s="34">
        <v>5678</v>
      </c>
      <c r="C9" s="34">
        <v>5676</v>
      </c>
      <c r="D9" s="34">
        <v>5121</v>
      </c>
      <c r="E9" s="34">
        <v>5017</v>
      </c>
      <c r="F9" s="34">
        <v>4711</v>
      </c>
      <c r="G9" s="34">
        <v>4678</v>
      </c>
      <c r="H9" s="34">
        <v>4486</v>
      </c>
      <c r="I9" s="34">
        <v>4393</v>
      </c>
      <c r="J9" s="34">
        <v>4135</v>
      </c>
      <c r="K9" s="34">
        <v>4026</v>
      </c>
      <c r="L9" s="34">
        <v>3639</v>
      </c>
      <c r="M9" s="34">
        <v>3593</v>
      </c>
      <c r="N9" s="34">
        <v>3336</v>
      </c>
      <c r="O9" s="34">
        <v>3263</v>
      </c>
      <c r="P9" s="34">
        <v>3062</v>
      </c>
      <c r="Q9" s="34">
        <v>2899</v>
      </c>
      <c r="R9" s="34">
        <v>2795</v>
      </c>
      <c r="S9" s="34">
        <v>2632</v>
      </c>
      <c r="T9" s="34">
        <v>2483</v>
      </c>
      <c r="U9" s="34">
        <v>2441</v>
      </c>
      <c r="V9" s="34">
        <v>2205</v>
      </c>
      <c r="W9" s="34">
        <v>1964</v>
      </c>
      <c r="X9" s="34">
        <v>1934</v>
      </c>
      <c r="Y9" s="34">
        <v>1945</v>
      </c>
      <c r="Z9" s="34">
        <v>1785</v>
      </c>
      <c r="AA9" s="34">
        <v>1696</v>
      </c>
      <c r="AB9" s="34">
        <v>1564</v>
      </c>
      <c r="AC9" s="34">
        <v>1546</v>
      </c>
      <c r="AD9" s="34">
        <v>1417</v>
      </c>
      <c r="AE9" s="34">
        <v>1250</v>
      </c>
      <c r="AF9" s="34">
        <v>1211</v>
      </c>
      <c r="AG9" s="34">
        <v>1188</v>
      </c>
      <c r="AH9" s="34">
        <v>609</v>
      </c>
      <c r="AI9" s="34">
        <v>1107</v>
      </c>
      <c r="AJ9" s="34">
        <v>893</v>
      </c>
      <c r="AK9" s="34">
        <v>889</v>
      </c>
      <c r="AL9" s="34">
        <v>840</v>
      </c>
      <c r="AM9" s="34">
        <v>709</v>
      </c>
      <c r="AN9" s="34">
        <v>766</v>
      </c>
      <c r="AO9" s="34">
        <v>887</v>
      </c>
      <c r="AP9" s="34">
        <v>894</v>
      </c>
      <c r="AQ9" s="34">
        <v>864</v>
      </c>
      <c r="AR9" s="34">
        <v>817</v>
      </c>
      <c r="AS9" s="34">
        <v>884</v>
      </c>
      <c r="AT9" s="34">
        <v>851</v>
      </c>
      <c r="AU9" s="143">
        <v>860</v>
      </c>
      <c r="AV9" s="30" t="s">
        <v>228</v>
      </c>
      <c r="AW9" s="34"/>
      <c r="AX9" s="34"/>
      <c r="AY9" s="34"/>
      <c r="AZ9" s="34"/>
      <c r="BA9" s="34"/>
      <c r="BB9" s="34"/>
      <c r="BC9" s="34"/>
      <c r="BD9" s="34"/>
      <c r="BE9" s="34"/>
      <c r="BF9" s="34"/>
      <c r="BG9" s="34"/>
      <c r="BH9" s="34"/>
      <c r="BI9" s="34"/>
      <c r="BJ9" s="34"/>
      <c r="BK9" s="34"/>
      <c r="BL9" s="34"/>
      <c r="BM9" s="34"/>
      <c r="BN9" s="34"/>
      <c r="BO9" s="34"/>
      <c r="BP9" s="34"/>
    </row>
    <row r="10" spans="1:68" ht="15" customHeight="1">
      <c r="A10" s="28" t="s">
        <v>173</v>
      </c>
      <c r="B10" s="34">
        <v>14152</v>
      </c>
      <c r="C10" s="34">
        <v>14254</v>
      </c>
      <c r="D10" s="34">
        <v>12382</v>
      </c>
      <c r="E10" s="34">
        <v>11573</v>
      </c>
      <c r="F10" s="34">
        <v>10897</v>
      </c>
      <c r="G10" s="34">
        <v>10982</v>
      </c>
      <c r="H10" s="34">
        <v>10454</v>
      </c>
      <c r="I10" s="34">
        <v>10018</v>
      </c>
      <c r="J10" s="34">
        <v>9567</v>
      </c>
      <c r="K10" s="34">
        <v>9358</v>
      </c>
      <c r="L10" s="34">
        <v>8546</v>
      </c>
      <c r="M10" s="34">
        <v>8294</v>
      </c>
      <c r="N10" s="34">
        <v>7801</v>
      </c>
      <c r="O10" s="34">
        <v>7682</v>
      </c>
      <c r="P10" s="34">
        <v>7247</v>
      </c>
      <c r="Q10" s="34">
        <v>6767</v>
      </c>
      <c r="R10" s="34">
        <v>6508</v>
      </c>
      <c r="S10" s="34">
        <v>6185</v>
      </c>
      <c r="T10" s="34">
        <v>6004</v>
      </c>
      <c r="U10" s="34">
        <v>6015</v>
      </c>
      <c r="V10" s="34">
        <v>5584</v>
      </c>
      <c r="W10" s="34">
        <v>5111</v>
      </c>
      <c r="X10" s="34">
        <v>4896</v>
      </c>
      <c r="Y10" s="34">
        <v>4791</v>
      </c>
      <c r="Z10" s="34">
        <v>4524</v>
      </c>
      <c r="AA10" s="34">
        <v>4164</v>
      </c>
      <c r="AB10" s="34">
        <v>4067</v>
      </c>
      <c r="AC10" s="34">
        <v>4076</v>
      </c>
      <c r="AD10" s="34">
        <v>3900</v>
      </c>
      <c r="AE10" s="34">
        <v>3695</v>
      </c>
      <c r="AF10" s="34">
        <v>3394</v>
      </c>
      <c r="AG10" s="34">
        <v>3354</v>
      </c>
      <c r="AH10" s="34">
        <v>1823</v>
      </c>
      <c r="AI10" s="34">
        <v>3299</v>
      </c>
      <c r="AJ10" s="34">
        <v>2971</v>
      </c>
      <c r="AK10" s="34">
        <v>2716</v>
      </c>
      <c r="AL10" s="34">
        <v>2553</v>
      </c>
      <c r="AM10" s="34">
        <v>2191</v>
      </c>
      <c r="AN10" s="34">
        <v>2288</v>
      </c>
      <c r="AO10" s="34">
        <v>2422</v>
      </c>
      <c r="AP10" s="34">
        <v>2505</v>
      </c>
      <c r="AQ10" s="34">
        <v>2541</v>
      </c>
      <c r="AR10" s="34">
        <v>2443</v>
      </c>
      <c r="AS10" s="34">
        <v>2529</v>
      </c>
      <c r="AT10" s="34">
        <v>2510</v>
      </c>
      <c r="AU10" s="143">
        <v>2597</v>
      </c>
      <c r="AV10" s="30" t="s">
        <v>229</v>
      </c>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145"/>
      <c r="AV11" s="31"/>
      <c r="AW11" s="31"/>
      <c r="AX11" s="31"/>
      <c r="AY11" s="31"/>
      <c r="AZ11" s="31"/>
      <c r="BA11" s="31"/>
      <c r="BB11" s="31"/>
      <c r="BC11" s="31"/>
      <c r="BD11" s="31"/>
      <c r="BE11" s="31"/>
      <c r="BF11" s="31"/>
      <c r="BG11" s="31"/>
      <c r="BH11" s="31"/>
      <c r="BI11" s="31"/>
      <c r="BJ11" s="31"/>
      <c r="BK11" s="31"/>
      <c r="BL11" s="31"/>
      <c r="BM11" s="31"/>
      <c r="BN11" s="31"/>
      <c r="BO11" s="31"/>
      <c r="BP11" s="31"/>
    </row>
    <row r="12" spans="1:68" ht="15" customHeight="1">
      <c r="A12" s="55" t="s">
        <v>325</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145"/>
      <c r="AV12" s="31"/>
      <c r="AW12" s="31"/>
      <c r="AX12" s="31"/>
      <c r="AY12" s="31"/>
      <c r="AZ12" s="31"/>
      <c r="BA12" s="31"/>
      <c r="BB12" s="31"/>
      <c r="BC12" s="31"/>
      <c r="BD12" s="31"/>
      <c r="BE12" s="31"/>
      <c r="BF12" s="31"/>
      <c r="BG12" s="31"/>
      <c r="BH12" s="31"/>
      <c r="BI12" s="31"/>
      <c r="BJ12" s="31"/>
      <c r="BK12" s="31"/>
      <c r="BL12" s="31"/>
      <c r="BM12" s="31"/>
      <c r="BN12" s="31"/>
      <c r="BO12" s="31"/>
      <c r="BP12" s="31"/>
    </row>
    <row r="13" spans="1:68" ht="15" customHeight="1">
      <c r="A13" s="28" t="s">
        <v>167</v>
      </c>
      <c r="B13" s="33">
        <v>48.231009365244503</v>
      </c>
      <c r="C13" s="33">
        <v>47.956867196367803</v>
      </c>
      <c r="D13" s="33">
        <v>47.481181239142998</v>
      </c>
      <c r="E13" s="33">
        <v>48.541919805589302</v>
      </c>
      <c r="F13" s="33">
        <v>48.363393453573799</v>
      </c>
      <c r="G13" s="33">
        <v>50.328947368420998</v>
      </c>
      <c r="H13" s="33">
        <v>50.529287226534898</v>
      </c>
      <c r="I13" s="33">
        <v>51.217656012176597</v>
      </c>
      <c r="J13" s="33">
        <v>48.709002093510101</v>
      </c>
      <c r="K13" s="33">
        <v>48.164146868250498</v>
      </c>
      <c r="L13" s="33">
        <v>50.935720097640399</v>
      </c>
      <c r="M13" s="33">
        <v>51.956181533646301</v>
      </c>
      <c r="N13" s="33">
        <v>52.069224981188903</v>
      </c>
      <c r="O13" s="33">
        <v>49.810749432248301</v>
      </c>
      <c r="P13" s="33">
        <v>50.577557755775601</v>
      </c>
      <c r="Q13" s="33">
        <v>50.619322873658099</v>
      </c>
      <c r="R13" s="33">
        <v>48.768864177918999</v>
      </c>
      <c r="S13" s="33">
        <v>50.922818791946298</v>
      </c>
      <c r="T13" s="33">
        <v>46.060113728675901</v>
      </c>
      <c r="U13" s="33">
        <v>48.831385642737899</v>
      </c>
      <c r="V13" s="33">
        <v>44.983818770226499</v>
      </c>
      <c r="W13" s="33">
        <v>48.795180722891601</v>
      </c>
      <c r="X13" s="33">
        <v>46.527117031398703</v>
      </c>
      <c r="Y13" s="33">
        <v>48.120300751879697</v>
      </c>
      <c r="Z13" s="33">
        <v>44.355644355644401</v>
      </c>
      <c r="AA13" s="33">
        <v>47.821576763485503</v>
      </c>
      <c r="AB13" s="33">
        <v>42.604856512141303</v>
      </c>
      <c r="AC13" s="33">
        <v>44.964871194379398</v>
      </c>
      <c r="AD13" s="33">
        <v>43.445287107258899</v>
      </c>
      <c r="AE13" s="33">
        <v>42.841287458379597</v>
      </c>
      <c r="AF13" s="33">
        <v>42.503097893432503</v>
      </c>
      <c r="AG13" s="33">
        <v>40.772014475271398</v>
      </c>
      <c r="AH13" s="33">
        <v>40.354767184035502</v>
      </c>
      <c r="AI13" s="33">
        <v>36.593785960874598</v>
      </c>
      <c r="AJ13" s="33">
        <v>35.061728395061699</v>
      </c>
      <c r="AK13" s="33">
        <v>36.899862825788802</v>
      </c>
      <c r="AL13" s="33">
        <v>38.660578386605799</v>
      </c>
      <c r="AM13" s="33">
        <v>35.126050420168099</v>
      </c>
      <c r="AN13" s="33">
        <v>41.6015625</v>
      </c>
      <c r="AO13" s="33">
        <v>40.952380952380899</v>
      </c>
      <c r="AP13" s="33">
        <v>38.214285714285701</v>
      </c>
      <c r="AQ13" s="33">
        <v>38.409475465313001</v>
      </c>
      <c r="AR13" s="33">
        <v>35.563380281690101</v>
      </c>
      <c r="AS13" s="33">
        <v>39.963503649635001</v>
      </c>
      <c r="AT13" s="33">
        <v>36.213991769547299</v>
      </c>
      <c r="AU13" s="141">
        <v>37.372013651877097</v>
      </c>
      <c r="AV13" s="30" t="s">
        <v>231</v>
      </c>
      <c r="AW13" s="33"/>
      <c r="AX13" s="33"/>
      <c r="AY13" s="33"/>
      <c r="AZ13" s="33"/>
      <c r="BA13" s="33"/>
      <c r="BB13" s="33"/>
      <c r="BC13" s="33"/>
      <c r="BD13" s="33"/>
      <c r="BE13" s="33"/>
      <c r="BF13" s="33"/>
      <c r="BG13" s="33"/>
      <c r="BH13" s="33"/>
      <c r="BI13" s="33"/>
      <c r="BJ13" s="33"/>
      <c r="BK13" s="33"/>
      <c r="BL13" s="33"/>
      <c r="BM13" s="33"/>
      <c r="BN13" s="33"/>
      <c r="BO13" s="33"/>
      <c r="BP13" s="33"/>
    </row>
    <row r="14" spans="1:68" ht="15" customHeight="1">
      <c r="A14" s="28" t="s">
        <v>170</v>
      </c>
      <c r="B14" s="29">
        <v>2.8586839266450901</v>
      </c>
      <c r="C14" s="29">
        <v>3.0307692307692302</v>
      </c>
      <c r="D14" s="29">
        <v>2.9280487804878099</v>
      </c>
      <c r="E14" s="29">
        <v>3.21026282853567</v>
      </c>
      <c r="F14" s="29">
        <v>3.2127071823204401</v>
      </c>
      <c r="G14" s="29">
        <v>3.3960784313725498</v>
      </c>
      <c r="H14" s="29">
        <v>3.4050279329608899</v>
      </c>
      <c r="I14" s="29">
        <v>3.2823179791976198</v>
      </c>
      <c r="J14" s="29">
        <v>3.3209169054441299</v>
      </c>
      <c r="K14" s="29">
        <v>3.1479820627802702</v>
      </c>
      <c r="L14" s="29">
        <v>3.3738019169329099</v>
      </c>
      <c r="M14" s="29">
        <v>3.4743975903614501</v>
      </c>
      <c r="N14" s="29">
        <v>3.2861271676300601</v>
      </c>
      <c r="O14" s="29">
        <v>3.5729483282674801</v>
      </c>
      <c r="P14" s="29">
        <v>3.6182707993474699</v>
      </c>
      <c r="Q14" s="29">
        <v>3.7471451876019599</v>
      </c>
      <c r="R14" s="29">
        <v>3.6775244299674301</v>
      </c>
      <c r="S14" s="29">
        <v>3.7248764415156499</v>
      </c>
      <c r="T14" s="29">
        <v>3.5590828924162299</v>
      </c>
      <c r="U14" s="29">
        <v>3.7794871794871798</v>
      </c>
      <c r="V14" s="29">
        <v>3.7517985611510798</v>
      </c>
      <c r="W14" s="29">
        <v>3.7918871252204598</v>
      </c>
      <c r="X14" s="29">
        <v>3.3844580777096098</v>
      </c>
      <c r="Y14" s="29">
        <v>3.515625</v>
      </c>
      <c r="Z14" s="29">
        <v>3.7094594594594601</v>
      </c>
      <c r="AA14" s="29">
        <v>3.3470715835140998</v>
      </c>
      <c r="AB14" s="29">
        <v>3.4844559585492201</v>
      </c>
      <c r="AC14" s="29">
        <v>3.5078125</v>
      </c>
      <c r="AD14" s="29">
        <v>3.1995012468827899</v>
      </c>
      <c r="AE14" s="29">
        <v>3.2072538860103599</v>
      </c>
      <c r="AF14" s="29">
        <v>3.01166180758017</v>
      </c>
      <c r="AG14" s="29">
        <v>3.05029585798817</v>
      </c>
      <c r="AH14" s="29">
        <v>3.4560439560439602</v>
      </c>
      <c r="AI14" s="29">
        <v>2.8238993710691802</v>
      </c>
      <c r="AJ14" s="29">
        <v>3.01056338028169</v>
      </c>
      <c r="AK14" s="29">
        <v>2.9516728624535302</v>
      </c>
      <c r="AL14" s="29">
        <v>3.18897637795276</v>
      </c>
      <c r="AM14" s="29">
        <v>3.2392344497607701</v>
      </c>
      <c r="AN14" s="29">
        <v>3.5492957746478901</v>
      </c>
      <c r="AO14" s="29">
        <v>3.0976744186046501</v>
      </c>
      <c r="AP14" s="29">
        <v>3.60280373831776</v>
      </c>
      <c r="AQ14" s="29">
        <v>3.4273127753304</v>
      </c>
      <c r="AR14" s="29">
        <v>3.7227722772277199</v>
      </c>
      <c r="AS14" s="29">
        <v>3.5753424657534199</v>
      </c>
      <c r="AT14" s="29">
        <v>3.5681818181818201</v>
      </c>
      <c r="AU14" s="142">
        <v>3.7351598173516001</v>
      </c>
      <c r="AV14" s="30" t="s">
        <v>232</v>
      </c>
      <c r="AW14" s="29"/>
      <c r="AX14" s="29"/>
      <c r="AY14" s="29"/>
      <c r="AZ14" s="29"/>
      <c r="BA14" s="29"/>
      <c r="BB14" s="29"/>
      <c r="BC14" s="29"/>
      <c r="BD14" s="29"/>
      <c r="BE14" s="29"/>
      <c r="BF14" s="29"/>
      <c r="BG14" s="29"/>
      <c r="BH14" s="29"/>
      <c r="BI14" s="29"/>
      <c r="BJ14" s="29"/>
      <c r="BK14" s="29"/>
      <c r="BL14" s="29"/>
      <c r="BM14" s="29"/>
      <c r="BN14" s="29"/>
      <c r="BO14" s="29"/>
      <c r="BP14" s="29"/>
    </row>
    <row r="15" spans="1:68" ht="15" customHeight="1">
      <c r="A15" s="28" t="s">
        <v>171</v>
      </c>
      <c r="B15" s="34">
        <v>2650</v>
      </c>
      <c r="C15" s="34">
        <v>2561</v>
      </c>
      <c r="D15" s="34">
        <v>2401</v>
      </c>
      <c r="E15" s="34">
        <v>2565</v>
      </c>
      <c r="F15" s="34">
        <v>2326</v>
      </c>
      <c r="G15" s="34">
        <v>2598</v>
      </c>
      <c r="H15" s="34">
        <v>2438</v>
      </c>
      <c r="I15" s="34">
        <v>2209</v>
      </c>
      <c r="J15" s="34">
        <v>2318</v>
      </c>
      <c r="K15" s="34">
        <v>2106</v>
      </c>
      <c r="L15" s="34">
        <v>2112</v>
      </c>
      <c r="M15" s="34">
        <v>2307</v>
      </c>
      <c r="N15" s="34">
        <v>2274</v>
      </c>
      <c r="O15" s="34">
        <v>2351</v>
      </c>
      <c r="P15" s="34">
        <v>2218</v>
      </c>
      <c r="Q15" s="34">
        <v>2297</v>
      </c>
      <c r="R15" s="34">
        <v>2258</v>
      </c>
      <c r="S15" s="34">
        <v>2261</v>
      </c>
      <c r="T15" s="34">
        <v>2018</v>
      </c>
      <c r="U15" s="34">
        <v>2211</v>
      </c>
      <c r="V15" s="34">
        <v>2086</v>
      </c>
      <c r="W15" s="34">
        <v>2150</v>
      </c>
      <c r="X15" s="34">
        <v>1655</v>
      </c>
      <c r="Y15" s="34">
        <v>1800</v>
      </c>
      <c r="Z15" s="34">
        <v>1647</v>
      </c>
      <c r="AA15" s="34">
        <v>1543</v>
      </c>
      <c r="AB15" s="34">
        <v>1345</v>
      </c>
      <c r="AC15" s="34">
        <v>1347</v>
      </c>
      <c r="AD15" s="34">
        <v>1283</v>
      </c>
      <c r="AE15" s="34">
        <v>1238</v>
      </c>
      <c r="AF15" s="34">
        <v>1033</v>
      </c>
      <c r="AG15" s="34">
        <v>1031</v>
      </c>
      <c r="AH15" s="34">
        <v>629</v>
      </c>
      <c r="AI15" s="34">
        <v>898</v>
      </c>
      <c r="AJ15" s="34">
        <v>855</v>
      </c>
      <c r="AK15" s="34">
        <v>794</v>
      </c>
      <c r="AL15" s="34">
        <v>810</v>
      </c>
      <c r="AM15" s="34">
        <v>677</v>
      </c>
      <c r="AN15" s="34">
        <v>756</v>
      </c>
      <c r="AO15" s="34">
        <v>666</v>
      </c>
      <c r="AP15" s="34">
        <v>771</v>
      </c>
      <c r="AQ15" s="34">
        <v>778</v>
      </c>
      <c r="AR15" s="34">
        <v>752</v>
      </c>
      <c r="AS15" s="34">
        <v>783</v>
      </c>
      <c r="AT15" s="34">
        <v>628</v>
      </c>
      <c r="AU15" s="143">
        <v>818</v>
      </c>
      <c r="AV15" s="30" t="s">
        <v>233</v>
      </c>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28" t="s">
        <v>172</v>
      </c>
      <c r="B16" s="34">
        <v>927</v>
      </c>
      <c r="C16" s="34">
        <v>845</v>
      </c>
      <c r="D16" s="34">
        <v>820</v>
      </c>
      <c r="E16" s="34">
        <v>799</v>
      </c>
      <c r="F16" s="34">
        <v>724</v>
      </c>
      <c r="G16" s="34">
        <v>765</v>
      </c>
      <c r="H16" s="34">
        <v>716</v>
      </c>
      <c r="I16" s="34">
        <v>673</v>
      </c>
      <c r="J16" s="34">
        <v>698</v>
      </c>
      <c r="K16" s="34">
        <v>669</v>
      </c>
      <c r="L16" s="34">
        <v>626</v>
      </c>
      <c r="M16" s="34">
        <v>664</v>
      </c>
      <c r="N16" s="34">
        <v>692</v>
      </c>
      <c r="O16" s="34">
        <v>658</v>
      </c>
      <c r="P16" s="34">
        <v>613</v>
      </c>
      <c r="Q16" s="34">
        <v>613</v>
      </c>
      <c r="R16" s="34">
        <v>614</v>
      </c>
      <c r="S16" s="34">
        <v>607</v>
      </c>
      <c r="T16" s="34">
        <v>567</v>
      </c>
      <c r="U16" s="34">
        <v>585</v>
      </c>
      <c r="V16" s="34">
        <v>556</v>
      </c>
      <c r="W16" s="34">
        <v>567</v>
      </c>
      <c r="X16" s="34">
        <v>489</v>
      </c>
      <c r="Y16" s="34">
        <v>512</v>
      </c>
      <c r="Z16" s="34">
        <v>444</v>
      </c>
      <c r="AA16" s="34">
        <v>461</v>
      </c>
      <c r="AB16" s="34">
        <v>386</v>
      </c>
      <c r="AC16" s="34">
        <v>384</v>
      </c>
      <c r="AD16" s="34">
        <v>401</v>
      </c>
      <c r="AE16" s="34">
        <v>386</v>
      </c>
      <c r="AF16" s="34">
        <v>343</v>
      </c>
      <c r="AG16" s="34">
        <v>338</v>
      </c>
      <c r="AH16" s="34">
        <v>182</v>
      </c>
      <c r="AI16" s="34">
        <v>318</v>
      </c>
      <c r="AJ16" s="34">
        <v>284</v>
      </c>
      <c r="AK16" s="34">
        <v>269</v>
      </c>
      <c r="AL16" s="34">
        <v>254</v>
      </c>
      <c r="AM16" s="34">
        <v>209</v>
      </c>
      <c r="AN16" s="34">
        <v>213</v>
      </c>
      <c r="AO16" s="34">
        <v>215</v>
      </c>
      <c r="AP16" s="34">
        <v>214</v>
      </c>
      <c r="AQ16" s="34">
        <v>227</v>
      </c>
      <c r="AR16" s="34">
        <v>202</v>
      </c>
      <c r="AS16" s="34">
        <v>219</v>
      </c>
      <c r="AT16" s="34">
        <v>176</v>
      </c>
      <c r="AU16" s="143">
        <v>219</v>
      </c>
      <c r="AV16" s="30" t="s">
        <v>176</v>
      </c>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28" t="s">
        <v>173</v>
      </c>
      <c r="B17" s="34">
        <v>1922</v>
      </c>
      <c r="C17" s="34">
        <v>1762</v>
      </c>
      <c r="D17" s="34">
        <v>1727</v>
      </c>
      <c r="E17" s="34">
        <v>1646</v>
      </c>
      <c r="F17" s="34">
        <v>1497</v>
      </c>
      <c r="G17" s="34">
        <v>1520</v>
      </c>
      <c r="H17" s="34">
        <v>1417</v>
      </c>
      <c r="I17" s="34">
        <v>1314</v>
      </c>
      <c r="J17" s="34">
        <v>1433</v>
      </c>
      <c r="K17" s="34">
        <v>1389</v>
      </c>
      <c r="L17" s="34">
        <v>1229</v>
      </c>
      <c r="M17" s="34">
        <v>1278</v>
      </c>
      <c r="N17" s="34">
        <v>1329</v>
      </c>
      <c r="O17" s="34">
        <v>1321</v>
      </c>
      <c r="P17" s="34">
        <v>1212</v>
      </c>
      <c r="Q17" s="34">
        <v>1211</v>
      </c>
      <c r="R17" s="34">
        <v>1259</v>
      </c>
      <c r="S17" s="34">
        <v>1192</v>
      </c>
      <c r="T17" s="34">
        <v>1231</v>
      </c>
      <c r="U17" s="34">
        <v>1198</v>
      </c>
      <c r="V17" s="34">
        <v>1236</v>
      </c>
      <c r="W17" s="34">
        <v>1162</v>
      </c>
      <c r="X17" s="34">
        <v>1051</v>
      </c>
      <c r="Y17" s="34">
        <v>1064</v>
      </c>
      <c r="Z17" s="34">
        <v>1001</v>
      </c>
      <c r="AA17" s="34">
        <v>964</v>
      </c>
      <c r="AB17" s="34">
        <v>906</v>
      </c>
      <c r="AC17" s="34">
        <v>854</v>
      </c>
      <c r="AD17" s="34">
        <v>923</v>
      </c>
      <c r="AE17" s="34">
        <v>901</v>
      </c>
      <c r="AF17" s="34">
        <v>807</v>
      </c>
      <c r="AG17" s="34">
        <v>829</v>
      </c>
      <c r="AH17" s="34">
        <v>451</v>
      </c>
      <c r="AI17" s="34">
        <v>869</v>
      </c>
      <c r="AJ17" s="34">
        <v>810</v>
      </c>
      <c r="AK17" s="34">
        <v>729</v>
      </c>
      <c r="AL17" s="34">
        <v>657</v>
      </c>
      <c r="AM17" s="34">
        <v>595</v>
      </c>
      <c r="AN17" s="34">
        <v>512</v>
      </c>
      <c r="AO17" s="34">
        <v>525</v>
      </c>
      <c r="AP17" s="34">
        <v>560</v>
      </c>
      <c r="AQ17" s="34">
        <v>591</v>
      </c>
      <c r="AR17" s="34">
        <v>568</v>
      </c>
      <c r="AS17" s="34">
        <v>548</v>
      </c>
      <c r="AT17" s="34">
        <v>486</v>
      </c>
      <c r="AU17" s="34">
        <v>586</v>
      </c>
      <c r="AV17" s="30"/>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8" ht="15" customHeight="1">
      <c r="A19" s="55" t="s">
        <v>321</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167</v>
      </c>
      <c r="B20" s="33">
        <v>35.838926174496599</v>
      </c>
      <c r="C20" s="33">
        <v>32.669322709163303</v>
      </c>
      <c r="D20" s="33">
        <v>37.319884726224799</v>
      </c>
      <c r="E20" s="33">
        <v>38.827258320126802</v>
      </c>
      <c r="F20" s="33">
        <v>37.580645161290299</v>
      </c>
      <c r="G20" s="33">
        <v>37.560192616372397</v>
      </c>
      <c r="H20" s="33">
        <v>36.079077429983499</v>
      </c>
      <c r="I20" s="33">
        <v>35.911602209944803</v>
      </c>
      <c r="J20" s="33">
        <v>37.406015037594003</v>
      </c>
      <c r="K20" s="33">
        <v>36.435643564356397</v>
      </c>
      <c r="L20" s="33">
        <v>32.245681381957802</v>
      </c>
      <c r="M20" s="33">
        <v>39.2578125</v>
      </c>
      <c r="N20" s="33">
        <v>39.497716894977202</v>
      </c>
      <c r="O20" s="33">
        <v>36.511156186612602</v>
      </c>
      <c r="P20" s="33">
        <v>37.8494623655914</v>
      </c>
      <c r="Q20" s="33">
        <v>37.629937629937601</v>
      </c>
      <c r="R20" s="33">
        <v>35.789473684210499</v>
      </c>
      <c r="S20" s="33">
        <v>36.529680365296798</v>
      </c>
      <c r="T20" s="33">
        <v>37.5634517766497</v>
      </c>
      <c r="U20" s="33">
        <v>34</v>
      </c>
      <c r="V20" s="33">
        <v>33</v>
      </c>
      <c r="W20" s="33">
        <v>32.152588555858301</v>
      </c>
      <c r="X20" s="33">
        <v>29.014084507042298</v>
      </c>
      <c r="Y20" s="33">
        <v>29.838709677419399</v>
      </c>
      <c r="Z20" s="33">
        <v>34.838709677419402</v>
      </c>
      <c r="AA20" s="33">
        <v>38.255033557047</v>
      </c>
      <c r="AB20" s="33">
        <v>38.4868421052632</v>
      </c>
      <c r="AC20" s="33">
        <v>29.824561403508799</v>
      </c>
      <c r="AD20" s="33">
        <v>30.7246376811594</v>
      </c>
      <c r="AE20" s="33">
        <v>27.531645569620299</v>
      </c>
      <c r="AF20" s="33">
        <v>24.820143884892101</v>
      </c>
      <c r="AG20" s="33">
        <v>27.205882352941199</v>
      </c>
      <c r="AH20" s="33">
        <v>31.788079470198699</v>
      </c>
      <c r="AI20" s="33">
        <v>25.101214574898801</v>
      </c>
      <c r="AJ20" s="33">
        <v>23.396226415094301</v>
      </c>
      <c r="AK20" s="33">
        <v>23.9316239316239</v>
      </c>
      <c r="AL20" s="33">
        <v>24.299065420560702</v>
      </c>
      <c r="AM20" s="33">
        <v>25.287356321839098</v>
      </c>
      <c r="AN20" s="33">
        <v>26.451612903225801</v>
      </c>
      <c r="AO20" s="33">
        <v>29.245283018867902</v>
      </c>
      <c r="AP20" s="33">
        <v>27.745664739884401</v>
      </c>
      <c r="AQ20" s="33">
        <v>28.8343558282209</v>
      </c>
      <c r="AR20" s="33">
        <v>26.704545454545499</v>
      </c>
      <c r="AS20" s="33">
        <v>25.862068965517199</v>
      </c>
      <c r="AT20" s="33">
        <v>28.723404255319199</v>
      </c>
      <c r="AU20" s="33">
        <v>28.143712574850301</v>
      </c>
      <c r="AV20" s="33"/>
      <c r="AW20" s="33"/>
      <c r="AX20" s="33"/>
      <c r="AY20" s="33"/>
      <c r="AZ20" s="33"/>
      <c r="BA20" s="33"/>
      <c r="BB20" s="33"/>
      <c r="BC20" s="33"/>
      <c r="BD20" s="33"/>
      <c r="BE20" s="33"/>
      <c r="BF20" s="33"/>
      <c r="BG20" s="33"/>
      <c r="BH20" s="33"/>
      <c r="BI20" s="33"/>
      <c r="BJ20" s="33"/>
      <c r="BK20" s="33"/>
      <c r="BL20" s="33"/>
      <c r="BM20" s="33"/>
      <c r="BN20" s="33"/>
      <c r="BO20" s="33"/>
      <c r="BP20" s="33"/>
    </row>
    <row r="21" spans="1:68" ht="15" customHeight="1">
      <c r="A21" s="28" t="s">
        <v>170</v>
      </c>
      <c r="B21" s="29">
        <v>2.5543071161048698</v>
      </c>
      <c r="C21" s="29">
        <v>2.7723577235772399</v>
      </c>
      <c r="D21" s="29">
        <v>2.9073359073359102</v>
      </c>
      <c r="E21" s="29">
        <v>2.9591836734693899</v>
      </c>
      <c r="F21" s="29">
        <v>2.94849785407725</v>
      </c>
      <c r="G21" s="29">
        <v>3.1923076923076898</v>
      </c>
      <c r="H21" s="29">
        <v>3.1324200913242</v>
      </c>
      <c r="I21" s="29">
        <v>3.4051282051282099</v>
      </c>
      <c r="J21" s="29">
        <v>3.2964824120602998</v>
      </c>
      <c r="K21" s="29">
        <v>3.76630434782609</v>
      </c>
      <c r="L21" s="29">
        <v>3.1904761904761898</v>
      </c>
      <c r="M21" s="29">
        <v>3.4776119402985102</v>
      </c>
      <c r="N21" s="29">
        <v>3.4971098265895999</v>
      </c>
      <c r="O21" s="29">
        <v>3.2111111111111099</v>
      </c>
      <c r="P21" s="29">
        <v>3.2613636363636398</v>
      </c>
      <c r="Q21" s="29">
        <v>2.9668508287292799</v>
      </c>
      <c r="R21" s="29">
        <v>3.1647058823529401</v>
      </c>
      <c r="S21" s="29">
        <v>3.1625000000000001</v>
      </c>
      <c r="T21" s="29">
        <v>3.1891891891891899</v>
      </c>
      <c r="U21" s="29">
        <v>3.3529411764705901</v>
      </c>
      <c r="V21" s="29">
        <v>3.3257575757575801</v>
      </c>
      <c r="W21" s="29">
        <v>3.5169491525423702</v>
      </c>
      <c r="X21" s="29">
        <v>3.4368932038834901</v>
      </c>
      <c r="Y21" s="29">
        <v>3.5675675675675702</v>
      </c>
      <c r="Z21" s="29">
        <v>3.2777777777777799</v>
      </c>
      <c r="AA21" s="29">
        <v>3.42105263157895</v>
      </c>
      <c r="AB21" s="29">
        <v>3.5641025641025599</v>
      </c>
      <c r="AC21" s="29">
        <v>3.4117647058823501</v>
      </c>
      <c r="AD21" s="29">
        <v>3.4245283018867898</v>
      </c>
      <c r="AE21" s="29">
        <v>3.0919540229885101</v>
      </c>
      <c r="AF21" s="29">
        <v>3.0144927536231898</v>
      </c>
      <c r="AG21" s="29">
        <v>2.8243243243243201</v>
      </c>
      <c r="AH21" s="29">
        <v>2.2916666666666701</v>
      </c>
      <c r="AI21" s="29">
        <v>3.0967741935483901</v>
      </c>
      <c r="AJ21" s="29">
        <v>3.04838709677419</v>
      </c>
      <c r="AK21" s="29">
        <v>3.3571428571428599</v>
      </c>
      <c r="AL21" s="29">
        <v>3.6923076923076898</v>
      </c>
      <c r="AM21" s="29">
        <v>3.2045454545454501</v>
      </c>
      <c r="AN21" s="29">
        <v>3.1463414634146298</v>
      </c>
      <c r="AO21" s="29">
        <v>4.2741935483870996</v>
      </c>
      <c r="AP21" s="29">
        <v>4</v>
      </c>
      <c r="AQ21" s="29">
        <v>4.9787234042553203</v>
      </c>
      <c r="AR21" s="29">
        <v>3.68085106382979</v>
      </c>
      <c r="AS21" s="29">
        <v>3.6</v>
      </c>
      <c r="AT21" s="29">
        <v>3.6296296296296302</v>
      </c>
      <c r="AU21" s="29">
        <v>2.9574468085106398</v>
      </c>
      <c r="AV21" s="29"/>
      <c r="AW21" s="29"/>
      <c r="AX21" s="29"/>
      <c r="AY21" s="29"/>
      <c r="AZ21" s="29"/>
      <c r="BA21" s="29"/>
      <c r="BB21" s="29"/>
      <c r="BC21" s="29"/>
      <c r="BD21" s="29"/>
      <c r="BE21" s="29"/>
      <c r="BF21" s="29"/>
      <c r="BG21" s="29"/>
      <c r="BH21" s="29"/>
      <c r="BI21" s="29"/>
      <c r="BJ21" s="29"/>
      <c r="BK21" s="29"/>
      <c r="BL21" s="29"/>
      <c r="BM21" s="29"/>
      <c r="BN21" s="29"/>
      <c r="BO21" s="29"/>
      <c r="BP21" s="29"/>
    </row>
    <row r="22" spans="1:68" ht="15" customHeight="1">
      <c r="A22" s="28" t="s">
        <v>171</v>
      </c>
      <c r="B22" s="34">
        <v>682</v>
      </c>
      <c r="C22" s="34">
        <v>682</v>
      </c>
      <c r="D22" s="34">
        <v>753</v>
      </c>
      <c r="E22" s="34">
        <v>725</v>
      </c>
      <c r="F22" s="34">
        <v>687</v>
      </c>
      <c r="G22" s="34">
        <v>747</v>
      </c>
      <c r="H22" s="34">
        <v>686</v>
      </c>
      <c r="I22" s="34">
        <v>664</v>
      </c>
      <c r="J22" s="34">
        <v>656</v>
      </c>
      <c r="K22" s="34">
        <v>693</v>
      </c>
      <c r="L22" s="34">
        <v>536</v>
      </c>
      <c r="M22" s="34">
        <v>699</v>
      </c>
      <c r="N22" s="34">
        <v>605</v>
      </c>
      <c r="O22" s="34">
        <v>578</v>
      </c>
      <c r="P22" s="34">
        <v>574</v>
      </c>
      <c r="Q22" s="34">
        <v>537</v>
      </c>
      <c r="R22" s="34">
        <v>538</v>
      </c>
      <c r="S22" s="34">
        <v>506</v>
      </c>
      <c r="T22" s="34">
        <v>472</v>
      </c>
      <c r="U22" s="34">
        <v>513</v>
      </c>
      <c r="V22" s="34">
        <v>439</v>
      </c>
      <c r="W22" s="34">
        <v>415</v>
      </c>
      <c r="X22" s="34">
        <v>354</v>
      </c>
      <c r="Y22" s="34">
        <v>396</v>
      </c>
      <c r="Z22" s="34">
        <v>354</v>
      </c>
      <c r="AA22" s="34">
        <v>390</v>
      </c>
      <c r="AB22" s="34">
        <v>417</v>
      </c>
      <c r="AC22" s="34">
        <v>348</v>
      </c>
      <c r="AD22" s="34">
        <v>363</v>
      </c>
      <c r="AE22" s="34">
        <v>269</v>
      </c>
      <c r="AF22" s="34">
        <v>208</v>
      </c>
      <c r="AG22" s="34">
        <v>209</v>
      </c>
      <c r="AH22" s="34">
        <v>110</v>
      </c>
      <c r="AI22" s="34">
        <v>192</v>
      </c>
      <c r="AJ22" s="34">
        <v>189</v>
      </c>
      <c r="AK22" s="34">
        <v>188</v>
      </c>
      <c r="AL22" s="34">
        <v>192</v>
      </c>
      <c r="AM22" s="34">
        <v>141</v>
      </c>
      <c r="AN22" s="34">
        <v>129</v>
      </c>
      <c r="AO22" s="34">
        <v>265</v>
      </c>
      <c r="AP22" s="34">
        <v>192</v>
      </c>
      <c r="AQ22" s="34">
        <v>234</v>
      </c>
      <c r="AR22" s="34">
        <v>173</v>
      </c>
      <c r="AS22" s="34">
        <v>162</v>
      </c>
      <c r="AT22" s="34">
        <v>196</v>
      </c>
      <c r="AU22" s="34">
        <v>139</v>
      </c>
      <c r="AV22" s="34"/>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28" t="s">
        <v>172</v>
      </c>
      <c r="B23" s="34">
        <v>267</v>
      </c>
      <c r="C23" s="34">
        <v>246</v>
      </c>
      <c r="D23" s="34">
        <v>259</v>
      </c>
      <c r="E23" s="34">
        <v>245</v>
      </c>
      <c r="F23" s="34">
        <v>233</v>
      </c>
      <c r="G23" s="34">
        <v>234</v>
      </c>
      <c r="H23" s="34">
        <v>219</v>
      </c>
      <c r="I23" s="34">
        <v>195</v>
      </c>
      <c r="J23" s="34">
        <v>199</v>
      </c>
      <c r="K23" s="34">
        <v>184</v>
      </c>
      <c r="L23" s="34">
        <v>168</v>
      </c>
      <c r="M23" s="34">
        <v>201</v>
      </c>
      <c r="N23" s="34">
        <v>173</v>
      </c>
      <c r="O23" s="34">
        <v>180</v>
      </c>
      <c r="P23" s="34">
        <v>176</v>
      </c>
      <c r="Q23" s="34">
        <v>181</v>
      </c>
      <c r="R23" s="34">
        <v>170</v>
      </c>
      <c r="S23" s="34">
        <v>160</v>
      </c>
      <c r="T23" s="34">
        <v>148</v>
      </c>
      <c r="U23" s="34">
        <v>153</v>
      </c>
      <c r="V23" s="34">
        <v>132</v>
      </c>
      <c r="W23" s="34">
        <v>118</v>
      </c>
      <c r="X23" s="34">
        <v>103</v>
      </c>
      <c r="Y23" s="34">
        <v>111</v>
      </c>
      <c r="Z23" s="34">
        <v>108</v>
      </c>
      <c r="AA23" s="34">
        <v>114</v>
      </c>
      <c r="AB23" s="34">
        <v>117</v>
      </c>
      <c r="AC23" s="34">
        <v>102</v>
      </c>
      <c r="AD23" s="34">
        <v>106</v>
      </c>
      <c r="AE23" s="34">
        <v>87</v>
      </c>
      <c r="AF23" s="34">
        <v>69</v>
      </c>
      <c r="AG23" s="34">
        <v>74</v>
      </c>
      <c r="AH23" s="34">
        <v>48</v>
      </c>
      <c r="AI23" s="34">
        <v>62</v>
      </c>
      <c r="AJ23" s="34">
        <v>62</v>
      </c>
      <c r="AK23" s="34">
        <v>56</v>
      </c>
      <c r="AL23" s="34">
        <v>52</v>
      </c>
      <c r="AM23" s="34">
        <v>44</v>
      </c>
      <c r="AN23" s="34">
        <v>41</v>
      </c>
      <c r="AO23" s="34">
        <v>62</v>
      </c>
      <c r="AP23" s="34">
        <v>48</v>
      </c>
      <c r="AQ23" s="34">
        <v>47</v>
      </c>
      <c r="AR23" s="34">
        <v>47</v>
      </c>
      <c r="AS23" s="34">
        <v>45</v>
      </c>
      <c r="AT23" s="34">
        <v>54</v>
      </c>
      <c r="AU23" s="34">
        <v>47</v>
      </c>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28" t="s">
        <v>173</v>
      </c>
      <c r="B24" s="34">
        <v>745</v>
      </c>
      <c r="C24" s="34">
        <v>753</v>
      </c>
      <c r="D24" s="34">
        <v>694</v>
      </c>
      <c r="E24" s="34">
        <v>631</v>
      </c>
      <c r="F24" s="34">
        <v>620</v>
      </c>
      <c r="G24" s="34">
        <v>623</v>
      </c>
      <c r="H24" s="34">
        <v>607</v>
      </c>
      <c r="I24" s="34">
        <v>543</v>
      </c>
      <c r="J24" s="34">
        <v>532</v>
      </c>
      <c r="K24" s="34">
        <v>505</v>
      </c>
      <c r="L24" s="34">
        <v>521</v>
      </c>
      <c r="M24" s="34">
        <v>512</v>
      </c>
      <c r="N24" s="34">
        <v>438</v>
      </c>
      <c r="O24" s="34">
        <v>493</v>
      </c>
      <c r="P24" s="34">
        <v>465</v>
      </c>
      <c r="Q24" s="34">
        <v>481</v>
      </c>
      <c r="R24" s="34">
        <v>475</v>
      </c>
      <c r="S24" s="34">
        <v>438</v>
      </c>
      <c r="T24" s="34">
        <v>394</v>
      </c>
      <c r="U24" s="34">
        <v>450</v>
      </c>
      <c r="V24" s="34">
        <v>400</v>
      </c>
      <c r="W24" s="34">
        <v>367</v>
      </c>
      <c r="X24" s="34">
        <v>355</v>
      </c>
      <c r="Y24" s="34">
        <v>372</v>
      </c>
      <c r="Z24" s="34">
        <v>310</v>
      </c>
      <c r="AA24" s="34">
        <v>298</v>
      </c>
      <c r="AB24" s="34">
        <v>304</v>
      </c>
      <c r="AC24" s="34">
        <v>342</v>
      </c>
      <c r="AD24" s="34">
        <v>345</v>
      </c>
      <c r="AE24" s="34">
        <v>316</v>
      </c>
      <c r="AF24" s="34">
        <v>278</v>
      </c>
      <c r="AG24" s="34">
        <v>272</v>
      </c>
      <c r="AH24" s="34">
        <v>151</v>
      </c>
      <c r="AI24" s="34">
        <v>247</v>
      </c>
      <c r="AJ24" s="34">
        <v>265</v>
      </c>
      <c r="AK24" s="34">
        <v>234</v>
      </c>
      <c r="AL24" s="34">
        <v>214</v>
      </c>
      <c r="AM24" s="34">
        <v>174</v>
      </c>
      <c r="AN24" s="34">
        <v>155</v>
      </c>
      <c r="AO24" s="34">
        <v>212</v>
      </c>
      <c r="AP24" s="34">
        <v>173</v>
      </c>
      <c r="AQ24" s="34">
        <v>163</v>
      </c>
      <c r="AR24" s="34">
        <v>176</v>
      </c>
      <c r="AS24" s="34">
        <v>174</v>
      </c>
      <c r="AT24" s="34">
        <v>188</v>
      </c>
      <c r="AU24" s="34">
        <v>167</v>
      </c>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4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row>
    <row r="26" spans="1:68" ht="15" customHeight="1">
      <c r="A26" s="55" t="s">
        <v>261</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row>
    <row r="27" spans="1:68" ht="15" customHeight="1">
      <c r="A27" s="28" t="s">
        <v>167</v>
      </c>
      <c r="B27" s="33">
        <v>41.975308641975303</v>
      </c>
      <c r="C27" s="33">
        <v>44.525547445255498</v>
      </c>
      <c r="D27" s="33">
        <v>35.971223021582702</v>
      </c>
      <c r="E27" s="33">
        <v>39.705882352941202</v>
      </c>
      <c r="F27" s="33">
        <v>39.344262295081997</v>
      </c>
      <c r="G27" s="33">
        <v>39.84375</v>
      </c>
      <c r="H27" s="33">
        <v>39.252336448598101</v>
      </c>
      <c r="I27" s="33">
        <v>45.714285714285701</v>
      </c>
      <c r="J27" s="33">
        <v>48.387096774193601</v>
      </c>
      <c r="K27" s="33">
        <v>37.2340425531915</v>
      </c>
      <c r="L27" s="33">
        <v>34.328358208955201</v>
      </c>
      <c r="M27" s="33">
        <v>52.173913043478301</v>
      </c>
      <c r="N27" s="33">
        <v>44.776119402985103</v>
      </c>
      <c r="O27" s="33">
        <v>43.181818181818201</v>
      </c>
      <c r="P27" s="33">
        <v>39.344262295081997</v>
      </c>
      <c r="Q27" s="33">
        <v>41.176470588235297</v>
      </c>
      <c r="R27" s="33">
        <v>39.1891891891892</v>
      </c>
      <c r="S27" s="33">
        <v>35.294117647058798</v>
      </c>
      <c r="T27" s="33">
        <v>43.478260869565197</v>
      </c>
      <c r="U27" s="33">
        <v>41.095890410958901</v>
      </c>
      <c r="V27" s="33">
        <v>38.805970149253703</v>
      </c>
      <c r="W27" s="33">
        <v>41.3333333333333</v>
      </c>
      <c r="X27" s="33">
        <v>34.328358208955201</v>
      </c>
      <c r="Y27" s="33">
        <v>33.962264150943398</v>
      </c>
      <c r="Z27" s="33">
        <v>29.629629629629601</v>
      </c>
      <c r="AA27" s="33">
        <v>32.258064516128997</v>
      </c>
      <c r="AB27" s="33">
        <v>40.909090909090899</v>
      </c>
      <c r="AC27" s="33">
        <v>35.897435897435898</v>
      </c>
      <c r="AD27" s="33">
        <v>51.785714285714299</v>
      </c>
      <c r="AE27" s="33">
        <v>34.883720930232599</v>
      </c>
      <c r="AF27" s="33">
        <v>20</v>
      </c>
      <c r="AG27" s="33">
        <v>42.553191489361701</v>
      </c>
      <c r="AH27" s="33" t="s">
        <v>46</v>
      </c>
      <c r="AI27" s="33">
        <v>32.142857142857103</v>
      </c>
      <c r="AJ27" s="33">
        <v>23.076923076923102</v>
      </c>
      <c r="AK27" s="33">
        <v>22.2222222222222</v>
      </c>
      <c r="AL27" s="33">
        <v>30.232558139534898</v>
      </c>
      <c r="AM27" s="33">
        <v>15.625</v>
      </c>
      <c r="AN27" s="33" t="s">
        <v>46</v>
      </c>
      <c r="AO27" s="33">
        <v>19.354838709677399</v>
      </c>
      <c r="AP27" s="33">
        <v>36.6666666666667</v>
      </c>
      <c r="AQ27" s="33" t="s">
        <v>46</v>
      </c>
      <c r="AR27" s="33">
        <v>34.375</v>
      </c>
      <c r="AS27" s="33">
        <v>34.146341463414601</v>
      </c>
      <c r="AT27" s="33">
        <v>31.428571428571399</v>
      </c>
      <c r="AU27" s="33">
        <v>38.235294117647101</v>
      </c>
      <c r="AV27" s="33"/>
      <c r="AW27" s="33"/>
      <c r="AX27" s="33"/>
      <c r="AY27" s="33"/>
      <c r="AZ27" s="33"/>
      <c r="BA27" s="33"/>
      <c r="BB27" s="33"/>
      <c r="BC27" s="33"/>
      <c r="BD27" s="33"/>
      <c r="BE27" s="33"/>
      <c r="BF27" s="33"/>
      <c r="BG27" s="33"/>
      <c r="BH27" s="33"/>
      <c r="BI27" s="33"/>
      <c r="BJ27" s="33"/>
      <c r="BK27" s="33"/>
      <c r="BL27" s="33"/>
      <c r="BM27" s="33"/>
      <c r="BN27" s="33"/>
      <c r="BO27" s="33"/>
      <c r="BP27" s="33"/>
    </row>
    <row r="28" spans="1:68" ht="15" customHeight="1">
      <c r="A28" s="28" t="s">
        <v>170</v>
      </c>
      <c r="B28" s="29">
        <v>3.22058823529412</v>
      </c>
      <c r="C28" s="29">
        <v>2.7377049180327901</v>
      </c>
      <c r="D28" s="29">
        <v>2.46</v>
      </c>
      <c r="E28" s="29">
        <v>2.5370370370370399</v>
      </c>
      <c r="F28" s="29">
        <v>2.5833333333333299</v>
      </c>
      <c r="G28" s="29">
        <v>3.1960784313725501</v>
      </c>
      <c r="H28" s="29">
        <v>3.2380952380952399</v>
      </c>
      <c r="I28" s="29">
        <v>3.5</v>
      </c>
      <c r="J28" s="29">
        <v>3.0444444444444398</v>
      </c>
      <c r="K28" s="29">
        <v>2.77142857142857</v>
      </c>
      <c r="L28" s="29" t="s">
        <v>46</v>
      </c>
      <c r="M28" s="29">
        <v>3.5555555555555598</v>
      </c>
      <c r="N28" s="29">
        <v>3.1</v>
      </c>
      <c r="O28" s="29">
        <v>2.9473684210526301</v>
      </c>
      <c r="P28" s="29" t="s">
        <v>46</v>
      </c>
      <c r="Q28" s="29" t="s">
        <v>46</v>
      </c>
      <c r="R28" s="29" t="s">
        <v>46</v>
      </c>
      <c r="S28" s="29">
        <v>3.1666666666666701</v>
      </c>
      <c r="T28" s="29">
        <v>4.4666666666666703</v>
      </c>
      <c r="U28" s="29">
        <v>3.8666666666666698</v>
      </c>
      <c r="V28" s="29" t="s">
        <v>46</v>
      </c>
      <c r="W28" s="29">
        <v>2.1612903225806499</v>
      </c>
      <c r="X28" s="29" t="s">
        <v>46</v>
      </c>
      <c r="Y28" s="29" t="s">
        <v>46</v>
      </c>
      <c r="Z28" s="29" t="s">
        <v>46</v>
      </c>
      <c r="AA28" s="29" t="s">
        <v>46</v>
      </c>
      <c r="AB28" s="29" t="s">
        <v>46</v>
      </c>
      <c r="AC28" s="29" t="s">
        <v>46</v>
      </c>
      <c r="AD28" s="29" t="s">
        <v>46</v>
      </c>
      <c r="AE28" s="29" t="s">
        <v>46</v>
      </c>
      <c r="AF28" s="29" t="s">
        <v>46</v>
      </c>
      <c r="AG28" s="29" t="s">
        <v>46</v>
      </c>
      <c r="AH28" s="29" t="s">
        <v>46</v>
      </c>
      <c r="AI28" s="29" t="s">
        <v>46</v>
      </c>
      <c r="AJ28" s="29" t="s">
        <v>46</v>
      </c>
      <c r="AK28" s="29" t="s">
        <v>46</v>
      </c>
      <c r="AL28" s="29" t="s">
        <v>46</v>
      </c>
      <c r="AM28" s="29" t="s">
        <v>46</v>
      </c>
      <c r="AN28" s="29" t="s">
        <v>46</v>
      </c>
      <c r="AO28" s="29" t="s">
        <v>46</v>
      </c>
      <c r="AP28" s="29" t="s">
        <v>46</v>
      </c>
      <c r="AQ28" s="29" t="s">
        <v>46</v>
      </c>
      <c r="AR28" s="29" t="s">
        <v>46</v>
      </c>
      <c r="AS28" s="29" t="s">
        <v>46</v>
      </c>
      <c r="AT28" s="29" t="s">
        <v>46</v>
      </c>
      <c r="AU28" s="29" t="s">
        <v>46</v>
      </c>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28" t="s">
        <v>171</v>
      </c>
      <c r="B29" s="34">
        <v>219</v>
      </c>
      <c r="C29" s="34">
        <v>167</v>
      </c>
      <c r="D29" s="34">
        <v>123</v>
      </c>
      <c r="E29" s="34">
        <v>137</v>
      </c>
      <c r="F29" s="34">
        <v>124</v>
      </c>
      <c r="G29" s="34">
        <v>163</v>
      </c>
      <c r="H29" s="34">
        <v>136</v>
      </c>
      <c r="I29" s="34">
        <v>168</v>
      </c>
      <c r="J29" s="34">
        <v>137</v>
      </c>
      <c r="K29" s="34">
        <v>97</v>
      </c>
      <c r="L29" s="34">
        <v>84</v>
      </c>
      <c r="M29" s="34">
        <v>128</v>
      </c>
      <c r="N29" s="34">
        <v>93</v>
      </c>
      <c r="O29" s="34">
        <v>112</v>
      </c>
      <c r="P29" s="34">
        <v>56</v>
      </c>
      <c r="Q29" s="34">
        <v>88</v>
      </c>
      <c r="R29" s="34">
        <v>101</v>
      </c>
      <c r="S29" s="34">
        <v>95</v>
      </c>
      <c r="T29" s="34">
        <v>134</v>
      </c>
      <c r="U29" s="34">
        <v>116</v>
      </c>
      <c r="V29" s="34">
        <v>73</v>
      </c>
      <c r="W29" s="34">
        <v>67</v>
      </c>
      <c r="X29" s="34">
        <v>102</v>
      </c>
      <c r="Y29" s="34">
        <v>56</v>
      </c>
      <c r="Z29" s="34">
        <v>46</v>
      </c>
      <c r="AA29" s="34">
        <v>96</v>
      </c>
      <c r="AB29" s="34">
        <v>98</v>
      </c>
      <c r="AC29" s="34">
        <v>63</v>
      </c>
      <c r="AD29" s="34">
        <v>99</v>
      </c>
      <c r="AE29" s="34">
        <v>55</v>
      </c>
      <c r="AF29" s="34">
        <v>26</v>
      </c>
      <c r="AG29" s="34">
        <v>59</v>
      </c>
      <c r="AH29" s="34">
        <v>28</v>
      </c>
      <c r="AI29" s="34">
        <v>55</v>
      </c>
      <c r="AJ29" s="34">
        <v>61</v>
      </c>
      <c r="AK29" s="34">
        <v>29</v>
      </c>
      <c r="AL29" s="34">
        <v>38</v>
      </c>
      <c r="AM29" s="34">
        <v>7</v>
      </c>
      <c r="AN29" s="34">
        <v>25</v>
      </c>
      <c r="AO29" s="34">
        <v>20</v>
      </c>
      <c r="AP29" s="34">
        <v>35</v>
      </c>
      <c r="AQ29" s="34">
        <v>47</v>
      </c>
      <c r="AR29" s="34">
        <v>49</v>
      </c>
      <c r="AS29" s="34">
        <v>94</v>
      </c>
      <c r="AT29" s="34">
        <v>83</v>
      </c>
      <c r="AU29" s="34">
        <v>62</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28" t="s">
        <v>172</v>
      </c>
      <c r="B30" s="34">
        <v>68</v>
      </c>
      <c r="C30" s="34">
        <v>61</v>
      </c>
      <c r="D30" s="34">
        <v>50</v>
      </c>
      <c r="E30" s="34">
        <v>54</v>
      </c>
      <c r="F30" s="34">
        <v>48</v>
      </c>
      <c r="G30" s="34">
        <v>51</v>
      </c>
      <c r="H30" s="34">
        <v>42</v>
      </c>
      <c r="I30" s="34">
        <v>48</v>
      </c>
      <c r="J30" s="34">
        <v>45</v>
      </c>
      <c r="K30" s="34">
        <v>35</v>
      </c>
      <c r="L30" s="34">
        <v>23</v>
      </c>
      <c r="M30" s="34">
        <v>36</v>
      </c>
      <c r="N30" s="34">
        <v>30</v>
      </c>
      <c r="O30" s="34">
        <v>38</v>
      </c>
      <c r="P30" s="34">
        <v>24</v>
      </c>
      <c r="Q30" s="34">
        <v>28</v>
      </c>
      <c r="R30" s="34">
        <v>29</v>
      </c>
      <c r="S30" s="34">
        <v>30</v>
      </c>
      <c r="T30" s="34">
        <v>30</v>
      </c>
      <c r="U30" s="34">
        <v>30</v>
      </c>
      <c r="V30" s="34">
        <v>26</v>
      </c>
      <c r="W30" s="34">
        <v>31</v>
      </c>
      <c r="X30" s="34">
        <v>23</v>
      </c>
      <c r="Y30" s="34">
        <v>18</v>
      </c>
      <c r="Z30" s="34">
        <v>16</v>
      </c>
      <c r="AA30" s="34">
        <v>20</v>
      </c>
      <c r="AB30" s="34">
        <v>18</v>
      </c>
      <c r="AC30" s="34">
        <v>14</v>
      </c>
      <c r="AD30" s="34">
        <v>29</v>
      </c>
      <c r="AE30" s="34">
        <v>15</v>
      </c>
      <c r="AF30" s="34">
        <v>9</v>
      </c>
      <c r="AG30" s="34">
        <v>20</v>
      </c>
      <c r="AH30" s="34">
        <v>10</v>
      </c>
      <c r="AI30" s="34">
        <v>18</v>
      </c>
      <c r="AJ30" s="34">
        <v>12</v>
      </c>
      <c r="AK30" s="34">
        <v>10</v>
      </c>
      <c r="AL30" s="34">
        <v>13</v>
      </c>
      <c r="AM30" s="34">
        <v>5</v>
      </c>
      <c r="AN30" s="34">
        <v>12</v>
      </c>
      <c r="AO30" s="34">
        <v>6</v>
      </c>
      <c r="AP30" s="34">
        <v>11</v>
      </c>
      <c r="AQ30" s="34">
        <v>7</v>
      </c>
      <c r="AR30" s="34">
        <v>11</v>
      </c>
      <c r="AS30" s="34">
        <v>14</v>
      </c>
      <c r="AT30" s="34">
        <v>11</v>
      </c>
      <c r="AU30" s="34">
        <v>13</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28" t="s">
        <v>173</v>
      </c>
      <c r="B31" s="34">
        <v>162</v>
      </c>
      <c r="C31" s="34">
        <v>137</v>
      </c>
      <c r="D31" s="34">
        <v>139</v>
      </c>
      <c r="E31" s="34">
        <v>136</v>
      </c>
      <c r="F31" s="34">
        <v>122</v>
      </c>
      <c r="G31" s="34">
        <v>128</v>
      </c>
      <c r="H31" s="34">
        <v>107</v>
      </c>
      <c r="I31" s="34">
        <v>105</v>
      </c>
      <c r="J31" s="34">
        <v>93</v>
      </c>
      <c r="K31" s="34">
        <v>94</v>
      </c>
      <c r="L31" s="34">
        <v>67</v>
      </c>
      <c r="M31" s="34">
        <v>69</v>
      </c>
      <c r="N31" s="34">
        <v>67</v>
      </c>
      <c r="O31" s="34">
        <v>88</v>
      </c>
      <c r="P31" s="34">
        <v>61</v>
      </c>
      <c r="Q31" s="34">
        <v>68</v>
      </c>
      <c r="R31" s="34">
        <v>74</v>
      </c>
      <c r="S31" s="34">
        <v>85</v>
      </c>
      <c r="T31" s="34">
        <v>69</v>
      </c>
      <c r="U31" s="34">
        <v>73</v>
      </c>
      <c r="V31" s="34">
        <v>67</v>
      </c>
      <c r="W31" s="34">
        <v>75</v>
      </c>
      <c r="X31" s="34">
        <v>67</v>
      </c>
      <c r="Y31" s="34">
        <v>53</v>
      </c>
      <c r="Z31" s="34">
        <v>54</v>
      </c>
      <c r="AA31" s="34">
        <v>62</v>
      </c>
      <c r="AB31" s="34">
        <v>44</v>
      </c>
      <c r="AC31" s="34">
        <v>39</v>
      </c>
      <c r="AD31" s="34">
        <v>56</v>
      </c>
      <c r="AE31" s="34">
        <v>43</v>
      </c>
      <c r="AF31" s="34">
        <v>45</v>
      </c>
      <c r="AG31" s="34">
        <v>47</v>
      </c>
      <c r="AH31" s="34">
        <v>29</v>
      </c>
      <c r="AI31" s="34">
        <v>56</v>
      </c>
      <c r="AJ31" s="34">
        <v>52</v>
      </c>
      <c r="AK31" s="34">
        <v>45</v>
      </c>
      <c r="AL31" s="34">
        <v>43</v>
      </c>
      <c r="AM31" s="34">
        <v>32</v>
      </c>
      <c r="AN31" s="34">
        <v>29</v>
      </c>
      <c r="AO31" s="34">
        <v>31</v>
      </c>
      <c r="AP31" s="34">
        <v>30</v>
      </c>
      <c r="AQ31" s="34">
        <v>27</v>
      </c>
      <c r="AR31" s="34">
        <v>32</v>
      </c>
      <c r="AS31" s="34">
        <v>41</v>
      </c>
      <c r="AT31" s="34">
        <v>35</v>
      </c>
      <c r="AU31" s="34">
        <v>34</v>
      </c>
      <c r="AV31" s="34"/>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15" customHeight="1">
      <c r="A33" s="55" t="s">
        <v>322</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ht="15" customHeight="1">
      <c r="A34" s="28" t="s">
        <v>167</v>
      </c>
      <c r="B34" s="33">
        <v>16.2162162162162</v>
      </c>
      <c r="C34" s="33">
        <v>15.7068062827225</v>
      </c>
      <c r="D34" s="33">
        <v>15.979381443298999</v>
      </c>
      <c r="E34" s="33">
        <v>18.0981595092025</v>
      </c>
      <c r="F34" s="33">
        <v>18.241042345276899</v>
      </c>
      <c r="G34" s="33">
        <v>17.867435158501401</v>
      </c>
      <c r="H34" s="33">
        <v>15.363128491620101</v>
      </c>
      <c r="I34" s="33">
        <v>19.571045576407499</v>
      </c>
      <c r="J34" s="33">
        <v>14.5</v>
      </c>
      <c r="K34" s="33">
        <v>15.6565656565657</v>
      </c>
      <c r="L34" s="33">
        <v>13.636363636363599</v>
      </c>
      <c r="M34" s="33">
        <v>19.2207792207792</v>
      </c>
      <c r="N34" s="33">
        <v>13.119533527696801</v>
      </c>
      <c r="O34" s="33">
        <v>13.253012048192801</v>
      </c>
      <c r="P34" s="33">
        <v>13.0952380952381</v>
      </c>
      <c r="Q34" s="33">
        <v>15.180722891566299</v>
      </c>
      <c r="R34" s="33">
        <v>10.5150214592275</v>
      </c>
      <c r="S34" s="33">
        <v>9.9273607748183998</v>
      </c>
      <c r="T34" s="33">
        <v>14.9220489977728</v>
      </c>
      <c r="U34" s="33">
        <v>12.276785714285699</v>
      </c>
      <c r="V34" s="33">
        <v>9.5127610208816709</v>
      </c>
      <c r="W34" s="33">
        <v>10.986547085201799</v>
      </c>
      <c r="X34" s="33">
        <v>9.5343680709534393</v>
      </c>
      <c r="Y34" s="33">
        <v>9.4202898550724594</v>
      </c>
      <c r="Z34" s="33">
        <v>6.6361556064073204</v>
      </c>
      <c r="AA34" s="33">
        <v>8.6720867208672097</v>
      </c>
      <c r="AB34" s="33">
        <v>8.8571428571428594</v>
      </c>
      <c r="AC34" s="33">
        <v>6.0109289617486299</v>
      </c>
      <c r="AD34" s="33">
        <v>6.3324538258575203</v>
      </c>
      <c r="AE34" s="33">
        <v>7.7889447236180898</v>
      </c>
      <c r="AF34" s="33">
        <v>11.2426035502959</v>
      </c>
      <c r="AG34" s="33">
        <v>11.466666666666701</v>
      </c>
      <c r="AH34" s="33">
        <v>9.67741935483871</v>
      </c>
      <c r="AI34" s="33">
        <v>15.789473684210501</v>
      </c>
      <c r="AJ34" s="33">
        <v>12.797619047618999</v>
      </c>
      <c r="AK34" s="33">
        <v>11.044776119403</v>
      </c>
      <c r="AL34" s="33">
        <v>10.631229235880401</v>
      </c>
      <c r="AM34" s="33">
        <v>9.8976109215017107</v>
      </c>
      <c r="AN34" s="33">
        <v>9.9644128113879002</v>
      </c>
      <c r="AO34" s="33">
        <v>9.4043887147335408</v>
      </c>
      <c r="AP34" s="33">
        <v>7.64119601328904</v>
      </c>
      <c r="AQ34" s="33">
        <v>6.8852459016393404</v>
      </c>
      <c r="AR34" s="33">
        <v>9.9678456591639897</v>
      </c>
      <c r="AS34" s="33">
        <v>7.8498293515358402</v>
      </c>
      <c r="AT34" s="33">
        <v>6.6225165562913899</v>
      </c>
      <c r="AU34" s="33">
        <v>10.7023411371237</v>
      </c>
      <c r="AV34" s="33"/>
      <c r="AW34" s="33"/>
      <c r="AX34" s="33"/>
      <c r="AY34" s="33"/>
      <c r="AZ34" s="33"/>
      <c r="BA34" s="33"/>
      <c r="BB34" s="33"/>
      <c r="BC34" s="33"/>
      <c r="BD34" s="33"/>
      <c r="BE34" s="33"/>
      <c r="BF34" s="33"/>
      <c r="BG34" s="33"/>
      <c r="BH34" s="33"/>
      <c r="BI34" s="33"/>
      <c r="BJ34" s="33"/>
      <c r="BK34" s="33"/>
      <c r="BL34" s="33"/>
      <c r="BM34" s="33"/>
      <c r="BN34" s="33"/>
      <c r="BO34" s="33"/>
      <c r="BP34" s="33"/>
    </row>
    <row r="35" spans="1:68" ht="15" customHeight="1">
      <c r="A35" s="28" t="s">
        <v>170</v>
      </c>
      <c r="B35" s="29">
        <v>3.25</v>
      </c>
      <c r="C35" s="29">
        <v>2.68333333333333</v>
      </c>
      <c r="D35" s="29">
        <v>3.5322580645161299</v>
      </c>
      <c r="E35" s="29">
        <v>3.0847457627118602</v>
      </c>
      <c r="F35" s="29">
        <v>3.4821428571428599</v>
      </c>
      <c r="G35" s="29">
        <v>3.0322580645161299</v>
      </c>
      <c r="H35" s="29">
        <v>2.9636363636363598</v>
      </c>
      <c r="I35" s="29">
        <v>2.6575342465753402</v>
      </c>
      <c r="J35" s="29">
        <v>2.6724137931034502</v>
      </c>
      <c r="K35" s="29">
        <v>3.0161290322580601</v>
      </c>
      <c r="L35" s="29">
        <v>3.9607843137254899</v>
      </c>
      <c r="M35" s="29">
        <v>2.8918918918918899</v>
      </c>
      <c r="N35" s="29">
        <v>2.8</v>
      </c>
      <c r="O35" s="29">
        <v>3.3454545454545501</v>
      </c>
      <c r="P35" s="29">
        <v>3.52727272727273</v>
      </c>
      <c r="Q35" s="29">
        <v>2</v>
      </c>
      <c r="R35" s="29">
        <v>4.3265306122449001</v>
      </c>
      <c r="S35" s="29">
        <v>2.6829268292682902</v>
      </c>
      <c r="T35" s="29">
        <v>3.3880597014925402</v>
      </c>
      <c r="U35" s="29">
        <v>3.3272727272727298</v>
      </c>
      <c r="V35" s="29">
        <v>4</v>
      </c>
      <c r="W35" s="29">
        <v>3</v>
      </c>
      <c r="X35" s="29">
        <v>3.0697674418604701</v>
      </c>
      <c r="Y35" s="29">
        <v>3.3076923076923102</v>
      </c>
      <c r="Z35" s="29" t="s">
        <v>46</v>
      </c>
      <c r="AA35" s="29">
        <v>2.78125</v>
      </c>
      <c r="AB35" s="29">
        <v>3.0967741935483901</v>
      </c>
      <c r="AC35" s="29" t="s">
        <v>46</v>
      </c>
      <c r="AD35" s="29" t="s">
        <v>46</v>
      </c>
      <c r="AE35" s="29">
        <v>2.45161290322581</v>
      </c>
      <c r="AF35" s="29">
        <v>3.2631578947368398</v>
      </c>
      <c r="AG35" s="29">
        <v>3.0930232558139501</v>
      </c>
      <c r="AH35" s="29" t="s">
        <v>46</v>
      </c>
      <c r="AI35" s="29">
        <v>3.9215686274509798</v>
      </c>
      <c r="AJ35" s="29">
        <v>3.46511627906977</v>
      </c>
      <c r="AK35" s="29">
        <v>2.9729729729729701</v>
      </c>
      <c r="AL35" s="29">
        <v>4</v>
      </c>
      <c r="AM35" s="29" t="s">
        <v>46</v>
      </c>
      <c r="AN35" s="29" t="s">
        <v>46</v>
      </c>
      <c r="AO35" s="29">
        <v>4.5333333333333297</v>
      </c>
      <c r="AP35" s="29" t="s">
        <v>46</v>
      </c>
      <c r="AQ35" s="29" t="s">
        <v>46</v>
      </c>
      <c r="AR35" s="29">
        <v>2.4193548387096802</v>
      </c>
      <c r="AS35" s="29" t="s">
        <v>46</v>
      </c>
      <c r="AT35" s="29" t="s">
        <v>46</v>
      </c>
      <c r="AU35" s="29">
        <v>3.90625</v>
      </c>
      <c r="AV35" s="29"/>
      <c r="AW35" s="29"/>
      <c r="AX35" s="29"/>
      <c r="AY35" s="29"/>
      <c r="AZ35" s="29"/>
      <c r="BA35" s="29"/>
      <c r="BB35" s="29"/>
      <c r="BC35" s="29"/>
      <c r="BD35" s="29"/>
      <c r="BE35" s="29"/>
      <c r="BF35" s="29"/>
      <c r="BG35" s="29"/>
      <c r="BH35" s="29"/>
      <c r="BI35" s="29"/>
      <c r="BJ35" s="29"/>
      <c r="BK35" s="29"/>
      <c r="BL35" s="29"/>
      <c r="BM35" s="29"/>
      <c r="BN35" s="29"/>
      <c r="BO35" s="29"/>
      <c r="BP35" s="29"/>
    </row>
    <row r="36" spans="1:68" ht="15" customHeight="1">
      <c r="A36" s="28" t="s">
        <v>171</v>
      </c>
      <c r="B36" s="34">
        <v>195</v>
      </c>
      <c r="C36" s="34">
        <v>161</v>
      </c>
      <c r="D36" s="34">
        <v>219</v>
      </c>
      <c r="E36" s="34">
        <v>182</v>
      </c>
      <c r="F36" s="34">
        <v>195</v>
      </c>
      <c r="G36" s="34">
        <v>188</v>
      </c>
      <c r="H36" s="34">
        <v>163</v>
      </c>
      <c r="I36" s="34">
        <v>194</v>
      </c>
      <c r="J36" s="34">
        <v>155</v>
      </c>
      <c r="K36" s="34">
        <v>187</v>
      </c>
      <c r="L36" s="34">
        <v>202</v>
      </c>
      <c r="M36" s="34">
        <v>214</v>
      </c>
      <c r="N36" s="34">
        <v>126</v>
      </c>
      <c r="O36" s="34">
        <v>184</v>
      </c>
      <c r="P36" s="34">
        <v>194</v>
      </c>
      <c r="Q36" s="34">
        <v>126</v>
      </c>
      <c r="R36" s="34">
        <v>212</v>
      </c>
      <c r="S36" s="34">
        <v>110</v>
      </c>
      <c r="T36" s="34">
        <v>227</v>
      </c>
      <c r="U36" s="34">
        <v>183</v>
      </c>
      <c r="V36" s="34">
        <v>164</v>
      </c>
      <c r="W36" s="34">
        <v>147</v>
      </c>
      <c r="X36" s="34">
        <v>132</v>
      </c>
      <c r="Y36" s="34">
        <v>129</v>
      </c>
      <c r="Z36" s="34">
        <v>73</v>
      </c>
      <c r="AA36" s="34">
        <v>89</v>
      </c>
      <c r="AB36" s="34">
        <v>96</v>
      </c>
      <c r="AC36" s="34">
        <v>39</v>
      </c>
      <c r="AD36" s="34">
        <v>85</v>
      </c>
      <c r="AE36" s="34">
        <v>76</v>
      </c>
      <c r="AF36" s="34">
        <v>124</v>
      </c>
      <c r="AG36" s="34">
        <v>133</v>
      </c>
      <c r="AH36" s="34">
        <v>69</v>
      </c>
      <c r="AI36" s="34">
        <v>200</v>
      </c>
      <c r="AJ36" s="34">
        <v>149</v>
      </c>
      <c r="AK36" s="34">
        <v>110</v>
      </c>
      <c r="AL36" s="34">
        <v>128</v>
      </c>
      <c r="AM36" s="34">
        <v>77</v>
      </c>
      <c r="AN36" s="34">
        <v>78</v>
      </c>
      <c r="AO36" s="34">
        <v>136</v>
      </c>
      <c r="AP36" s="34">
        <v>96</v>
      </c>
      <c r="AQ36" s="34">
        <v>55</v>
      </c>
      <c r="AR36" s="34">
        <v>75</v>
      </c>
      <c r="AS36" s="34">
        <v>72</v>
      </c>
      <c r="AT36" s="34">
        <v>58</v>
      </c>
      <c r="AU36" s="34">
        <v>125</v>
      </c>
      <c r="AV36" s="34"/>
      <c r="AW36" s="34"/>
      <c r="AX36" s="34"/>
      <c r="AY36" s="34"/>
      <c r="AZ36" s="34"/>
      <c r="BA36" s="34"/>
      <c r="BB36" s="34"/>
      <c r="BC36" s="34"/>
      <c r="BD36" s="34"/>
      <c r="BE36" s="34"/>
      <c r="BF36" s="34"/>
      <c r="BG36" s="34"/>
      <c r="BH36" s="34"/>
      <c r="BI36" s="34"/>
      <c r="BJ36" s="34"/>
      <c r="BK36" s="34"/>
      <c r="BL36" s="34"/>
      <c r="BM36" s="34"/>
      <c r="BN36" s="34"/>
      <c r="BO36" s="34"/>
      <c r="BP36" s="34"/>
    </row>
    <row r="37" spans="1:68" ht="15" customHeight="1">
      <c r="A37" s="28" t="s">
        <v>172</v>
      </c>
      <c r="B37" s="34">
        <v>60</v>
      </c>
      <c r="C37" s="34">
        <v>60</v>
      </c>
      <c r="D37" s="34">
        <v>62</v>
      </c>
      <c r="E37" s="34">
        <v>59</v>
      </c>
      <c r="F37" s="34">
        <v>56</v>
      </c>
      <c r="G37" s="34">
        <v>62</v>
      </c>
      <c r="H37" s="34">
        <v>55</v>
      </c>
      <c r="I37" s="34">
        <v>73</v>
      </c>
      <c r="J37" s="34">
        <v>58</v>
      </c>
      <c r="K37" s="34">
        <v>62</v>
      </c>
      <c r="L37" s="34">
        <v>51</v>
      </c>
      <c r="M37" s="34">
        <v>74</v>
      </c>
      <c r="N37" s="34">
        <v>45</v>
      </c>
      <c r="O37" s="34">
        <v>55</v>
      </c>
      <c r="P37" s="34">
        <v>55</v>
      </c>
      <c r="Q37" s="34">
        <v>63</v>
      </c>
      <c r="R37" s="34">
        <v>49</v>
      </c>
      <c r="S37" s="34">
        <v>41</v>
      </c>
      <c r="T37" s="34">
        <v>67</v>
      </c>
      <c r="U37" s="34">
        <v>55</v>
      </c>
      <c r="V37" s="34">
        <v>41</v>
      </c>
      <c r="W37" s="34">
        <v>49</v>
      </c>
      <c r="X37" s="34">
        <v>43</v>
      </c>
      <c r="Y37" s="34">
        <v>39</v>
      </c>
      <c r="Z37" s="34">
        <v>29</v>
      </c>
      <c r="AA37" s="34">
        <v>32</v>
      </c>
      <c r="AB37" s="34">
        <v>31</v>
      </c>
      <c r="AC37" s="34">
        <v>22</v>
      </c>
      <c r="AD37" s="34">
        <v>24</v>
      </c>
      <c r="AE37" s="34">
        <v>31</v>
      </c>
      <c r="AF37" s="34">
        <v>38</v>
      </c>
      <c r="AG37" s="34">
        <v>43</v>
      </c>
      <c r="AH37" s="34">
        <v>21</v>
      </c>
      <c r="AI37" s="34">
        <v>51</v>
      </c>
      <c r="AJ37" s="34">
        <v>43</v>
      </c>
      <c r="AK37" s="34">
        <v>37</v>
      </c>
      <c r="AL37" s="34">
        <v>32</v>
      </c>
      <c r="AM37" s="34">
        <v>29</v>
      </c>
      <c r="AN37" s="34">
        <v>28</v>
      </c>
      <c r="AO37" s="34">
        <v>30</v>
      </c>
      <c r="AP37" s="34">
        <v>23</v>
      </c>
      <c r="AQ37" s="34">
        <v>21</v>
      </c>
      <c r="AR37" s="34">
        <v>31</v>
      </c>
      <c r="AS37" s="34">
        <v>23</v>
      </c>
      <c r="AT37" s="34">
        <v>20</v>
      </c>
      <c r="AU37" s="34">
        <v>32</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28" t="s">
        <v>173</v>
      </c>
      <c r="B38" s="34">
        <v>370</v>
      </c>
      <c r="C38" s="34">
        <v>382</v>
      </c>
      <c r="D38" s="34">
        <v>388</v>
      </c>
      <c r="E38" s="34">
        <v>326</v>
      </c>
      <c r="F38" s="34">
        <v>307</v>
      </c>
      <c r="G38" s="34">
        <v>347</v>
      </c>
      <c r="H38" s="34">
        <v>358</v>
      </c>
      <c r="I38" s="34">
        <v>373</v>
      </c>
      <c r="J38" s="34">
        <v>400</v>
      </c>
      <c r="K38" s="34">
        <v>396</v>
      </c>
      <c r="L38" s="34">
        <v>374</v>
      </c>
      <c r="M38" s="34">
        <v>385</v>
      </c>
      <c r="N38" s="34">
        <v>343</v>
      </c>
      <c r="O38" s="34">
        <v>415</v>
      </c>
      <c r="P38" s="34">
        <v>420</v>
      </c>
      <c r="Q38" s="34">
        <v>415</v>
      </c>
      <c r="R38" s="34">
        <v>466</v>
      </c>
      <c r="S38" s="34">
        <v>413</v>
      </c>
      <c r="T38" s="34">
        <v>449</v>
      </c>
      <c r="U38" s="34">
        <v>448</v>
      </c>
      <c r="V38" s="34">
        <v>431</v>
      </c>
      <c r="W38" s="34">
        <v>446</v>
      </c>
      <c r="X38" s="34">
        <v>451</v>
      </c>
      <c r="Y38" s="34">
        <v>414</v>
      </c>
      <c r="Z38" s="34">
        <v>437</v>
      </c>
      <c r="AA38" s="34">
        <v>369</v>
      </c>
      <c r="AB38" s="34">
        <v>350</v>
      </c>
      <c r="AC38" s="34">
        <v>366</v>
      </c>
      <c r="AD38" s="34">
        <v>379</v>
      </c>
      <c r="AE38" s="34">
        <v>398</v>
      </c>
      <c r="AF38" s="34">
        <v>338</v>
      </c>
      <c r="AG38" s="34">
        <v>375</v>
      </c>
      <c r="AH38" s="34">
        <v>217</v>
      </c>
      <c r="AI38" s="34">
        <v>323</v>
      </c>
      <c r="AJ38" s="34">
        <v>336</v>
      </c>
      <c r="AK38" s="34">
        <v>335</v>
      </c>
      <c r="AL38" s="34">
        <v>301</v>
      </c>
      <c r="AM38" s="34">
        <v>293</v>
      </c>
      <c r="AN38" s="34">
        <v>281</v>
      </c>
      <c r="AO38" s="34">
        <v>319</v>
      </c>
      <c r="AP38" s="34">
        <v>301</v>
      </c>
      <c r="AQ38" s="34">
        <v>305</v>
      </c>
      <c r="AR38" s="34">
        <v>311</v>
      </c>
      <c r="AS38" s="34">
        <v>293</v>
      </c>
      <c r="AT38" s="34">
        <v>302</v>
      </c>
      <c r="AU38" s="34">
        <v>299</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28"/>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55" t="s">
        <v>287</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row>
    <row r="41" spans="1:68" ht="15" customHeight="1">
      <c r="A41" s="28" t="s">
        <v>167</v>
      </c>
      <c r="B41" s="33">
        <v>40.343496052100697</v>
      </c>
      <c r="C41" s="33">
        <v>39.842665432670103</v>
      </c>
      <c r="D41" s="33">
        <v>41.174168297455999</v>
      </c>
      <c r="E41" s="33">
        <v>43.1386249301286</v>
      </c>
      <c r="F41" s="33">
        <v>42.936844454362898</v>
      </c>
      <c r="G41" s="33">
        <v>42.573529411764703</v>
      </c>
      <c r="H41" s="33">
        <v>42.633083520049396</v>
      </c>
      <c r="I41" s="33">
        <v>43.568363960171602</v>
      </c>
      <c r="J41" s="33">
        <v>42.702702702702702</v>
      </c>
      <c r="K41" s="33">
        <v>42.377789133026702</v>
      </c>
      <c r="L41" s="33">
        <v>41.976343485144803</v>
      </c>
      <c r="M41" s="33">
        <v>43.347883848927701</v>
      </c>
      <c r="N41" s="33">
        <v>42.854279414712401</v>
      </c>
      <c r="O41" s="33">
        <v>41.944194419441899</v>
      </c>
      <c r="P41" s="33">
        <v>41.7862838915471</v>
      </c>
      <c r="Q41" s="33">
        <v>42.317154998881698</v>
      </c>
      <c r="R41" s="33">
        <v>41.641994989751801</v>
      </c>
      <c r="S41" s="33">
        <v>41.741850114278797</v>
      </c>
      <c r="T41" s="33">
        <v>40.444335338161302</v>
      </c>
      <c r="U41" s="33">
        <v>39.882697947214098</v>
      </c>
      <c r="V41" s="33">
        <v>38.351904638507399</v>
      </c>
      <c r="W41" s="33">
        <v>38.109202625331697</v>
      </c>
      <c r="X41" s="33">
        <v>38.005865102639298</v>
      </c>
      <c r="Y41" s="33">
        <v>39.214221691066598</v>
      </c>
      <c r="Z41" s="33">
        <v>37.654125829908303</v>
      </c>
      <c r="AA41" s="33">
        <v>39.661942974218903</v>
      </c>
      <c r="AB41" s="33">
        <v>37.312643272791398</v>
      </c>
      <c r="AC41" s="33">
        <v>36.427690681698103</v>
      </c>
      <c r="AD41" s="33">
        <v>35.2846689273603</v>
      </c>
      <c r="AE41" s="33">
        <v>33.046889594619799</v>
      </c>
      <c r="AF41" s="33">
        <v>34.348004936240201</v>
      </c>
      <c r="AG41" s="33">
        <v>34.098831248718497</v>
      </c>
      <c r="AH41" s="33">
        <v>32.572070385623398</v>
      </c>
      <c r="AI41" s="33">
        <v>32.457238214434703</v>
      </c>
      <c r="AJ41" s="33">
        <v>29.183581416328401</v>
      </c>
      <c r="AK41" s="33">
        <v>31.066765213106699</v>
      </c>
      <c r="AL41" s="33">
        <v>31.6082802547771</v>
      </c>
      <c r="AM41" s="33">
        <v>30.3196347031963</v>
      </c>
      <c r="AN41" s="33">
        <v>32.465543644716703</v>
      </c>
      <c r="AO41" s="33">
        <v>34.197777144485599</v>
      </c>
      <c r="AP41" s="33">
        <v>33.342673017651997</v>
      </c>
      <c r="AQ41" s="33">
        <v>32.147780534877299</v>
      </c>
      <c r="AR41" s="33">
        <v>31.388101983002802</v>
      </c>
      <c r="AS41" s="33">
        <v>33.054393305439298</v>
      </c>
      <c r="AT41" s="33">
        <v>31.581936949730199</v>
      </c>
      <c r="AU41" s="141">
        <v>31.794732554982399</v>
      </c>
      <c r="AV41" s="30" t="s">
        <v>305</v>
      </c>
      <c r="AW41" s="33"/>
      <c r="AX41" s="33"/>
      <c r="AY41" s="33"/>
      <c r="AZ41" s="33"/>
      <c r="BA41" s="33"/>
      <c r="BB41" s="33"/>
      <c r="BC41" s="33"/>
      <c r="BD41" s="33"/>
      <c r="BE41" s="33"/>
      <c r="BF41" s="33"/>
      <c r="BG41" s="33"/>
      <c r="BH41" s="33"/>
      <c r="BI41" s="33"/>
      <c r="BJ41" s="33"/>
      <c r="BK41" s="33"/>
      <c r="BL41" s="33"/>
      <c r="BM41" s="33"/>
      <c r="BN41" s="33"/>
      <c r="BO41" s="33"/>
      <c r="BP41" s="33"/>
    </row>
    <row r="42" spans="1:68" ht="15" customHeight="1">
      <c r="A42" s="28" t="s">
        <v>170</v>
      </c>
      <c r="B42" s="29">
        <v>3.1658571428571398</v>
      </c>
      <c r="C42" s="29">
        <v>3.26001742160279</v>
      </c>
      <c r="D42" s="29">
        <v>3.2701204055766802</v>
      </c>
      <c r="E42" s="29">
        <v>3.3014253320375802</v>
      </c>
      <c r="F42" s="29">
        <v>3.3575883575883601</v>
      </c>
      <c r="G42" s="29">
        <v>3.3702936096718501</v>
      </c>
      <c r="H42" s="29">
        <v>3.46013048205872</v>
      </c>
      <c r="I42" s="29">
        <v>3.4622816796729801</v>
      </c>
      <c r="J42" s="29">
        <v>3.5452775073028202</v>
      </c>
      <c r="K42" s="29">
        <v>3.6085209003215399</v>
      </c>
      <c r="L42" s="29">
        <v>3.6631905924117998</v>
      </c>
      <c r="M42" s="29">
        <v>3.64448336252189</v>
      </c>
      <c r="N42" s="29">
        <v>3.7043966323666999</v>
      </c>
      <c r="O42" s="29">
        <v>3.70886981402003</v>
      </c>
      <c r="P42" s="29">
        <v>3.88193384223919</v>
      </c>
      <c r="Q42" s="29">
        <v>3.86310782241015</v>
      </c>
      <c r="R42" s="29">
        <v>3.8714793546622901</v>
      </c>
      <c r="S42" s="29">
        <v>3.90893371757925</v>
      </c>
      <c r="T42" s="29">
        <v>3.9763277693474999</v>
      </c>
      <c r="U42" s="29">
        <v>3.9114583333333299</v>
      </c>
      <c r="V42" s="29">
        <v>4.1293918918918902</v>
      </c>
      <c r="W42" s="29">
        <v>4.0285818981311801</v>
      </c>
      <c r="X42" s="29">
        <v>4.0057870370370399</v>
      </c>
      <c r="Y42" s="29">
        <v>4.0152380952380904</v>
      </c>
      <c r="Z42" s="29">
        <v>4.0037783375314904</v>
      </c>
      <c r="AA42" s="29">
        <v>3.8510546706844599</v>
      </c>
      <c r="AB42" s="29">
        <v>3.9163516068052902</v>
      </c>
      <c r="AC42" s="29">
        <v>3.8728239845261099</v>
      </c>
      <c r="AD42" s="29">
        <v>3.6327769347496202</v>
      </c>
      <c r="AE42" s="29">
        <v>3.8191068400226098</v>
      </c>
      <c r="AF42" s="29">
        <v>3.5383233532934102</v>
      </c>
      <c r="AG42" s="29">
        <v>3.5977149729404698</v>
      </c>
      <c r="AH42" s="29">
        <v>3.4241379310344802</v>
      </c>
      <c r="AI42" s="29">
        <v>3.3181233933162</v>
      </c>
      <c r="AJ42" s="29">
        <v>3.6692426584234901</v>
      </c>
      <c r="AK42" s="29">
        <v>3.7628865979381398</v>
      </c>
      <c r="AL42" s="29">
        <v>3.8589420654911799</v>
      </c>
      <c r="AM42" s="29">
        <v>4.1014056224899598</v>
      </c>
      <c r="AN42" s="29">
        <v>4.2603773584905698</v>
      </c>
      <c r="AO42" s="29">
        <v>4.0841666666666701</v>
      </c>
      <c r="AP42" s="29">
        <v>4.4277310924369804</v>
      </c>
      <c r="AQ42" s="29">
        <v>4.2409948542024001</v>
      </c>
      <c r="AR42" s="29">
        <v>4.1768953068592101</v>
      </c>
      <c r="AS42" s="29">
        <v>4.5198312236286897</v>
      </c>
      <c r="AT42" s="29">
        <v>4.2517985611510802</v>
      </c>
      <c r="AU42" s="142">
        <v>4.4030742954739504</v>
      </c>
      <c r="AV42" s="30" t="s">
        <v>198</v>
      </c>
      <c r="AW42" s="29"/>
      <c r="AX42" s="29"/>
      <c r="AY42" s="29"/>
      <c r="AZ42" s="29"/>
      <c r="BA42" s="29"/>
      <c r="BB42" s="29"/>
      <c r="BC42" s="29"/>
      <c r="BD42" s="29"/>
      <c r="BE42" s="29"/>
      <c r="BF42" s="29"/>
      <c r="BG42" s="29"/>
      <c r="BH42" s="29"/>
      <c r="BI42" s="29"/>
      <c r="BJ42" s="29"/>
      <c r="BK42" s="29"/>
      <c r="BL42" s="29"/>
      <c r="BM42" s="29"/>
      <c r="BN42" s="29"/>
      <c r="BO42" s="29"/>
      <c r="BP42" s="29"/>
    </row>
    <row r="43" spans="1:68" ht="15" customHeight="1">
      <c r="A43" s="28" t="s">
        <v>171</v>
      </c>
      <c r="B43" s="34">
        <v>22161</v>
      </c>
      <c r="C43" s="34">
        <v>22455</v>
      </c>
      <c r="D43" s="34">
        <v>20641</v>
      </c>
      <c r="E43" s="34">
        <v>20383</v>
      </c>
      <c r="F43" s="34">
        <v>19380</v>
      </c>
      <c r="G43" s="34">
        <v>19514</v>
      </c>
      <c r="H43" s="34">
        <v>19093</v>
      </c>
      <c r="I43" s="34">
        <v>18634</v>
      </c>
      <c r="J43" s="34">
        <v>18205</v>
      </c>
      <c r="K43" s="34">
        <v>17956</v>
      </c>
      <c r="L43" s="34">
        <v>16510</v>
      </c>
      <c r="M43" s="34">
        <v>16648</v>
      </c>
      <c r="N43" s="34">
        <v>15840</v>
      </c>
      <c r="O43" s="34">
        <v>15555</v>
      </c>
      <c r="P43" s="34">
        <v>15256</v>
      </c>
      <c r="Q43" s="34">
        <v>14618</v>
      </c>
      <c r="R43" s="34">
        <v>14158</v>
      </c>
      <c r="S43" s="34">
        <v>13564</v>
      </c>
      <c r="T43" s="34">
        <v>13102</v>
      </c>
      <c r="U43" s="34">
        <v>12767</v>
      </c>
      <c r="V43" s="34">
        <v>12223</v>
      </c>
      <c r="W43" s="34">
        <v>10994</v>
      </c>
      <c r="X43" s="34">
        <v>10383</v>
      </c>
      <c r="Y43" s="34">
        <v>10540</v>
      </c>
      <c r="Z43" s="34">
        <v>9537</v>
      </c>
      <c r="AA43" s="34">
        <v>8946</v>
      </c>
      <c r="AB43" s="34">
        <v>8287</v>
      </c>
      <c r="AC43" s="34">
        <v>8009</v>
      </c>
      <c r="AD43" s="34">
        <v>7182</v>
      </c>
      <c r="AE43" s="34">
        <v>6756</v>
      </c>
      <c r="AF43" s="34">
        <v>5909</v>
      </c>
      <c r="AG43" s="34">
        <v>5983</v>
      </c>
      <c r="AH43" s="34">
        <v>2979</v>
      </c>
      <c r="AI43" s="34">
        <v>5163</v>
      </c>
      <c r="AJ43" s="34">
        <v>4748</v>
      </c>
      <c r="AK43" s="34">
        <v>4745</v>
      </c>
      <c r="AL43" s="34">
        <v>4596</v>
      </c>
      <c r="AM43" s="34">
        <v>4085</v>
      </c>
      <c r="AN43" s="34">
        <v>4516</v>
      </c>
      <c r="AO43" s="34">
        <v>4901</v>
      </c>
      <c r="AP43" s="34">
        <v>5269</v>
      </c>
      <c r="AQ43" s="34">
        <v>4945</v>
      </c>
      <c r="AR43" s="34">
        <v>4628</v>
      </c>
      <c r="AS43" s="34">
        <v>5356</v>
      </c>
      <c r="AT43" s="34">
        <v>4728</v>
      </c>
      <c r="AU43" s="143">
        <v>5156</v>
      </c>
      <c r="AV43" s="30" t="s">
        <v>199</v>
      </c>
      <c r="AW43" s="34"/>
      <c r="AX43" s="34"/>
      <c r="AY43" s="34"/>
      <c r="AZ43" s="34"/>
      <c r="BA43" s="34"/>
      <c r="BB43" s="34"/>
      <c r="BC43" s="34"/>
      <c r="BD43" s="34"/>
      <c r="BE43" s="34"/>
      <c r="BF43" s="34"/>
      <c r="BG43" s="34"/>
      <c r="BH43" s="34"/>
      <c r="BI43" s="34"/>
      <c r="BJ43" s="34"/>
      <c r="BK43" s="34"/>
      <c r="BL43" s="34"/>
      <c r="BM43" s="34"/>
      <c r="BN43" s="34"/>
      <c r="BO43" s="34"/>
      <c r="BP43" s="34"/>
    </row>
    <row r="44" spans="1:68" ht="15" customHeight="1">
      <c r="A44" s="28" t="s">
        <v>172</v>
      </c>
      <c r="B44" s="34">
        <v>7000</v>
      </c>
      <c r="C44" s="34">
        <v>6888</v>
      </c>
      <c r="D44" s="34">
        <v>6312</v>
      </c>
      <c r="E44" s="34">
        <v>6174</v>
      </c>
      <c r="F44" s="34">
        <v>5772</v>
      </c>
      <c r="G44" s="34">
        <v>5790</v>
      </c>
      <c r="H44" s="34">
        <v>5518</v>
      </c>
      <c r="I44" s="34">
        <v>5382</v>
      </c>
      <c r="J44" s="34">
        <v>5135</v>
      </c>
      <c r="K44" s="34">
        <v>4976</v>
      </c>
      <c r="L44" s="34">
        <v>4507</v>
      </c>
      <c r="M44" s="34">
        <v>4568</v>
      </c>
      <c r="N44" s="34">
        <v>4276</v>
      </c>
      <c r="O44" s="34">
        <v>4194</v>
      </c>
      <c r="P44" s="34">
        <v>3930</v>
      </c>
      <c r="Q44" s="34">
        <v>3784</v>
      </c>
      <c r="R44" s="34">
        <v>3657</v>
      </c>
      <c r="S44" s="34">
        <v>3470</v>
      </c>
      <c r="T44" s="34">
        <v>3295</v>
      </c>
      <c r="U44" s="34">
        <v>3264</v>
      </c>
      <c r="V44" s="34">
        <v>2960</v>
      </c>
      <c r="W44" s="34">
        <v>2729</v>
      </c>
      <c r="X44" s="34">
        <v>2592</v>
      </c>
      <c r="Y44" s="34">
        <v>2625</v>
      </c>
      <c r="Z44" s="34">
        <v>2382</v>
      </c>
      <c r="AA44" s="34">
        <v>2323</v>
      </c>
      <c r="AB44" s="34">
        <v>2116</v>
      </c>
      <c r="AC44" s="34">
        <v>2068</v>
      </c>
      <c r="AD44" s="34">
        <v>1977</v>
      </c>
      <c r="AE44" s="34">
        <v>1769</v>
      </c>
      <c r="AF44" s="34">
        <v>1670</v>
      </c>
      <c r="AG44" s="34">
        <v>1663</v>
      </c>
      <c r="AH44" s="34">
        <v>870</v>
      </c>
      <c r="AI44" s="34">
        <v>1556</v>
      </c>
      <c r="AJ44" s="34">
        <v>1294</v>
      </c>
      <c r="AK44" s="34">
        <v>1261</v>
      </c>
      <c r="AL44" s="34">
        <v>1191</v>
      </c>
      <c r="AM44" s="34">
        <v>996</v>
      </c>
      <c r="AN44" s="34">
        <v>1060</v>
      </c>
      <c r="AO44" s="34">
        <v>1200</v>
      </c>
      <c r="AP44" s="34">
        <v>1190</v>
      </c>
      <c r="AQ44" s="34">
        <v>1166</v>
      </c>
      <c r="AR44" s="34">
        <v>1108</v>
      </c>
      <c r="AS44" s="34">
        <v>1185</v>
      </c>
      <c r="AT44" s="34">
        <v>1112</v>
      </c>
      <c r="AU44" s="143">
        <v>1171</v>
      </c>
      <c r="AV44" s="30" t="s">
        <v>200</v>
      </c>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56" t="s">
        <v>173</v>
      </c>
      <c r="B45" s="115">
        <v>17351</v>
      </c>
      <c r="C45" s="115">
        <v>17288</v>
      </c>
      <c r="D45" s="115">
        <v>15330</v>
      </c>
      <c r="E45" s="115">
        <v>14312</v>
      </c>
      <c r="F45" s="115">
        <v>13443</v>
      </c>
      <c r="G45" s="115">
        <v>13600</v>
      </c>
      <c r="H45" s="115">
        <v>12943</v>
      </c>
      <c r="I45" s="115">
        <v>12353</v>
      </c>
      <c r="J45" s="115">
        <v>12025</v>
      </c>
      <c r="K45" s="115">
        <v>11742</v>
      </c>
      <c r="L45" s="115">
        <v>10737</v>
      </c>
      <c r="M45" s="115">
        <v>10538</v>
      </c>
      <c r="N45" s="115">
        <v>9978</v>
      </c>
      <c r="O45" s="115">
        <v>9999</v>
      </c>
      <c r="P45" s="115">
        <v>9405</v>
      </c>
      <c r="Q45" s="115">
        <v>8942</v>
      </c>
      <c r="R45" s="115">
        <v>8782</v>
      </c>
      <c r="S45" s="115">
        <v>8313</v>
      </c>
      <c r="T45" s="115">
        <v>8147</v>
      </c>
      <c r="U45" s="115">
        <v>8184</v>
      </c>
      <c r="V45" s="115">
        <v>7718</v>
      </c>
      <c r="W45" s="115">
        <v>7161</v>
      </c>
      <c r="X45" s="115">
        <v>6820</v>
      </c>
      <c r="Y45" s="115">
        <v>6694</v>
      </c>
      <c r="Z45" s="115">
        <v>6326</v>
      </c>
      <c r="AA45" s="115">
        <v>5857</v>
      </c>
      <c r="AB45" s="115">
        <v>5671</v>
      </c>
      <c r="AC45" s="115">
        <v>5677</v>
      </c>
      <c r="AD45" s="115">
        <v>5603</v>
      </c>
      <c r="AE45" s="115">
        <v>5353</v>
      </c>
      <c r="AF45" s="115">
        <v>4862</v>
      </c>
      <c r="AG45" s="115">
        <v>4877</v>
      </c>
      <c r="AH45" s="115">
        <v>2671</v>
      </c>
      <c r="AI45" s="115">
        <v>4794</v>
      </c>
      <c r="AJ45" s="115">
        <v>4434</v>
      </c>
      <c r="AK45" s="115">
        <v>4059</v>
      </c>
      <c r="AL45" s="115">
        <v>3768</v>
      </c>
      <c r="AM45" s="115">
        <v>3285</v>
      </c>
      <c r="AN45" s="115">
        <v>3265</v>
      </c>
      <c r="AO45" s="115">
        <v>3509</v>
      </c>
      <c r="AP45" s="115">
        <v>3569</v>
      </c>
      <c r="AQ45" s="115">
        <v>3627</v>
      </c>
      <c r="AR45" s="115">
        <v>3530</v>
      </c>
      <c r="AS45" s="115">
        <v>3585</v>
      </c>
      <c r="AT45" s="115">
        <v>3521</v>
      </c>
      <c r="AU45" s="146">
        <v>3683</v>
      </c>
      <c r="AV45" s="114" t="s">
        <v>201</v>
      </c>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71"/>
      <c r="AW46" s="117"/>
      <c r="AX46" s="117"/>
      <c r="AY46" s="117"/>
      <c r="AZ46" s="117"/>
      <c r="BA46" s="117"/>
      <c r="BB46" s="117"/>
      <c r="BC46" s="117"/>
      <c r="BD46" s="117"/>
      <c r="BE46" s="117"/>
      <c r="BF46" s="117"/>
      <c r="BG46" s="117"/>
      <c r="BH46" s="117"/>
      <c r="BI46" s="117"/>
      <c r="BJ46" s="117"/>
      <c r="BK46" s="117"/>
      <c r="BL46" s="117"/>
      <c r="BM46" s="117"/>
      <c r="BN46" s="117"/>
      <c r="BO46" s="117"/>
      <c r="BP46" s="117"/>
    </row>
    <row r="47" spans="1:68" ht="17.100000000000001"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17"/>
      <c r="AV47" s="171"/>
      <c r="AW47" s="117"/>
      <c r="AX47" s="117"/>
      <c r="AY47" s="117"/>
      <c r="AZ47" s="117"/>
      <c r="BA47" s="117"/>
      <c r="BB47" s="117"/>
      <c r="BC47" s="117"/>
      <c r="BD47" s="117"/>
      <c r="BE47" s="117"/>
      <c r="BF47" s="117"/>
      <c r="BG47" s="117"/>
      <c r="BH47" s="117"/>
      <c r="BI47" s="117"/>
      <c r="BJ47" s="117"/>
      <c r="BK47" s="117"/>
      <c r="BL47" s="117"/>
      <c r="BM47" s="117"/>
      <c r="BN47" s="117"/>
      <c r="BO47" s="117"/>
      <c r="BP47" s="117"/>
    </row>
    <row r="48" spans="1:68" ht="37.5" customHeight="1">
      <c r="A48" s="166"/>
      <c r="B48" s="166"/>
      <c r="C48" s="166"/>
      <c r="D48" s="166"/>
      <c r="E48" s="166"/>
      <c r="F48" s="166"/>
      <c r="G48" s="166"/>
      <c r="H48" s="166"/>
      <c r="I48" s="166"/>
      <c r="J48" s="166"/>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71"/>
      <c r="AW48" s="117"/>
      <c r="AX48" s="117"/>
      <c r="AY48" s="117"/>
      <c r="AZ48" s="117"/>
      <c r="BA48" s="117"/>
      <c r="BB48" s="117"/>
      <c r="BC48" s="117"/>
      <c r="BD48" s="117"/>
      <c r="BE48" s="117"/>
      <c r="BF48" s="117"/>
      <c r="BG48" s="117"/>
      <c r="BH48" s="117"/>
      <c r="BI48" s="117"/>
      <c r="BJ48" s="117"/>
      <c r="BK48" s="117"/>
      <c r="BL48" s="117"/>
      <c r="BM48" s="117"/>
      <c r="BN48" s="117"/>
      <c r="BO48" s="117"/>
      <c r="BP48" s="117"/>
    </row>
    <row r="49" spans="1:48" ht="37.5" customHeight="1">
      <c r="A49" s="166"/>
      <c r="B49" s="166"/>
      <c r="C49" s="166"/>
      <c r="D49" s="166"/>
      <c r="E49" s="166"/>
      <c r="F49" s="166"/>
      <c r="G49" s="166"/>
      <c r="H49" s="166"/>
      <c r="I49" s="166"/>
      <c r="J49" s="166"/>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71"/>
    </row>
    <row r="50" spans="1:48" ht="37.5" customHeight="1">
      <c r="A50" s="166"/>
      <c r="B50" s="166"/>
      <c r="C50" s="166"/>
      <c r="D50" s="166"/>
      <c r="E50" s="166"/>
      <c r="F50" s="166"/>
      <c r="G50" s="166"/>
      <c r="H50" s="166"/>
      <c r="I50" s="166"/>
      <c r="J50" s="166"/>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71"/>
    </row>
    <row r="51" spans="1:48" ht="37.5" customHeight="1">
      <c r="A51" s="166"/>
      <c r="B51" s="166"/>
      <c r="C51" s="166"/>
      <c r="D51" s="166"/>
      <c r="E51" s="166"/>
      <c r="F51" s="166"/>
      <c r="G51" s="166"/>
      <c r="H51" s="166"/>
      <c r="I51" s="166"/>
      <c r="J51" s="166"/>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71"/>
    </row>
    <row r="52" spans="1:48" ht="37.5" customHeight="1">
      <c r="A52" s="166"/>
      <c r="B52" s="166"/>
      <c r="C52" s="166"/>
      <c r="D52" s="166"/>
      <c r="E52" s="166"/>
      <c r="F52" s="166"/>
      <c r="G52" s="166"/>
      <c r="H52" s="166"/>
      <c r="I52" s="166"/>
      <c r="J52" s="16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71"/>
    </row>
    <row r="53" spans="1:48" ht="37.5" customHeight="1">
      <c r="A53" s="166"/>
      <c r="B53" s="166"/>
      <c r="C53" s="166"/>
      <c r="D53" s="166"/>
      <c r="E53" s="166"/>
      <c r="F53" s="166"/>
      <c r="G53" s="166"/>
      <c r="H53" s="166"/>
      <c r="I53" s="166"/>
      <c r="J53" s="166"/>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71"/>
    </row>
    <row r="54" spans="1:48" ht="37.5" customHeight="1">
      <c r="A54" s="166"/>
      <c r="B54" s="166"/>
      <c r="C54" s="166"/>
      <c r="D54" s="166"/>
      <c r="E54" s="166"/>
      <c r="F54" s="166"/>
      <c r="G54" s="166"/>
      <c r="H54" s="166"/>
      <c r="I54" s="166"/>
      <c r="J54" s="166"/>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71"/>
    </row>
    <row r="55" spans="1:48" ht="37.5" customHeight="1">
      <c r="A55" s="166"/>
      <c r="B55" s="166"/>
      <c r="C55" s="166"/>
      <c r="D55" s="166"/>
      <c r="E55" s="166"/>
      <c r="F55" s="166"/>
      <c r="G55" s="166"/>
      <c r="H55" s="166"/>
      <c r="I55" s="166"/>
      <c r="J55" s="166"/>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71"/>
    </row>
    <row r="56" spans="1:48" ht="15" customHeight="1">
      <c r="A56" s="117"/>
      <c r="B56" s="24"/>
      <c r="C56" s="24"/>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71"/>
    </row>
    <row r="57" spans="1:48" ht="15" customHeight="1">
      <c r="A57" s="117"/>
      <c r="B57" s="24"/>
      <c r="C57" s="24"/>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71"/>
    </row>
    <row r="58" spans="1:48" ht="15" customHeight="1">
      <c r="A58" s="117"/>
      <c r="B58" s="24"/>
      <c r="C58" s="24"/>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71"/>
    </row>
    <row r="59" spans="1:48" ht="15" customHeight="1">
      <c r="A59" s="117"/>
      <c r="B59" s="24"/>
      <c r="C59" s="24"/>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71"/>
    </row>
    <row r="60" spans="1:48" ht="15" customHeight="1">
      <c r="A60" s="117"/>
      <c r="B60" s="24"/>
      <c r="C60" s="24"/>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71"/>
    </row>
    <row r="61" spans="1:48" ht="15" customHeight="1">
      <c r="A61" s="117"/>
      <c r="B61" s="24"/>
      <c r="C61" s="24"/>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71"/>
    </row>
    <row r="62" spans="1:48" ht="15" customHeight="1">
      <c r="A62" s="117"/>
      <c r="B62" s="24"/>
      <c r="C62" s="24"/>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71"/>
    </row>
    <row r="63" spans="1:48" ht="15" customHeight="1">
      <c r="A63" s="117"/>
      <c r="B63" s="24"/>
      <c r="C63" s="24"/>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71"/>
    </row>
    <row r="64" spans="1:48" ht="15" customHeight="1">
      <c r="A64" s="117"/>
      <c r="B64" s="24"/>
      <c r="C64" s="24"/>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71"/>
    </row>
    <row r="65" spans="2:48" ht="15" customHeight="1">
      <c r="B65" s="24"/>
      <c r="C65" s="24"/>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71"/>
    </row>
    <row r="66" spans="2:48" ht="15" customHeight="1">
      <c r="B66" s="24"/>
      <c r="C66" s="24"/>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71"/>
    </row>
    <row r="67" spans="2:48" ht="15" customHeight="1">
      <c r="B67" s="24"/>
      <c r="C67" s="24"/>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71"/>
    </row>
    <row r="68" spans="2:48" ht="15" customHeight="1">
      <c r="B68" s="24"/>
      <c r="C68" s="24"/>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71"/>
    </row>
    <row r="69" spans="2:48" ht="15" customHeight="1">
      <c r="B69" s="24"/>
      <c r="C69" s="24"/>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71"/>
    </row>
    <row r="70" spans="2:48" ht="15" customHeight="1">
      <c r="B70" s="24"/>
      <c r="C70" s="24"/>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71"/>
    </row>
    <row r="71" spans="2:48" ht="15" customHeight="1">
      <c r="B71" s="24"/>
      <c r="C71" s="24"/>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71"/>
    </row>
    <row r="72" spans="2:48" ht="15" customHeight="1">
      <c r="B72" s="24"/>
      <c r="C72" s="24"/>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71"/>
    </row>
    <row r="73" spans="2:48" ht="15" customHeight="1">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71"/>
    </row>
    <row r="74" spans="2:48" ht="15" customHeight="1">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71"/>
    </row>
    <row r="75" spans="2:48" ht="15" customHeight="1">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71"/>
    </row>
    <row r="76" spans="2:48" ht="15" customHeight="1">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71"/>
    </row>
    <row r="77" spans="2:48" ht="15" customHeight="1">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71"/>
    </row>
    <row r="78" spans="2:48" ht="15" customHeight="1">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71"/>
    </row>
    <row r="79" spans="2:48" ht="15" customHeight="1">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71"/>
    </row>
    <row r="80" spans="2:48" ht="15" customHeight="1">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71"/>
    </row>
    <row r="81" spans="48:48" ht="15" customHeight="1">
      <c r="AV81" s="171"/>
    </row>
    <row r="82" spans="48:48" ht="15" customHeight="1">
      <c r="AV82" s="171"/>
    </row>
    <row r="83" spans="48:48" ht="15" customHeight="1">
      <c r="AV83" s="171"/>
    </row>
    <row r="84" spans="48:48" ht="15" customHeight="1">
      <c r="AV84" s="171"/>
    </row>
    <row r="85" spans="48:48" ht="15" customHeight="1">
      <c r="AV85" s="171"/>
    </row>
    <row r="86" spans="48:48" ht="15" customHeight="1">
      <c r="AV86" s="171"/>
    </row>
    <row r="87" spans="48:48" ht="15" customHeight="1">
      <c r="AV87" s="171"/>
    </row>
    <row r="88" spans="48:48" ht="15" customHeight="1">
      <c r="AV88" s="171"/>
    </row>
    <row r="89" spans="48:48" ht="15" customHeight="1">
      <c r="AV89" s="171"/>
    </row>
    <row r="90" spans="48:48" ht="15" customHeight="1">
      <c r="AV90" s="171"/>
    </row>
    <row r="91" spans="48:48" ht="15" customHeight="1">
      <c r="AV91" s="171"/>
    </row>
    <row r="92" spans="48:48" ht="15" customHeight="1">
      <c r="AV92" s="171"/>
    </row>
    <row r="93" spans="48:48" ht="15" customHeight="1">
      <c r="AV93" s="171"/>
    </row>
    <row r="94" spans="48:48" ht="15" customHeight="1">
      <c r="AV94" s="171"/>
    </row>
    <row r="95" spans="48:48" ht="15" customHeight="1">
      <c r="AV95" s="171"/>
    </row>
    <row r="96" spans="48:48" ht="15" customHeight="1">
      <c r="AV96" s="171"/>
    </row>
    <row r="97" spans="48:48" ht="15" customHeight="1">
      <c r="AV97" s="171"/>
    </row>
    <row r="98" spans="48:48" ht="15" customHeight="1">
      <c r="AV98" s="171"/>
    </row>
    <row r="99" spans="48:48" ht="15" customHeight="1">
      <c r="AV99" s="171"/>
    </row>
    <row r="100" spans="48:48" ht="15" customHeight="1">
      <c r="AV100" s="171"/>
    </row>
    <row r="101" spans="48:48" ht="15" customHeight="1">
      <c r="AV101" s="171"/>
    </row>
    <row r="102" spans="48:48" ht="15" customHeight="1">
      <c r="AV102" s="171"/>
    </row>
    <row r="103" spans="48:48" ht="15" customHeight="1">
      <c r="AV103" s="171"/>
    </row>
    <row r="104" spans="48:48" ht="15" customHeight="1">
      <c r="AV104" s="171"/>
    </row>
    <row r="105" spans="48:48" ht="15" customHeight="1">
      <c r="AV105" s="171"/>
    </row>
    <row r="106" spans="48:48" ht="15" customHeight="1">
      <c r="AV106" s="171"/>
    </row>
    <row r="107" spans="48:48" ht="15" customHeight="1">
      <c r="AV107" s="171"/>
    </row>
    <row r="108" spans="48:48" ht="15" customHeight="1">
      <c r="AV108" s="171"/>
    </row>
    <row r="109" spans="48:48" ht="15" customHeight="1">
      <c r="AV109" s="171"/>
    </row>
    <row r="110" spans="48:48" ht="15" customHeight="1">
      <c r="AV110" s="171"/>
    </row>
    <row r="111" spans="48:48" ht="15" customHeight="1">
      <c r="AV111" s="171"/>
    </row>
    <row r="112" spans="48:48" ht="15" customHeight="1">
      <c r="AV112" s="171"/>
    </row>
    <row r="113" spans="48:48" ht="15" customHeight="1">
      <c r="AV113" s="171"/>
    </row>
    <row r="114" spans="48:48" ht="15" customHeight="1">
      <c r="AV114" s="171"/>
    </row>
    <row r="115" spans="48:48" ht="15" customHeight="1">
      <c r="AV115" s="171"/>
    </row>
    <row r="116" spans="48:48" ht="15" customHeight="1">
      <c r="AV116" s="171"/>
    </row>
    <row r="117" spans="48:48" ht="15" customHeight="1">
      <c r="AV117" s="171"/>
    </row>
    <row r="118" spans="48:48" ht="15" customHeight="1">
      <c r="AV118" s="171"/>
    </row>
    <row r="119" spans="48:48" ht="15" customHeight="1">
      <c r="AV119" s="171"/>
    </row>
    <row r="120" spans="48:48" ht="15" customHeight="1">
      <c r="AV120" s="171"/>
    </row>
    <row r="121" spans="48:48" ht="15" customHeight="1">
      <c r="AV121" s="171"/>
    </row>
    <row r="122" spans="48:48" ht="15" customHeight="1">
      <c r="AV122" s="171"/>
    </row>
    <row r="123" spans="48:48" ht="15" customHeight="1">
      <c r="AV123" s="171"/>
    </row>
    <row r="124" spans="48:48" ht="15" customHeight="1">
      <c r="AV124" s="171"/>
    </row>
    <row r="125" spans="48:48" ht="15" customHeight="1">
      <c r="AV125" s="171"/>
    </row>
    <row r="126" spans="48:48" ht="15" customHeight="1">
      <c r="AV126" s="171"/>
    </row>
    <row r="127" spans="48:48" ht="15" customHeight="1">
      <c r="AV127" s="171"/>
    </row>
    <row r="128" spans="48:48" ht="15" customHeight="1">
      <c r="AV128" s="171"/>
    </row>
    <row r="129" spans="48:48" ht="15" customHeight="1">
      <c r="AV129" s="171"/>
    </row>
    <row r="130" spans="48:48" ht="15" customHeight="1">
      <c r="AV130" s="171"/>
    </row>
    <row r="131" spans="48:48" ht="15" customHeight="1">
      <c r="AV131" s="171"/>
    </row>
    <row r="132" spans="48:48" ht="15" customHeight="1">
      <c r="AV132" s="171"/>
    </row>
    <row r="133" spans="48:48" ht="15" customHeight="1">
      <c r="AV133" s="171"/>
    </row>
    <row r="134" spans="48:48" ht="15" customHeight="1">
      <c r="AV134" s="171"/>
    </row>
    <row r="135" spans="48:48" ht="15" customHeight="1">
      <c r="AV135" s="171"/>
    </row>
    <row r="136" spans="48:48" ht="15" customHeight="1">
      <c r="AV136" s="171"/>
    </row>
    <row r="137" spans="48:48" ht="15" customHeight="1">
      <c r="AV137" s="171"/>
    </row>
    <row r="138" spans="48:48" ht="15" customHeight="1">
      <c r="AV138" s="171"/>
    </row>
    <row r="139" spans="48:48" ht="15" customHeight="1">
      <c r="AV139" s="171"/>
    </row>
    <row r="140" spans="48:48" ht="15" customHeight="1">
      <c r="AV140" s="171"/>
    </row>
    <row r="141" spans="48:48" ht="15" customHeight="1">
      <c r="AV141" s="171"/>
    </row>
    <row r="142" spans="48:48" ht="15" customHeight="1">
      <c r="AV142" s="171"/>
    </row>
    <row r="143" spans="48:48" ht="15" customHeight="1">
      <c r="AV143" s="171"/>
    </row>
    <row r="144" spans="48:48" ht="15" customHeight="1">
      <c r="AV144" s="171"/>
    </row>
    <row r="145" spans="48:48" ht="15" customHeight="1">
      <c r="AV145" s="171"/>
    </row>
    <row r="146" spans="48:48" ht="15" customHeight="1">
      <c r="AV146" s="171"/>
    </row>
    <row r="147" spans="48:48" ht="15" customHeight="1">
      <c r="AV147" s="171"/>
    </row>
    <row r="148" spans="48:48" ht="15" customHeight="1">
      <c r="AV148" s="171"/>
    </row>
    <row r="149" spans="48:48" ht="15" customHeight="1">
      <c r="AV149" s="171"/>
    </row>
    <row r="150" spans="48:48" ht="15" customHeight="1">
      <c r="AV150" s="171"/>
    </row>
    <row r="151" spans="48:48" ht="15" customHeight="1">
      <c r="AV151" s="171"/>
    </row>
    <row r="152" spans="48:48" ht="15" customHeight="1">
      <c r="AV152" s="171"/>
    </row>
    <row r="153" spans="48:48" ht="15" customHeight="1">
      <c r="AV153" s="171"/>
    </row>
    <row r="154" spans="48:48" ht="15" customHeight="1">
      <c r="AV154" s="171"/>
    </row>
    <row r="155" spans="48:48" ht="15" customHeight="1">
      <c r="AV155" s="171"/>
    </row>
    <row r="156" spans="48:48" ht="15" customHeight="1">
      <c r="AV156" s="171"/>
    </row>
    <row r="157" spans="48:48" ht="15" customHeight="1">
      <c r="AV157" s="171"/>
    </row>
    <row r="158" spans="48:48" ht="15" customHeight="1">
      <c r="AV158" s="171"/>
    </row>
    <row r="159" spans="48:48" ht="15" customHeight="1">
      <c r="AV159" s="171"/>
    </row>
    <row r="160" spans="48:48" ht="15" customHeight="1">
      <c r="AV160" s="171"/>
    </row>
    <row r="161" spans="48:48" ht="15" customHeight="1">
      <c r="AV161" s="171"/>
    </row>
    <row r="162" spans="48:48" ht="15" customHeight="1">
      <c r="AV162" s="171"/>
    </row>
    <row r="163" spans="48:48" ht="15" customHeight="1">
      <c r="AV163" s="171"/>
    </row>
    <row r="164" spans="48:48" ht="15" customHeight="1">
      <c r="AV164" s="171"/>
    </row>
    <row r="165" spans="48:48" ht="15" customHeight="1">
      <c r="AV165" s="171"/>
    </row>
    <row r="166" spans="48:48" ht="15" customHeight="1">
      <c r="AV166" s="171"/>
    </row>
    <row r="167" spans="48:48" ht="15" customHeight="1">
      <c r="AV167" s="171"/>
    </row>
    <row r="168" spans="48:48" ht="15" customHeight="1">
      <c r="AV168" s="171"/>
    </row>
    <row r="169" spans="48:48" ht="15" customHeight="1">
      <c r="AV169" s="171"/>
    </row>
    <row r="170" spans="48:48" ht="15" customHeight="1">
      <c r="AV170" s="171"/>
    </row>
    <row r="171" spans="48:48" ht="15" customHeight="1">
      <c r="AV171" s="171"/>
    </row>
    <row r="172" spans="48:48" ht="15" customHeight="1">
      <c r="AV172" s="171"/>
    </row>
    <row r="173" spans="48:48" ht="15" customHeight="1">
      <c r="AV173" s="171"/>
    </row>
    <row r="174" spans="48:48" ht="15" customHeight="1">
      <c r="AV174" s="171"/>
    </row>
    <row r="175" spans="48:48" ht="15" customHeight="1">
      <c r="AV175" s="171"/>
    </row>
    <row r="176" spans="48:48" ht="15" customHeight="1">
      <c r="AV176" s="171"/>
    </row>
    <row r="177" spans="48:48" ht="15" customHeight="1">
      <c r="AV177" s="171"/>
    </row>
    <row r="178" spans="48:48" ht="15" customHeight="1">
      <c r="AV178" s="171"/>
    </row>
    <row r="179" spans="48:48" ht="15" customHeight="1">
      <c r="AV179" s="171"/>
    </row>
    <row r="180" spans="48:48" ht="15" customHeight="1">
      <c r="AV180" s="171"/>
    </row>
    <row r="181" spans="48:48" ht="15" customHeight="1">
      <c r="AV181" s="171"/>
    </row>
    <row r="182" spans="48:48" ht="15" customHeight="1">
      <c r="AV182" s="171"/>
    </row>
    <row r="183" spans="48:48" ht="15" customHeight="1">
      <c r="AV183" s="171"/>
    </row>
    <row r="184" spans="48:48" ht="15" customHeight="1">
      <c r="AV184" s="171"/>
    </row>
    <row r="185" spans="48:48" ht="15" customHeight="1">
      <c r="AV185" s="171"/>
    </row>
    <row r="186" spans="48:48" ht="15" customHeight="1">
      <c r="AV186" s="171"/>
    </row>
    <row r="187" spans="48:48" ht="15" customHeight="1">
      <c r="AV187" s="171"/>
    </row>
    <row r="188" spans="48:48" ht="15" customHeight="1">
      <c r="AV188" s="171"/>
    </row>
    <row r="189" spans="48:48" ht="15" customHeight="1">
      <c r="AV189" s="171"/>
    </row>
    <row r="190" spans="48:48" ht="15" customHeight="1">
      <c r="AV190" s="171"/>
    </row>
    <row r="191" spans="48:48" ht="15" customHeight="1">
      <c r="AV191" s="171"/>
    </row>
    <row r="192" spans="48:48" ht="15" customHeight="1">
      <c r="AV192" s="171"/>
    </row>
    <row r="193" spans="48:48" ht="15" customHeight="1">
      <c r="AV193" s="171"/>
    </row>
    <row r="194" spans="48:48" ht="15" customHeight="1">
      <c r="AV194" s="171"/>
    </row>
    <row r="195" spans="48:48" ht="15" customHeight="1">
      <c r="AV195" s="171"/>
    </row>
    <row r="196" spans="48:48" ht="15" customHeight="1">
      <c r="AV196" s="171"/>
    </row>
    <row r="197" spans="48:48" ht="15" customHeight="1">
      <c r="AV197" s="171"/>
    </row>
    <row r="198" spans="48:48" ht="15" customHeight="1">
      <c r="AV198" s="171"/>
    </row>
    <row r="199" spans="48:48" ht="15" customHeight="1">
      <c r="AV199" s="171"/>
    </row>
    <row r="200" spans="48:48" ht="15" customHeight="1">
      <c r="AV200" s="171"/>
    </row>
    <row r="201" spans="48:48" ht="15" customHeight="1">
      <c r="AV201" s="171"/>
    </row>
    <row r="202" spans="48:48" ht="15" customHeight="1">
      <c r="AV202" s="171"/>
    </row>
    <row r="203" spans="48:48" ht="15" customHeight="1">
      <c r="AV203" s="171"/>
    </row>
    <row r="204" spans="48:48" ht="15" customHeight="1">
      <c r="AV204" s="171"/>
    </row>
    <row r="205" spans="48:48" ht="15" customHeight="1">
      <c r="AV205" s="171"/>
    </row>
    <row r="206" spans="48:48" ht="15" customHeight="1">
      <c r="AV206" s="171"/>
    </row>
    <row r="207" spans="48:48" ht="15" customHeight="1">
      <c r="AV207" s="171"/>
    </row>
    <row r="208" spans="48:48" ht="15" customHeight="1">
      <c r="AV208" s="171"/>
    </row>
    <row r="209" spans="48:48" ht="15" customHeight="1">
      <c r="AV209" s="171"/>
    </row>
    <row r="210" spans="48:48" ht="15" customHeight="1">
      <c r="AV210" s="171"/>
    </row>
    <row r="211" spans="48:48" ht="15" customHeight="1">
      <c r="AV211" s="171"/>
    </row>
    <row r="212" spans="48:48" ht="15" customHeight="1">
      <c r="AV212" s="171"/>
    </row>
    <row r="213" spans="48:48" ht="15" customHeight="1">
      <c r="AV213" s="171"/>
    </row>
    <row r="214" spans="48:48" ht="15" customHeight="1">
      <c r="AV214" s="171"/>
    </row>
    <row r="215" spans="48:48" ht="15" customHeight="1">
      <c r="AV215" s="171"/>
    </row>
    <row r="216" spans="48:48" ht="15" customHeight="1">
      <c r="AV216" s="171"/>
    </row>
    <row r="217" spans="48:48" ht="15" customHeight="1">
      <c r="AV217" s="171"/>
    </row>
    <row r="218" spans="48:48" ht="15" customHeight="1">
      <c r="AV218" s="171"/>
    </row>
    <row r="219" spans="48:48" ht="15" customHeight="1">
      <c r="AV219" s="171"/>
    </row>
    <row r="220" spans="48:48" ht="15" customHeight="1">
      <c r="AV220" s="171"/>
    </row>
    <row r="221" spans="48:48" ht="15" customHeight="1">
      <c r="AV221" s="171"/>
    </row>
    <row r="222" spans="48:48" ht="15" customHeight="1">
      <c r="AV222" s="171"/>
    </row>
    <row r="223" spans="48:48" ht="15" customHeight="1">
      <c r="AV223" s="171"/>
    </row>
    <row r="224" spans="48:48" ht="15" customHeight="1">
      <c r="AV224" s="171"/>
    </row>
    <row r="225" spans="48:48" ht="15" customHeight="1">
      <c r="AV225" s="171"/>
    </row>
    <row r="226" spans="48:48" ht="15" customHeight="1">
      <c r="AV226" s="171"/>
    </row>
    <row r="227" spans="48:48" ht="15" customHeight="1">
      <c r="AV227" s="171"/>
    </row>
    <row r="228" spans="48:48" ht="15" customHeight="1">
      <c r="AV228" s="171"/>
    </row>
    <row r="229" spans="48:48" ht="15" customHeight="1">
      <c r="AV229" s="171"/>
    </row>
    <row r="230" spans="48:48" ht="15" customHeight="1">
      <c r="AV230" s="171"/>
    </row>
    <row r="231" spans="48:48" ht="15" customHeight="1">
      <c r="AV231" s="171"/>
    </row>
    <row r="232" spans="48:48" ht="15" customHeight="1">
      <c r="AV232" s="171"/>
    </row>
    <row r="233" spans="48:48" ht="15" customHeight="1">
      <c r="AV233" s="171"/>
    </row>
    <row r="234" spans="48:48" ht="15" customHeight="1">
      <c r="AV234" s="171"/>
    </row>
    <row r="235" spans="48:48" ht="15" customHeight="1">
      <c r="AV235" s="171"/>
    </row>
    <row r="236" spans="48:48" ht="15" customHeight="1">
      <c r="AV236" s="171"/>
    </row>
    <row r="237" spans="48:48" ht="15" customHeight="1">
      <c r="AV237" s="171"/>
    </row>
    <row r="238" spans="48:48" ht="15" customHeight="1">
      <c r="AV238" s="171"/>
    </row>
    <row r="239" spans="48:48" ht="15" customHeight="1">
      <c r="AV239" s="171"/>
    </row>
    <row r="240" spans="48:48" ht="15" customHeight="1">
      <c r="AV240" s="171"/>
    </row>
    <row r="241" spans="48:48" ht="15" customHeight="1">
      <c r="AV241" s="171"/>
    </row>
    <row r="242" spans="48:48" ht="15" customHeight="1">
      <c r="AV242" s="171"/>
    </row>
    <row r="243" spans="48:48" ht="15" customHeight="1">
      <c r="AV243" s="171"/>
    </row>
    <row r="244" spans="48:48" ht="15" customHeight="1">
      <c r="AV244" s="171"/>
    </row>
    <row r="245" spans="48:48" ht="15" customHeight="1">
      <c r="AV245" s="171"/>
    </row>
    <row r="246" spans="48:48" ht="15" customHeight="1">
      <c r="AV246" s="171"/>
    </row>
    <row r="247" spans="48:48" ht="15" customHeight="1">
      <c r="AV247" s="171"/>
    </row>
    <row r="248" spans="48:48" ht="15" customHeight="1">
      <c r="AV248" s="171"/>
    </row>
    <row r="249" spans="48:48" ht="15" customHeight="1">
      <c r="AV249" s="171"/>
    </row>
    <row r="250" spans="48:48" ht="15" customHeight="1">
      <c r="AV250" s="171"/>
    </row>
    <row r="251" spans="48:48" ht="15" customHeight="1">
      <c r="AV251" s="171"/>
    </row>
    <row r="252" spans="48:48" ht="15" customHeight="1">
      <c r="AV252" s="171"/>
    </row>
    <row r="253" spans="48:48" ht="15" customHeight="1">
      <c r="AV253" s="171"/>
    </row>
    <row r="254" spans="48:48" ht="15" customHeight="1">
      <c r="AV254" s="171"/>
    </row>
    <row r="255" spans="48:48" ht="15" customHeight="1">
      <c r="AV255" s="171"/>
    </row>
    <row r="256" spans="48:48" ht="15" customHeight="1">
      <c r="AV256" s="171"/>
    </row>
    <row r="257" spans="48:48" ht="15" customHeight="1">
      <c r="AV257" s="171"/>
    </row>
    <row r="258" spans="48:48" ht="15" customHeight="1">
      <c r="AV258" s="171"/>
    </row>
    <row r="259" spans="48:48" ht="15" customHeight="1">
      <c r="AV259" s="171"/>
    </row>
    <row r="260" spans="48:48" ht="15" customHeight="1">
      <c r="AV260" s="171"/>
    </row>
    <row r="261" spans="48:48" ht="15" customHeight="1">
      <c r="AV261" s="171"/>
    </row>
    <row r="262" spans="48:48" ht="15" customHeight="1">
      <c r="AV262" s="171"/>
    </row>
    <row r="263" spans="48:48" ht="15" customHeight="1">
      <c r="AV263" s="171"/>
    </row>
    <row r="264" spans="48:48" ht="15" customHeight="1">
      <c r="AV264" s="171"/>
    </row>
    <row r="265" spans="48:48" ht="15" customHeight="1">
      <c r="AV265" s="171"/>
    </row>
    <row r="266" spans="48:48" ht="15" customHeight="1">
      <c r="AV266" s="171"/>
    </row>
    <row r="267" spans="48:48" ht="15" customHeight="1">
      <c r="AV267" s="171"/>
    </row>
    <row r="268" spans="48:48" ht="15" customHeight="1">
      <c r="AV268" s="171"/>
    </row>
    <row r="269" spans="48:48" ht="15" customHeight="1">
      <c r="AV269" s="171"/>
    </row>
    <row r="270" spans="48:48" ht="15" customHeight="1">
      <c r="AV270" s="171"/>
    </row>
    <row r="271" spans="48:48" ht="15" customHeight="1">
      <c r="AV271" s="171"/>
    </row>
    <row r="272" spans="48:48" ht="15" customHeight="1">
      <c r="AV272" s="171"/>
    </row>
    <row r="273" spans="48:48" ht="15" customHeight="1">
      <c r="AV273" s="171"/>
    </row>
    <row r="274" spans="48:48" ht="15" customHeight="1">
      <c r="AV274" s="171"/>
    </row>
    <row r="275" spans="48:48" ht="15" customHeight="1">
      <c r="AV275" s="171"/>
    </row>
    <row r="276" spans="48:48" ht="15" customHeight="1">
      <c r="AV276" s="171"/>
    </row>
    <row r="277" spans="48:48" ht="15" customHeight="1">
      <c r="AV277" s="171"/>
    </row>
    <row r="278" spans="48:48" ht="15" customHeight="1">
      <c r="AV278" s="171"/>
    </row>
    <row r="279" spans="48:48" ht="15" customHeight="1">
      <c r="AV279" s="171"/>
    </row>
    <row r="280" spans="48:48" ht="15" customHeight="1">
      <c r="AV280" s="171"/>
    </row>
    <row r="281" spans="48:48" ht="15" customHeight="1">
      <c r="AV281" s="171"/>
    </row>
    <row r="282" spans="48:48" ht="15" customHeight="1">
      <c r="AV282" s="171"/>
    </row>
    <row r="283" spans="48:48" ht="15" customHeight="1">
      <c r="AV283" s="171"/>
    </row>
    <row r="284" spans="48:48" ht="15" customHeight="1">
      <c r="AV284" s="171"/>
    </row>
    <row r="285" spans="48:48" ht="15" customHeight="1">
      <c r="AV285" s="171"/>
    </row>
    <row r="286" spans="48:48" ht="15" customHeight="1">
      <c r="AV286" s="171"/>
    </row>
    <row r="287" spans="48:48" ht="15" customHeight="1">
      <c r="AV287" s="171"/>
    </row>
    <row r="288" spans="48:48" ht="15" customHeight="1">
      <c r="AV288" s="171"/>
    </row>
    <row r="289" spans="48:48" ht="15" customHeight="1">
      <c r="AV289" s="171"/>
    </row>
    <row r="290" spans="48:48" ht="15" customHeight="1">
      <c r="AV290" s="171"/>
    </row>
    <row r="291" spans="48:48" ht="15" customHeight="1">
      <c r="AV291" s="171"/>
    </row>
    <row r="292" spans="48:48" ht="15" customHeight="1">
      <c r="AV292" s="171"/>
    </row>
    <row r="293" spans="48:48" ht="15" customHeight="1">
      <c r="AV293" s="171"/>
    </row>
    <row r="294" spans="48:48" ht="15" customHeight="1">
      <c r="AV294" s="171"/>
    </row>
    <row r="295" spans="48:48" ht="15" customHeight="1">
      <c r="AV295" s="171"/>
    </row>
    <row r="296" spans="48:48" ht="15" customHeight="1">
      <c r="AV296" s="171"/>
    </row>
    <row r="297" spans="48:48" ht="15" customHeight="1">
      <c r="AV297" s="171"/>
    </row>
    <row r="298" spans="48:48" ht="15" customHeight="1">
      <c r="AV298" s="171"/>
    </row>
    <row r="299" spans="48:48" ht="15" customHeight="1">
      <c r="AV299" s="171"/>
    </row>
    <row r="300" spans="48:48" ht="15" customHeight="1">
      <c r="AV300" s="171"/>
    </row>
    <row r="301" spans="48:48" ht="15" customHeight="1">
      <c r="AV301" s="171"/>
    </row>
    <row r="302" spans="48:48" ht="15" customHeight="1">
      <c r="AV302" s="171"/>
    </row>
    <row r="303" spans="48:48" ht="15" customHeight="1">
      <c r="AV303" s="171"/>
    </row>
    <row r="304" spans="48:48" ht="15" customHeight="1">
      <c r="AV304" s="171"/>
    </row>
    <row r="305" spans="48:48" ht="15" customHeight="1">
      <c r="AV305" s="171"/>
    </row>
    <row r="306" spans="48:48" ht="15" customHeight="1">
      <c r="AV306" s="171"/>
    </row>
    <row r="307" spans="48:48" ht="15" customHeight="1">
      <c r="AV307" s="171"/>
    </row>
    <row r="308" spans="48:48" ht="15" customHeight="1">
      <c r="AV308" s="171"/>
    </row>
    <row r="309" spans="48:48" ht="15" customHeight="1">
      <c r="AV309" s="171"/>
    </row>
    <row r="310" spans="48:48" ht="15" customHeight="1">
      <c r="AV310" s="171"/>
    </row>
    <row r="311" spans="48:48" ht="15" customHeight="1">
      <c r="AV311" s="171"/>
    </row>
    <row r="312" spans="48:48" ht="15" customHeight="1">
      <c r="AV312" s="171"/>
    </row>
    <row r="313" spans="48:48" ht="15" customHeight="1">
      <c r="AV313" s="171"/>
    </row>
    <row r="314" spans="48:48" ht="15" customHeight="1">
      <c r="AV314" s="171"/>
    </row>
    <row r="315" spans="48:48" ht="15" customHeight="1">
      <c r="AV315" s="171"/>
    </row>
    <row r="316" spans="48:48" ht="15" customHeight="1">
      <c r="AV316" s="171"/>
    </row>
    <row r="317" spans="48:48" ht="15" customHeight="1">
      <c r="AV317" s="171"/>
    </row>
    <row r="318" spans="48:48" ht="15" customHeight="1">
      <c r="AV318" s="171"/>
    </row>
    <row r="319" spans="48:48" ht="15" customHeight="1">
      <c r="AV319" s="171"/>
    </row>
    <row r="320" spans="48:48" ht="15" customHeight="1">
      <c r="AV320" s="171"/>
    </row>
    <row r="321" spans="48:48" ht="15" customHeight="1">
      <c r="AV321" s="171"/>
    </row>
    <row r="322" spans="48:48" ht="15" customHeight="1">
      <c r="AV322" s="171"/>
    </row>
    <row r="323" spans="48:48" ht="15" customHeight="1">
      <c r="AV323" s="171"/>
    </row>
    <row r="324" spans="48:48" ht="15" customHeight="1">
      <c r="AV324" s="171"/>
    </row>
    <row r="325" spans="48:48" ht="15" customHeight="1">
      <c r="AV325" s="171"/>
    </row>
    <row r="326" spans="48:48" ht="15" customHeight="1">
      <c r="AV326" s="171"/>
    </row>
    <row r="327" spans="48:48" ht="15" customHeight="1">
      <c r="AV327" s="171"/>
    </row>
    <row r="328" spans="48:48" ht="15" customHeight="1">
      <c r="AV328" s="171"/>
    </row>
    <row r="329" spans="48:48" ht="15" customHeight="1">
      <c r="AV329" s="171"/>
    </row>
    <row r="330" spans="48:48" ht="15" customHeight="1">
      <c r="AV330" s="171"/>
    </row>
    <row r="331" spans="48:48" ht="15" customHeight="1">
      <c r="AV331" s="171"/>
    </row>
    <row r="332" spans="48:48" ht="15" customHeight="1">
      <c r="AV332" s="171"/>
    </row>
    <row r="333" spans="48:48" ht="15" customHeight="1">
      <c r="AV333" s="171"/>
    </row>
    <row r="334" spans="48:48" ht="15" customHeight="1">
      <c r="AV334" s="171"/>
    </row>
    <row r="335" spans="48:48" ht="15" customHeight="1">
      <c r="AV335" s="171"/>
    </row>
    <row r="336" spans="48:48" ht="15" customHeight="1">
      <c r="AV336" s="171"/>
    </row>
    <row r="337" spans="48:48" ht="15" customHeight="1">
      <c r="AV337" s="171"/>
    </row>
    <row r="338" spans="48:48" ht="15" customHeight="1">
      <c r="AV338" s="171"/>
    </row>
    <row r="339" spans="48:48" ht="15" customHeight="1">
      <c r="AV339" s="171"/>
    </row>
    <row r="340" spans="48:48" ht="15" customHeight="1">
      <c r="AV340" s="171"/>
    </row>
    <row r="341" spans="48:48" ht="15" customHeight="1">
      <c r="AV341" s="171"/>
    </row>
    <row r="342" spans="48:48" ht="15" customHeight="1">
      <c r="AV342" s="171"/>
    </row>
    <row r="343" spans="48:48" ht="15" customHeight="1">
      <c r="AV343" s="171"/>
    </row>
    <row r="344" spans="48:48" ht="15" customHeight="1">
      <c r="AV344" s="171"/>
    </row>
    <row r="345" spans="48:48" ht="15" customHeight="1">
      <c r="AV345" s="171"/>
    </row>
    <row r="346" spans="48:48" ht="15" customHeight="1">
      <c r="AV346" s="171"/>
    </row>
    <row r="347" spans="48:48" ht="15" customHeight="1">
      <c r="AV347" s="171"/>
    </row>
    <row r="348" spans="48:48" ht="15" customHeight="1">
      <c r="AV348" s="171"/>
    </row>
    <row r="349" spans="48:48" ht="15" customHeight="1">
      <c r="AV349" s="171"/>
    </row>
    <row r="350" spans="48:48" ht="15" customHeight="1">
      <c r="AV350" s="171"/>
    </row>
    <row r="351" spans="48:48" ht="15" customHeight="1">
      <c r="AV351" s="171"/>
    </row>
    <row r="352" spans="48:48" ht="15" customHeight="1">
      <c r="AV352" s="171"/>
    </row>
    <row r="353" spans="48:48" ht="15" customHeight="1">
      <c r="AV353" s="171"/>
    </row>
    <row r="354" spans="48:48" ht="15" customHeight="1">
      <c r="AV354" s="171"/>
    </row>
    <row r="355" spans="48:48" ht="15" customHeight="1">
      <c r="AV355" s="171"/>
    </row>
    <row r="356" spans="48:48" ht="15" customHeight="1">
      <c r="AV356" s="171"/>
    </row>
    <row r="357" spans="48:48" ht="15" customHeight="1">
      <c r="AV357" s="171"/>
    </row>
    <row r="358" spans="48:48" ht="15" customHeight="1">
      <c r="AV358" s="171"/>
    </row>
    <row r="359" spans="48:48" ht="15" customHeight="1">
      <c r="AV359" s="171"/>
    </row>
    <row r="360" spans="48:48" ht="15" customHeight="1">
      <c r="AV360" s="171"/>
    </row>
    <row r="361" spans="48:48" ht="15" customHeight="1">
      <c r="AV361" s="171"/>
    </row>
    <row r="362" spans="48:48" ht="15" customHeight="1">
      <c r="AV362" s="171"/>
    </row>
    <row r="363" spans="48:48" ht="15" customHeight="1">
      <c r="AV363" s="171"/>
    </row>
    <row r="364" spans="48:48" ht="15" customHeight="1">
      <c r="AV364" s="171"/>
    </row>
    <row r="365" spans="48:48" ht="15" customHeight="1">
      <c r="AV365" s="171"/>
    </row>
    <row r="366" spans="48:48" ht="15" customHeight="1">
      <c r="AV366" s="171"/>
    </row>
    <row r="367" spans="48:48" ht="15" customHeight="1">
      <c r="AV367" s="171"/>
    </row>
    <row r="368" spans="48:48" ht="15" customHeight="1">
      <c r="AV368" s="171"/>
    </row>
    <row r="369" spans="48:48" ht="15" customHeight="1">
      <c r="AV369" s="171"/>
    </row>
    <row r="370" spans="48:48" ht="15" customHeight="1">
      <c r="AV370" s="171"/>
    </row>
    <row r="371" spans="48:48" ht="15" customHeight="1">
      <c r="AV371" s="171"/>
    </row>
    <row r="372" spans="48:48" ht="15" customHeight="1">
      <c r="AV372" s="171"/>
    </row>
    <row r="373" spans="48:48" ht="15" customHeight="1">
      <c r="AV373" s="171"/>
    </row>
    <row r="374" spans="48:48" ht="15" customHeight="1">
      <c r="AV374" s="171"/>
    </row>
    <row r="375" spans="48:48" ht="15" customHeight="1">
      <c r="AV375" s="171"/>
    </row>
    <row r="376" spans="48:48" ht="15" customHeight="1">
      <c r="AV376" s="171"/>
    </row>
    <row r="377" spans="48:48" ht="15" customHeight="1">
      <c r="AV377" s="171"/>
    </row>
    <row r="378" spans="48:48" ht="15" customHeight="1">
      <c r="AV378" s="171"/>
    </row>
    <row r="379" spans="48:48" ht="15" customHeight="1">
      <c r="AV379" s="171"/>
    </row>
    <row r="380" spans="48:48" ht="15" customHeight="1">
      <c r="AV380" s="171"/>
    </row>
    <row r="381" spans="48:48" ht="15" customHeight="1">
      <c r="AV381" s="171"/>
    </row>
    <row r="382" spans="48:48" ht="15" customHeight="1">
      <c r="AV382" s="171"/>
    </row>
    <row r="383" spans="48:48" ht="15" customHeight="1">
      <c r="AV383" s="171"/>
    </row>
    <row r="384" spans="48:48" ht="15" customHeight="1">
      <c r="AV384" s="171"/>
    </row>
    <row r="385" spans="48:48" ht="15" customHeight="1">
      <c r="AV385" s="171"/>
    </row>
    <row r="386" spans="48:48" ht="15" customHeight="1">
      <c r="AV386" s="171"/>
    </row>
    <row r="387" spans="48:48" ht="15" customHeight="1">
      <c r="AV387" s="171"/>
    </row>
    <row r="388" spans="48:48" ht="15" customHeight="1">
      <c r="AV388" s="171"/>
    </row>
    <row r="389" spans="48:48" ht="15" customHeight="1">
      <c r="AV389" s="171"/>
    </row>
    <row r="390" spans="48:48" ht="15" customHeight="1">
      <c r="AV390" s="171"/>
    </row>
    <row r="391" spans="48:48" ht="15" customHeight="1">
      <c r="AV391" s="171"/>
    </row>
    <row r="392" spans="48:48" ht="15" customHeight="1">
      <c r="AV392" s="171"/>
    </row>
    <row r="393" spans="48:48" ht="15" customHeight="1">
      <c r="AV393" s="171"/>
    </row>
    <row r="394" spans="48:48" ht="15" customHeight="1">
      <c r="AV394" s="171"/>
    </row>
    <row r="395" spans="48:48" ht="15" customHeight="1">
      <c r="AV395" s="171"/>
    </row>
    <row r="396" spans="48:48" ht="15" customHeight="1">
      <c r="AV396" s="171"/>
    </row>
    <row r="397" spans="48:48" ht="15" customHeight="1">
      <c r="AV397" s="171"/>
    </row>
    <row r="398" spans="48:48" ht="15" customHeight="1">
      <c r="AV398" s="171"/>
    </row>
    <row r="399" spans="48:48" ht="15" customHeight="1">
      <c r="AV399" s="171"/>
    </row>
    <row r="400" spans="48:48" ht="15" customHeight="1">
      <c r="AV400" s="171"/>
    </row>
    <row r="401" spans="48:48" ht="15" customHeight="1">
      <c r="AV401" s="171"/>
    </row>
    <row r="402" spans="48:48" ht="15" customHeight="1">
      <c r="AV402" s="171"/>
    </row>
    <row r="403" spans="48:48" ht="15" customHeight="1">
      <c r="AV403" s="171"/>
    </row>
    <row r="404" spans="48:48" ht="15" customHeight="1">
      <c r="AV404" s="171"/>
    </row>
    <row r="405" spans="48:48" ht="15" customHeight="1">
      <c r="AV405" s="171"/>
    </row>
    <row r="406" spans="48:48" ht="15" customHeight="1">
      <c r="AV406" s="171"/>
    </row>
    <row r="407" spans="48:48" ht="15" customHeight="1">
      <c r="AV407" s="171"/>
    </row>
    <row r="408" spans="48:48" ht="15" customHeight="1">
      <c r="AV408" s="171"/>
    </row>
    <row r="409" spans="48:48" ht="15" customHeight="1">
      <c r="AV409" s="171"/>
    </row>
    <row r="410" spans="48:48" ht="15" customHeight="1">
      <c r="AV410" s="171"/>
    </row>
    <row r="411" spans="48:48" ht="15" customHeight="1">
      <c r="AV411" s="171"/>
    </row>
    <row r="412" spans="48:48" ht="15" customHeight="1">
      <c r="AV412" s="171"/>
    </row>
    <row r="413" spans="48:48" ht="15" customHeight="1">
      <c r="AV413" s="171"/>
    </row>
    <row r="414" spans="48:48" ht="15" customHeight="1">
      <c r="AV414" s="171"/>
    </row>
    <row r="415" spans="48:48" ht="15" customHeight="1">
      <c r="AV415" s="171"/>
    </row>
    <row r="416" spans="48:48" ht="15" customHeight="1">
      <c r="AV416" s="171"/>
    </row>
    <row r="417" spans="48:48" ht="15" customHeight="1">
      <c r="AV417" s="171"/>
    </row>
    <row r="418" spans="48:48" ht="15" customHeight="1">
      <c r="AV418" s="171"/>
    </row>
    <row r="419" spans="48:48" ht="15" customHeight="1">
      <c r="AV419" s="171"/>
    </row>
    <row r="420" spans="48:48" ht="15" customHeight="1">
      <c r="AV420" s="171"/>
    </row>
    <row r="421" spans="48:48" ht="15" customHeight="1">
      <c r="AV421" s="171"/>
    </row>
    <row r="422" spans="48:48" ht="15" customHeight="1">
      <c r="AV422" s="171"/>
    </row>
    <row r="423" spans="48:48" ht="15" customHeight="1">
      <c r="AV423" s="171"/>
    </row>
    <row r="424" spans="48:48" ht="15" customHeight="1">
      <c r="AV424" s="171"/>
    </row>
    <row r="425" spans="48:48" ht="15" customHeight="1">
      <c r="AV425" s="171"/>
    </row>
    <row r="426" spans="48:48" ht="15" customHeight="1">
      <c r="AV426" s="171"/>
    </row>
    <row r="427" spans="48:48" ht="15" customHeight="1">
      <c r="AV427" s="171"/>
    </row>
    <row r="428" spans="48:48" ht="15" customHeight="1">
      <c r="AV428" s="171"/>
    </row>
    <row r="429" spans="48:48" ht="15" customHeight="1">
      <c r="AV429" s="171"/>
    </row>
    <row r="430" spans="48:48" ht="15" customHeight="1">
      <c r="AV430" s="171"/>
    </row>
    <row r="431" spans="48:48" ht="15" customHeight="1">
      <c r="AV431" s="171"/>
    </row>
    <row r="432" spans="48:48" ht="15" customHeight="1">
      <c r="AV432" s="171"/>
    </row>
    <row r="433" spans="48:48" ht="15" customHeight="1">
      <c r="AV433" s="171"/>
    </row>
    <row r="434" spans="48:48" ht="15" customHeight="1">
      <c r="AV434" s="171"/>
    </row>
    <row r="435" spans="48:48" ht="15" customHeight="1">
      <c r="AV435" s="171"/>
    </row>
    <row r="436" spans="48:48" ht="15" customHeight="1">
      <c r="AV436" s="171"/>
    </row>
    <row r="437" spans="48:48" ht="15" customHeight="1">
      <c r="AV437" s="171"/>
    </row>
    <row r="438" spans="48:48" ht="15" customHeight="1">
      <c r="AV438" s="171"/>
    </row>
    <row r="439" spans="48:48" ht="15" customHeight="1">
      <c r="AV439" s="171"/>
    </row>
    <row r="440" spans="48:48" ht="15" customHeight="1">
      <c r="AV440" s="171"/>
    </row>
    <row r="441" spans="48:48" ht="15" customHeight="1">
      <c r="AV441" s="171"/>
    </row>
    <row r="442" spans="48:48" ht="15" customHeight="1">
      <c r="AV442" s="171"/>
    </row>
    <row r="443" spans="48:48" ht="15" customHeight="1">
      <c r="AV443" s="171"/>
    </row>
    <row r="444" spans="48:48" ht="15" customHeight="1">
      <c r="AV444" s="171"/>
    </row>
    <row r="445" spans="48:48" ht="15" customHeight="1">
      <c r="AV445" s="171"/>
    </row>
    <row r="446" spans="48:48" ht="15" customHeight="1">
      <c r="AV446" s="171"/>
    </row>
    <row r="447" spans="48:48" ht="15" customHeight="1">
      <c r="AV447" s="171"/>
    </row>
    <row r="448" spans="48:48" ht="15" customHeight="1">
      <c r="AV448" s="171"/>
    </row>
    <row r="449" spans="48:48" ht="15" customHeight="1">
      <c r="AV449" s="171"/>
    </row>
    <row r="450" spans="48:48" ht="15" customHeight="1">
      <c r="AV450" s="171"/>
    </row>
    <row r="451" spans="48:48" ht="15" customHeight="1">
      <c r="AV451" s="171"/>
    </row>
    <row r="452" spans="48:48" ht="15" customHeight="1">
      <c r="AV452" s="171"/>
    </row>
    <row r="453" spans="48:48" ht="15" customHeight="1">
      <c r="AV453" s="171"/>
    </row>
    <row r="454" spans="48:48" ht="15" customHeight="1">
      <c r="AV454" s="171"/>
    </row>
    <row r="455" spans="48:48" ht="15" customHeight="1">
      <c r="AV455" s="171"/>
    </row>
    <row r="456" spans="48:48" ht="15" customHeight="1">
      <c r="AV456" s="171"/>
    </row>
    <row r="457" spans="48:48" ht="15" customHeight="1">
      <c r="AV457" s="171"/>
    </row>
    <row r="458" spans="48:48" ht="15" customHeight="1">
      <c r="AV458" s="171"/>
    </row>
    <row r="459" spans="48:48" ht="15" customHeight="1">
      <c r="AV459" s="171"/>
    </row>
    <row r="460" spans="48:48" ht="15" customHeight="1">
      <c r="AV460" s="171"/>
    </row>
    <row r="461" spans="48:48" ht="15" customHeight="1">
      <c r="AV461" s="171"/>
    </row>
    <row r="462" spans="48:48" ht="15" customHeight="1">
      <c r="AV462" s="171"/>
    </row>
    <row r="463" spans="48:48" ht="15" customHeight="1">
      <c r="AV463" s="171"/>
    </row>
    <row r="464" spans="48:48" ht="15" customHeight="1">
      <c r="AV464" s="171"/>
    </row>
    <row r="465" spans="48:48" ht="15" customHeight="1">
      <c r="AV465" s="171"/>
    </row>
    <row r="466" spans="48:48" ht="15" customHeight="1">
      <c r="AV466" s="171"/>
    </row>
    <row r="467" spans="48:48" ht="15" customHeight="1">
      <c r="AV467" s="171"/>
    </row>
    <row r="468" spans="48:48" ht="15" customHeight="1">
      <c r="AV468" s="171"/>
    </row>
    <row r="469" spans="48:48" ht="15" customHeight="1">
      <c r="AV469" s="171"/>
    </row>
    <row r="470" spans="48:48" ht="15" customHeight="1">
      <c r="AV470" s="171"/>
    </row>
    <row r="471" spans="48:48" ht="15" customHeight="1">
      <c r="AV471" s="171"/>
    </row>
    <row r="472" spans="48:48" ht="15" customHeight="1">
      <c r="AV472" s="171"/>
    </row>
    <row r="473" spans="48:48" ht="15" customHeight="1">
      <c r="AV473" s="171"/>
    </row>
    <row r="474" spans="48:48" ht="15" customHeight="1">
      <c r="AV474" s="171"/>
    </row>
    <row r="475" spans="48:48" ht="15" customHeight="1">
      <c r="AV475" s="171"/>
    </row>
    <row r="476" spans="48:48" ht="15" customHeight="1">
      <c r="AV476" s="171"/>
    </row>
    <row r="477" spans="48:48" ht="15" customHeight="1">
      <c r="AV477" s="171"/>
    </row>
    <row r="478" spans="48:48" ht="15" customHeight="1">
      <c r="AV478" s="171"/>
    </row>
    <row r="479" spans="48:48" ht="15" customHeight="1">
      <c r="AV479" s="171"/>
    </row>
    <row r="480" spans="48:48" ht="15" customHeight="1">
      <c r="AV480" s="171"/>
    </row>
    <row r="481" spans="48:48" ht="15" customHeight="1">
      <c r="AV481" s="171"/>
    </row>
    <row r="482" spans="48:48" ht="15" customHeight="1">
      <c r="AV482" s="171"/>
    </row>
    <row r="483" spans="48:48" ht="15" customHeight="1">
      <c r="AV483" s="171"/>
    </row>
    <row r="484" spans="48:48" ht="15" customHeight="1">
      <c r="AV484" s="171"/>
    </row>
    <row r="485" spans="48:48" ht="15" customHeight="1">
      <c r="AV485" s="171"/>
    </row>
    <row r="486" spans="48:48" ht="15" customHeight="1">
      <c r="AV486" s="171"/>
    </row>
    <row r="487" spans="48:48" ht="15" customHeight="1">
      <c r="AV487" s="171"/>
    </row>
    <row r="488" spans="48:48" ht="15" customHeight="1">
      <c r="AV488" s="171"/>
    </row>
    <row r="489" spans="48:48" ht="15" customHeight="1">
      <c r="AV489" s="171"/>
    </row>
    <row r="490" spans="48:48" ht="15" customHeight="1">
      <c r="AV490" s="171"/>
    </row>
    <row r="491" spans="48:48" ht="15" customHeight="1">
      <c r="AV491" s="171"/>
    </row>
    <row r="492" spans="48:48" ht="15" customHeight="1">
      <c r="AV492" s="171"/>
    </row>
    <row r="493" spans="48:48" ht="15" customHeight="1">
      <c r="AV493" s="171"/>
    </row>
    <row r="494" spans="48:48" ht="15" customHeight="1">
      <c r="AV494" s="171"/>
    </row>
    <row r="495" spans="48:48" ht="15" customHeight="1">
      <c r="AV495" s="171"/>
    </row>
    <row r="496" spans="48:48" ht="15" customHeight="1">
      <c r="AV496" s="171"/>
    </row>
    <row r="497" spans="48:48" ht="15" customHeight="1">
      <c r="AV497" s="171"/>
    </row>
    <row r="498" spans="48:48" ht="15" customHeight="1">
      <c r="AV498" s="171"/>
    </row>
    <row r="499" spans="48:48" ht="15" customHeight="1">
      <c r="AV499" s="171"/>
    </row>
    <row r="500" spans="48:48" ht="15" customHeight="1">
      <c r="AV500" s="171"/>
    </row>
    <row r="501" spans="48:48" ht="15" customHeight="1">
      <c r="AV501" s="171"/>
    </row>
    <row r="502" spans="48:48" ht="15" customHeight="1">
      <c r="AV502" s="171"/>
    </row>
    <row r="503" spans="48:48" ht="15" customHeight="1">
      <c r="AV503" s="171"/>
    </row>
    <row r="504" spans="48:48" ht="15" customHeight="1">
      <c r="AV504" s="171"/>
    </row>
    <row r="505" spans="48:48" ht="15" customHeight="1">
      <c r="AV505" s="171"/>
    </row>
    <row r="506" spans="48:48" ht="15" customHeight="1">
      <c r="AV506" s="171"/>
    </row>
    <row r="507" spans="48:48" ht="15" customHeight="1">
      <c r="AV507" s="171"/>
    </row>
    <row r="508" spans="48:48" ht="15" customHeight="1">
      <c r="AV508" s="171"/>
    </row>
    <row r="509" spans="48:48" ht="15" customHeight="1">
      <c r="AV509" s="171"/>
    </row>
    <row r="510" spans="48:48" ht="15" customHeight="1">
      <c r="AV510" s="171"/>
    </row>
    <row r="511" spans="48:48" ht="15" customHeight="1">
      <c r="AV511" s="171"/>
    </row>
    <row r="512" spans="48:48" ht="15" customHeight="1">
      <c r="AV512" s="171"/>
    </row>
    <row r="513" spans="48:48" ht="15" customHeight="1">
      <c r="AV513" s="171"/>
    </row>
    <row r="514" spans="48:48" ht="15" customHeight="1">
      <c r="AV514" s="171"/>
    </row>
    <row r="515" spans="48:48" ht="15" customHeight="1">
      <c r="AV515" s="171"/>
    </row>
    <row r="516" spans="48:48" ht="15" customHeight="1">
      <c r="AV516" s="171"/>
    </row>
    <row r="517" spans="48:48" ht="15" customHeight="1">
      <c r="AV517" s="171"/>
    </row>
    <row r="518" spans="48:48" ht="15" customHeight="1">
      <c r="AV518" s="171"/>
    </row>
    <row r="519" spans="48:48" ht="15" customHeight="1">
      <c r="AV519" s="171"/>
    </row>
    <row r="520" spans="48:48" ht="15" customHeight="1">
      <c r="AV520" s="171"/>
    </row>
    <row r="521" spans="48:48" ht="15" customHeight="1">
      <c r="AV521" s="171"/>
    </row>
    <row r="522" spans="48:48" ht="15" customHeight="1">
      <c r="AV522" s="171"/>
    </row>
    <row r="523" spans="48:48" ht="15" customHeight="1">
      <c r="AV523" s="171"/>
    </row>
    <row r="524" spans="48:48" ht="15" customHeight="1">
      <c r="AV524" s="171"/>
    </row>
    <row r="525" spans="48:48" ht="15" customHeight="1">
      <c r="AV525" s="171"/>
    </row>
    <row r="526" spans="48:48" ht="15" customHeight="1">
      <c r="AV526" s="171"/>
    </row>
    <row r="527" spans="48:48" ht="15" customHeight="1">
      <c r="AV527" s="171"/>
    </row>
    <row r="528" spans="48:48" ht="15" customHeight="1">
      <c r="AV528" s="171"/>
    </row>
    <row r="529" spans="48:48" ht="15" customHeight="1">
      <c r="AV529" s="171"/>
    </row>
    <row r="530" spans="48:48" ht="15" customHeight="1">
      <c r="AV530" s="171"/>
    </row>
    <row r="531" spans="48:48" ht="15" customHeight="1">
      <c r="AV531" s="171"/>
    </row>
    <row r="532" spans="48:48" ht="15" customHeight="1">
      <c r="AV532" s="171"/>
    </row>
    <row r="533" spans="48:48" ht="15" customHeight="1">
      <c r="AV533" s="171"/>
    </row>
    <row r="534" spans="48:48" ht="15" customHeight="1">
      <c r="AV534" s="171"/>
    </row>
    <row r="535" spans="48:48" ht="15" customHeight="1">
      <c r="AV535" s="171"/>
    </row>
    <row r="536" spans="48:48" ht="15" customHeight="1">
      <c r="AV536" s="171"/>
    </row>
    <row r="537" spans="48:48" ht="15" customHeight="1">
      <c r="AV537" s="171"/>
    </row>
    <row r="538" spans="48:48" ht="15" customHeight="1">
      <c r="AV538" s="171"/>
    </row>
    <row r="539" spans="48:48" ht="15" customHeight="1">
      <c r="AV539" s="171"/>
    </row>
    <row r="540" spans="48:48" ht="15" customHeight="1">
      <c r="AV540" s="171"/>
    </row>
    <row r="541" spans="48:48" ht="15" customHeight="1">
      <c r="AV541" s="171"/>
    </row>
    <row r="542" spans="48:48" ht="15" customHeight="1">
      <c r="AV542" s="171"/>
    </row>
    <row r="543" spans="48:48" ht="15" customHeight="1">
      <c r="AV543" s="171"/>
    </row>
    <row r="544" spans="48:48" ht="15" customHeight="1">
      <c r="AV544" s="171"/>
    </row>
    <row r="545" spans="48:48" ht="15" customHeight="1">
      <c r="AV545" s="171"/>
    </row>
    <row r="546" spans="48:48" ht="15" customHeight="1">
      <c r="AV546" s="171"/>
    </row>
    <row r="547" spans="48:48" ht="15" customHeight="1">
      <c r="AV547" s="171"/>
    </row>
    <row r="548" spans="48:48" ht="15" customHeight="1">
      <c r="AV548" s="171"/>
    </row>
    <row r="549" spans="48:48" ht="15" customHeight="1">
      <c r="AV549" s="171"/>
    </row>
    <row r="550" spans="48:48" ht="15" customHeight="1">
      <c r="AV550" s="171"/>
    </row>
    <row r="551" spans="48:48" ht="15" customHeight="1">
      <c r="AV551" s="171"/>
    </row>
    <row r="552" spans="48:48" ht="15" customHeight="1">
      <c r="AV552" s="171"/>
    </row>
    <row r="553" spans="48:48" ht="15" customHeight="1">
      <c r="AV553" s="171"/>
    </row>
    <row r="554" spans="48:48" ht="15" customHeight="1">
      <c r="AV554" s="171"/>
    </row>
    <row r="555" spans="48:48" ht="15" customHeight="1">
      <c r="AV555" s="171"/>
    </row>
    <row r="556" spans="48:48" ht="15" customHeight="1">
      <c r="AV556" s="171"/>
    </row>
    <row r="557" spans="48:48" ht="15" customHeight="1">
      <c r="AV557" s="171"/>
    </row>
    <row r="558" spans="48:48" ht="15" customHeight="1">
      <c r="AV558" s="171"/>
    </row>
    <row r="559" spans="48:48" ht="15" customHeight="1">
      <c r="AV559" s="171"/>
    </row>
    <row r="560" spans="48:48" ht="15" customHeight="1">
      <c r="AV560" s="171"/>
    </row>
    <row r="561" spans="48:48" ht="15" customHeight="1">
      <c r="AV561" s="171"/>
    </row>
    <row r="562" spans="48:48" ht="15" customHeight="1">
      <c r="AV562" s="171"/>
    </row>
    <row r="563" spans="48:48" ht="15" customHeight="1">
      <c r="AV563" s="171"/>
    </row>
    <row r="564" spans="48:48" ht="15" customHeight="1">
      <c r="AV564" s="171"/>
    </row>
    <row r="565" spans="48:48" ht="15" customHeight="1">
      <c r="AV565" s="171"/>
    </row>
    <row r="566" spans="48:48" ht="15" customHeight="1">
      <c r="AV566" s="171"/>
    </row>
    <row r="567" spans="48:48" ht="15" customHeight="1">
      <c r="AV567" s="171"/>
    </row>
    <row r="568" spans="48:48" ht="15" customHeight="1">
      <c r="AV568" s="171"/>
    </row>
    <row r="569" spans="48:48" ht="15" customHeight="1">
      <c r="AV569" s="171"/>
    </row>
    <row r="570" spans="48:48" ht="15" customHeight="1">
      <c r="AV570" s="171"/>
    </row>
    <row r="571" spans="48:48" ht="15" customHeight="1">
      <c r="AV571" s="171"/>
    </row>
    <row r="572" spans="48:48" ht="15" customHeight="1">
      <c r="AV572" s="171"/>
    </row>
    <row r="573" spans="48:48" ht="15" customHeight="1">
      <c r="AV573" s="171"/>
    </row>
    <row r="574" spans="48:48" ht="15" customHeight="1">
      <c r="AV574" s="171"/>
    </row>
    <row r="575" spans="48:48" ht="15" customHeight="1">
      <c r="AV575" s="171"/>
    </row>
    <row r="576" spans="48:48" ht="15" customHeight="1">
      <c r="AV576" s="171"/>
    </row>
    <row r="577" spans="48:48" ht="15" customHeight="1">
      <c r="AV577" s="171"/>
    </row>
    <row r="578" spans="48:48" ht="15" customHeight="1">
      <c r="AV578" s="171"/>
    </row>
    <row r="579" spans="48:48" ht="15" customHeight="1">
      <c r="AV579" s="171"/>
    </row>
    <row r="580" spans="48:48" ht="15" customHeight="1">
      <c r="AV580" s="171"/>
    </row>
    <row r="581" spans="48:48" ht="15" customHeight="1">
      <c r="AV581" s="171"/>
    </row>
    <row r="582" spans="48:48" ht="15" customHeight="1">
      <c r="AV582" s="171"/>
    </row>
    <row r="583" spans="48:48" ht="15" customHeight="1">
      <c r="AV583" s="171"/>
    </row>
    <row r="584" spans="48:48" ht="15" customHeight="1">
      <c r="AV584" s="171"/>
    </row>
    <row r="585" spans="48:48" ht="15" customHeight="1">
      <c r="AV585" s="171"/>
    </row>
    <row r="586" spans="48:48" ht="15" customHeight="1">
      <c r="AV586" s="171"/>
    </row>
    <row r="587" spans="48:48" ht="15" customHeight="1">
      <c r="AV587" s="171"/>
    </row>
    <row r="588" spans="48:48" ht="15" customHeight="1">
      <c r="AV588" s="171"/>
    </row>
    <row r="589" spans="48:48" ht="15" customHeight="1">
      <c r="AV589" s="171"/>
    </row>
    <row r="590" spans="48:48" ht="15" customHeight="1">
      <c r="AV590" s="171"/>
    </row>
    <row r="591" spans="48:48" ht="15" customHeight="1">
      <c r="AV591" s="171"/>
    </row>
    <row r="592" spans="48:48" ht="15" customHeight="1">
      <c r="AV592" s="171"/>
    </row>
    <row r="593" spans="48:48" ht="15" customHeight="1">
      <c r="AV593" s="171"/>
    </row>
    <row r="594" spans="48:48" ht="15" customHeight="1">
      <c r="AV594" s="171"/>
    </row>
    <row r="595" spans="48:48" ht="15" customHeight="1">
      <c r="AV595" s="171"/>
    </row>
    <row r="596" spans="48:48" ht="15" customHeight="1">
      <c r="AV596" s="171"/>
    </row>
    <row r="597" spans="48:48" ht="15" customHeight="1">
      <c r="AV597" s="171"/>
    </row>
    <row r="598" spans="48:48" ht="15" customHeight="1">
      <c r="AV598" s="171"/>
    </row>
    <row r="599" spans="48:48" ht="15" customHeight="1">
      <c r="AV599" s="171"/>
    </row>
    <row r="600" spans="48:48" ht="15" customHeight="1">
      <c r="AV600" s="171"/>
    </row>
    <row r="601" spans="48:48" ht="15" customHeight="1">
      <c r="AV601" s="171"/>
    </row>
    <row r="602" spans="48:48" ht="15" customHeight="1">
      <c r="AV602" s="171"/>
    </row>
    <row r="603" spans="48:48" ht="15" customHeight="1">
      <c r="AV603" s="171"/>
    </row>
    <row r="604" spans="48:48" ht="15" customHeight="1">
      <c r="AV604" s="171"/>
    </row>
    <row r="605" spans="48:48" ht="15" customHeight="1">
      <c r="AV605" s="171"/>
    </row>
    <row r="606" spans="48:48" ht="15" customHeight="1">
      <c r="AV606" s="171"/>
    </row>
    <row r="607" spans="48:48" ht="15" customHeight="1">
      <c r="AV607" s="171"/>
    </row>
    <row r="608" spans="48:48" ht="15" customHeight="1">
      <c r="AV608" s="171"/>
    </row>
    <row r="609" spans="48:48" ht="15" customHeight="1">
      <c r="AV609" s="171"/>
    </row>
    <row r="610" spans="48:48" ht="15" customHeight="1">
      <c r="AV610" s="171"/>
    </row>
    <row r="611" spans="48:48" ht="15" customHeight="1">
      <c r="AV611" s="171"/>
    </row>
    <row r="612" spans="48:48" ht="15" customHeight="1">
      <c r="AV612" s="171"/>
    </row>
    <row r="613" spans="48:48" ht="15" customHeight="1">
      <c r="AV613" s="171"/>
    </row>
    <row r="614" spans="48:48" ht="15" customHeight="1">
      <c r="AV614" s="171"/>
    </row>
    <row r="615" spans="48:48" ht="15" customHeight="1">
      <c r="AV615" s="171"/>
    </row>
    <row r="616" spans="48:48" ht="15" customHeight="1">
      <c r="AV616" s="171"/>
    </row>
    <row r="617" spans="48:48" ht="15" customHeight="1">
      <c r="AV617" s="171"/>
    </row>
    <row r="618" spans="48:48" ht="15" customHeight="1">
      <c r="AV618" s="171"/>
    </row>
    <row r="619" spans="48:48" ht="15" customHeight="1">
      <c r="AV619" s="171"/>
    </row>
    <row r="620" spans="48:48" ht="15" customHeight="1">
      <c r="AV620" s="171"/>
    </row>
    <row r="621" spans="48:48" ht="15" customHeight="1">
      <c r="AV621" s="171"/>
    </row>
    <row r="622" spans="48:48" ht="15" customHeight="1">
      <c r="AV622" s="171"/>
    </row>
    <row r="623" spans="48:48" ht="15" customHeight="1">
      <c r="AV623" s="171"/>
    </row>
    <row r="624" spans="48:48" ht="15" customHeight="1">
      <c r="AV624" s="171"/>
    </row>
    <row r="625" spans="48:48" ht="15" customHeight="1">
      <c r="AV625" s="171"/>
    </row>
    <row r="626" spans="48:48" ht="15" customHeight="1">
      <c r="AV626" s="171"/>
    </row>
    <row r="627" spans="48:48" ht="15" customHeight="1">
      <c r="AV627" s="171"/>
    </row>
    <row r="628" spans="48:48" ht="15" customHeight="1">
      <c r="AV628" s="171"/>
    </row>
    <row r="629" spans="48:48" ht="15" customHeight="1">
      <c r="AV629" s="171"/>
    </row>
    <row r="630" spans="48:48" ht="15" customHeight="1">
      <c r="AV630" s="171"/>
    </row>
    <row r="631" spans="48:48" ht="15" customHeight="1">
      <c r="AV631" s="171"/>
    </row>
    <row r="632" spans="48:48" ht="15" customHeight="1">
      <c r="AV632" s="171"/>
    </row>
    <row r="633" spans="48:48" ht="15" customHeight="1">
      <c r="AV633" s="171"/>
    </row>
    <row r="634" spans="48:48" ht="15" customHeight="1">
      <c r="AV634" s="171"/>
    </row>
    <row r="635" spans="48:48" ht="15" customHeight="1">
      <c r="AV635" s="171"/>
    </row>
    <row r="636" spans="48:48" ht="15" customHeight="1">
      <c r="AV636" s="171"/>
    </row>
    <row r="637" spans="48:48" ht="15" customHeight="1">
      <c r="AV637" s="171"/>
    </row>
    <row r="638" spans="48:48" ht="15" customHeight="1">
      <c r="AV638" s="171"/>
    </row>
    <row r="639" spans="48:48" ht="15" customHeight="1">
      <c r="AV639" s="171"/>
    </row>
    <row r="640" spans="48:48" ht="15" customHeight="1">
      <c r="AV640" s="171"/>
    </row>
    <row r="641" spans="48:48" ht="15" customHeight="1">
      <c r="AV641" s="171"/>
    </row>
    <row r="642" spans="48:48" ht="15" customHeight="1">
      <c r="AV642" s="171"/>
    </row>
    <row r="643" spans="48:48" ht="15" customHeight="1">
      <c r="AV643" s="171"/>
    </row>
    <row r="644" spans="48:48" ht="15" customHeight="1">
      <c r="AV644" s="171"/>
    </row>
    <row r="645" spans="48:48" ht="15" customHeight="1">
      <c r="AV645" s="171"/>
    </row>
    <row r="646" spans="48:48" ht="15" customHeight="1">
      <c r="AV646" s="171"/>
    </row>
    <row r="647" spans="48:48" ht="15" customHeight="1">
      <c r="AV647" s="171"/>
    </row>
    <row r="648" spans="48:48" ht="15" customHeight="1">
      <c r="AV648" s="171"/>
    </row>
    <row r="649" spans="48:48" ht="15" customHeight="1">
      <c r="AV649" s="171"/>
    </row>
    <row r="650" spans="48:48" ht="15" customHeight="1">
      <c r="AV650" s="171"/>
    </row>
    <row r="651" spans="48:48" ht="15" customHeight="1">
      <c r="AV651" s="171"/>
    </row>
    <row r="652" spans="48:48" ht="15" customHeight="1">
      <c r="AV652" s="171"/>
    </row>
    <row r="653" spans="48:48" ht="15" customHeight="1">
      <c r="AV653" s="171"/>
    </row>
    <row r="654" spans="48:48" ht="15" customHeight="1">
      <c r="AV654" s="171"/>
    </row>
    <row r="655" spans="48:48" ht="15" customHeight="1">
      <c r="AV655" s="171"/>
    </row>
    <row r="656" spans="48:48" ht="15" customHeight="1">
      <c r="AV656" s="171"/>
    </row>
    <row r="657" spans="48:48" ht="15" customHeight="1">
      <c r="AV657" s="171"/>
    </row>
    <row r="658" spans="48:48" ht="15" customHeight="1">
      <c r="AV658" s="171"/>
    </row>
    <row r="659" spans="48:48" ht="15" customHeight="1">
      <c r="AV659" s="171"/>
    </row>
    <row r="660" spans="48:48" ht="15" customHeight="1">
      <c r="AV660" s="171"/>
    </row>
    <row r="661" spans="48:48" ht="15" customHeight="1">
      <c r="AV661" s="171"/>
    </row>
    <row r="662" spans="48:48" ht="15" customHeight="1">
      <c r="AV662" s="171"/>
    </row>
    <row r="663" spans="48:48" ht="15" customHeight="1">
      <c r="AV663" s="171"/>
    </row>
    <row r="664" spans="48:48" ht="15" customHeight="1">
      <c r="AV664" s="171"/>
    </row>
    <row r="665" spans="48:48" ht="15" customHeight="1">
      <c r="AV665" s="171"/>
    </row>
    <row r="666" spans="48:48" ht="15" customHeight="1">
      <c r="AV666" s="171"/>
    </row>
    <row r="667" spans="48:48" ht="15" customHeight="1">
      <c r="AV667" s="171"/>
    </row>
    <row r="668" spans="48:48" ht="15" customHeight="1">
      <c r="AV668" s="171"/>
    </row>
    <row r="669" spans="48:48" ht="15" customHeight="1">
      <c r="AV669" s="171"/>
    </row>
    <row r="670" spans="48:48" ht="15" customHeight="1">
      <c r="AV670" s="171"/>
    </row>
    <row r="671" spans="48:48" ht="15" customHeight="1">
      <c r="AV671" s="171"/>
    </row>
    <row r="672" spans="48:48" ht="15" customHeight="1">
      <c r="AV672" s="171"/>
    </row>
    <row r="673" spans="48:48" ht="15" customHeight="1">
      <c r="AV673" s="171"/>
    </row>
    <row r="674" spans="48:48" ht="15" customHeight="1">
      <c r="AV674" s="171"/>
    </row>
    <row r="675" spans="48:48" ht="15" customHeight="1">
      <c r="AV675" s="171"/>
    </row>
    <row r="676" spans="48:48" ht="15" customHeight="1">
      <c r="AV676" s="171"/>
    </row>
    <row r="677" spans="48:48" ht="15" customHeight="1">
      <c r="AV677" s="171"/>
    </row>
    <row r="678" spans="48:48" ht="15" customHeight="1">
      <c r="AV678" s="171"/>
    </row>
    <row r="679" spans="48:48" ht="15" customHeight="1">
      <c r="AV679" s="171"/>
    </row>
    <row r="680" spans="48:48" ht="15" customHeight="1">
      <c r="AV680" s="171"/>
    </row>
    <row r="681" spans="48:48" ht="15" customHeight="1">
      <c r="AV681" s="171"/>
    </row>
    <row r="682" spans="48:48" ht="15" customHeight="1">
      <c r="AV682" s="171"/>
    </row>
    <row r="683" spans="48:48" ht="15" customHeight="1">
      <c r="AV683" s="171"/>
    </row>
    <row r="684" spans="48:48" ht="15" customHeight="1">
      <c r="AV684" s="171"/>
    </row>
    <row r="685" spans="48:48" ht="15" customHeight="1">
      <c r="AV685" s="171"/>
    </row>
    <row r="686" spans="48:48" ht="15" customHeight="1">
      <c r="AV686" s="171"/>
    </row>
    <row r="687" spans="48:48" ht="15" customHeight="1">
      <c r="AV687" s="171"/>
    </row>
    <row r="688" spans="48:48" ht="15" customHeight="1">
      <c r="AV688" s="171"/>
    </row>
    <row r="689" spans="48:48" ht="15" customHeight="1">
      <c r="AV689" s="171"/>
    </row>
    <row r="690" spans="48:48" ht="15" customHeight="1">
      <c r="AV690" s="171"/>
    </row>
    <row r="691" spans="48:48" ht="15" customHeight="1">
      <c r="AV691" s="171"/>
    </row>
    <row r="692" spans="48:48" ht="15" customHeight="1">
      <c r="AV692" s="171"/>
    </row>
    <row r="693" spans="48:48" ht="15" customHeight="1">
      <c r="AV693" s="171"/>
    </row>
    <row r="694" spans="48:48" ht="15" customHeight="1">
      <c r="AV694" s="171"/>
    </row>
    <row r="695" spans="48:48" ht="15" customHeight="1">
      <c r="AV695" s="171"/>
    </row>
    <row r="696" spans="48:48" ht="15" customHeight="1">
      <c r="AV696" s="171"/>
    </row>
    <row r="697" spans="48:48" ht="15" customHeight="1">
      <c r="AV697" s="171"/>
    </row>
    <row r="698" spans="48:48" ht="15" customHeight="1">
      <c r="AV698" s="171"/>
    </row>
    <row r="699" spans="48:48" ht="15" customHeight="1">
      <c r="AV699" s="171"/>
    </row>
    <row r="700" spans="48:48" ht="15" customHeight="1">
      <c r="AV700" s="171"/>
    </row>
    <row r="701" spans="48:48" ht="15" customHeight="1">
      <c r="AV701" s="171"/>
    </row>
    <row r="702" spans="48:48" ht="15" customHeight="1">
      <c r="AV702" s="171"/>
    </row>
    <row r="703" spans="48:48" ht="15" customHeight="1">
      <c r="AV703" s="171"/>
    </row>
    <row r="704" spans="48:48" ht="15" customHeight="1">
      <c r="AV704" s="171"/>
    </row>
    <row r="705" spans="48:48" ht="15" customHeight="1">
      <c r="AV705" s="171"/>
    </row>
    <row r="706" spans="48:48" ht="15" customHeight="1">
      <c r="AV706" s="171"/>
    </row>
    <row r="707" spans="48:48" ht="15" customHeight="1">
      <c r="AV707" s="171"/>
    </row>
    <row r="708" spans="48:48" ht="15" customHeight="1">
      <c r="AV708" s="171"/>
    </row>
    <row r="709" spans="48:48" ht="15" customHeight="1">
      <c r="AV709" s="171"/>
    </row>
    <row r="710" spans="48:48" ht="15" customHeight="1">
      <c r="AV710" s="171"/>
    </row>
    <row r="711" spans="48:48" ht="15" customHeight="1">
      <c r="AV711" s="171"/>
    </row>
    <row r="712" spans="48:48" ht="15" customHeight="1">
      <c r="AV712" s="171"/>
    </row>
    <row r="713" spans="48:48" ht="15" customHeight="1">
      <c r="AV713" s="171"/>
    </row>
    <row r="714" spans="48:48" ht="15" customHeight="1">
      <c r="AV714" s="171"/>
    </row>
    <row r="715" spans="48:48" ht="15" customHeight="1">
      <c r="AV715" s="171"/>
    </row>
    <row r="716" spans="48:48" ht="15" customHeight="1">
      <c r="AV716" s="171"/>
    </row>
    <row r="717" spans="48:48" ht="15" customHeight="1">
      <c r="AV717" s="171"/>
    </row>
    <row r="718" spans="48:48" ht="15" customHeight="1">
      <c r="AV718" s="171"/>
    </row>
    <row r="719" spans="48:48" ht="15" customHeight="1">
      <c r="AV719" s="171"/>
    </row>
    <row r="720" spans="48:48" ht="15" customHeight="1">
      <c r="AV720" s="171"/>
    </row>
    <row r="721" spans="48:48" ht="15" customHeight="1">
      <c r="AV721" s="171"/>
    </row>
    <row r="722" spans="48:48" ht="15" customHeight="1">
      <c r="AV722" s="171"/>
    </row>
    <row r="723" spans="48:48" ht="15" customHeight="1">
      <c r="AV723" s="171"/>
    </row>
    <row r="724" spans="48:48" ht="15" customHeight="1">
      <c r="AV724" s="171"/>
    </row>
    <row r="725" spans="48:48" ht="15" customHeight="1">
      <c r="AV725" s="171"/>
    </row>
    <row r="726" spans="48:48" ht="15" customHeight="1">
      <c r="AV726" s="171"/>
    </row>
    <row r="727" spans="48:48" ht="15" customHeight="1">
      <c r="AV727" s="171"/>
    </row>
    <row r="728" spans="48:48" ht="15" customHeight="1">
      <c r="AV728" s="171"/>
    </row>
    <row r="729" spans="48:48" ht="15" customHeight="1">
      <c r="AV729" s="171"/>
    </row>
    <row r="730" spans="48:48" ht="15" customHeight="1">
      <c r="AV730" s="171"/>
    </row>
    <row r="731" spans="48:48" ht="15" customHeight="1">
      <c r="AV731" s="171"/>
    </row>
    <row r="732" spans="48:48" ht="15" customHeight="1">
      <c r="AV732" s="171"/>
    </row>
    <row r="733" spans="48:48" ht="15" customHeight="1">
      <c r="AV733" s="171"/>
    </row>
    <row r="734" spans="48:48" ht="15" customHeight="1">
      <c r="AV734" s="171"/>
    </row>
    <row r="735" spans="48:48" ht="15" customHeight="1">
      <c r="AV735" s="171"/>
    </row>
    <row r="736" spans="48:48" ht="15" customHeight="1">
      <c r="AV736" s="171"/>
    </row>
    <row r="737" spans="48:48" ht="15" customHeight="1">
      <c r="AV737" s="171"/>
    </row>
    <row r="738" spans="48:48" ht="15" customHeight="1">
      <c r="AV738" s="171"/>
    </row>
    <row r="739" spans="48:48" ht="15" customHeight="1">
      <c r="AV739" s="171"/>
    </row>
    <row r="740" spans="48:48" ht="15" customHeight="1">
      <c r="AV740" s="171"/>
    </row>
    <row r="741" spans="48:48" ht="15" customHeight="1">
      <c r="AV741" s="171"/>
    </row>
    <row r="742" spans="48:48" ht="15" customHeight="1">
      <c r="AV742" s="171"/>
    </row>
    <row r="743" spans="48:48" ht="15" customHeight="1">
      <c r="AV743" s="171"/>
    </row>
    <row r="744" spans="48:48" ht="15" customHeight="1">
      <c r="AV744" s="171"/>
    </row>
    <row r="745" spans="48:48" ht="15" customHeight="1">
      <c r="AV745" s="171"/>
    </row>
    <row r="746" spans="48:48" ht="15" customHeight="1">
      <c r="AV746" s="171"/>
    </row>
    <row r="747" spans="48:48" ht="15" customHeight="1">
      <c r="AV747" s="171"/>
    </row>
    <row r="748" spans="48:48" ht="15" customHeight="1">
      <c r="AV748" s="171"/>
    </row>
    <row r="749" spans="48:48" ht="15" customHeight="1">
      <c r="AV749" s="171"/>
    </row>
    <row r="750" spans="48:48" ht="15" customHeight="1">
      <c r="AV750" s="171"/>
    </row>
    <row r="751" spans="48:48" ht="15" customHeight="1">
      <c r="AV751" s="171"/>
    </row>
    <row r="752" spans="48:48" ht="15" customHeight="1">
      <c r="AV752" s="171"/>
    </row>
    <row r="753" spans="48:48" ht="15" customHeight="1">
      <c r="AV753" s="171"/>
    </row>
    <row r="754" spans="48:48" ht="15" customHeight="1">
      <c r="AV754" s="171"/>
    </row>
    <row r="755" spans="48:48" ht="15" customHeight="1">
      <c r="AV755" s="171"/>
    </row>
    <row r="756" spans="48:48" ht="15" customHeight="1">
      <c r="AV756" s="171"/>
    </row>
    <row r="757" spans="48:48" ht="15" customHeight="1">
      <c r="AV757" s="171"/>
    </row>
    <row r="758" spans="48:48" ht="15" customHeight="1">
      <c r="AV758" s="171"/>
    </row>
    <row r="759" spans="48:48" ht="15" customHeight="1">
      <c r="AV759" s="171"/>
    </row>
    <row r="760" spans="48:48" ht="15" customHeight="1">
      <c r="AV760" s="171"/>
    </row>
    <row r="761" spans="48:48" ht="15" customHeight="1">
      <c r="AV761" s="171"/>
    </row>
    <row r="762" spans="48:48" ht="15" customHeight="1">
      <c r="AV762" s="171"/>
    </row>
    <row r="763" spans="48:48" ht="15" customHeight="1">
      <c r="AV763" s="171"/>
    </row>
    <row r="764" spans="48:48" ht="15" customHeight="1">
      <c r="AV764" s="171"/>
    </row>
    <row r="765" spans="48:48" ht="15" customHeight="1">
      <c r="AV765" s="171"/>
    </row>
    <row r="766" spans="48:48" ht="15" customHeight="1">
      <c r="AV766" s="171"/>
    </row>
    <row r="767" spans="48:48" ht="15" customHeight="1">
      <c r="AV767" s="171"/>
    </row>
    <row r="768" spans="48:48" ht="15" customHeight="1">
      <c r="AV768" s="171"/>
    </row>
    <row r="769" spans="48:48" ht="15" customHeight="1">
      <c r="AV769" s="171"/>
    </row>
    <row r="770" spans="48:48" ht="15" customHeight="1">
      <c r="AV770" s="171"/>
    </row>
    <row r="771" spans="48:48" ht="15" customHeight="1">
      <c r="AV771" s="171"/>
    </row>
    <row r="772" spans="48:48" ht="15" customHeight="1">
      <c r="AV772" s="171"/>
    </row>
    <row r="773" spans="48:48" ht="15" customHeight="1">
      <c r="AV773" s="171"/>
    </row>
    <row r="774" spans="48:48" ht="15" customHeight="1">
      <c r="AV774" s="171"/>
    </row>
    <row r="775" spans="48:48" ht="15" customHeight="1">
      <c r="AV775" s="171"/>
    </row>
    <row r="776" spans="48:48" ht="15" customHeight="1">
      <c r="AV776" s="171"/>
    </row>
    <row r="777" spans="48:48" ht="15" customHeight="1">
      <c r="AV777" s="171"/>
    </row>
    <row r="778" spans="48:48" ht="15" customHeight="1">
      <c r="AV778" s="171"/>
    </row>
    <row r="779" spans="48:48" ht="15" customHeight="1">
      <c r="AV779" s="171"/>
    </row>
    <row r="780" spans="48:48" ht="15" customHeight="1">
      <c r="AV780" s="171"/>
    </row>
    <row r="781" spans="48:48" ht="15" customHeight="1">
      <c r="AV781" s="171"/>
    </row>
    <row r="782" spans="48:48" ht="15" customHeight="1">
      <c r="AV782" s="171"/>
    </row>
    <row r="783" spans="48:48" ht="15" customHeight="1">
      <c r="AV783" s="171"/>
    </row>
    <row r="784" spans="48:48" ht="15" customHeight="1">
      <c r="AV784" s="171"/>
    </row>
    <row r="785" spans="48:48" ht="15" customHeight="1">
      <c r="AV785" s="171"/>
    </row>
    <row r="786" spans="48:48" ht="15" customHeight="1">
      <c r="AV786" s="171"/>
    </row>
    <row r="787" spans="48:48" ht="15" customHeight="1">
      <c r="AV787" s="171"/>
    </row>
    <row r="788" spans="48:48" ht="15" customHeight="1">
      <c r="AV788" s="171"/>
    </row>
    <row r="789" spans="48:48" ht="15" customHeight="1">
      <c r="AV789" s="171"/>
    </row>
    <row r="790" spans="48:48" ht="15" customHeight="1">
      <c r="AV790" s="171"/>
    </row>
    <row r="791" spans="48:48" ht="15" customHeight="1">
      <c r="AV791" s="171"/>
    </row>
    <row r="792" spans="48:48" ht="15" customHeight="1">
      <c r="AV792" s="171"/>
    </row>
    <row r="793" spans="48:48" ht="15" customHeight="1">
      <c r="AV793" s="171"/>
    </row>
    <row r="794" spans="48:48" ht="15" customHeight="1">
      <c r="AV794" s="171"/>
    </row>
    <row r="795" spans="48:48" ht="15" customHeight="1">
      <c r="AV795" s="171"/>
    </row>
    <row r="796" spans="48:48" ht="15" customHeight="1">
      <c r="AV796" s="171"/>
    </row>
    <row r="797" spans="48:48" ht="15" customHeight="1">
      <c r="AV797" s="171"/>
    </row>
    <row r="798" spans="48:48" ht="15" customHeight="1">
      <c r="AV798" s="171"/>
    </row>
    <row r="799" spans="48:48" ht="15" customHeight="1">
      <c r="AV799" s="171"/>
    </row>
    <row r="800" spans="48:48" ht="15" customHeight="1">
      <c r="AV800" s="171"/>
    </row>
    <row r="801" spans="48:48" ht="15" customHeight="1">
      <c r="AV801" s="171"/>
    </row>
    <row r="802" spans="48:48" ht="15" customHeight="1">
      <c r="AV802" s="171"/>
    </row>
    <row r="803" spans="48:48" ht="15" customHeight="1">
      <c r="AV803" s="171"/>
    </row>
    <row r="804" spans="48:48" ht="15" customHeight="1">
      <c r="AV804" s="171"/>
    </row>
    <row r="805" spans="48:48" ht="15" customHeight="1">
      <c r="AV805" s="171"/>
    </row>
    <row r="806" spans="48:48" ht="15" customHeight="1">
      <c r="AV806" s="171"/>
    </row>
    <row r="807" spans="48:48" ht="15" customHeight="1">
      <c r="AV807" s="171"/>
    </row>
    <row r="808" spans="48:48" ht="15" customHeight="1">
      <c r="AV808" s="171"/>
    </row>
    <row r="809" spans="48:48" ht="15" customHeight="1">
      <c r="AV809" s="171"/>
    </row>
    <row r="810" spans="48:48" ht="15" customHeight="1">
      <c r="AV810" s="171"/>
    </row>
    <row r="811" spans="48:48" ht="15" customHeight="1">
      <c r="AV811" s="171"/>
    </row>
    <row r="812" spans="48:48" ht="15" customHeight="1">
      <c r="AV812" s="171"/>
    </row>
    <row r="813" spans="48:48" ht="15" customHeight="1">
      <c r="AV813" s="171"/>
    </row>
    <row r="814" spans="48:48" ht="15" customHeight="1">
      <c r="AV814" s="171"/>
    </row>
    <row r="815" spans="48:48" ht="15" customHeight="1">
      <c r="AV815" s="171"/>
    </row>
    <row r="816" spans="48:48" ht="15" customHeight="1">
      <c r="AV816" s="171"/>
    </row>
    <row r="817" spans="48:48" ht="15" customHeight="1">
      <c r="AV817" s="171"/>
    </row>
    <row r="818" spans="48:48" ht="15" customHeight="1">
      <c r="AV818" s="171"/>
    </row>
    <row r="819" spans="48:48" ht="15" customHeight="1">
      <c r="AV819" s="171"/>
    </row>
    <row r="820" spans="48:48" ht="15" customHeight="1">
      <c r="AV820" s="171"/>
    </row>
    <row r="821" spans="48:48" ht="15" customHeight="1">
      <c r="AV821" s="171"/>
    </row>
    <row r="822" spans="48:48" ht="15" customHeight="1">
      <c r="AV822" s="171"/>
    </row>
    <row r="823" spans="48:48" ht="15" customHeight="1">
      <c r="AV823" s="171"/>
    </row>
    <row r="824" spans="48:48" ht="15" customHeight="1">
      <c r="AV824" s="171"/>
    </row>
    <row r="825" spans="48:48" ht="15" customHeight="1">
      <c r="AV825" s="171"/>
    </row>
    <row r="826" spans="48:48" ht="15" customHeight="1">
      <c r="AV826" s="171"/>
    </row>
    <row r="827" spans="48:48" ht="15" customHeight="1">
      <c r="AV827" s="171"/>
    </row>
    <row r="828" spans="48:48" ht="15" customHeight="1">
      <c r="AV828" s="171"/>
    </row>
    <row r="829" spans="48:48" ht="15" customHeight="1">
      <c r="AV829" s="171"/>
    </row>
    <row r="830" spans="48:48" ht="15" customHeight="1">
      <c r="AV830" s="171"/>
    </row>
    <row r="831" spans="48:48" ht="15" customHeight="1">
      <c r="AV831" s="171"/>
    </row>
    <row r="832" spans="48:48" ht="15" customHeight="1">
      <c r="AV832" s="171"/>
    </row>
    <row r="833" spans="48:48" ht="15" customHeight="1">
      <c r="AV833" s="171"/>
    </row>
    <row r="834" spans="48:48" ht="15" customHeight="1">
      <c r="AV834" s="171"/>
    </row>
    <row r="835" spans="48:48" ht="15" customHeight="1">
      <c r="AV835" s="171"/>
    </row>
    <row r="836" spans="48:48" ht="15" customHeight="1">
      <c r="AV836" s="171"/>
    </row>
    <row r="837" spans="48:48" ht="15" customHeight="1">
      <c r="AV837" s="171"/>
    </row>
    <row r="838" spans="48:48" ht="15" customHeight="1">
      <c r="AV838" s="171"/>
    </row>
    <row r="839" spans="48:48" ht="15" customHeight="1">
      <c r="AV839" s="171"/>
    </row>
    <row r="840" spans="48:48" ht="15" customHeight="1">
      <c r="AV840" s="171"/>
    </row>
    <row r="841" spans="48:48" ht="15" customHeight="1">
      <c r="AV841" s="171"/>
    </row>
    <row r="842" spans="48:48" ht="15" customHeight="1">
      <c r="AV842" s="171"/>
    </row>
    <row r="843" spans="48:48" ht="15" customHeight="1">
      <c r="AV843" s="171"/>
    </row>
    <row r="844" spans="48:48" ht="15" customHeight="1">
      <c r="AV844" s="171"/>
    </row>
    <row r="845" spans="48:48" ht="15" customHeight="1">
      <c r="AV845" s="171"/>
    </row>
    <row r="846" spans="48:48" ht="15" customHeight="1">
      <c r="AV846" s="171"/>
    </row>
    <row r="847" spans="48:48" ht="15" customHeight="1">
      <c r="AV847" s="171"/>
    </row>
    <row r="848" spans="48:48" ht="15" customHeight="1">
      <c r="AV848" s="171"/>
    </row>
    <row r="849" spans="48:48" ht="15" customHeight="1">
      <c r="AV849" s="171"/>
    </row>
    <row r="850" spans="48:48" ht="15" customHeight="1">
      <c r="AV850" s="171"/>
    </row>
    <row r="851" spans="48:48" ht="15" customHeight="1">
      <c r="AV851" s="171"/>
    </row>
    <row r="852" spans="48:48" ht="15" customHeight="1">
      <c r="AV852" s="171"/>
    </row>
    <row r="853" spans="48:48" ht="15" customHeight="1">
      <c r="AV853" s="171"/>
    </row>
    <row r="854" spans="48:48" ht="15" customHeight="1">
      <c r="AV854" s="171"/>
    </row>
    <row r="855" spans="48:48" ht="15" customHeight="1">
      <c r="AV855" s="171"/>
    </row>
    <row r="856" spans="48:48" ht="15" customHeight="1">
      <c r="AV856" s="171"/>
    </row>
    <row r="857" spans="48:48" ht="15" customHeight="1">
      <c r="AV857" s="171"/>
    </row>
    <row r="858" spans="48:48" ht="15" customHeight="1">
      <c r="AV858" s="171"/>
    </row>
    <row r="859" spans="48:48" ht="15" customHeight="1">
      <c r="AV859" s="171"/>
    </row>
    <row r="860" spans="48:48" ht="15" customHeight="1">
      <c r="AV860" s="171"/>
    </row>
    <row r="861" spans="48:48" ht="15" customHeight="1">
      <c r="AV861" s="171"/>
    </row>
    <row r="862" spans="48:48" ht="15" customHeight="1">
      <c r="AV862" s="171"/>
    </row>
    <row r="863" spans="48:48" ht="15" customHeight="1">
      <c r="AV863" s="171"/>
    </row>
    <row r="864" spans="48:48" ht="15" customHeight="1">
      <c r="AV864" s="171"/>
    </row>
    <row r="865" spans="48:48" ht="15" customHeight="1">
      <c r="AV865" s="171"/>
    </row>
    <row r="866" spans="48:48" ht="15" customHeight="1">
      <c r="AV866" s="171"/>
    </row>
    <row r="867" spans="48:48" ht="15" customHeight="1">
      <c r="AV867" s="171"/>
    </row>
    <row r="868" spans="48:48" ht="15" customHeight="1">
      <c r="AV868" s="171"/>
    </row>
    <row r="869" spans="48:48" ht="15" customHeight="1">
      <c r="AV869" s="171"/>
    </row>
    <row r="870" spans="48:48" ht="15" customHeight="1">
      <c r="AV870" s="171"/>
    </row>
    <row r="871" spans="48:48" ht="15" customHeight="1">
      <c r="AV871" s="171"/>
    </row>
    <row r="872" spans="48:48" ht="15" customHeight="1">
      <c r="AV872" s="171"/>
    </row>
    <row r="873" spans="48:48" ht="15" customHeight="1">
      <c r="AV873" s="171"/>
    </row>
    <row r="874" spans="48:48" ht="15" customHeight="1">
      <c r="AV874" s="171"/>
    </row>
    <row r="875" spans="48:48" ht="15" customHeight="1">
      <c r="AV875" s="171"/>
    </row>
    <row r="876" spans="48:48" ht="15" customHeight="1">
      <c r="AV876" s="171"/>
    </row>
    <row r="877" spans="48:48" ht="15" customHeight="1">
      <c r="AV877" s="171"/>
    </row>
    <row r="878" spans="48:48" ht="15" customHeight="1">
      <c r="AV878" s="171"/>
    </row>
    <row r="879" spans="48:48" ht="15" customHeight="1">
      <c r="AV879" s="171"/>
    </row>
    <row r="880" spans="48:48" ht="15" customHeight="1">
      <c r="AV880" s="171"/>
    </row>
    <row r="881" spans="48:48" ht="15" customHeight="1">
      <c r="AV881" s="171"/>
    </row>
    <row r="882" spans="48:48" ht="15" customHeight="1">
      <c r="AV882" s="171"/>
    </row>
    <row r="883" spans="48:48" ht="15" customHeight="1">
      <c r="AV883" s="171"/>
    </row>
    <row r="884" spans="48:48" ht="15" customHeight="1">
      <c r="AV884" s="171"/>
    </row>
    <row r="885" spans="48:48" ht="15" customHeight="1">
      <c r="AV885" s="171"/>
    </row>
    <row r="886" spans="48:48" ht="15" customHeight="1">
      <c r="AV886" s="171"/>
    </row>
    <row r="887" spans="48:48" ht="15" customHeight="1">
      <c r="AV887" s="171"/>
    </row>
    <row r="888" spans="48:48" ht="15" customHeight="1">
      <c r="AV888" s="171"/>
    </row>
    <row r="889" spans="48:48" ht="15" customHeight="1">
      <c r="AV889" s="171"/>
    </row>
    <row r="890" spans="48:48" ht="15" customHeight="1">
      <c r="AV890" s="171"/>
    </row>
    <row r="891" spans="48:48" ht="15" customHeight="1">
      <c r="AV891" s="171"/>
    </row>
    <row r="892" spans="48:48" ht="15" customHeight="1">
      <c r="AV892" s="171"/>
    </row>
    <row r="893" spans="48:48" ht="15" customHeight="1">
      <c r="AV893" s="171"/>
    </row>
    <row r="894" spans="48:48" ht="15" customHeight="1">
      <c r="AV894" s="171"/>
    </row>
    <row r="895" spans="48:48" ht="15" customHeight="1">
      <c r="AV895" s="171"/>
    </row>
    <row r="896" spans="48:48" ht="15" customHeight="1">
      <c r="AV896" s="171"/>
    </row>
    <row r="897" spans="48:48" ht="15" customHeight="1">
      <c r="AV897" s="171"/>
    </row>
    <row r="898" spans="48:48" ht="15" customHeight="1">
      <c r="AV898" s="171"/>
    </row>
    <row r="899" spans="48:48" ht="15" customHeight="1">
      <c r="AV899" s="171"/>
    </row>
    <row r="900" spans="48:48" ht="15" customHeight="1">
      <c r="AV900" s="171"/>
    </row>
    <row r="901" spans="48:48" ht="15" customHeight="1">
      <c r="AV901" s="171"/>
    </row>
    <row r="902" spans="48:48" ht="15" customHeight="1">
      <c r="AV902" s="171"/>
    </row>
    <row r="903" spans="48:48" ht="15" customHeight="1">
      <c r="AV903" s="171"/>
    </row>
    <row r="904" spans="48:48" ht="15" customHeight="1">
      <c r="AV904" s="171"/>
    </row>
    <row r="905" spans="48:48" ht="15" customHeight="1">
      <c r="AV905" s="171"/>
    </row>
    <row r="906" spans="48:48" ht="15" customHeight="1">
      <c r="AV906" s="171"/>
    </row>
    <row r="907" spans="48:48" ht="15" customHeight="1">
      <c r="AV907" s="171"/>
    </row>
    <row r="908" spans="48:48" ht="15" customHeight="1">
      <c r="AV908" s="171"/>
    </row>
    <row r="909" spans="48:48" ht="15" customHeight="1">
      <c r="AV909" s="171"/>
    </row>
    <row r="910" spans="48:48" ht="15" customHeight="1">
      <c r="AV910" s="171"/>
    </row>
    <row r="911" spans="48:48" ht="15" customHeight="1">
      <c r="AV911" s="171"/>
    </row>
    <row r="912" spans="48:48" ht="15" customHeight="1">
      <c r="AV912" s="171"/>
    </row>
    <row r="913" spans="48:48" ht="15" customHeight="1">
      <c r="AV913" s="171"/>
    </row>
    <row r="914" spans="48:48" ht="15" customHeight="1">
      <c r="AV914" s="171"/>
    </row>
    <row r="915" spans="48:48" ht="15" customHeight="1">
      <c r="AV915" s="171"/>
    </row>
    <row r="916" spans="48:48" ht="15" customHeight="1">
      <c r="AV916" s="171"/>
    </row>
    <row r="917" spans="48:48" ht="15" customHeight="1">
      <c r="AV917" s="171"/>
    </row>
    <row r="918" spans="48:48" ht="15" customHeight="1">
      <c r="AV918" s="171"/>
    </row>
    <row r="919" spans="48:48" ht="15" customHeight="1">
      <c r="AV919" s="171"/>
    </row>
    <row r="920" spans="48:48" ht="15" customHeight="1">
      <c r="AV920" s="171"/>
    </row>
    <row r="921" spans="48:48" ht="15" customHeight="1">
      <c r="AV921" s="171"/>
    </row>
    <row r="922" spans="48:48" ht="15" customHeight="1">
      <c r="AV922" s="171"/>
    </row>
    <row r="923" spans="48:48" ht="15" customHeight="1">
      <c r="AV923" s="171"/>
    </row>
    <row r="924" spans="48:48" ht="15" customHeight="1">
      <c r="AV924" s="171"/>
    </row>
    <row r="925" spans="48:48" ht="15" customHeight="1">
      <c r="AV925" s="171"/>
    </row>
    <row r="926" spans="48:48" ht="15" customHeight="1">
      <c r="AV926" s="171"/>
    </row>
    <row r="927" spans="48:48" ht="15" customHeight="1">
      <c r="AV927" s="171"/>
    </row>
    <row r="928" spans="48:48" ht="15" customHeight="1">
      <c r="AV928" s="171"/>
    </row>
    <row r="929" spans="48:48" ht="15" customHeight="1">
      <c r="AV929" s="171"/>
    </row>
    <row r="930" spans="48:48" ht="15" customHeight="1">
      <c r="AV930" s="171"/>
    </row>
    <row r="931" spans="48:48" ht="15" customHeight="1">
      <c r="AV931" s="171"/>
    </row>
    <row r="932" spans="48:48" ht="15" customHeight="1">
      <c r="AV932" s="171"/>
    </row>
    <row r="933" spans="48:48" ht="15" customHeight="1">
      <c r="AV933" s="171"/>
    </row>
    <row r="934" spans="48:48" ht="15" customHeight="1">
      <c r="AV934" s="171"/>
    </row>
    <row r="935" spans="48:48" ht="15" customHeight="1">
      <c r="AV935" s="171"/>
    </row>
    <row r="936" spans="48:48" ht="15" customHeight="1">
      <c r="AV936" s="171"/>
    </row>
    <row r="937" spans="48:48" ht="15" customHeight="1">
      <c r="AV937" s="171"/>
    </row>
    <row r="938" spans="48:48" ht="15" customHeight="1">
      <c r="AV938" s="171"/>
    </row>
    <row r="939" spans="48:48" ht="15" customHeight="1">
      <c r="AV939" s="171"/>
    </row>
    <row r="940" spans="48:48" ht="15" customHeight="1">
      <c r="AV940" s="171"/>
    </row>
    <row r="941" spans="48:48" ht="15" customHeight="1">
      <c r="AV941" s="171"/>
    </row>
    <row r="942" spans="48:48" ht="15" customHeight="1">
      <c r="AV942" s="171"/>
    </row>
    <row r="943" spans="48:48" ht="15" customHeight="1">
      <c r="AV943" s="171"/>
    </row>
    <row r="944" spans="48:48" ht="15" customHeight="1">
      <c r="AV944" s="171"/>
    </row>
    <row r="945" spans="48:48" ht="15" customHeight="1">
      <c r="AV945" s="171"/>
    </row>
    <row r="946" spans="48:48" ht="15" customHeight="1">
      <c r="AV946" s="171"/>
    </row>
    <row r="947" spans="48:48" ht="15" customHeight="1">
      <c r="AV947" s="171"/>
    </row>
    <row r="948" spans="48:48" ht="15" customHeight="1">
      <c r="AV948" s="171"/>
    </row>
    <row r="949" spans="48:48" ht="15" customHeight="1">
      <c r="AV949" s="171"/>
    </row>
    <row r="950" spans="48:48" ht="15" customHeight="1">
      <c r="AV950" s="171"/>
    </row>
    <row r="951" spans="48:48" ht="15" customHeight="1">
      <c r="AV951" s="171"/>
    </row>
    <row r="952" spans="48:48" ht="15" customHeight="1">
      <c r="AV952" s="171"/>
    </row>
    <row r="953" spans="48:48" ht="15" customHeight="1">
      <c r="AV953" s="171"/>
    </row>
    <row r="954" spans="48:48" ht="15" customHeight="1">
      <c r="AV954" s="171"/>
    </row>
    <row r="955" spans="48:48" ht="15" customHeight="1">
      <c r="AV955" s="171"/>
    </row>
    <row r="956" spans="48:48" ht="15" customHeight="1">
      <c r="AV956" s="171"/>
    </row>
    <row r="957" spans="48:48" ht="15" customHeight="1">
      <c r="AV957" s="171"/>
    </row>
    <row r="958" spans="48:48" ht="15" customHeight="1">
      <c r="AV958" s="171"/>
    </row>
    <row r="959" spans="48:48" ht="15" customHeight="1">
      <c r="AV959" s="171"/>
    </row>
    <row r="960" spans="48:48" ht="15" customHeight="1">
      <c r="AV960" s="171"/>
    </row>
    <row r="961" spans="48:48" ht="15" customHeight="1">
      <c r="AV961" s="171"/>
    </row>
  </sheetData>
  <mergeCells count="10">
    <mergeCell ref="P3:AU3"/>
    <mergeCell ref="A47:AT47"/>
    <mergeCell ref="A53:J53"/>
    <mergeCell ref="A54:J54"/>
    <mergeCell ref="A55:J55"/>
    <mergeCell ref="A48:J48"/>
    <mergeCell ref="A49:J49"/>
    <mergeCell ref="A50:J50"/>
    <mergeCell ref="A51:J51"/>
    <mergeCell ref="A52:J52"/>
  </mergeCells>
  <hyperlinks>
    <hyperlink ref="A1" location="Contents!A1" display="Return to contents page" xr:uid="{00000000-0004-0000-0D00-000000000000}"/>
  </hyperlinks>
  <pageMargins left="0.74803149606299213" right="0.74803149606299213" top="0.98425196850393704" bottom="0.98425196850393704" header="0.51181102362204722" footer="0.51181102362204722"/>
  <pageSetup paperSize="9" scale="6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P1000"/>
  <sheetViews>
    <sheetView showGridLines="0" zoomScaleNormal="100" workbookViewId="0"/>
  </sheetViews>
  <sheetFormatPr defaultColWidth="11.42578125" defaultRowHeight="12.6"/>
  <cols>
    <col min="1" max="1" width="56.5703125" customWidth="1"/>
    <col min="2"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326</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13"/>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62"/>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40" t="s">
        <v>166</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46" t="s">
        <v>327</v>
      </c>
      <c r="B6" s="33">
        <v>1.0797031345992201</v>
      </c>
      <c r="C6" s="33">
        <v>1.06058850392949</v>
      </c>
      <c r="D6" s="33">
        <v>1.0196241751455799</v>
      </c>
      <c r="E6" s="33">
        <v>1.06290498140829</v>
      </c>
      <c r="F6" s="33">
        <v>1.0651018600531399</v>
      </c>
      <c r="G6" s="33">
        <v>1.03118059361389</v>
      </c>
      <c r="H6" s="33">
        <v>0.97476937575003497</v>
      </c>
      <c r="I6" s="33">
        <v>0.96148932286913702</v>
      </c>
      <c r="J6" s="33">
        <v>0.87363034176418997</v>
      </c>
      <c r="K6" s="33">
        <v>0.88700935863574604</v>
      </c>
      <c r="L6" s="33">
        <v>0.90971929796683704</v>
      </c>
      <c r="M6" s="33">
        <v>0.87842198888591505</v>
      </c>
      <c r="N6" s="33">
        <v>0.85796227882558795</v>
      </c>
      <c r="O6" s="33">
        <v>0.86313999869221203</v>
      </c>
      <c r="P6" s="33">
        <v>0.88990529220214298</v>
      </c>
      <c r="Q6" s="33">
        <v>0.91162853456345605</v>
      </c>
      <c r="R6" s="33">
        <v>0.92215162919248705</v>
      </c>
      <c r="S6" s="33">
        <v>1.0038470242136199</v>
      </c>
      <c r="T6" s="33">
        <v>1.00275971571148</v>
      </c>
      <c r="U6" s="33">
        <v>0.96222671221085598</v>
      </c>
      <c r="V6" s="33">
        <v>1.02434146009923</v>
      </c>
      <c r="W6" s="33">
        <v>0.89678561188067896</v>
      </c>
      <c r="X6" s="33">
        <v>0.897378762711178</v>
      </c>
      <c r="Y6" s="33">
        <v>0.89080631953182698</v>
      </c>
      <c r="Z6" s="33">
        <v>0.90218078873414698</v>
      </c>
      <c r="AA6" s="33">
        <v>0.88753308319426905</v>
      </c>
      <c r="AB6" s="33">
        <v>0.77983040581465801</v>
      </c>
      <c r="AC6" s="33">
        <v>0.68490985532596405</v>
      </c>
      <c r="AD6" s="33">
        <v>0.75039710795859105</v>
      </c>
      <c r="AE6" s="33">
        <v>0.68117792059160098</v>
      </c>
      <c r="AF6" s="33">
        <v>0.64740521367815695</v>
      </c>
      <c r="AG6" s="33">
        <v>0.60288304772628598</v>
      </c>
      <c r="AH6" s="33">
        <v>0.77587727032269405</v>
      </c>
      <c r="AI6" s="33">
        <v>0.51497211077404803</v>
      </c>
      <c r="AJ6" s="33">
        <v>0.48078026391279399</v>
      </c>
      <c r="AK6" s="33">
        <v>0.59293953511547404</v>
      </c>
      <c r="AL6" s="33">
        <v>0.55498740365668098</v>
      </c>
      <c r="AM6" s="33">
        <v>0.53743770895098697</v>
      </c>
      <c r="AN6" s="33">
        <v>0.58930844850441699</v>
      </c>
      <c r="AO6" s="33">
        <v>0.63812848306693604</v>
      </c>
      <c r="AP6" s="33">
        <v>0.59485406074995495</v>
      </c>
      <c r="AQ6" s="33">
        <v>0.58082089352952204</v>
      </c>
      <c r="AR6" s="33">
        <v>0.61908470504375801</v>
      </c>
      <c r="AS6" s="33">
        <v>0.65731814198071903</v>
      </c>
      <c r="AT6" s="33">
        <v>0.66575288819267697</v>
      </c>
      <c r="AU6" s="33">
        <v>0.76381323942948298</v>
      </c>
      <c r="AV6" s="33"/>
      <c r="AW6" s="33"/>
      <c r="AX6" s="33"/>
      <c r="AY6" s="33"/>
      <c r="AZ6" s="33"/>
      <c r="BA6" s="33"/>
      <c r="BB6" s="33"/>
      <c r="BC6" s="33"/>
      <c r="BD6" s="33"/>
      <c r="BE6" s="33"/>
      <c r="BF6" s="33"/>
      <c r="BG6" s="33"/>
      <c r="BH6" s="33"/>
      <c r="BI6" s="33"/>
      <c r="BJ6" s="33"/>
      <c r="BK6" s="33"/>
      <c r="BL6" s="33"/>
      <c r="BM6" s="33"/>
      <c r="BN6" s="33"/>
      <c r="BO6" s="33"/>
      <c r="BP6" s="33"/>
    </row>
    <row r="7" spans="1:68" ht="15" customHeight="1">
      <c r="A7" s="46" t="s">
        <v>328</v>
      </c>
      <c r="B7" s="29">
        <v>4.5825187163225402E-2</v>
      </c>
      <c r="C7" s="29">
        <v>4.5227397762699399E-2</v>
      </c>
      <c r="D7" s="29">
        <v>4.2936623125302401E-2</v>
      </c>
      <c r="E7" s="29">
        <v>4.3983503153808799E-2</v>
      </c>
      <c r="F7" s="29">
        <v>4.4132179613873598E-2</v>
      </c>
      <c r="G7" s="29">
        <v>4.3253742656812602E-2</v>
      </c>
      <c r="H7" s="29">
        <v>4.2678366655033197E-2</v>
      </c>
      <c r="I7" s="29">
        <v>4.1512617552914299E-2</v>
      </c>
      <c r="J7" s="29">
        <v>3.7165196259707302E-2</v>
      </c>
      <c r="K7" s="29">
        <v>3.8171733556590398E-2</v>
      </c>
      <c r="L7" s="29">
        <v>4.1557365732431302E-2</v>
      </c>
      <c r="M7" s="29">
        <v>3.8788893539835403E-2</v>
      </c>
      <c r="N7" s="29">
        <v>3.7276271234669797E-2</v>
      </c>
      <c r="O7" s="29">
        <v>3.9209426514975602E-2</v>
      </c>
      <c r="P7" s="29">
        <v>3.9428802682546102E-2</v>
      </c>
      <c r="Q7" s="29">
        <v>4.0620036472733698E-2</v>
      </c>
      <c r="R7" s="29">
        <v>4.2780911724348197E-2</v>
      </c>
      <c r="S7" s="29">
        <v>4.5123265099182498E-2</v>
      </c>
      <c r="T7" s="29">
        <v>4.6565466150742502E-2</v>
      </c>
      <c r="U7" s="29">
        <v>4.6114568374022703E-2</v>
      </c>
      <c r="V7" s="29">
        <v>4.5839843100754597E-2</v>
      </c>
      <c r="W7" s="29">
        <v>4.2478364307140602E-2</v>
      </c>
      <c r="X7" s="29">
        <v>4.0469503852523903E-2</v>
      </c>
      <c r="Y7" s="29">
        <v>4.2155150910451501E-2</v>
      </c>
      <c r="Z7" s="29">
        <v>4.2833486660533597E-2</v>
      </c>
      <c r="AA7" s="29">
        <v>4.4103656912363502E-2</v>
      </c>
      <c r="AB7" s="29">
        <v>3.7544273907910299E-2</v>
      </c>
      <c r="AC7" s="29">
        <v>3.5994182758342097E-2</v>
      </c>
      <c r="AD7" s="29">
        <v>3.73473988685184E-2</v>
      </c>
      <c r="AE7" s="29">
        <v>3.6120774814242203E-2</v>
      </c>
      <c r="AF7" s="29">
        <v>3.3153538547382101E-2</v>
      </c>
      <c r="AG7" s="29">
        <v>3.1398852921162602E-2</v>
      </c>
      <c r="AH7" s="29">
        <v>3.2574430823117298E-2</v>
      </c>
      <c r="AI7" s="29">
        <v>2.7751196172248801E-2</v>
      </c>
      <c r="AJ7" s="29">
        <v>2.63383621777083E-2</v>
      </c>
      <c r="AK7" s="29">
        <v>3.2185940099833603E-2</v>
      </c>
      <c r="AL7" s="29">
        <v>2.85772606654419E-2</v>
      </c>
      <c r="AM7" s="29">
        <v>2.7737152655202001E-2</v>
      </c>
      <c r="AN7" s="29">
        <v>2.9169939774810201E-2</v>
      </c>
      <c r="AO7" s="29">
        <v>3.4807654754930702E-2</v>
      </c>
      <c r="AP7" s="29">
        <v>2.9883307965499699E-2</v>
      </c>
      <c r="AQ7" s="29">
        <v>2.8418640183346101E-2</v>
      </c>
      <c r="AR7" s="29">
        <v>2.95320308950477E-2</v>
      </c>
      <c r="AS7" s="29">
        <v>3.41700868569247E-2</v>
      </c>
      <c r="AT7" s="29">
        <v>2.9766462480857601E-2</v>
      </c>
      <c r="AU7" s="29">
        <v>3.36889132020423E-2</v>
      </c>
      <c r="AV7" s="29"/>
      <c r="AW7" s="29"/>
      <c r="AX7" s="29"/>
      <c r="AY7" s="29"/>
      <c r="AZ7" s="29"/>
      <c r="BA7" s="29"/>
      <c r="BB7" s="29"/>
      <c r="BC7" s="29"/>
      <c r="BD7" s="29"/>
      <c r="BE7" s="29"/>
      <c r="BF7" s="29"/>
      <c r="BG7" s="29"/>
      <c r="BH7" s="29"/>
      <c r="BI7" s="29"/>
      <c r="BJ7" s="29"/>
      <c r="BK7" s="29"/>
      <c r="BL7" s="29"/>
      <c r="BM7" s="29"/>
      <c r="BN7" s="29"/>
      <c r="BO7" s="29"/>
      <c r="BP7" s="29"/>
    </row>
    <row r="8" spans="1:68" ht="15" customHeight="1">
      <c r="A8" s="46" t="s">
        <v>329</v>
      </c>
      <c r="B8" s="63">
        <v>1922</v>
      </c>
      <c r="C8" s="63">
        <v>1973</v>
      </c>
      <c r="D8" s="63">
        <v>1775</v>
      </c>
      <c r="E8" s="63">
        <v>1813</v>
      </c>
      <c r="F8" s="63">
        <v>1831</v>
      </c>
      <c r="G8" s="63">
        <v>1826</v>
      </c>
      <c r="H8" s="63">
        <v>1712</v>
      </c>
      <c r="I8" s="63">
        <v>1673</v>
      </c>
      <c r="J8" s="63">
        <v>1407</v>
      </c>
      <c r="K8" s="63">
        <v>1459</v>
      </c>
      <c r="L8" s="63">
        <v>1505</v>
      </c>
      <c r="M8" s="63">
        <v>1390</v>
      </c>
      <c r="N8" s="63">
        <v>1310</v>
      </c>
      <c r="O8" s="63">
        <v>1351</v>
      </c>
      <c r="P8" s="63">
        <v>1364</v>
      </c>
      <c r="Q8" s="63">
        <v>1381</v>
      </c>
      <c r="R8" s="63">
        <v>1403</v>
      </c>
      <c r="S8" s="63">
        <v>1424</v>
      </c>
      <c r="T8" s="63">
        <v>1408</v>
      </c>
      <c r="U8" s="63">
        <v>1445</v>
      </c>
      <c r="V8" s="63">
        <v>1379</v>
      </c>
      <c r="W8" s="63">
        <v>1232</v>
      </c>
      <c r="X8" s="63">
        <v>1124</v>
      </c>
      <c r="Y8" s="63">
        <v>1183</v>
      </c>
      <c r="Z8" s="63">
        <v>1164</v>
      </c>
      <c r="AA8" s="63">
        <v>1159</v>
      </c>
      <c r="AB8" s="63">
        <v>954</v>
      </c>
      <c r="AC8" s="63">
        <v>891</v>
      </c>
      <c r="AD8" s="63">
        <v>878</v>
      </c>
      <c r="AE8" s="63">
        <v>841</v>
      </c>
      <c r="AF8" s="63">
        <v>713</v>
      </c>
      <c r="AG8" s="63">
        <v>646</v>
      </c>
      <c r="AH8" s="63">
        <v>372</v>
      </c>
      <c r="AI8" s="63">
        <v>522</v>
      </c>
      <c r="AJ8" s="63">
        <v>522</v>
      </c>
      <c r="AK8" s="63">
        <v>619</v>
      </c>
      <c r="AL8" s="63">
        <v>560</v>
      </c>
      <c r="AM8" s="63">
        <v>550</v>
      </c>
      <c r="AN8" s="63">
        <v>557</v>
      </c>
      <c r="AO8" s="63">
        <v>713</v>
      </c>
      <c r="AP8" s="63">
        <v>589</v>
      </c>
      <c r="AQ8" s="63">
        <v>558</v>
      </c>
      <c r="AR8" s="63">
        <v>585</v>
      </c>
      <c r="AS8" s="63">
        <v>716</v>
      </c>
      <c r="AT8" s="63">
        <v>622</v>
      </c>
      <c r="AU8" s="63">
        <v>739</v>
      </c>
      <c r="AV8" s="63"/>
      <c r="AW8" s="63"/>
      <c r="AX8" s="63"/>
      <c r="AY8" s="63"/>
      <c r="AZ8" s="63"/>
      <c r="BA8" s="63"/>
      <c r="BB8" s="63"/>
      <c r="BC8" s="63"/>
      <c r="BD8" s="63"/>
      <c r="BE8" s="63"/>
      <c r="BF8" s="63"/>
      <c r="BG8" s="63"/>
      <c r="BH8" s="63"/>
      <c r="BI8" s="63"/>
      <c r="BJ8" s="63"/>
      <c r="BK8" s="63"/>
      <c r="BL8" s="63"/>
      <c r="BM8" s="63"/>
      <c r="BN8" s="63"/>
      <c r="BO8" s="63"/>
      <c r="BP8" s="63"/>
    </row>
    <row r="9" spans="1:68" ht="15" customHeight="1">
      <c r="A9" s="46" t="s">
        <v>330</v>
      </c>
      <c r="B9" s="63">
        <v>1529</v>
      </c>
      <c r="C9" s="63">
        <v>1556</v>
      </c>
      <c r="D9" s="63">
        <v>1420</v>
      </c>
      <c r="E9" s="63">
        <v>1455</v>
      </c>
      <c r="F9" s="63">
        <v>1443</v>
      </c>
      <c r="G9" s="63">
        <v>1430</v>
      </c>
      <c r="H9" s="63">
        <v>1324</v>
      </c>
      <c r="I9" s="63">
        <v>1317</v>
      </c>
      <c r="J9" s="63">
        <v>1125</v>
      </c>
      <c r="K9" s="63">
        <v>1162</v>
      </c>
      <c r="L9" s="63">
        <v>1145</v>
      </c>
      <c r="M9" s="63">
        <v>1116</v>
      </c>
      <c r="N9" s="63">
        <v>1059</v>
      </c>
      <c r="O9" s="63">
        <v>1056</v>
      </c>
      <c r="P9" s="63">
        <v>1074</v>
      </c>
      <c r="Q9" s="63">
        <v>1081</v>
      </c>
      <c r="R9" s="63">
        <v>1061</v>
      </c>
      <c r="S9" s="63">
        <v>1109</v>
      </c>
      <c r="T9" s="63">
        <v>1061</v>
      </c>
      <c r="U9" s="63">
        <v>1062</v>
      </c>
      <c r="V9" s="63">
        <v>1055</v>
      </c>
      <c r="W9" s="63">
        <v>907</v>
      </c>
      <c r="X9" s="63">
        <v>886</v>
      </c>
      <c r="Y9" s="63">
        <v>892</v>
      </c>
      <c r="Z9" s="63">
        <v>870</v>
      </c>
      <c r="AA9" s="63">
        <v>835</v>
      </c>
      <c r="AB9" s="63">
        <v>721</v>
      </c>
      <c r="AC9" s="63">
        <v>650</v>
      </c>
      <c r="AD9" s="63">
        <v>685</v>
      </c>
      <c r="AE9" s="63">
        <v>619</v>
      </c>
      <c r="AF9" s="63">
        <v>564</v>
      </c>
      <c r="AG9" s="63">
        <v>514</v>
      </c>
      <c r="AH9" s="63">
        <v>308</v>
      </c>
      <c r="AI9" s="63">
        <v>421</v>
      </c>
      <c r="AJ9" s="63">
        <v>419</v>
      </c>
      <c r="AK9" s="63">
        <v>476</v>
      </c>
      <c r="AL9" s="63">
        <v>445</v>
      </c>
      <c r="AM9" s="63">
        <v>426</v>
      </c>
      <c r="AN9" s="63">
        <v>449</v>
      </c>
      <c r="AO9" s="63">
        <v>521</v>
      </c>
      <c r="AP9" s="63">
        <v>461</v>
      </c>
      <c r="AQ9" s="63">
        <v>435</v>
      </c>
      <c r="AR9" s="63">
        <v>469</v>
      </c>
      <c r="AS9" s="63">
        <v>525</v>
      </c>
      <c r="AT9" s="63">
        <v>510</v>
      </c>
      <c r="AU9" s="63">
        <v>603</v>
      </c>
      <c r="AV9" s="63"/>
      <c r="AW9" s="63"/>
      <c r="AX9" s="63"/>
      <c r="AY9" s="63"/>
      <c r="AZ9" s="63"/>
      <c r="BA9" s="63"/>
      <c r="BB9" s="63"/>
      <c r="BC9" s="63"/>
      <c r="BD9" s="63"/>
      <c r="BE9" s="63"/>
      <c r="BF9" s="63"/>
      <c r="BG9" s="63"/>
      <c r="BH9" s="63"/>
      <c r="BI9" s="63"/>
      <c r="BJ9" s="63"/>
      <c r="BK9" s="63"/>
      <c r="BL9" s="63"/>
      <c r="BM9" s="63"/>
      <c r="BN9" s="63"/>
      <c r="BO9" s="63"/>
      <c r="BP9" s="63"/>
    </row>
    <row r="10" spans="1:68" ht="15" customHeight="1">
      <c r="A10" s="46" t="s">
        <v>172</v>
      </c>
      <c r="B10" s="63">
        <v>41942</v>
      </c>
      <c r="C10" s="63">
        <v>43624</v>
      </c>
      <c r="D10" s="63">
        <v>41340</v>
      </c>
      <c r="E10" s="63">
        <v>41220</v>
      </c>
      <c r="F10" s="63">
        <v>41489</v>
      </c>
      <c r="G10" s="63">
        <v>42216</v>
      </c>
      <c r="H10" s="63">
        <v>40114</v>
      </c>
      <c r="I10" s="63">
        <v>40301</v>
      </c>
      <c r="J10" s="63">
        <v>37858</v>
      </c>
      <c r="K10" s="63">
        <v>38222</v>
      </c>
      <c r="L10" s="63">
        <v>36215</v>
      </c>
      <c r="M10" s="63">
        <v>35835</v>
      </c>
      <c r="N10" s="63">
        <v>35143</v>
      </c>
      <c r="O10" s="63">
        <v>34456</v>
      </c>
      <c r="P10" s="63">
        <v>34594</v>
      </c>
      <c r="Q10" s="63">
        <v>33998</v>
      </c>
      <c r="R10" s="63">
        <v>32795</v>
      </c>
      <c r="S10" s="63">
        <v>31558</v>
      </c>
      <c r="T10" s="63">
        <v>30237</v>
      </c>
      <c r="U10" s="63">
        <v>31335</v>
      </c>
      <c r="V10" s="63">
        <v>30083</v>
      </c>
      <c r="W10" s="63">
        <v>29003</v>
      </c>
      <c r="X10" s="63">
        <v>27774</v>
      </c>
      <c r="Y10" s="63">
        <v>28063</v>
      </c>
      <c r="Z10" s="63">
        <v>27175</v>
      </c>
      <c r="AA10" s="63">
        <v>26279</v>
      </c>
      <c r="AB10" s="63">
        <v>25410</v>
      </c>
      <c r="AC10" s="63">
        <v>24754</v>
      </c>
      <c r="AD10" s="63">
        <v>23509</v>
      </c>
      <c r="AE10" s="63">
        <v>23283</v>
      </c>
      <c r="AF10" s="63">
        <v>21506</v>
      </c>
      <c r="AG10" s="63">
        <v>20574</v>
      </c>
      <c r="AH10" s="63">
        <v>11420</v>
      </c>
      <c r="AI10" s="63">
        <v>18810</v>
      </c>
      <c r="AJ10" s="63">
        <v>19819</v>
      </c>
      <c r="AK10" s="63">
        <v>19232</v>
      </c>
      <c r="AL10" s="63">
        <v>19596</v>
      </c>
      <c r="AM10" s="63">
        <v>19829</v>
      </c>
      <c r="AN10" s="63">
        <v>19095</v>
      </c>
      <c r="AO10" s="63">
        <v>20484</v>
      </c>
      <c r="AP10" s="63">
        <v>19710</v>
      </c>
      <c r="AQ10" s="63">
        <v>19635</v>
      </c>
      <c r="AR10" s="63">
        <v>19809</v>
      </c>
      <c r="AS10" s="63">
        <v>20954</v>
      </c>
      <c r="AT10" s="63">
        <v>20896</v>
      </c>
      <c r="AU10" s="63">
        <v>21936</v>
      </c>
      <c r="AV10" s="63"/>
      <c r="AW10" s="63"/>
      <c r="AX10" s="63"/>
      <c r="AY10" s="63"/>
      <c r="AZ10" s="63"/>
      <c r="BA10" s="63"/>
      <c r="BB10" s="63"/>
      <c r="BC10" s="63"/>
      <c r="BD10" s="63"/>
      <c r="BE10" s="63"/>
      <c r="BF10" s="63"/>
      <c r="BG10" s="63"/>
      <c r="BH10" s="63"/>
      <c r="BI10" s="63"/>
      <c r="BJ10" s="63"/>
      <c r="BK10" s="63"/>
      <c r="BL10" s="63"/>
      <c r="BM10" s="63"/>
      <c r="BN10" s="63"/>
      <c r="BO10" s="63"/>
      <c r="BP10" s="63"/>
    </row>
    <row r="11" spans="1:68" ht="15" customHeight="1">
      <c r="A11" s="46" t="s">
        <v>173</v>
      </c>
      <c r="B11" s="63">
        <v>141613</v>
      </c>
      <c r="C11" s="63">
        <v>146711</v>
      </c>
      <c r="D11" s="63">
        <v>139267</v>
      </c>
      <c r="E11" s="63">
        <v>136889</v>
      </c>
      <c r="F11" s="63">
        <v>135480</v>
      </c>
      <c r="G11" s="63">
        <v>138676</v>
      </c>
      <c r="H11" s="63">
        <v>135827</v>
      </c>
      <c r="I11" s="63">
        <v>136975</v>
      </c>
      <c r="J11" s="63">
        <v>128773</v>
      </c>
      <c r="K11" s="63">
        <v>131002</v>
      </c>
      <c r="L11" s="63">
        <v>125863</v>
      </c>
      <c r="M11" s="63">
        <v>127046</v>
      </c>
      <c r="N11" s="63">
        <v>123432</v>
      </c>
      <c r="O11" s="63">
        <v>122344</v>
      </c>
      <c r="P11" s="63">
        <v>120687</v>
      </c>
      <c r="Q11" s="63">
        <v>118579</v>
      </c>
      <c r="R11" s="63">
        <v>115057</v>
      </c>
      <c r="S11" s="63">
        <v>110475</v>
      </c>
      <c r="T11" s="63">
        <v>105808</v>
      </c>
      <c r="U11" s="63">
        <v>110369</v>
      </c>
      <c r="V11" s="63">
        <v>102993</v>
      </c>
      <c r="W11" s="63">
        <v>101139</v>
      </c>
      <c r="X11" s="63">
        <v>98732</v>
      </c>
      <c r="Y11" s="63">
        <v>100134</v>
      </c>
      <c r="Z11" s="63">
        <v>96433</v>
      </c>
      <c r="AA11" s="63">
        <v>94081</v>
      </c>
      <c r="AB11" s="63">
        <v>92456</v>
      </c>
      <c r="AC11" s="63">
        <v>94903</v>
      </c>
      <c r="AD11" s="63">
        <v>91285</v>
      </c>
      <c r="AE11" s="63">
        <v>90872</v>
      </c>
      <c r="AF11" s="63">
        <v>87117</v>
      </c>
      <c r="AG11" s="63">
        <v>85257</v>
      </c>
      <c r="AH11" s="63">
        <v>39697</v>
      </c>
      <c r="AI11" s="63">
        <v>81752</v>
      </c>
      <c r="AJ11" s="63">
        <v>87150</v>
      </c>
      <c r="AK11" s="63">
        <v>80278</v>
      </c>
      <c r="AL11" s="63">
        <v>80182</v>
      </c>
      <c r="AM11" s="63">
        <v>79265</v>
      </c>
      <c r="AN11" s="63">
        <v>76191</v>
      </c>
      <c r="AO11" s="63">
        <v>81645</v>
      </c>
      <c r="AP11" s="63">
        <v>77498</v>
      </c>
      <c r="AQ11" s="63">
        <v>74894</v>
      </c>
      <c r="AR11" s="63">
        <v>75757</v>
      </c>
      <c r="AS11" s="63">
        <v>79870</v>
      </c>
      <c r="AT11" s="63">
        <v>76605</v>
      </c>
      <c r="AU11" s="63">
        <v>78946</v>
      </c>
      <c r="AV11" s="63"/>
      <c r="AW11" s="63"/>
      <c r="AX11" s="63"/>
      <c r="AY11" s="63"/>
      <c r="AZ11" s="63"/>
      <c r="BA11" s="63"/>
      <c r="BB11" s="63"/>
      <c r="BC11" s="63"/>
      <c r="BD11" s="63"/>
      <c r="BE11" s="63"/>
      <c r="BF11" s="63"/>
      <c r="BG11" s="63"/>
      <c r="BH11" s="63"/>
      <c r="BI11" s="63"/>
      <c r="BJ11" s="63"/>
      <c r="BK11" s="63"/>
      <c r="BL11" s="63"/>
      <c r="BM11" s="63"/>
      <c r="BN11" s="63"/>
      <c r="BO11" s="63"/>
      <c r="BP11" s="63"/>
    </row>
    <row r="12" spans="1:68" ht="15" customHeight="1">
      <c r="A12" s="117"/>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row>
    <row r="13" spans="1:68" ht="15" customHeight="1">
      <c r="A13" s="12" t="s">
        <v>331</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row>
    <row r="14" spans="1:68" ht="15" customHeight="1">
      <c r="A14" s="46" t="s">
        <v>327</v>
      </c>
      <c r="B14" s="33">
        <v>3.7692352025819802</v>
      </c>
      <c r="C14" s="33">
        <v>3.7887552059231799</v>
      </c>
      <c r="D14" s="33">
        <v>4.0052185257664696</v>
      </c>
      <c r="E14" s="33">
        <v>3.7660704304080501</v>
      </c>
      <c r="F14" s="33">
        <v>3.7268466860075899</v>
      </c>
      <c r="G14" s="33">
        <v>3.9558823529411802</v>
      </c>
      <c r="H14" s="33">
        <v>3.9094491230781099</v>
      </c>
      <c r="I14" s="33">
        <v>3.4485550068809201</v>
      </c>
      <c r="J14" s="33">
        <v>3.6424116424116399</v>
      </c>
      <c r="K14" s="33">
        <v>3.1170158405723001</v>
      </c>
      <c r="L14" s="33">
        <v>3.2318152184036499</v>
      </c>
      <c r="M14" s="33">
        <v>3.2359081419624198</v>
      </c>
      <c r="N14" s="33">
        <v>3.05672479454801</v>
      </c>
      <c r="O14" s="33">
        <v>3.2303230323032301</v>
      </c>
      <c r="P14" s="33">
        <v>3.45560871876661</v>
      </c>
      <c r="Q14" s="33">
        <v>3.4108700514426298</v>
      </c>
      <c r="R14" s="33">
        <v>3.51856069232521</v>
      </c>
      <c r="S14" s="33">
        <v>3.8373631661253498</v>
      </c>
      <c r="T14" s="33">
        <v>3.7068859702958101</v>
      </c>
      <c r="U14" s="33">
        <v>4.1544477028348004</v>
      </c>
      <c r="V14" s="33">
        <v>3.7315366675304502</v>
      </c>
      <c r="W14" s="33">
        <v>4.0636782572266403</v>
      </c>
      <c r="X14" s="33">
        <v>4.14956011730205</v>
      </c>
      <c r="Y14" s="33">
        <v>4.1230953092321503</v>
      </c>
      <c r="Z14" s="33">
        <v>4.1732532405943701</v>
      </c>
      <c r="AA14" s="33">
        <v>4.2513232030049499</v>
      </c>
      <c r="AB14" s="33">
        <v>4.0028213718920798</v>
      </c>
      <c r="AC14" s="33">
        <v>3.8048264928659501</v>
      </c>
      <c r="AD14" s="33">
        <v>3.7122969837587001</v>
      </c>
      <c r="AE14" s="33">
        <v>3.7362226788716599</v>
      </c>
      <c r="AF14" s="33">
        <v>3.8461538461538498</v>
      </c>
      <c r="AG14" s="33">
        <v>3.6497847037112998</v>
      </c>
      <c r="AH14" s="33">
        <v>3.8936727817296899</v>
      </c>
      <c r="AI14" s="33">
        <v>3.4835210680016702</v>
      </c>
      <c r="AJ14" s="33">
        <v>3.3829499323409999</v>
      </c>
      <c r="AK14" s="33">
        <v>3.54767184035477</v>
      </c>
      <c r="AL14" s="33">
        <v>3.7154989384288699</v>
      </c>
      <c r="AM14" s="33">
        <v>2.8919330289193299</v>
      </c>
      <c r="AN14" s="33">
        <v>3.5222052067381302</v>
      </c>
      <c r="AO14" s="33">
        <v>4.2462239954402996</v>
      </c>
      <c r="AP14" s="33">
        <v>3.95068646679742</v>
      </c>
      <c r="AQ14" s="33">
        <v>4.4389302453818598</v>
      </c>
      <c r="AR14" s="33">
        <v>3.82436260623229</v>
      </c>
      <c r="AS14" s="33">
        <v>4.6304044630404499</v>
      </c>
      <c r="AT14" s="33">
        <v>4.0897472309003096</v>
      </c>
      <c r="AU14" s="33">
        <v>3.7469454249253298</v>
      </c>
      <c r="AV14" s="33"/>
      <c r="AW14" s="33"/>
      <c r="AX14" s="33"/>
      <c r="AY14" s="33"/>
      <c r="AZ14" s="33"/>
      <c r="BA14" s="33"/>
      <c r="BB14" s="33"/>
      <c r="BC14" s="33"/>
      <c r="BD14" s="33"/>
      <c r="BE14" s="33"/>
      <c r="BF14" s="33"/>
      <c r="BG14" s="33"/>
      <c r="BH14" s="33"/>
      <c r="BI14" s="33"/>
      <c r="BJ14" s="33"/>
      <c r="BK14" s="33"/>
      <c r="BL14" s="33"/>
      <c r="BM14" s="33"/>
      <c r="BN14" s="33"/>
      <c r="BO14" s="33"/>
      <c r="BP14" s="33"/>
    </row>
    <row r="15" spans="1:68" ht="15" customHeight="1">
      <c r="A15" s="46" t="s">
        <v>328</v>
      </c>
      <c r="B15" s="29">
        <v>0.14371428571428599</v>
      </c>
      <c r="C15" s="29">
        <v>0.13254936120789801</v>
      </c>
      <c r="D15" s="29">
        <v>0.15114068441064599</v>
      </c>
      <c r="E15" s="29">
        <v>0.12585034013605401</v>
      </c>
      <c r="F15" s="29">
        <v>0.13097713097713101</v>
      </c>
      <c r="G15" s="29">
        <v>0.14075993091537101</v>
      </c>
      <c r="H15" s="29">
        <v>0.13320043494019601</v>
      </c>
      <c r="I15" s="29">
        <v>0.11111111111111099</v>
      </c>
      <c r="J15" s="29">
        <v>0.121324245374878</v>
      </c>
      <c r="K15" s="29">
        <v>9.7266881028938906E-2</v>
      </c>
      <c r="L15" s="29">
        <v>0.10738850676725099</v>
      </c>
      <c r="M15" s="29">
        <v>0.10617338003502599</v>
      </c>
      <c r="N15" s="29">
        <v>0.102432179607109</v>
      </c>
      <c r="O15" s="29">
        <v>0.10610395803528901</v>
      </c>
      <c r="P15" s="29">
        <v>0.123155216284987</v>
      </c>
      <c r="Q15" s="29">
        <v>0.112579281183932</v>
      </c>
      <c r="R15" s="29">
        <v>0.132348919879683</v>
      </c>
      <c r="S15" s="29">
        <v>0.131412103746398</v>
      </c>
      <c r="T15" s="29">
        <v>0.128983308042489</v>
      </c>
      <c r="U15" s="29">
        <v>0.16115196078431401</v>
      </c>
      <c r="V15" s="29">
        <v>0.16520270270270301</v>
      </c>
      <c r="W15" s="29">
        <v>0.16709417368999599</v>
      </c>
      <c r="X15" s="29">
        <v>0.186342592592593</v>
      </c>
      <c r="Y15" s="29">
        <v>0.16609523809523799</v>
      </c>
      <c r="Z15" s="29">
        <v>0.187657430730479</v>
      </c>
      <c r="AA15" s="29">
        <v>0.17907877744296199</v>
      </c>
      <c r="AB15" s="29">
        <v>0.17627599243856301</v>
      </c>
      <c r="AC15" s="29">
        <v>0.184235976789168</v>
      </c>
      <c r="AD15" s="29">
        <v>0.16944865958523</v>
      </c>
      <c r="AE15" s="29">
        <v>0.201243640474845</v>
      </c>
      <c r="AF15" s="29">
        <v>0.178443113772455</v>
      </c>
      <c r="AG15" s="29">
        <v>0.15814792543595901</v>
      </c>
      <c r="AH15" s="29">
        <v>0.17931034482758601</v>
      </c>
      <c r="AI15" s="29">
        <v>0.163881748071979</v>
      </c>
      <c r="AJ15" s="29">
        <v>0.19088098918083499</v>
      </c>
      <c r="AK15" s="29">
        <v>0.168913560666138</v>
      </c>
      <c r="AL15" s="29">
        <v>0.22502099076406401</v>
      </c>
      <c r="AM15" s="29">
        <v>0.15763052208835299</v>
      </c>
      <c r="AN15" s="29">
        <v>0.177358490566038</v>
      </c>
      <c r="AO15" s="29">
        <v>0.21249999999999999</v>
      </c>
      <c r="AP15" s="29">
        <v>0.22436974789916</v>
      </c>
      <c r="AQ15" s="29">
        <v>0.265008576329331</v>
      </c>
      <c r="AR15" s="29">
        <v>0.233754512635379</v>
      </c>
      <c r="AS15" s="29">
        <v>0.233755274261603</v>
      </c>
      <c r="AT15" s="29">
        <v>0.20953237410071901</v>
      </c>
      <c r="AU15" s="29">
        <v>0.17421007685738699</v>
      </c>
      <c r="AV15" s="29"/>
      <c r="AW15" s="29"/>
      <c r="AX15" s="29"/>
      <c r="AY15" s="29"/>
      <c r="AZ15" s="29"/>
      <c r="BA15" s="29"/>
      <c r="BB15" s="29"/>
      <c r="BC15" s="29"/>
      <c r="BD15" s="29"/>
      <c r="BE15" s="29"/>
      <c r="BF15" s="29"/>
      <c r="BG15" s="29"/>
      <c r="BH15" s="29"/>
      <c r="BI15" s="29"/>
      <c r="BJ15" s="29"/>
      <c r="BK15" s="29"/>
      <c r="BL15" s="29"/>
      <c r="BM15" s="29"/>
      <c r="BN15" s="29"/>
      <c r="BO15" s="29"/>
      <c r="BP15" s="29"/>
    </row>
    <row r="16" spans="1:68" ht="15" customHeight="1">
      <c r="A16" s="46" t="s">
        <v>329</v>
      </c>
      <c r="B16" s="63">
        <v>1006</v>
      </c>
      <c r="C16" s="63">
        <v>913</v>
      </c>
      <c r="D16" s="63">
        <v>954</v>
      </c>
      <c r="E16" s="63">
        <v>777</v>
      </c>
      <c r="F16" s="63">
        <v>756</v>
      </c>
      <c r="G16" s="63">
        <v>815</v>
      </c>
      <c r="H16" s="63">
        <v>735</v>
      </c>
      <c r="I16" s="63">
        <v>598</v>
      </c>
      <c r="J16" s="63">
        <v>623</v>
      </c>
      <c r="K16" s="63">
        <v>484</v>
      </c>
      <c r="L16" s="63">
        <v>484</v>
      </c>
      <c r="M16" s="63">
        <v>485</v>
      </c>
      <c r="N16" s="63">
        <v>438</v>
      </c>
      <c r="O16" s="63">
        <v>445</v>
      </c>
      <c r="P16" s="63">
        <v>484</v>
      </c>
      <c r="Q16" s="63">
        <v>426</v>
      </c>
      <c r="R16" s="63">
        <v>484</v>
      </c>
      <c r="S16" s="63">
        <v>456</v>
      </c>
      <c r="T16" s="63">
        <v>425</v>
      </c>
      <c r="U16" s="63">
        <v>526</v>
      </c>
      <c r="V16" s="63">
        <v>489</v>
      </c>
      <c r="W16" s="63">
        <v>456</v>
      </c>
      <c r="X16" s="63">
        <v>483</v>
      </c>
      <c r="Y16" s="63">
        <v>436</v>
      </c>
      <c r="Z16" s="63">
        <v>447</v>
      </c>
      <c r="AA16" s="63">
        <v>416</v>
      </c>
      <c r="AB16" s="63">
        <v>373</v>
      </c>
      <c r="AC16" s="63">
        <v>381</v>
      </c>
      <c r="AD16" s="63">
        <v>335</v>
      </c>
      <c r="AE16" s="63">
        <v>356</v>
      </c>
      <c r="AF16" s="63">
        <v>298</v>
      </c>
      <c r="AG16" s="63">
        <v>263</v>
      </c>
      <c r="AH16" s="63">
        <v>156</v>
      </c>
      <c r="AI16" s="63">
        <v>255</v>
      </c>
      <c r="AJ16" s="63">
        <v>247</v>
      </c>
      <c r="AK16" s="63">
        <v>213</v>
      </c>
      <c r="AL16" s="63">
        <v>268</v>
      </c>
      <c r="AM16" s="63">
        <v>157</v>
      </c>
      <c r="AN16" s="63">
        <v>188</v>
      </c>
      <c r="AO16" s="63">
        <v>255</v>
      </c>
      <c r="AP16" s="63">
        <v>267</v>
      </c>
      <c r="AQ16" s="63">
        <v>309</v>
      </c>
      <c r="AR16" s="63">
        <v>259</v>
      </c>
      <c r="AS16" s="63">
        <v>277</v>
      </c>
      <c r="AT16" s="63">
        <v>233</v>
      </c>
      <c r="AU16" s="63">
        <v>204</v>
      </c>
      <c r="AV16" s="63"/>
      <c r="AW16" s="63"/>
      <c r="AX16" s="63"/>
      <c r="AY16" s="63"/>
      <c r="AZ16" s="63"/>
      <c r="BA16" s="63"/>
      <c r="BB16" s="63"/>
      <c r="BC16" s="63"/>
      <c r="BD16" s="63"/>
      <c r="BE16" s="63"/>
      <c r="BF16" s="63"/>
      <c r="BG16" s="63"/>
      <c r="BH16" s="63"/>
      <c r="BI16" s="63"/>
      <c r="BJ16" s="63"/>
      <c r="BK16" s="63"/>
      <c r="BL16" s="63"/>
      <c r="BM16" s="63"/>
      <c r="BN16" s="63"/>
      <c r="BO16" s="63"/>
      <c r="BP16" s="63"/>
    </row>
    <row r="17" spans="1:68" ht="15" customHeight="1">
      <c r="A17" s="46" t="s">
        <v>330</v>
      </c>
      <c r="B17" s="63">
        <v>654</v>
      </c>
      <c r="C17" s="63">
        <v>655</v>
      </c>
      <c r="D17" s="63">
        <v>614</v>
      </c>
      <c r="E17" s="63">
        <v>539</v>
      </c>
      <c r="F17" s="63">
        <v>501</v>
      </c>
      <c r="G17" s="63">
        <v>538</v>
      </c>
      <c r="H17" s="63">
        <v>506</v>
      </c>
      <c r="I17" s="63">
        <v>426</v>
      </c>
      <c r="J17" s="63">
        <v>438</v>
      </c>
      <c r="K17" s="63">
        <v>366</v>
      </c>
      <c r="L17" s="63">
        <v>347</v>
      </c>
      <c r="M17" s="63">
        <v>341</v>
      </c>
      <c r="N17" s="63">
        <v>305</v>
      </c>
      <c r="O17" s="63">
        <v>323</v>
      </c>
      <c r="P17" s="63">
        <v>325</v>
      </c>
      <c r="Q17" s="63">
        <v>305</v>
      </c>
      <c r="R17" s="63">
        <v>309</v>
      </c>
      <c r="S17" s="63">
        <v>319</v>
      </c>
      <c r="T17" s="63">
        <v>302</v>
      </c>
      <c r="U17" s="63">
        <v>340</v>
      </c>
      <c r="V17" s="63">
        <v>288</v>
      </c>
      <c r="W17" s="63">
        <v>291</v>
      </c>
      <c r="X17" s="63">
        <v>283</v>
      </c>
      <c r="Y17" s="63">
        <v>276</v>
      </c>
      <c r="Z17" s="63">
        <v>264</v>
      </c>
      <c r="AA17" s="63">
        <v>249</v>
      </c>
      <c r="AB17" s="63">
        <v>227</v>
      </c>
      <c r="AC17" s="63">
        <v>216</v>
      </c>
      <c r="AD17" s="63">
        <v>208</v>
      </c>
      <c r="AE17" s="63">
        <v>200</v>
      </c>
      <c r="AF17" s="63">
        <v>187</v>
      </c>
      <c r="AG17" s="63">
        <v>178</v>
      </c>
      <c r="AH17" s="63">
        <v>104</v>
      </c>
      <c r="AI17" s="63">
        <v>167</v>
      </c>
      <c r="AJ17" s="63">
        <v>150</v>
      </c>
      <c r="AK17" s="63">
        <v>144</v>
      </c>
      <c r="AL17" s="63">
        <v>140</v>
      </c>
      <c r="AM17" s="63">
        <v>95</v>
      </c>
      <c r="AN17" s="63">
        <v>115</v>
      </c>
      <c r="AO17" s="63">
        <v>149</v>
      </c>
      <c r="AP17" s="63">
        <v>141</v>
      </c>
      <c r="AQ17" s="63">
        <v>161</v>
      </c>
      <c r="AR17" s="63">
        <v>135</v>
      </c>
      <c r="AS17" s="63">
        <v>166</v>
      </c>
      <c r="AT17" s="63">
        <v>144</v>
      </c>
      <c r="AU17" s="63">
        <v>138</v>
      </c>
      <c r="AV17" s="63"/>
      <c r="AW17" s="63"/>
      <c r="AX17" s="63"/>
      <c r="AY17" s="63"/>
      <c r="AZ17" s="63"/>
      <c r="BA17" s="63"/>
      <c r="BB17" s="63"/>
      <c r="BC17" s="63"/>
      <c r="BD17" s="63"/>
      <c r="BE17" s="63"/>
      <c r="BF17" s="63"/>
      <c r="BG17" s="63"/>
      <c r="BH17" s="63"/>
      <c r="BI17" s="63"/>
      <c r="BJ17" s="63"/>
      <c r="BK17" s="63"/>
      <c r="BL17" s="63"/>
      <c r="BM17" s="63"/>
      <c r="BN17" s="63"/>
      <c r="BO17" s="63"/>
      <c r="BP17" s="63"/>
    </row>
    <row r="18" spans="1:68" ht="15" customHeight="1">
      <c r="A18" s="46" t="s">
        <v>172</v>
      </c>
      <c r="B18" s="63">
        <v>7000</v>
      </c>
      <c r="C18" s="63">
        <v>6888</v>
      </c>
      <c r="D18" s="63">
        <v>6312</v>
      </c>
      <c r="E18" s="63">
        <v>6174</v>
      </c>
      <c r="F18" s="63">
        <v>5772</v>
      </c>
      <c r="G18" s="63">
        <v>5790</v>
      </c>
      <c r="H18" s="63">
        <v>5518</v>
      </c>
      <c r="I18" s="63">
        <v>5382</v>
      </c>
      <c r="J18" s="63">
        <v>5135</v>
      </c>
      <c r="K18" s="63">
        <v>4976</v>
      </c>
      <c r="L18" s="63">
        <v>4507</v>
      </c>
      <c r="M18" s="63">
        <v>4568</v>
      </c>
      <c r="N18" s="63">
        <v>4276</v>
      </c>
      <c r="O18" s="63">
        <v>4194</v>
      </c>
      <c r="P18" s="63">
        <v>3930</v>
      </c>
      <c r="Q18" s="63">
        <v>3784</v>
      </c>
      <c r="R18" s="63">
        <v>3657</v>
      </c>
      <c r="S18" s="63">
        <v>3470</v>
      </c>
      <c r="T18" s="63">
        <v>3295</v>
      </c>
      <c r="U18" s="63">
        <v>3264</v>
      </c>
      <c r="V18" s="63">
        <v>2960</v>
      </c>
      <c r="W18" s="63">
        <v>2729</v>
      </c>
      <c r="X18" s="63">
        <v>2592</v>
      </c>
      <c r="Y18" s="63">
        <v>2625</v>
      </c>
      <c r="Z18" s="63">
        <v>2382</v>
      </c>
      <c r="AA18" s="63">
        <v>2323</v>
      </c>
      <c r="AB18" s="63">
        <v>2116</v>
      </c>
      <c r="AC18" s="63">
        <v>2068</v>
      </c>
      <c r="AD18" s="63">
        <v>1977</v>
      </c>
      <c r="AE18" s="63">
        <v>1769</v>
      </c>
      <c r="AF18" s="63">
        <v>1670</v>
      </c>
      <c r="AG18" s="63">
        <v>1663</v>
      </c>
      <c r="AH18" s="63">
        <v>870</v>
      </c>
      <c r="AI18" s="63">
        <v>1556</v>
      </c>
      <c r="AJ18" s="63">
        <v>1294</v>
      </c>
      <c r="AK18" s="63">
        <v>1261</v>
      </c>
      <c r="AL18" s="63">
        <v>1191</v>
      </c>
      <c r="AM18" s="63">
        <v>996</v>
      </c>
      <c r="AN18" s="63">
        <v>1060</v>
      </c>
      <c r="AO18" s="63">
        <v>1200</v>
      </c>
      <c r="AP18" s="63">
        <v>1190</v>
      </c>
      <c r="AQ18" s="63">
        <v>1166</v>
      </c>
      <c r="AR18" s="63">
        <v>1108</v>
      </c>
      <c r="AS18" s="63">
        <v>1185</v>
      </c>
      <c r="AT18" s="63">
        <v>1112</v>
      </c>
      <c r="AU18" s="63">
        <v>1171</v>
      </c>
      <c r="AV18" s="63"/>
      <c r="AW18" s="63"/>
      <c r="AX18" s="63"/>
      <c r="AY18" s="63"/>
      <c r="AZ18" s="63"/>
      <c r="BA18" s="63"/>
      <c r="BB18" s="63"/>
      <c r="BC18" s="63"/>
      <c r="BD18" s="63"/>
      <c r="BE18" s="63"/>
      <c r="BF18" s="63"/>
      <c r="BG18" s="63"/>
      <c r="BH18" s="63"/>
      <c r="BI18" s="63"/>
      <c r="BJ18" s="63"/>
      <c r="BK18" s="63"/>
      <c r="BL18" s="63"/>
      <c r="BM18" s="63"/>
      <c r="BN18" s="63"/>
      <c r="BO18" s="63"/>
      <c r="BP18" s="63"/>
    </row>
    <row r="19" spans="1:68" ht="15" customHeight="1">
      <c r="A19" s="46" t="s">
        <v>173</v>
      </c>
      <c r="B19" s="63">
        <v>17351</v>
      </c>
      <c r="C19" s="63">
        <v>17288</v>
      </c>
      <c r="D19" s="63">
        <v>15330</v>
      </c>
      <c r="E19" s="63">
        <v>14312</v>
      </c>
      <c r="F19" s="63">
        <v>13443</v>
      </c>
      <c r="G19" s="63">
        <v>13600</v>
      </c>
      <c r="H19" s="63">
        <v>12943</v>
      </c>
      <c r="I19" s="63">
        <v>12353</v>
      </c>
      <c r="J19" s="63">
        <v>12025</v>
      </c>
      <c r="K19" s="63">
        <v>11742</v>
      </c>
      <c r="L19" s="63">
        <v>10737</v>
      </c>
      <c r="M19" s="63">
        <v>10538</v>
      </c>
      <c r="N19" s="63">
        <v>9978</v>
      </c>
      <c r="O19" s="63">
        <v>9999</v>
      </c>
      <c r="P19" s="63">
        <v>9405</v>
      </c>
      <c r="Q19" s="63">
        <v>8942</v>
      </c>
      <c r="R19" s="63">
        <v>8782</v>
      </c>
      <c r="S19" s="63">
        <v>8313</v>
      </c>
      <c r="T19" s="63">
        <v>8147</v>
      </c>
      <c r="U19" s="63">
        <v>8184</v>
      </c>
      <c r="V19" s="63">
        <v>7718</v>
      </c>
      <c r="W19" s="63">
        <v>7161</v>
      </c>
      <c r="X19" s="63">
        <v>6820</v>
      </c>
      <c r="Y19" s="63">
        <v>6694</v>
      </c>
      <c r="Z19" s="63">
        <v>6326</v>
      </c>
      <c r="AA19" s="63">
        <v>5857</v>
      </c>
      <c r="AB19" s="63">
        <v>5671</v>
      </c>
      <c r="AC19" s="63">
        <v>5677</v>
      </c>
      <c r="AD19" s="63">
        <v>5603</v>
      </c>
      <c r="AE19" s="63">
        <v>5353</v>
      </c>
      <c r="AF19" s="63">
        <v>4862</v>
      </c>
      <c r="AG19" s="63">
        <v>4877</v>
      </c>
      <c r="AH19" s="63">
        <v>2671</v>
      </c>
      <c r="AI19" s="63">
        <v>4794</v>
      </c>
      <c r="AJ19" s="63">
        <v>4434</v>
      </c>
      <c r="AK19" s="63">
        <v>4059</v>
      </c>
      <c r="AL19" s="63">
        <v>3768</v>
      </c>
      <c r="AM19" s="63">
        <v>3285</v>
      </c>
      <c r="AN19" s="63">
        <v>3265</v>
      </c>
      <c r="AO19" s="63">
        <v>3509</v>
      </c>
      <c r="AP19" s="63">
        <v>3569</v>
      </c>
      <c r="AQ19" s="63">
        <v>3627</v>
      </c>
      <c r="AR19" s="63">
        <v>3530</v>
      </c>
      <c r="AS19" s="63">
        <v>3585</v>
      </c>
      <c r="AT19" s="63">
        <v>3521</v>
      </c>
      <c r="AU19" s="63">
        <v>3683</v>
      </c>
      <c r="AV19" s="63"/>
      <c r="AW19" s="63"/>
      <c r="AX19" s="63"/>
      <c r="AY19" s="63"/>
      <c r="AZ19" s="63"/>
      <c r="BA19" s="63"/>
      <c r="BB19" s="63"/>
      <c r="BC19" s="63"/>
      <c r="BD19" s="63"/>
      <c r="BE19" s="63"/>
      <c r="BF19" s="63"/>
      <c r="BG19" s="63"/>
      <c r="BH19" s="63"/>
      <c r="BI19" s="63"/>
      <c r="BJ19" s="63"/>
      <c r="BK19" s="63"/>
      <c r="BL19" s="63"/>
      <c r="BM19" s="63"/>
      <c r="BN19" s="63"/>
      <c r="BO19" s="63"/>
      <c r="BP19" s="63"/>
    </row>
    <row r="20" spans="1:68" ht="15" customHeight="1">
      <c r="A20" s="117"/>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row>
    <row r="21" spans="1:68" ht="15" customHeight="1">
      <c r="A21" s="43" t="s">
        <v>332</v>
      </c>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row>
    <row r="22" spans="1:68" ht="15" customHeight="1">
      <c r="A22" s="46" t="s">
        <v>327</v>
      </c>
      <c r="B22" s="33">
        <v>1.3732669031982101</v>
      </c>
      <c r="C22" s="33">
        <v>1.34817895231068</v>
      </c>
      <c r="D22" s="33">
        <v>1.3156788294727599</v>
      </c>
      <c r="E22" s="33">
        <v>1.31877434673051</v>
      </c>
      <c r="F22" s="33">
        <v>1.3053725750891401</v>
      </c>
      <c r="G22" s="33">
        <v>1.29239013370459</v>
      </c>
      <c r="H22" s="33">
        <v>1.2300867110304501</v>
      </c>
      <c r="I22" s="33">
        <v>1.16722918675667</v>
      </c>
      <c r="J22" s="33">
        <v>1.1101009957527801</v>
      </c>
      <c r="K22" s="33">
        <v>1.0704477946533699</v>
      </c>
      <c r="L22" s="33">
        <v>1.09224011713031</v>
      </c>
      <c r="M22" s="33">
        <v>1.0589894173741099</v>
      </c>
      <c r="N22" s="33">
        <v>1.0224121130350099</v>
      </c>
      <c r="O22" s="33">
        <v>1.04198937609092</v>
      </c>
      <c r="P22" s="33">
        <v>1.07539279894229</v>
      </c>
      <c r="Q22" s="33">
        <v>1.08687980803162</v>
      </c>
      <c r="R22" s="33">
        <v>1.10627508297063</v>
      </c>
      <c r="S22" s="33">
        <v>1.2021416304677199</v>
      </c>
      <c r="T22" s="33">
        <v>1.1960861743670701</v>
      </c>
      <c r="U22" s="33">
        <v>1.18259343922128</v>
      </c>
      <c r="V22" s="33">
        <v>1.21306825879994</v>
      </c>
      <c r="W22" s="33">
        <v>1.1061865189289</v>
      </c>
      <c r="X22" s="33">
        <v>1.10751098984387</v>
      </c>
      <c r="Y22" s="33">
        <v>1.0933463137005299</v>
      </c>
      <c r="Z22" s="33">
        <v>1.1035529734621801</v>
      </c>
      <c r="AA22" s="33">
        <v>1.0846724969481101</v>
      </c>
      <c r="AB22" s="33">
        <v>0.966094958574093</v>
      </c>
      <c r="AC22" s="33">
        <v>0.86100616424736498</v>
      </c>
      <c r="AD22" s="33">
        <v>0.92168276773181401</v>
      </c>
      <c r="AE22" s="33">
        <v>0.85113016367887795</v>
      </c>
      <c r="AF22" s="33">
        <v>0.816490720707988</v>
      </c>
      <c r="AG22" s="33">
        <v>0.76774580069674003</v>
      </c>
      <c r="AH22" s="33">
        <v>0.97243202416918395</v>
      </c>
      <c r="AI22" s="33">
        <v>0.67940748272594897</v>
      </c>
      <c r="AJ22" s="33">
        <v>0.62128756114605199</v>
      </c>
      <c r="AK22" s="33">
        <v>0.73514590274731095</v>
      </c>
      <c r="AL22" s="33">
        <v>0.69684335914234696</v>
      </c>
      <c r="AM22" s="33">
        <v>0.63113264688067805</v>
      </c>
      <c r="AN22" s="33">
        <v>0.70982682239226702</v>
      </c>
      <c r="AO22" s="33">
        <v>0.78680977992812995</v>
      </c>
      <c r="AP22" s="33">
        <v>0.74259563077454505</v>
      </c>
      <c r="AQ22" s="33">
        <v>0.75903261547866197</v>
      </c>
      <c r="AR22" s="33">
        <v>0.761789448459394</v>
      </c>
      <c r="AS22" s="33">
        <v>0.82799113294589899</v>
      </c>
      <c r="AT22" s="33">
        <v>0.816214462222</v>
      </c>
      <c r="AU22" s="33">
        <v>0.89677958101877098</v>
      </c>
      <c r="AV22" s="33"/>
      <c r="AW22" s="33"/>
      <c r="AX22" s="33"/>
      <c r="AY22" s="33"/>
      <c r="AZ22" s="33"/>
      <c r="BA22" s="33"/>
      <c r="BB22" s="33"/>
      <c r="BC22" s="33"/>
      <c r="BD22" s="33"/>
      <c r="BE22" s="33"/>
      <c r="BF22" s="33"/>
      <c r="BG22" s="33"/>
      <c r="BH22" s="33"/>
      <c r="BI22" s="33"/>
      <c r="BJ22" s="33"/>
      <c r="BK22" s="33"/>
      <c r="BL22" s="33"/>
      <c r="BM22" s="33"/>
      <c r="BN22" s="33"/>
      <c r="BO22" s="33"/>
      <c r="BP22" s="33"/>
    </row>
    <row r="23" spans="1:68" ht="15" customHeight="1">
      <c r="A23" s="46" t="s">
        <v>328</v>
      </c>
      <c r="B23" s="29">
        <v>5.982591639083E-2</v>
      </c>
      <c r="C23" s="29">
        <v>5.7134938232499197E-2</v>
      </c>
      <c r="D23" s="29">
        <v>5.7269369596239399E-2</v>
      </c>
      <c r="E23" s="29">
        <v>5.46482677132126E-2</v>
      </c>
      <c r="F23" s="29">
        <v>5.4738579378345802E-2</v>
      </c>
      <c r="G23" s="29">
        <v>5.5013956588759703E-2</v>
      </c>
      <c r="H23" s="29">
        <v>5.3624649368863998E-2</v>
      </c>
      <c r="I23" s="29">
        <v>4.9712146750432298E-2</v>
      </c>
      <c r="J23" s="29">
        <v>4.7216988812132203E-2</v>
      </c>
      <c r="K23" s="29">
        <v>4.4978934209917103E-2</v>
      </c>
      <c r="L23" s="29">
        <v>4.8843377044349497E-2</v>
      </c>
      <c r="M23" s="29">
        <v>4.6407444991708499E-2</v>
      </c>
      <c r="N23" s="29">
        <v>4.4344098023795603E-2</v>
      </c>
      <c r="O23" s="29">
        <v>4.6468305304010298E-2</v>
      </c>
      <c r="P23" s="29">
        <v>4.7970096563181401E-2</v>
      </c>
      <c r="Q23" s="29">
        <v>4.7827007569742203E-2</v>
      </c>
      <c r="R23" s="29">
        <v>5.1766706902227601E-2</v>
      </c>
      <c r="S23" s="29">
        <v>5.3671348635377397E-2</v>
      </c>
      <c r="T23" s="29">
        <v>5.4664201359894998E-2</v>
      </c>
      <c r="U23" s="29">
        <v>5.6966964363131901E-2</v>
      </c>
      <c r="V23" s="29">
        <v>5.6532397179432897E-2</v>
      </c>
      <c r="W23" s="29">
        <v>5.3195512416488101E-2</v>
      </c>
      <c r="X23" s="29">
        <v>5.2921030099453301E-2</v>
      </c>
      <c r="Y23" s="29">
        <v>5.2756777893639202E-2</v>
      </c>
      <c r="Z23" s="29">
        <v>5.4504855025882197E-2</v>
      </c>
      <c r="AA23" s="29">
        <v>5.5066079295154197E-2</v>
      </c>
      <c r="AB23" s="29">
        <v>4.8208966068444402E-2</v>
      </c>
      <c r="AC23" s="29">
        <v>4.7423756617701901E-2</v>
      </c>
      <c r="AD23" s="29">
        <v>4.7594757906301501E-2</v>
      </c>
      <c r="AE23" s="29">
        <v>4.7780616318058397E-2</v>
      </c>
      <c r="AF23" s="29">
        <v>4.3622713151536097E-2</v>
      </c>
      <c r="AG23" s="29">
        <v>4.0877816252192299E-2</v>
      </c>
      <c r="AH23" s="29">
        <v>4.2961757526444301E-2</v>
      </c>
      <c r="AI23" s="29">
        <v>3.8151821663556899E-2</v>
      </c>
      <c r="AJ23" s="29">
        <v>3.6423056884383999E-2</v>
      </c>
      <c r="AK23" s="29">
        <v>4.0599229005026098E-2</v>
      </c>
      <c r="AL23" s="29">
        <v>3.9832587674989199E-2</v>
      </c>
      <c r="AM23" s="29">
        <v>3.3949579831932801E-2</v>
      </c>
      <c r="AN23" s="29">
        <v>3.6963532622178101E-2</v>
      </c>
      <c r="AO23" s="29">
        <v>4.4641210108836003E-2</v>
      </c>
      <c r="AP23" s="29">
        <v>4.0956937799043101E-2</v>
      </c>
      <c r="AQ23" s="29">
        <v>4.1680688428440901E-2</v>
      </c>
      <c r="AR23" s="29">
        <v>4.0349954582397103E-2</v>
      </c>
      <c r="AS23" s="29">
        <v>4.48529743890871E-2</v>
      </c>
      <c r="AT23" s="29">
        <v>3.8849509269356597E-2</v>
      </c>
      <c r="AU23" s="29">
        <v>4.0810144112173798E-2</v>
      </c>
      <c r="AV23" s="29"/>
      <c r="AW23" s="29"/>
      <c r="AX23" s="29"/>
      <c r="AY23" s="29"/>
      <c r="AZ23" s="29"/>
      <c r="BA23" s="29"/>
      <c r="BB23" s="29"/>
      <c r="BC23" s="29"/>
      <c r="BD23" s="29"/>
      <c r="BE23" s="29"/>
      <c r="BF23" s="29"/>
      <c r="BG23" s="29"/>
      <c r="BH23" s="29"/>
      <c r="BI23" s="29"/>
      <c r="BJ23" s="29"/>
      <c r="BK23" s="29"/>
      <c r="BL23" s="29"/>
      <c r="BM23" s="29"/>
      <c r="BN23" s="29"/>
      <c r="BO23" s="29"/>
      <c r="BP23" s="29"/>
    </row>
    <row r="24" spans="1:68" ht="15" customHeight="1">
      <c r="A24" s="46" t="s">
        <v>329</v>
      </c>
      <c r="B24" s="63">
        <v>2928</v>
      </c>
      <c r="C24" s="63">
        <v>2886</v>
      </c>
      <c r="D24" s="63">
        <v>2729</v>
      </c>
      <c r="E24" s="63">
        <v>2590</v>
      </c>
      <c r="F24" s="63">
        <v>2587</v>
      </c>
      <c r="G24" s="63">
        <v>2641</v>
      </c>
      <c r="H24" s="63">
        <v>2447</v>
      </c>
      <c r="I24" s="63">
        <v>2271</v>
      </c>
      <c r="J24" s="63">
        <v>2030</v>
      </c>
      <c r="K24" s="63">
        <v>1943</v>
      </c>
      <c r="L24" s="63">
        <v>1989</v>
      </c>
      <c r="M24" s="63">
        <v>1875</v>
      </c>
      <c r="N24" s="63">
        <v>1748</v>
      </c>
      <c r="O24" s="63">
        <v>1796</v>
      </c>
      <c r="P24" s="63">
        <v>1848</v>
      </c>
      <c r="Q24" s="63">
        <v>1807</v>
      </c>
      <c r="R24" s="63">
        <v>1887</v>
      </c>
      <c r="S24" s="63">
        <v>1880</v>
      </c>
      <c r="T24" s="63">
        <v>1833</v>
      </c>
      <c r="U24" s="63">
        <v>1971</v>
      </c>
      <c r="V24" s="63">
        <v>1868</v>
      </c>
      <c r="W24" s="63">
        <v>1688</v>
      </c>
      <c r="X24" s="63">
        <v>1607</v>
      </c>
      <c r="Y24" s="63">
        <v>1619</v>
      </c>
      <c r="Z24" s="63">
        <v>1611</v>
      </c>
      <c r="AA24" s="63">
        <v>1575</v>
      </c>
      <c r="AB24" s="63">
        <v>1327</v>
      </c>
      <c r="AC24" s="63">
        <v>1272</v>
      </c>
      <c r="AD24" s="63">
        <v>1213</v>
      </c>
      <c r="AE24" s="63">
        <v>1197</v>
      </c>
      <c r="AF24" s="63">
        <v>1011</v>
      </c>
      <c r="AG24" s="63">
        <v>909</v>
      </c>
      <c r="AH24" s="63">
        <v>528</v>
      </c>
      <c r="AI24" s="63">
        <v>777</v>
      </c>
      <c r="AJ24" s="63">
        <v>769</v>
      </c>
      <c r="AK24" s="63">
        <v>832</v>
      </c>
      <c r="AL24" s="63">
        <v>828</v>
      </c>
      <c r="AM24" s="63">
        <v>707</v>
      </c>
      <c r="AN24" s="63">
        <v>745</v>
      </c>
      <c r="AO24" s="63">
        <v>968</v>
      </c>
      <c r="AP24" s="63">
        <v>856</v>
      </c>
      <c r="AQ24" s="63">
        <v>867</v>
      </c>
      <c r="AR24" s="63">
        <v>844</v>
      </c>
      <c r="AS24" s="63">
        <v>993</v>
      </c>
      <c r="AT24" s="63">
        <v>855</v>
      </c>
      <c r="AU24" s="63">
        <v>943</v>
      </c>
      <c r="AV24" s="63"/>
      <c r="AW24" s="63"/>
      <c r="AX24" s="63"/>
      <c r="AY24" s="63"/>
      <c r="AZ24" s="63"/>
      <c r="BA24" s="63"/>
      <c r="BB24" s="63"/>
      <c r="BC24" s="63"/>
      <c r="BD24" s="63"/>
      <c r="BE24" s="63"/>
      <c r="BF24" s="63"/>
      <c r="BG24" s="63"/>
      <c r="BH24" s="63"/>
      <c r="BI24" s="63"/>
      <c r="BJ24" s="63"/>
      <c r="BK24" s="63"/>
      <c r="BL24" s="63"/>
      <c r="BM24" s="63"/>
      <c r="BN24" s="63"/>
      <c r="BO24" s="63"/>
      <c r="BP24" s="63"/>
    </row>
    <row r="25" spans="1:68" ht="15" customHeight="1">
      <c r="A25" s="46" t="s">
        <v>330</v>
      </c>
      <c r="B25" s="63">
        <v>2183</v>
      </c>
      <c r="C25" s="63">
        <v>2211</v>
      </c>
      <c r="D25" s="63">
        <v>2034</v>
      </c>
      <c r="E25" s="63">
        <v>1994</v>
      </c>
      <c r="F25" s="63">
        <v>1944</v>
      </c>
      <c r="G25" s="63">
        <v>1968</v>
      </c>
      <c r="H25" s="63">
        <v>1830</v>
      </c>
      <c r="I25" s="63">
        <v>1743</v>
      </c>
      <c r="J25" s="63">
        <v>1563</v>
      </c>
      <c r="K25" s="63">
        <v>1528</v>
      </c>
      <c r="L25" s="63">
        <v>1492</v>
      </c>
      <c r="M25" s="63">
        <v>1457</v>
      </c>
      <c r="N25" s="63">
        <v>1364</v>
      </c>
      <c r="O25" s="63">
        <v>1379</v>
      </c>
      <c r="P25" s="63">
        <v>1399</v>
      </c>
      <c r="Q25" s="63">
        <v>1386</v>
      </c>
      <c r="R25" s="63">
        <v>1370</v>
      </c>
      <c r="S25" s="63">
        <v>1428</v>
      </c>
      <c r="T25" s="63">
        <v>1363</v>
      </c>
      <c r="U25" s="63">
        <v>1402</v>
      </c>
      <c r="V25" s="63">
        <v>1343</v>
      </c>
      <c r="W25" s="63">
        <v>1198</v>
      </c>
      <c r="X25" s="63">
        <v>1169</v>
      </c>
      <c r="Y25" s="63">
        <v>1168</v>
      </c>
      <c r="Z25" s="63">
        <v>1134</v>
      </c>
      <c r="AA25" s="63">
        <v>1084</v>
      </c>
      <c r="AB25" s="63">
        <v>948</v>
      </c>
      <c r="AC25" s="63">
        <v>866</v>
      </c>
      <c r="AD25" s="63">
        <v>893</v>
      </c>
      <c r="AE25" s="63">
        <v>819</v>
      </c>
      <c r="AF25" s="63">
        <v>751</v>
      </c>
      <c r="AG25" s="63">
        <v>692</v>
      </c>
      <c r="AH25" s="63">
        <v>412</v>
      </c>
      <c r="AI25" s="63">
        <v>588</v>
      </c>
      <c r="AJ25" s="63">
        <v>569</v>
      </c>
      <c r="AK25" s="63">
        <v>620</v>
      </c>
      <c r="AL25" s="63">
        <v>585</v>
      </c>
      <c r="AM25" s="63">
        <v>521</v>
      </c>
      <c r="AN25" s="63">
        <v>564</v>
      </c>
      <c r="AO25" s="63">
        <v>670</v>
      </c>
      <c r="AP25" s="63">
        <v>602</v>
      </c>
      <c r="AQ25" s="63">
        <v>596</v>
      </c>
      <c r="AR25" s="63">
        <v>604</v>
      </c>
      <c r="AS25" s="63">
        <v>691</v>
      </c>
      <c r="AT25" s="63">
        <v>654</v>
      </c>
      <c r="AU25" s="63">
        <v>741</v>
      </c>
      <c r="AV25" s="63"/>
      <c r="AW25" s="63"/>
      <c r="AX25" s="63"/>
      <c r="AY25" s="63"/>
      <c r="AZ25" s="63"/>
      <c r="BA25" s="63"/>
      <c r="BB25" s="63"/>
      <c r="BC25" s="63"/>
      <c r="BD25" s="63"/>
      <c r="BE25" s="63"/>
      <c r="BF25" s="63"/>
      <c r="BG25" s="63"/>
      <c r="BH25" s="63"/>
      <c r="BI25" s="63"/>
      <c r="BJ25" s="63"/>
      <c r="BK25" s="63"/>
      <c r="BL25" s="63"/>
      <c r="BM25" s="63"/>
      <c r="BN25" s="63"/>
      <c r="BO25" s="63"/>
      <c r="BP25" s="63"/>
    </row>
    <row r="26" spans="1:68" ht="15" customHeight="1">
      <c r="A26" s="46" t="s">
        <v>172</v>
      </c>
      <c r="B26" s="63">
        <v>48942</v>
      </c>
      <c r="C26" s="63">
        <v>50512</v>
      </c>
      <c r="D26" s="63">
        <v>47652</v>
      </c>
      <c r="E26" s="63">
        <v>47394</v>
      </c>
      <c r="F26" s="63">
        <v>47261</v>
      </c>
      <c r="G26" s="63">
        <v>48006</v>
      </c>
      <c r="H26" s="63">
        <v>45632</v>
      </c>
      <c r="I26" s="63">
        <v>45683</v>
      </c>
      <c r="J26" s="63">
        <v>42993</v>
      </c>
      <c r="K26" s="63">
        <v>43198</v>
      </c>
      <c r="L26" s="63">
        <v>40722</v>
      </c>
      <c r="M26" s="63">
        <v>40403</v>
      </c>
      <c r="N26" s="63">
        <v>39419</v>
      </c>
      <c r="O26" s="63">
        <v>38650</v>
      </c>
      <c r="P26" s="63">
        <v>38524</v>
      </c>
      <c r="Q26" s="63">
        <v>37782</v>
      </c>
      <c r="R26" s="63">
        <v>36452</v>
      </c>
      <c r="S26" s="63">
        <v>35028</v>
      </c>
      <c r="T26" s="63">
        <v>33532</v>
      </c>
      <c r="U26" s="63">
        <v>34599</v>
      </c>
      <c r="V26" s="63">
        <v>33043</v>
      </c>
      <c r="W26" s="63">
        <v>31732</v>
      </c>
      <c r="X26" s="63">
        <v>30366</v>
      </c>
      <c r="Y26" s="63">
        <v>30688</v>
      </c>
      <c r="Z26" s="63">
        <v>29557</v>
      </c>
      <c r="AA26" s="63">
        <v>28602</v>
      </c>
      <c r="AB26" s="63">
        <v>27526</v>
      </c>
      <c r="AC26" s="63">
        <v>26822</v>
      </c>
      <c r="AD26" s="63">
        <v>25486</v>
      </c>
      <c r="AE26" s="63">
        <v>25052</v>
      </c>
      <c r="AF26" s="63">
        <v>23176</v>
      </c>
      <c r="AG26" s="63">
        <v>22237</v>
      </c>
      <c r="AH26" s="63">
        <v>12290</v>
      </c>
      <c r="AI26" s="63">
        <v>20366</v>
      </c>
      <c r="AJ26" s="63">
        <v>21113</v>
      </c>
      <c r="AK26" s="63">
        <v>20493</v>
      </c>
      <c r="AL26" s="63">
        <v>20787</v>
      </c>
      <c r="AM26" s="63">
        <v>20825</v>
      </c>
      <c r="AN26" s="63">
        <v>20155</v>
      </c>
      <c r="AO26" s="63">
        <v>21684</v>
      </c>
      <c r="AP26" s="63">
        <v>20900</v>
      </c>
      <c r="AQ26" s="63">
        <v>20801</v>
      </c>
      <c r="AR26" s="63">
        <v>20917</v>
      </c>
      <c r="AS26" s="63">
        <v>22139</v>
      </c>
      <c r="AT26" s="63">
        <v>22008</v>
      </c>
      <c r="AU26" s="63">
        <v>23107</v>
      </c>
      <c r="AV26" s="63"/>
      <c r="AW26" s="63"/>
      <c r="AX26" s="63"/>
      <c r="AY26" s="63"/>
      <c r="AZ26" s="63"/>
      <c r="BA26" s="63"/>
      <c r="BB26" s="63"/>
      <c r="BC26" s="63"/>
      <c r="BD26" s="63"/>
      <c r="BE26" s="63"/>
      <c r="BF26" s="63"/>
      <c r="BG26" s="63"/>
      <c r="BH26" s="63"/>
      <c r="BI26" s="63"/>
      <c r="BJ26" s="63"/>
      <c r="BK26" s="63"/>
      <c r="BL26" s="63"/>
      <c r="BM26" s="63"/>
      <c r="BN26" s="63"/>
      <c r="BO26" s="63"/>
      <c r="BP26" s="63"/>
    </row>
    <row r="27" spans="1:68" ht="15" customHeight="1">
      <c r="A27" s="47" t="s">
        <v>173</v>
      </c>
      <c r="B27" s="116">
        <v>158964</v>
      </c>
      <c r="C27" s="116">
        <v>163999</v>
      </c>
      <c r="D27" s="116">
        <v>154597</v>
      </c>
      <c r="E27" s="116">
        <v>151201</v>
      </c>
      <c r="F27" s="116">
        <v>148923</v>
      </c>
      <c r="G27" s="116">
        <v>152276</v>
      </c>
      <c r="H27" s="116">
        <v>148770</v>
      </c>
      <c r="I27" s="116">
        <v>149328</v>
      </c>
      <c r="J27" s="116">
        <v>140798</v>
      </c>
      <c r="K27" s="116">
        <v>142744</v>
      </c>
      <c r="L27" s="116">
        <v>136600</v>
      </c>
      <c r="M27" s="116">
        <v>137584</v>
      </c>
      <c r="N27" s="116">
        <v>133410</v>
      </c>
      <c r="O27" s="116">
        <v>132343</v>
      </c>
      <c r="P27" s="116">
        <v>130092</v>
      </c>
      <c r="Q27" s="116">
        <v>127521</v>
      </c>
      <c r="R27" s="116">
        <v>123839</v>
      </c>
      <c r="S27" s="116">
        <v>118788</v>
      </c>
      <c r="T27" s="116">
        <v>113955</v>
      </c>
      <c r="U27" s="116">
        <v>118553</v>
      </c>
      <c r="V27" s="116">
        <v>110711</v>
      </c>
      <c r="W27" s="116">
        <v>108300</v>
      </c>
      <c r="X27" s="116">
        <v>105552</v>
      </c>
      <c r="Y27" s="116">
        <v>106828</v>
      </c>
      <c r="Z27" s="116">
        <v>102759</v>
      </c>
      <c r="AA27" s="116">
        <v>99938</v>
      </c>
      <c r="AB27" s="116">
        <v>98127</v>
      </c>
      <c r="AC27" s="116">
        <v>100580</v>
      </c>
      <c r="AD27" s="116">
        <v>96888</v>
      </c>
      <c r="AE27" s="116">
        <v>96225</v>
      </c>
      <c r="AF27" s="116">
        <v>91979</v>
      </c>
      <c r="AG27" s="116">
        <v>90134</v>
      </c>
      <c r="AH27" s="116">
        <v>42368</v>
      </c>
      <c r="AI27" s="116">
        <v>86546</v>
      </c>
      <c r="AJ27" s="116">
        <v>91584</v>
      </c>
      <c r="AK27" s="116">
        <v>84337</v>
      </c>
      <c r="AL27" s="116">
        <v>83950</v>
      </c>
      <c r="AM27" s="116">
        <v>82550</v>
      </c>
      <c r="AN27" s="116">
        <v>79456</v>
      </c>
      <c r="AO27" s="116">
        <v>85154</v>
      </c>
      <c r="AP27" s="116">
        <v>81067</v>
      </c>
      <c r="AQ27" s="116">
        <v>78521</v>
      </c>
      <c r="AR27" s="116">
        <v>79287</v>
      </c>
      <c r="AS27" s="116">
        <v>83455</v>
      </c>
      <c r="AT27" s="116">
        <v>80126</v>
      </c>
      <c r="AU27" s="116">
        <v>82629</v>
      </c>
      <c r="AV27" s="63"/>
      <c r="AW27" s="63"/>
      <c r="AX27" s="63"/>
      <c r="AY27" s="63"/>
      <c r="AZ27" s="63"/>
      <c r="BA27" s="63"/>
      <c r="BB27" s="63"/>
      <c r="BC27" s="63"/>
      <c r="BD27" s="63"/>
      <c r="BE27" s="63"/>
      <c r="BF27" s="63"/>
      <c r="BG27" s="63"/>
      <c r="BH27" s="63"/>
      <c r="BI27" s="63"/>
      <c r="BJ27" s="63"/>
      <c r="BK27" s="63"/>
      <c r="BL27" s="63"/>
      <c r="BM27" s="63"/>
      <c r="BN27" s="63"/>
      <c r="BO27" s="63"/>
      <c r="BP27" s="63"/>
    </row>
    <row r="28" spans="1:68" ht="15" customHeight="1">
      <c r="A28" s="46"/>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row>
    <row r="29" spans="1:68" ht="17.100000000000001"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row>
    <row r="30" spans="1:68" ht="37.5" customHeight="1">
      <c r="A30" s="166"/>
      <c r="B30" s="166"/>
      <c r="C30" s="166"/>
      <c r="D30" s="166"/>
      <c r="E30" s="166"/>
      <c r="F30" s="166"/>
      <c r="G30" s="166"/>
      <c r="H30" s="166"/>
      <c r="I30" s="166"/>
      <c r="J30" s="166"/>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row>
    <row r="31" spans="1:68" ht="37.5" customHeight="1">
      <c r="A31" s="166"/>
      <c r="B31" s="166"/>
      <c r="C31" s="166"/>
      <c r="D31" s="166"/>
      <c r="E31" s="166"/>
      <c r="F31" s="166"/>
      <c r="G31" s="166"/>
      <c r="H31" s="166"/>
      <c r="I31" s="166"/>
      <c r="J31" s="166"/>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row>
    <row r="32" spans="1:68" ht="37.5" customHeight="1">
      <c r="A32" s="166"/>
      <c r="B32" s="166"/>
      <c r="C32" s="166"/>
      <c r="D32" s="166"/>
      <c r="E32" s="166"/>
      <c r="F32" s="166"/>
      <c r="G32" s="166"/>
      <c r="H32" s="166"/>
      <c r="I32" s="166"/>
      <c r="J32" s="166"/>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row>
    <row r="33" spans="1:10" ht="37.5" customHeight="1">
      <c r="A33" s="166"/>
      <c r="B33" s="166"/>
      <c r="C33" s="166"/>
      <c r="D33" s="166"/>
      <c r="E33" s="166"/>
      <c r="F33" s="166"/>
      <c r="G33" s="166"/>
      <c r="H33" s="166"/>
      <c r="I33" s="166"/>
      <c r="J33" s="166"/>
    </row>
    <row r="34" spans="1:10" ht="37.5" customHeight="1">
      <c r="A34" s="166"/>
      <c r="B34" s="166"/>
      <c r="C34" s="166"/>
      <c r="D34" s="166"/>
      <c r="E34" s="166"/>
      <c r="F34" s="166"/>
      <c r="G34" s="166"/>
      <c r="H34" s="166"/>
      <c r="I34" s="166"/>
      <c r="J34" s="166"/>
    </row>
    <row r="35" spans="1:10" ht="37.5" customHeight="1">
      <c r="A35" s="166"/>
      <c r="B35" s="166"/>
      <c r="C35" s="166"/>
      <c r="D35" s="166"/>
      <c r="E35" s="166"/>
      <c r="F35" s="166"/>
      <c r="G35" s="166"/>
      <c r="H35" s="166"/>
      <c r="I35" s="166"/>
      <c r="J35" s="166"/>
    </row>
    <row r="36" spans="1:10" ht="37.5" customHeight="1">
      <c r="A36" s="166"/>
      <c r="B36" s="166"/>
      <c r="C36" s="166"/>
      <c r="D36" s="166"/>
      <c r="E36" s="166"/>
      <c r="F36" s="166"/>
      <c r="G36" s="166"/>
      <c r="H36" s="166"/>
      <c r="I36" s="166"/>
      <c r="J36" s="166"/>
    </row>
    <row r="37" spans="1:10" ht="37.5" customHeight="1">
      <c r="A37" s="166"/>
      <c r="B37" s="166"/>
      <c r="C37" s="166"/>
      <c r="D37" s="166"/>
      <c r="E37" s="166"/>
      <c r="F37" s="166"/>
      <c r="G37" s="166"/>
      <c r="H37" s="166"/>
      <c r="I37" s="166"/>
      <c r="J37" s="166"/>
    </row>
    <row r="38" spans="1:10" ht="15" customHeight="1">
      <c r="A38" s="117"/>
      <c r="B38" s="117"/>
      <c r="C38" s="117"/>
      <c r="D38" s="117"/>
      <c r="E38" s="117"/>
      <c r="F38" s="117"/>
      <c r="G38" s="117"/>
      <c r="H38" s="117"/>
      <c r="I38" s="117"/>
      <c r="J38" s="117"/>
    </row>
    <row r="39" spans="1:10" ht="15" customHeight="1">
      <c r="A39" s="117"/>
      <c r="B39" s="117"/>
      <c r="C39" s="117"/>
      <c r="D39" s="117"/>
      <c r="E39" s="117"/>
      <c r="F39" s="117"/>
      <c r="G39" s="117"/>
      <c r="H39" s="117"/>
      <c r="I39" s="117"/>
      <c r="J39" s="117"/>
    </row>
    <row r="40" spans="1:10" ht="15" customHeight="1">
      <c r="A40" s="117"/>
      <c r="B40" s="117"/>
      <c r="C40" s="117"/>
      <c r="D40" s="117"/>
      <c r="E40" s="117"/>
      <c r="F40" s="117"/>
      <c r="G40" s="117"/>
      <c r="H40" s="117"/>
      <c r="I40" s="117"/>
      <c r="J40" s="117"/>
    </row>
    <row r="41" spans="1:10" ht="15" customHeight="1">
      <c r="A41" s="117"/>
      <c r="B41" s="117"/>
      <c r="C41" s="117"/>
      <c r="D41" s="117"/>
      <c r="E41" s="117"/>
      <c r="F41" s="117"/>
      <c r="G41" s="117"/>
      <c r="H41" s="117"/>
      <c r="I41" s="117"/>
      <c r="J41" s="117"/>
    </row>
    <row r="42" spans="1:10" ht="15" customHeight="1">
      <c r="A42" s="117"/>
      <c r="B42" s="117"/>
      <c r="C42" s="117"/>
      <c r="D42" s="117"/>
      <c r="E42" s="117"/>
      <c r="F42" s="117"/>
      <c r="G42" s="117"/>
      <c r="H42" s="117"/>
      <c r="I42" s="117"/>
      <c r="J42" s="117"/>
    </row>
    <row r="43" spans="1:10" ht="15" customHeight="1">
      <c r="A43" s="117"/>
      <c r="B43" s="117"/>
      <c r="C43" s="117"/>
      <c r="D43" s="117"/>
      <c r="E43" s="117"/>
      <c r="F43" s="117"/>
      <c r="G43" s="117"/>
      <c r="H43" s="117"/>
      <c r="I43" s="117"/>
      <c r="J43" s="117"/>
    </row>
    <row r="44" spans="1:10" ht="15" customHeight="1">
      <c r="A44" s="117"/>
      <c r="B44" s="117"/>
      <c r="C44" s="117"/>
      <c r="D44" s="117"/>
      <c r="E44" s="117"/>
      <c r="F44" s="117"/>
      <c r="G44" s="117"/>
      <c r="H44" s="117"/>
      <c r="I44" s="117"/>
      <c r="J44" s="117"/>
    </row>
    <row r="45" spans="1:10" ht="15" customHeight="1">
      <c r="A45" s="117"/>
      <c r="B45" s="117"/>
      <c r="C45" s="117"/>
      <c r="D45" s="117"/>
      <c r="E45" s="117"/>
      <c r="F45" s="117"/>
      <c r="G45" s="117"/>
      <c r="H45" s="117"/>
      <c r="I45" s="117"/>
      <c r="J45" s="117"/>
    </row>
    <row r="46" spans="1:10" ht="15" customHeight="1">
      <c r="A46" s="117"/>
      <c r="B46" s="117"/>
      <c r="C46" s="117"/>
      <c r="D46" s="117"/>
      <c r="E46" s="117"/>
      <c r="F46" s="117"/>
      <c r="G46" s="117"/>
      <c r="H46" s="117"/>
      <c r="I46" s="117"/>
      <c r="J46" s="117"/>
    </row>
    <row r="47" spans="1:10" ht="15" customHeight="1">
      <c r="A47" s="117"/>
      <c r="B47" s="117"/>
      <c r="C47" s="117"/>
      <c r="D47" s="117"/>
      <c r="E47" s="117"/>
      <c r="F47" s="117"/>
      <c r="G47" s="117"/>
      <c r="H47" s="117"/>
      <c r="I47" s="117"/>
      <c r="J47" s="117"/>
    </row>
    <row r="48" spans="1:10" ht="15" customHeight="1">
      <c r="A48" s="117"/>
      <c r="B48" s="117"/>
      <c r="C48" s="117"/>
      <c r="D48" s="117"/>
      <c r="E48" s="117"/>
      <c r="F48" s="117"/>
      <c r="G48" s="117"/>
      <c r="H48" s="117"/>
      <c r="I48" s="117"/>
      <c r="J48" s="117"/>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29:AT29"/>
    <mergeCell ref="A35:J35"/>
    <mergeCell ref="A36:J36"/>
    <mergeCell ref="A37:J37"/>
    <mergeCell ref="A30:J30"/>
    <mergeCell ref="A31:J31"/>
    <mergeCell ref="A32:J32"/>
    <mergeCell ref="A33:J33"/>
    <mergeCell ref="A34:J34"/>
  </mergeCells>
  <hyperlinks>
    <hyperlink ref="A1" location="Contents!A1" display="Return to contents page" xr:uid="{00000000-0004-0000-0E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P1000"/>
  <sheetViews>
    <sheetView showGridLines="0" zoomScaleNormal="100" workbookViewId="0"/>
  </sheetViews>
  <sheetFormatPr defaultColWidth="11.42578125" defaultRowHeight="12.6"/>
  <cols>
    <col min="1" max="1" width="56.5703125" customWidth="1"/>
    <col min="2" max="100" width="9.5703125" customWidth="1"/>
  </cols>
  <sheetData>
    <row r="1" spans="1:68"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333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24"/>
      <c r="AM2" s="24"/>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1"/>
      <c r="B3" s="24"/>
      <c r="C3" s="24"/>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6"/>
      <c r="AM3" s="176"/>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65"/>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58" t="s">
        <v>166</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66" t="s">
        <v>334</v>
      </c>
      <c r="B6" s="41">
        <v>143517</v>
      </c>
      <c r="C6" s="41">
        <v>149761</v>
      </c>
      <c r="D6" s="41">
        <v>144683</v>
      </c>
      <c r="E6" s="41">
        <v>144901</v>
      </c>
      <c r="F6" s="41">
        <v>148522</v>
      </c>
      <c r="G6" s="41">
        <v>149562</v>
      </c>
      <c r="H6" s="41">
        <v>143403</v>
      </c>
      <c r="I6" s="41">
        <v>145865</v>
      </c>
      <c r="J6" s="41">
        <v>138341</v>
      </c>
      <c r="K6" s="41">
        <v>139301</v>
      </c>
      <c r="L6" s="41">
        <v>134470</v>
      </c>
      <c r="M6" s="41">
        <v>132607</v>
      </c>
      <c r="N6" s="41">
        <v>130195</v>
      </c>
      <c r="O6" s="41">
        <v>128839</v>
      </c>
      <c r="P6" s="41">
        <v>132262</v>
      </c>
      <c r="Q6" s="41">
        <v>131666</v>
      </c>
      <c r="R6" s="41">
        <v>129640</v>
      </c>
      <c r="S6" s="41">
        <v>125979</v>
      </c>
      <c r="T6" s="41">
        <v>123018</v>
      </c>
      <c r="U6" s="41">
        <v>127431</v>
      </c>
      <c r="V6" s="41">
        <v>121745</v>
      </c>
      <c r="W6" s="41">
        <v>117714</v>
      </c>
      <c r="X6" s="41">
        <v>111759</v>
      </c>
      <c r="Y6" s="41">
        <v>112793</v>
      </c>
      <c r="Z6" s="41">
        <v>109822</v>
      </c>
      <c r="AA6" s="41">
        <v>106102</v>
      </c>
      <c r="AB6" s="41">
        <v>100974</v>
      </c>
      <c r="AC6" s="41">
        <v>96195</v>
      </c>
      <c r="AD6" s="41">
        <v>90152</v>
      </c>
      <c r="AE6" s="41">
        <v>87179</v>
      </c>
      <c r="AF6" s="41">
        <v>79126</v>
      </c>
      <c r="AG6" s="41">
        <v>74766</v>
      </c>
      <c r="AH6" s="41">
        <v>43744</v>
      </c>
      <c r="AI6" s="41">
        <v>66168</v>
      </c>
      <c r="AJ6" s="41">
        <v>69631</v>
      </c>
      <c r="AK6" s="41">
        <v>69072</v>
      </c>
      <c r="AL6" s="41">
        <v>70797</v>
      </c>
      <c r="AM6" s="41">
        <v>71889</v>
      </c>
      <c r="AN6" s="41">
        <v>71339</v>
      </c>
      <c r="AO6" s="41">
        <v>75739</v>
      </c>
      <c r="AP6" s="41">
        <v>74769</v>
      </c>
      <c r="AQ6" s="41">
        <v>76658</v>
      </c>
      <c r="AR6" s="41">
        <v>80937</v>
      </c>
      <c r="AS6" s="41">
        <v>87903</v>
      </c>
      <c r="AT6" s="41">
        <v>92498</v>
      </c>
      <c r="AU6" s="41">
        <v>101038</v>
      </c>
      <c r="AV6" s="41"/>
      <c r="AW6" s="41"/>
      <c r="AX6" s="41"/>
      <c r="AY6" s="41"/>
      <c r="AZ6" s="41"/>
      <c r="BA6" s="41"/>
      <c r="BB6" s="41"/>
      <c r="BC6" s="41"/>
      <c r="BD6" s="41"/>
      <c r="BE6" s="41"/>
      <c r="BF6" s="41"/>
      <c r="BG6" s="41"/>
      <c r="BH6" s="41"/>
      <c r="BI6" s="41"/>
      <c r="BJ6" s="41"/>
      <c r="BK6" s="41"/>
      <c r="BL6" s="41"/>
      <c r="BM6" s="41"/>
      <c r="BN6" s="41"/>
      <c r="BO6" s="41"/>
      <c r="BP6" s="41"/>
    </row>
    <row r="7" spans="1:68" ht="15" customHeight="1">
      <c r="A7" s="46" t="s">
        <v>335</v>
      </c>
      <c r="B7" s="34">
        <v>16521</v>
      </c>
      <c r="C7" s="34">
        <v>17600</v>
      </c>
      <c r="D7" s="34">
        <v>15205</v>
      </c>
      <c r="E7" s="34">
        <v>16181</v>
      </c>
      <c r="F7" s="34">
        <v>17718</v>
      </c>
      <c r="G7" s="34">
        <v>18093</v>
      </c>
      <c r="H7" s="34">
        <v>16099</v>
      </c>
      <c r="I7" s="34">
        <v>17242</v>
      </c>
      <c r="J7" s="34">
        <v>16822</v>
      </c>
      <c r="K7" s="34">
        <v>16611</v>
      </c>
      <c r="L7" s="34">
        <v>15651</v>
      </c>
      <c r="M7" s="34">
        <v>15738</v>
      </c>
      <c r="N7" s="34">
        <v>15005</v>
      </c>
      <c r="O7" s="34">
        <v>14517</v>
      </c>
      <c r="P7" s="34">
        <v>15920</v>
      </c>
      <c r="Q7" s="34">
        <v>16759</v>
      </c>
      <c r="R7" s="34">
        <v>16238</v>
      </c>
      <c r="S7" s="34">
        <v>15961</v>
      </c>
      <c r="T7" s="34">
        <v>14955</v>
      </c>
      <c r="U7" s="34">
        <v>16721</v>
      </c>
      <c r="V7" s="34">
        <v>16483</v>
      </c>
      <c r="W7" s="34">
        <v>15566</v>
      </c>
      <c r="X7" s="34">
        <v>13841</v>
      </c>
      <c r="Y7" s="34">
        <v>14043</v>
      </c>
      <c r="Z7" s="34">
        <v>14391</v>
      </c>
      <c r="AA7" s="34">
        <v>13728</v>
      </c>
      <c r="AB7" s="34">
        <v>12622</v>
      </c>
      <c r="AC7" s="34">
        <v>13206</v>
      </c>
      <c r="AD7" s="34">
        <v>12333</v>
      </c>
      <c r="AE7" s="34">
        <v>11996</v>
      </c>
      <c r="AF7" s="34">
        <v>10569</v>
      </c>
      <c r="AG7" s="34">
        <v>10143</v>
      </c>
      <c r="AH7" s="34">
        <v>6090</v>
      </c>
      <c r="AI7" s="34">
        <v>8948</v>
      </c>
      <c r="AJ7" s="34">
        <v>8330</v>
      </c>
      <c r="AK7" s="34">
        <v>8637</v>
      </c>
      <c r="AL7" s="34">
        <v>9139</v>
      </c>
      <c r="AM7" s="34">
        <v>9534</v>
      </c>
      <c r="AN7" s="34">
        <v>8833</v>
      </c>
      <c r="AO7" s="34">
        <v>10025</v>
      </c>
      <c r="AP7" s="34">
        <v>10027</v>
      </c>
      <c r="AQ7" s="34">
        <v>9827</v>
      </c>
      <c r="AR7" s="34">
        <v>9602</v>
      </c>
      <c r="AS7" s="34">
        <v>11098</v>
      </c>
      <c r="AT7" s="34">
        <v>11919</v>
      </c>
      <c r="AU7" s="34">
        <v>12984</v>
      </c>
      <c r="AV7" s="34"/>
      <c r="AW7" s="34"/>
      <c r="AX7" s="34"/>
      <c r="AY7" s="34"/>
      <c r="AZ7" s="34"/>
      <c r="BA7" s="34"/>
      <c r="BB7" s="34"/>
      <c r="BC7" s="34"/>
      <c r="BD7" s="34"/>
      <c r="BE7" s="34"/>
      <c r="BF7" s="34"/>
      <c r="BG7" s="34"/>
      <c r="BH7" s="34"/>
      <c r="BI7" s="34"/>
      <c r="BJ7" s="34"/>
      <c r="BK7" s="34"/>
      <c r="BL7" s="34"/>
      <c r="BM7" s="34"/>
      <c r="BN7" s="34"/>
      <c r="BO7" s="34"/>
      <c r="BP7" s="34"/>
    </row>
    <row r="8" spans="1:68" ht="15" customHeight="1">
      <c r="A8" s="46" t="s">
        <v>336</v>
      </c>
      <c r="B8" s="34">
        <v>14702</v>
      </c>
      <c r="C8" s="34">
        <v>14957</v>
      </c>
      <c r="D8" s="34">
        <v>13407</v>
      </c>
      <c r="E8" s="34">
        <v>14351</v>
      </c>
      <c r="F8" s="34">
        <v>15617</v>
      </c>
      <c r="G8" s="34">
        <v>15197</v>
      </c>
      <c r="H8" s="34">
        <v>14119</v>
      </c>
      <c r="I8" s="34">
        <v>15091</v>
      </c>
      <c r="J8" s="34">
        <v>14438</v>
      </c>
      <c r="K8" s="34">
        <v>14424</v>
      </c>
      <c r="L8" s="34">
        <v>12843</v>
      </c>
      <c r="M8" s="34">
        <v>13752</v>
      </c>
      <c r="N8" s="34">
        <v>13811</v>
      </c>
      <c r="O8" s="34">
        <v>13260</v>
      </c>
      <c r="P8" s="34">
        <v>12465</v>
      </c>
      <c r="Q8" s="34">
        <v>13387</v>
      </c>
      <c r="R8" s="34">
        <v>12882</v>
      </c>
      <c r="S8" s="34">
        <v>12292</v>
      </c>
      <c r="T8" s="34">
        <v>12108</v>
      </c>
      <c r="U8" s="34">
        <v>13222</v>
      </c>
      <c r="V8" s="34">
        <v>13079</v>
      </c>
      <c r="W8" s="34">
        <v>11937</v>
      </c>
      <c r="X8" s="34">
        <v>10853</v>
      </c>
      <c r="Y8" s="34">
        <v>11658</v>
      </c>
      <c r="Z8" s="34">
        <v>11665</v>
      </c>
      <c r="AA8" s="34">
        <v>10992</v>
      </c>
      <c r="AB8" s="34">
        <v>10121</v>
      </c>
      <c r="AC8" s="34">
        <v>10313</v>
      </c>
      <c r="AD8" s="34">
        <v>9739</v>
      </c>
      <c r="AE8" s="34">
        <v>9545</v>
      </c>
      <c r="AF8" s="34">
        <v>8498</v>
      </c>
      <c r="AG8" s="34">
        <v>7642</v>
      </c>
      <c r="AH8" s="34">
        <v>4593</v>
      </c>
      <c r="AI8" s="34">
        <v>6806</v>
      </c>
      <c r="AJ8" s="34">
        <v>6219</v>
      </c>
      <c r="AK8" s="34">
        <v>6848</v>
      </c>
      <c r="AL8" s="34">
        <v>7081</v>
      </c>
      <c r="AM8" s="34">
        <v>7184</v>
      </c>
      <c r="AN8" s="34">
        <v>6589</v>
      </c>
      <c r="AO8" s="34">
        <v>7518</v>
      </c>
      <c r="AP8" s="34">
        <v>7479</v>
      </c>
      <c r="AQ8" s="34">
        <v>7365</v>
      </c>
      <c r="AR8" s="34">
        <v>7119</v>
      </c>
      <c r="AS8" s="34">
        <v>8447</v>
      </c>
      <c r="AT8" s="34">
        <v>8917</v>
      </c>
      <c r="AU8" s="34">
        <v>9470</v>
      </c>
      <c r="AV8" s="34"/>
      <c r="AW8" s="34"/>
      <c r="AX8" s="34"/>
      <c r="AY8" s="34"/>
      <c r="AZ8" s="34"/>
      <c r="BA8" s="34"/>
      <c r="BB8" s="34"/>
      <c r="BC8" s="34"/>
      <c r="BD8" s="34"/>
      <c r="BE8" s="34"/>
      <c r="BF8" s="34"/>
      <c r="BG8" s="34"/>
      <c r="BH8" s="34"/>
      <c r="BI8" s="34"/>
      <c r="BJ8" s="34"/>
      <c r="BK8" s="34"/>
      <c r="BL8" s="34"/>
      <c r="BM8" s="34"/>
      <c r="BN8" s="34"/>
      <c r="BO8" s="34"/>
      <c r="BP8" s="34"/>
    </row>
    <row r="9" spans="1:68" ht="15" customHeight="1">
      <c r="A9" s="46" t="s">
        <v>337</v>
      </c>
      <c r="B9" s="34">
        <v>14429</v>
      </c>
      <c r="C9" s="34">
        <v>14044</v>
      </c>
      <c r="D9" s="34">
        <v>13212</v>
      </c>
      <c r="E9" s="34">
        <v>14626</v>
      </c>
      <c r="F9" s="34">
        <v>15063</v>
      </c>
      <c r="G9" s="34">
        <v>14201</v>
      </c>
      <c r="H9" s="34">
        <v>13823</v>
      </c>
      <c r="I9" s="34">
        <v>14285</v>
      </c>
      <c r="J9" s="34">
        <v>13627</v>
      </c>
      <c r="K9" s="34">
        <v>13621</v>
      </c>
      <c r="L9" s="34">
        <v>12598</v>
      </c>
      <c r="M9" s="34">
        <v>13058</v>
      </c>
      <c r="N9" s="34">
        <v>13146</v>
      </c>
      <c r="O9" s="34">
        <v>12446</v>
      </c>
      <c r="P9" s="34">
        <v>12630</v>
      </c>
      <c r="Q9" s="34">
        <v>12929</v>
      </c>
      <c r="R9" s="34">
        <v>12579</v>
      </c>
      <c r="S9" s="34">
        <v>12018</v>
      </c>
      <c r="T9" s="34">
        <v>12082</v>
      </c>
      <c r="U9" s="34">
        <v>12766</v>
      </c>
      <c r="V9" s="34">
        <v>12244</v>
      </c>
      <c r="W9" s="34">
        <v>11323</v>
      </c>
      <c r="X9" s="34">
        <v>10667</v>
      </c>
      <c r="Y9" s="34">
        <v>11474</v>
      </c>
      <c r="Z9" s="34">
        <v>10693</v>
      </c>
      <c r="AA9" s="34">
        <v>10619</v>
      </c>
      <c r="AB9" s="34">
        <v>10174</v>
      </c>
      <c r="AC9" s="34">
        <v>9946</v>
      </c>
      <c r="AD9" s="34">
        <v>9589</v>
      </c>
      <c r="AE9" s="34">
        <v>8881</v>
      </c>
      <c r="AF9" s="34">
        <v>7965</v>
      </c>
      <c r="AG9" s="34">
        <v>7239</v>
      </c>
      <c r="AH9" s="34">
        <v>4516</v>
      </c>
      <c r="AI9" s="34">
        <v>6224</v>
      </c>
      <c r="AJ9" s="34">
        <v>6357</v>
      </c>
      <c r="AK9" s="34">
        <v>6674</v>
      </c>
      <c r="AL9" s="34">
        <v>6541</v>
      </c>
      <c r="AM9" s="34">
        <v>6665</v>
      </c>
      <c r="AN9" s="34">
        <v>6689</v>
      </c>
      <c r="AO9" s="34">
        <v>7436</v>
      </c>
      <c r="AP9" s="34">
        <v>7484</v>
      </c>
      <c r="AQ9" s="34">
        <v>6999</v>
      </c>
      <c r="AR9" s="34">
        <v>7426</v>
      </c>
      <c r="AS9" s="34">
        <v>8315</v>
      </c>
      <c r="AT9" s="34">
        <v>8626</v>
      </c>
      <c r="AU9" s="34">
        <v>8974</v>
      </c>
      <c r="AV9" s="34"/>
      <c r="AW9" s="34"/>
      <c r="AX9" s="34"/>
      <c r="AY9" s="34"/>
      <c r="AZ9" s="34"/>
      <c r="BA9" s="34"/>
      <c r="BB9" s="34"/>
      <c r="BC9" s="34"/>
      <c r="BD9" s="34"/>
      <c r="BE9" s="34"/>
      <c r="BF9" s="34"/>
      <c r="BG9" s="34"/>
      <c r="BH9" s="34"/>
      <c r="BI9" s="34"/>
      <c r="BJ9" s="34"/>
      <c r="BK9" s="34"/>
      <c r="BL9" s="34"/>
      <c r="BM9" s="34"/>
      <c r="BN9" s="34"/>
      <c r="BO9" s="34"/>
      <c r="BP9" s="34"/>
    </row>
    <row r="10" spans="1:68" ht="15" customHeight="1">
      <c r="A10" s="46" t="s">
        <v>338</v>
      </c>
      <c r="B10" s="34">
        <v>13105</v>
      </c>
      <c r="C10" s="34">
        <v>12231</v>
      </c>
      <c r="D10" s="34">
        <v>12334</v>
      </c>
      <c r="E10" s="34">
        <v>13316</v>
      </c>
      <c r="F10" s="34">
        <v>13433</v>
      </c>
      <c r="G10" s="34">
        <v>12490</v>
      </c>
      <c r="H10" s="34">
        <v>12620</v>
      </c>
      <c r="I10" s="34">
        <v>13109</v>
      </c>
      <c r="J10" s="34">
        <v>12245</v>
      </c>
      <c r="K10" s="34">
        <v>11794</v>
      </c>
      <c r="L10" s="34">
        <v>11993</v>
      </c>
      <c r="M10" s="34">
        <v>12027</v>
      </c>
      <c r="N10" s="34">
        <v>11564</v>
      </c>
      <c r="O10" s="34">
        <v>11091</v>
      </c>
      <c r="P10" s="34">
        <v>11812</v>
      </c>
      <c r="Q10" s="34">
        <v>11611</v>
      </c>
      <c r="R10" s="34">
        <v>11518</v>
      </c>
      <c r="S10" s="34">
        <v>10657</v>
      </c>
      <c r="T10" s="34">
        <v>11379</v>
      </c>
      <c r="U10" s="34">
        <v>11697</v>
      </c>
      <c r="V10" s="34">
        <v>10913</v>
      </c>
      <c r="W10" s="34">
        <v>10133</v>
      </c>
      <c r="X10" s="34">
        <v>9706</v>
      </c>
      <c r="Y10" s="34">
        <v>10352</v>
      </c>
      <c r="Z10" s="34">
        <v>9634</v>
      </c>
      <c r="AA10" s="34">
        <v>9047</v>
      </c>
      <c r="AB10" s="34">
        <v>9331</v>
      </c>
      <c r="AC10" s="34">
        <v>8854</v>
      </c>
      <c r="AD10" s="34">
        <v>8707</v>
      </c>
      <c r="AE10" s="34">
        <v>7778</v>
      </c>
      <c r="AF10" s="34">
        <v>7225</v>
      </c>
      <c r="AG10" s="34">
        <v>7167</v>
      </c>
      <c r="AH10" s="34">
        <v>4075</v>
      </c>
      <c r="AI10" s="34">
        <v>5774</v>
      </c>
      <c r="AJ10" s="34">
        <v>5848</v>
      </c>
      <c r="AK10" s="34">
        <v>6395</v>
      </c>
      <c r="AL10" s="34">
        <v>6356</v>
      </c>
      <c r="AM10" s="34">
        <v>6058</v>
      </c>
      <c r="AN10" s="34">
        <v>6535</v>
      </c>
      <c r="AO10" s="34">
        <v>7090</v>
      </c>
      <c r="AP10" s="34">
        <v>6725</v>
      </c>
      <c r="AQ10" s="34">
        <v>6435</v>
      </c>
      <c r="AR10" s="34">
        <v>7071</v>
      </c>
      <c r="AS10" s="34">
        <v>7757</v>
      </c>
      <c r="AT10" s="34">
        <v>8023</v>
      </c>
      <c r="AU10" s="34">
        <v>8230</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46" t="s">
        <v>339</v>
      </c>
      <c r="B11" s="34">
        <v>12221</v>
      </c>
      <c r="C11" s="34">
        <v>11829</v>
      </c>
      <c r="D11" s="34">
        <v>12528</v>
      </c>
      <c r="E11" s="34">
        <v>12894</v>
      </c>
      <c r="F11" s="34">
        <v>12820</v>
      </c>
      <c r="G11" s="34">
        <v>12397</v>
      </c>
      <c r="H11" s="34">
        <v>12844</v>
      </c>
      <c r="I11" s="34">
        <v>12938</v>
      </c>
      <c r="J11" s="34">
        <v>12410</v>
      </c>
      <c r="K11" s="34">
        <v>11505</v>
      </c>
      <c r="L11" s="34">
        <v>11682</v>
      </c>
      <c r="M11" s="34">
        <v>11798</v>
      </c>
      <c r="N11" s="34">
        <v>11307</v>
      </c>
      <c r="O11" s="34">
        <v>10926</v>
      </c>
      <c r="P11" s="34">
        <v>11813</v>
      </c>
      <c r="Q11" s="34">
        <v>11457</v>
      </c>
      <c r="R11" s="34">
        <v>11170</v>
      </c>
      <c r="S11" s="34">
        <v>10587</v>
      </c>
      <c r="T11" s="34">
        <v>11094</v>
      </c>
      <c r="U11" s="34">
        <v>11354</v>
      </c>
      <c r="V11" s="34">
        <v>10770</v>
      </c>
      <c r="W11" s="34">
        <v>9837</v>
      </c>
      <c r="X11" s="34">
        <v>10033</v>
      </c>
      <c r="Y11" s="34">
        <v>10076</v>
      </c>
      <c r="Z11" s="34">
        <v>9659</v>
      </c>
      <c r="AA11" s="34">
        <v>9189</v>
      </c>
      <c r="AB11" s="34">
        <v>8982</v>
      </c>
      <c r="AC11" s="34">
        <v>8824</v>
      </c>
      <c r="AD11" s="34">
        <v>8360</v>
      </c>
      <c r="AE11" s="34">
        <v>7612</v>
      </c>
      <c r="AF11" s="34">
        <v>6653</v>
      </c>
      <c r="AG11" s="34">
        <v>6846</v>
      </c>
      <c r="AH11" s="34">
        <v>4031</v>
      </c>
      <c r="AI11" s="34">
        <v>5105</v>
      </c>
      <c r="AJ11" s="34">
        <v>6383</v>
      </c>
      <c r="AK11" s="34">
        <v>6232</v>
      </c>
      <c r="AL11" s="34">
        <v>6298</v>
      </c>
      <c r="AM11" s="34">
        <v>6002</v>
      </c>
      <c r="AN11" s="34">
        <v>6440</v>
      </c>
      <c r="AO11" s="34">
        <v>6653</v>
      </c>
      <c r="AP11" s="34">
        <v>6167</v>
      </c>
      <c r="AQ11" s="34">
        <v>6263</v>
      </c>
      <c r="AR11" s="34">
        <v>7228</v>
      </c>
      <c r="AS11" s="34">
        <v>7654</v>
      </c>
      <c r="AT11" s="34">
        <v>7963</v>
      </c>
      <c r="AU11" s="34">
        <v>8255</v>
      </c>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46" t="s">
        <v>340</v>
      </c>
      <c r="B12" s="34">
        <v>11276</v>
      </c>
      <c r="C12" s="34">
        <v>11575</v>
      </c>
      <c r="D12" s="34">
        <v>12055</v>
      </c>
      <c r="E12" s="34">
        <v>11847</v>
      </c>
      <c r="F12" s="34">
        <v>11773</v>
      </c>
      <c r="G12" s="34">
        <v>12022</v>
      </c>
      <c r="H12" s="34">
        <v>11805</v>
      </c>
      <c r="I12" s="34">
        <v>11794</v>
      </c>
      <c r="J12" s="34">
        <v>11018</v>
      </c>
      <c r="K12" s="34">
        <v>10731</v>
      </c>
      <c r="L12" s="34">
        <v>10981</v>
      </c>
      <c r="M12" s="34">
        <v>10861</v>
      </c>
      <c r="N12" s="34">
        <v>10321</v>
      </c>
      <c r="O12" s="34">
        <v>10166</v>
      </c>
      <c r="P12" s="34">
        <v>10764</v>
      </c>
      <c r="Q12" s="34">
        <v>10488</v>
      </c>
      <c r="R12" s="34">
        <v>10435</v>
      </c>
      <c r="S12" s="34">
        <v>10175</v>
      </c>
      <c r="T12" s="34">
        <v>9808</v>
      </c>
      <c r="U12" s="34">
        <v>10363</v>
      </c>
      <c r="V12" s="34">
        <v>9584</v>
      </c>
      <c r="W12" s="34">
        <v>8927</v>
      </c>
      <c r="X12" s="34">
        <v>9188</v>
      </c>
      <c r="Y12" s="34">
        <v>8948</v>
      </c>
      <c r="Z12" s="34">
        <v>8827</v>
      </c>
      <c r="AA12" s="34">
        <v>8368</v>
      </c>
      <c r="AB12" s="34">
        <v>8317</v>
      </c>
      <c r="AC12" s="34">
        <v>7893</v>
      </c>
      <c r="AD12" s="34">
        <v>7181</v>
      </c>
      <c r="AE12" s="34">
        <v>7127</v>
      </c>
      <c r="AF12" s="34">
        <v>5986</v>
      </c>
      <c r="AG12" s="34">
        <v>6321</v>
      </c>
      <c r="AH12" s="34">
        <v>3489</v>
      </c>
      <c r="AI12" s="34">
        <v>5193</v>
      </c>
      <c r="AJ12" s="34">
        <v>5878</v>
      </c>
      <c r="AK12" s="34">
        <v>5430</v>
      </c>
      <c r="AL12" s="34">
        <v>5736</v>
      </c>
      <c r="AM12" s="34">
        <v>5693</v>
      </c>
      <c r="AN12" s="34">
        <v>5728</v>
      </c>
      <c r="AO12" s="34">
        <v>6168</v>
      </c>
      <c r="AP12" s="34">
        <v>5723</v>
      </c>
      <c r="AQ12" s="34">
        <v>6187</v>
      </c>
      <c r="AR12" s="34">
        <v>6644</v>
      </c>
      <c r="AS12" s="34">
        <v>7066</v>
      </c>
      <c r="AT12" s="34">
        <v>7349</v>
      </c>
      <c r="AU12" s="34">
        <v>7751</v>
      </c>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46" t="s">
        <v>341</v>
      </c>
      <c r="B13" s="34">
        <v>10965</v>
      </c>
      <c r="C13" s="34">
        <v>12098</v>
      </c>
      <c r="D13" s="34">
        <v>12339</v>
      </c>
      <c r="E13" s="34">
        <v>12038</v>
      </c>
      <c r="F13" s="34">
        <v>10890</v>
      </c>
      <c r="G13" s="34">
        <v>11850</v>
      </c>
      <c r="H13" s="34">
        <v>11885</v>
      </c>
      <c r="I13" s="34">
        <v>11792</v>
      </c>
      <c r="J13" s="34">
        <v>10843</v>
      </c>
      <c r="K13" s="34">
        <v>11172</v>
      </c>
      <c r="L13" s="34">
        <v>11274</v>
      </c>
      <c r="M13" s="34">
        <v>10565</v>
      </c>
      <c r="N13" s="34">
        <v>9900</v>
      </c>
      <c r="O13" s="34">
        <v>10434</v>
      </c>
      <c r="P13" s="34">
        <v>10833</v>
      </c>
      <c r="Q13" s="34">
        <v>10427</v>
      </c>
      <c r="R13" s="34">
        <v>10168</v>
      </c>
      <c r="S13" s="34">
        <v>10291</v>
      </c>
      <c r="T13" s="34">
        <v>10204</v>
      </c>
      <c r="U13" s="34">
        <v>10049</v>
      </c>
      <c r="V13" s="34">
        <v>9321</v>
      </c>
      <c r="W13" s="34">
        <v>9287</v>
      </c>
      <c r="X13" s="34">
        <v>9297</v>
      </c>
      <c r="Y13" s="34">
        <v>9249</v>
      </c>
      <c r="Z13" s="34">
        <v>8266</v>
      </c>
      <c r="AA13" s="34">
        <v>8357</v>
      </c>
      <c r="AB13" s="34">
        <v>8293</v>
      </c>
      <c r="AC13" s="34">
        <v>7763</v>
      </c>
      <c r="AD13" s="34">
        <v>6936</v>
      </c>
      <c r="AE13" s="34">
        <v>6652</v>
      </c>
      <c r="AF13" s="34">
        <v>6161</v>
      </c>
      <c r="AG13" s="34">
        <v>5976</v>
      </c>
      <c r="AH13" s="34">
        <v>3378</v>
      </c>
      <c r="AI13" s="34">
        <v>5073</v>
      </c>
      <c r="AJ13" s="34">
        <v>6052</v>
      </c>
      <c r="AK13" s="34">
        <v>5449</v>
      </c>
      <c r="AL13" s="34">
        <v>5693</v>
      </c>
      <c r="AM13" s="34">
        <v>5755</v>
      </c>
      <c r="AN13" s="34">
        <v>5840</v>
      </c>
      <c r="AO13" s="34">
        <v>6095</v>
      </c>
      <c r="AP13" s="34">
        <v>5576</v>
      </c>
      <c r="AQ13" s="34">
        <v>6069</v>
      </c>
      <c r="AR13" s="34">
        <v>6556</v>
      </c>
      <c r="AS13" s="34">
        <v>7301</v>
      </c>
      <c r="AT13" s="34">
        <v>7067</v>
      </c>
      <c r="AU13" s="34">
        <v>8137</v>
      </c>
      <c r="AV13" s="34"/>
      <c r="AW13" s="34"/>
      <c r="AX13" s="34"/>
      <c r="AY13" s="34"/>
      <c r="AZ13" s="34"/>
      <c r="BA13" s="34"/>
      <c r="BB13" s="34"/>
      <c r="BC13" s="34"/>
      <c r="BD13" s="34"/>
      <c r="BE13" s="34"/>
      <c r="BF13" s="34"/>
      <c r="BG13" s="34"/>
      <c r="BH13" s="34"/>
      <c r="BI13" s="34"/>
      <c r="BJ13" s="34"/>
      <c r="BK13" s="34"/>
      <c r="BL13" s="34"/>
      <c r="BM13" s="34"/>
      <c r="BN13" s="34"/>
      <c r="BO13" s="34"/>
      <c r="BP13" s="34"/>
    </row>
    <row r="14" spans="1:68" ht="15" customHeight="1">
      <c r="A14" s="46" t="s">
        <v>342</v>
      </c>
      <c r="B14" s="34">
        <v>10040</v>
      </c>
      <c r="C14" s="34">
        <v>11113</v>
      </c>
      <c r="D14" s="34">
        <v>11852</v>
      </c>
      <c r="E14" s="34">
        <v>10765</v>
      </c>
      <c r="F14" s="34">
        <v>10434</v>
      </c>
      <c r="G14" s="34">
        <v>11301</v>
      </c>
      <c r="H14" s="34">
        <v>10994</v>
      </c>
      <c r="I14" s="34">
        <v>10922</v>
      </c>
      <c r="J14" s="34">
        <v>9804</v>
      </c>
      <c r="K14" s="34">
        <v>10615</v>
      </c>
      <c r="L14" s="34">
        <v>10398</v>
      </c>
      <c r="M14" s="34">
        <v>9840</v>
      </c>
      <c r="N14" s="34">
        <v>9278</v>
      </c>
      <c r="O14" s="34">
        <v>9782</v>
      </c>
      <c r="P14" s="34">
        <v>9871</v>
      </c>
      <c r="Q14" s="34">
        <v>9904</v>
      </c>
      <c r="R14" s="34">
        <v>9204</v>
      </c>
      <c r="S14" s="34">
        <v>9573</v>
      </c>
      <c r="T14" s="34">
        <v>9288</v>
      </c>
      <c r="U14" s="34">
        <v>9094</v>
      </c>
      <c r="V14" s="34">
        <v>8181</v>
      </c>
      <c r="W14" s="34">
        <v>8592</v>
      </c>
      <c r="X14" s="34">
        <v>8677</v>
      </c>
      <c r="Y14" s="34">
        <v>8147</v>
      </c>
      <c r="Z14" s="34">
        <v>7596</v>
      </c>
      <c r="AA14" s="34">
        <v>7882</v>
      </c>
      <c r="AB14" s="34">
        <v>7552</v>
      </c>
      <c r="AC14" s="34">
        <v>6728</v>
      </c>
      <c r="AD14" s="34">
        <v>6378</v>
      </c>
      <c r="AE14" s="34">
        <v>5945</v>
      </c>
      <c r="AF14" s="34">
        <v>6134</v>
      </c>
      <c r="AG14" s="34">
        <v>5584</v>
      </c>
      <c r="AH14" s="34">
        <v>2888</v>
      </c>
      <c r="AI14" s="34">
        <v>4982</v>
      </c>
      <c r="AJ14" s="34">
        <v>5216</v>
      </c>
      <c r="AK14" s="34">
        <v>5503</v>
      </c>
      <c r="AL14" s="34">
        <v>4754</v>
      </c>
      <c r="AM14" s="34">
        <v>5448</v>
      </c>
      <c r="AN14" s="34">
        <v>5612</v>
      </c>
      <c r="AO14" s="34">
        <v>5279</v>
      </c>
      <c r="AP14" s="34">
        <v>5412</v>
      </c>
      <c r="AQ14" s="34">
        <v>5901</v>
      </c>
      <c r="AR14" s="34">
        <v>6249</v>
      </c>
      <c r="AS14" s="34">
        <v>6676</v>
      </c>
      <c r="AT14" s="34">
        <v>6542</v>
      </c>
      <c r="AU14" s="34">
        <v>7455</v>
      </c>
      <c r="AV14" s="34"/>
      <c r="AW14" s="34"/>
      <c r="AX14" s="34"/>
      <c r="AY14" s="34"/>
      <c r="AZ14" s="34"/>
      <c r="BA14" s="34"/>
      <c r="BB14" s="34"/>
      <c r="BC14" s="34"/>
      <c r="BD14" s="34"/>
      <c r="BE14" s="34"/>
      <c r="BF14" s="34"/>
      <c r="BG14" s="34"/>
      <c r="BH14" s="34"/>
      <c r="BI14" s="34"/>
      <c r="BJ14" s="34"/>
      <c r="BK14" s="34"/>
      <c r="BL14" s="34"/>
      <c r="BM14" s="34"/>
      <c r="BN14" s="34"/>
      <c r="BO14" s="34"/>
      <c r="BP14" s="34"/>
    </row>
    <row r="15" spans="1:68" ht="15" customHeight="1">
      <c r="A15" s="46" t="s">
        <v>343</v>
      </c>
      <c r="B15" s="34">
        <v>10470</v>
      </c>
      <c r="C15" s="34">
        <v>11748</v>
      </c>
      <c r="D15" s="34">
        <v>11427</v>
      </c>
      <c r="E15" s="34">
        <v>10863</v>
      </c>
      <c r="F15" s="34">
        <v>10610</v>
      </c>
      <c r="G15" s="34">
        <v>11490</v>
      </c>
      <c r="H15" s="34">
        <v>10848</v>
      </c>
      <c r="I15" s="34">
        <v>10849</v>
      </c>
      <c r="J15" s="34">
        <v>9682</v>
      </c>
      <c r="K15" s="34">
        <v>10601</v>
      </c>
      <c r="L15" s="34">
        <v>10109</v>
      </c>
      <c r="M15" s="34">
        <v>9799</v>
      </c>
      <c r="N15" s="34">
        <v>9236</v>
      </c>
      <c r="O15" s="34">
        <v>9652</v>
      </c>
      <c r="P15" s="34">
        <v>9848</v>
      </c>
      <c r="Q15" s="34">
        <v>9618</v>
      </c>
      <c r="R15" s="34">
        <v>9487</v>
      </c>
      <c r="S15" s="34">
        <v>9626</v>
      </c>
      <c r="T15" s="34">
        <v>8799</v>
      </c>
      <c r="U15" s="34">
        <v>9088</v>
      </c>
      <c r="V15" s="34">
        <v>8167</v>
      </c>
      <c r="W15" s="34">
        <v>9015</v>
      </c>
      <c r="X15" s="34">
        <v>8139</v>
      </c>
      <c r="Y15" s="34">
        <v>8120</v>
      </c>
      <c r="Z15" s="34">
        <v>7898</v>
      </c>
      <c r="AA15" s="34">
        <v>7381</v>
      </c>
      <c r="AB15" s="34">
        <v>7323</v>
      </c>
      <c r="AC15" s="34">
        <v>6481</v>
      </c>
      <c r="AD15" s="34">
        <v>6246</v>
      </c>
      <c r="AE15" s="34">
        <v>5788</v>
      </c>
      <c r="AF15" s="34">
        <v>5833</v>
      </c>
      <c r="AG15" s="34">
        <v>4989</v>
      </c>
      <c r="AH15" s="34">
        <v>2789</v>
      </c>
      <c r="AI15" s="34">
        <v>5119</v>
      </c>
      <c r="AJ15" s="34">
        <v>5487</v>
      </c>
      <c r="AK15" s="34">
        <v>5097</v>
      </c>
      <c r="AL15" s="34">
        <v>5090</v>
      </c>
      <c r="AM15" s="34">
        <v>5511</v>
      </c>
      <c r="AN15" s="34">
        <v>5332</v>
      </c>
      <c r="AO15" s="34">
        <v>5328</v>
      </c>
      <c r="AP15" s="34">
        <v>5515</v>
      </c>
      <c r="AQ15" s="34">
        <v>5690</v>
      </c>
      <c r="AR15" s="34">
        <v>6548</v>
      </c>
      <c r="AS15" s="34">
        <v>6611</v>
      </c>
      <c r="AT15" s="34">
        <v>6619</v>
      </c>
      <c r="AU15" s="34">
        <v>8060</v>
      </c>
      <c r="AV15" s="34"/>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46" t="s">
        <v>344</v>
      </c>
      <c r="B16" s="34">
        <v>10039</v>
      </c>
      <c r="C16" s="34">
        <v>11394</v>
      </c>
      <c r="D16" s="34">
        <v>10654</v>
      </c>
      <c r="E16" s="34">
        <v>9508</v>
      </c>
      <c r="F16" s="34">
        <v>10656</v>
      </c>
      <c r="G16" s="34">
        <v>10694</v>
      </c>
      <c r="H16" s="34">
        <v>9807</v>
      </c>
      <c r="I16" s="34">
        <v>9881</v>
      </c>
      <c r="J16" s="34">
        <v>9518</v>
      </c>
      <c r="K16" s="34">
        <v>9862</v>
      </c>
      <c r="L16" s="34">
        <v>9374</v>
      </c>
      <c r="M16" s="34">
        <v>8578</v>
      </c>
      <c r="N16" s="34">
        <v>9176</v>
      </c>
      <c r="O16" s="34">
        <v>9247</v>
      </c>
      <c r="P16" s="34">
        <v>9243</v>
      </c>
      <c r="Q16" s="34">
        <v>8529</v>
      </c>
      <c r="R16" s="34">
        <v>8940</v>
      </c>
      <c r="S16" s="34">
        <v>8888</v>
      </c>
      <c r="T16" s="34">
        <v>8291</v>
      </c>
      <c r="U16" s="34">
        <v>8149</v>
      </c>
      <c r="V16" s="34">
        <v>7823</v>
      </c>
      <c r="W16" s="34">
        <v>8261</v>
      </c>
      <c r="X16" s="34">
        <v>7703</v>
      </c>
      <c r="Y16" s="34">
        <v>7113</v>
      </c>
      <c r="Z16" s="34">
        <v>7463</v>
      </c>
      <c r="AA16" s="34">
        <v>7153</v>
      </c>
      <c r="AB16" s="34">
        <v>6660</v>
      </c>
      <c r="AC16" s="34">
        <v>5800</v>
      </c>
      <c r="AD16" s="34">
        <v>5415</v>
      </c>
      <c r="AE16" s="34">
        <v>5540</v>
      </c>
      <c r="AF16" s="34">
        <v>5108</v>
      </c>
      <c r="AG16" s="34">
        <v>4502</v>
      </c>
      <c r="AH16" s="34">
        <v>2628</v>
      </c>
      <c r="AI16" s="34">
        <v>4620</v>
      </c>
      <c r="AJ16" s="34">
        <v>4834</v>
      </c>
      <c r="AK16" s="34">
        <v>4545</v>
      </c>
      <c r="AL16" s="34">
        <v>4884</v>
      </c>
      <c r="AM16" s="34">
        <v>4932</v>
      </c>
      <c r="AN16" s="34">
        <v>4883</v>
      </c>
      <c r="AO16" s="34">
        <v>4722</v>
      </c>
      <c r="AP16" s="34">
        <v>5158</v>
      </c>
      <c r="AQ16" s="34">
        <v>5454</v>
      </c>
      <c r="AR16" s="34">
        <v>5935</v>
      </c>
      <c r="AS16" s="34">
        <v>5834</v>
      </c>
      <c r="AT16" s="34">
        <v>6385</v>
      </c>
      <c r="AU16" s="34">
        <v>7539</v>
      </c>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46" t="s">
        <v>345</v>
      </c>
      <c r="B17" s="34">
        <v>10294</v>
      </c>
      <c r="C17" s="34">
        <v>11175</v>
      </c>
      <c r="D17" s="34">
        <v>10582</v>
      </c>
      <c r="E17" s="34">
        <v>9664</v>
      </c>
      <c r="F17" s="34">
        <v>10479</v>
      </c>
      <c r="G17" s="34">
        <v>10440</v>
      </c>
      <c r="H17" s="34">
        <v>9955</v>
      </c>
      <c r="I17" s="34">
        <v>9182</v>
      </c>
      <c r="J17" s="34">
        <v>9422</v>
      </c>
      <c r="K17" s="34">
        <v>9800</v>
      </c>
      <c r="L17" s="34">
        <v>9362</v>
      </c>
      <c r="M17" s="34">
        <v>8696</v>
      </c>
      <c r="N17" s="34">
        <v>9263</v>
      </c>
      <c r="O17" s="34">
        <v>9016</v>
      </c>
      <c r="P17" s="34">
        <v>8853</v>
      </c>
      <c r="Q17" s="34">
        <v>8773</v>
      </c>
      <c r="R17" s="34">
        <v>9065</v>
      </c>
      <c r="S17" s="34">
        <v>8471</v>
      </c>
      <c r="T17" s="34">
        <v>8033</v>
      </c>
      <c r="U17" s="34">
        <v>7765</v>
      </c>
      <c r="V17" s="34">
        <v>7968</v>
      </c>
      <c r="W17" s="34">
        <v>7894</v>
      </c>
      <c r="X17" s="34">
        <v>7135</v>
      </c>
      <c r="Y17" s="34">
        <v>7248</v>
      </c>
      <c r="Z17" s="34">
        <v>7431</v>
      </c>
      <c r="AA17" s="34">
        <v>7149</v>
      </c>
      <c r="AB17" s="34">
        <v>6320</v>
      </c>
      <c r="AC17" s="34">
        <v>5684</v>
      </c>
      <c r="AD17" s="34">
        <v>4903</v>
      </c>
      <c r="AE17" s="34">
        <v>5655</v>
      </c>
      <c r="AF17" s="34">
        <v>4721</v>
      </c>
      <c r="AG17" s="34">
        <v>4430</v>
      </c>
      <c r="AH17" s="34">
        <v>2717</v>
      </c>
      <c r="AI17" s="34">
        <v>4553</v>
      </c>
      <c r="AJ17" s="34">
        <v>4881</v>
      </c>
      <c r="AK17" s="34">
        <v>4245</v>
      </c>
      <c r="AL17" s="34">
        <v>4925</v>
      </c>
      <c r="AM17" s="34">
        <v>4912</v>
      </c>
      <c r="AN17" s="34">
        <v>4724</v>
      </c>
      <c r="AO17" s="34">
        <v>4788</v>
      </c>
      <c r="AP17" s="34">
        <v>5131</v>
      </c>
      <c r="AQ17" s="34">
        <v>5510</v>
      </c>
      <c r="AR17" s="34">
        <v>5729</v>
      </c>
      <c r="AS17" s="34">
        <v>5834</v>
      </c>
      <c r="AT17" s="34">
        <v>6793</v>
      </c>
      <c r="AU17" s="34">
        <v>7496</v>
      </c>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46" t="s">
        <v>346</v>
      </c>
      <c r="B18" s="34">
        <v>9455</v>
      </c>
      <c r="C18" s="34">
        <v>9997</v>
      </c>
      <c r="D18" s="34">
        <v>9088</v>
      </c>
      <c r="E18" s="34">
        <v>8848</v>
      </c>
      <c r="F18" s="34">
        <v>9029</v>
      </c>
      <c r="G18" s="34">
        <v>9387</v>
      </c>
      <c r="H18" s="34">
        <v>8604</v>
      </c>
      <c r="I18" s="34">
        <v>8780</v>
      </c>
      <c r="J18" s="34">
        <v>8512</v>
      </c>
      <c r="K18" s="34">
        <v>8565</v>
      </c>
      <c r="L18" s="34">
        <v>8205</v>
      </c>
      <c r="M18" s="34">
        <v>7895</v>
      </c>
      <c r="N18" s="34">
        <v>8188</v>
      </c>
      <c r="O18" s="34">
        <v>8302</v>
      </c>
      <c r="P18" s="34">
        <v>8210</v>
      </c>
      <c r="Q18" s="34">
        <v>7784</v>
      </c>
      <c r="R18" s="34">
        <v>7954</v>
      </c>
      <c r="S18" s="34">
        <v>7440</v>
      </c>
      <c r="T18" s="34">
        <v>6977</v>
      </c>
      <c r="U18" s="34">
        <v>7163</v>
      </c>
      <c r="V18" s="34">
        <v>7212</v>
      </c>
      <c r="W18" s="34">
        <v>6942</v>
      </c>
      <c r="X18" s="34">
        <v>6520</v>
      </c>
      <c r="Y18" s="34">
        <v>6365</v>
      </c>
      <c r="Z18" s="34">
        <v>6299</v>
      </c>
      <c r="AA18" s="34">
        <v>6237</v>
      </c>
      <c r="AB18" s="34">
        <v>5279</v>
      </c>
      <c r="AC18" s="34">
        <v>4703</v>
      </c>
      <c r="AD18" s="34">
        <v>4365</v>
      </c>
      <c r="AE18" s="34">
        <v>4660</v>
      </c>
      <c r="AF18" s="34">
        <v>4273</v>
      </c>
      <c r="AG18" s="34">
        <v>3927</v>
      </c>
      <c r="AH18" s="34">
        <v>2550</v>
      </c>
      <c r="AI18" s="34">
        <v>3771</v>
      </c>
      <c r="AJ18" s="34">
        <v>4146</v>
      </c>
      <c r="AK18" s="34">
        <v>4017</v>
      </c>
      <c r="AL18" s="34">
        <v>4300</v>
      </c>
      <c r="AM18" s="34">
        <v>4195</v>
      </c>
      <c r="AN18" s="34">
        <v>4134</v>
      </c>
      <c r="AO18" s="34">
        <v>4637</v>
      </c>
      <c r="AP18" s="34">
        <v>4372</v>
      </c>
      <c r="AQ18" s="34">
        <v>4958</v>
      </c>
      <c r="AR18" s="34">
        <v>4830</v>
      </c>
      <c r="AS18" s="34">
        <v>5310</v>
      </c>
      <c r="AT18" s="34">
        <v>6295</v>
      </c>
      <c r="AU18" s="34">
        <v>6687</v>
      </c>
      <c r="AV18" s="34"/>
      <c r="AW18" s="34"/>
      <c r="AX18" s="34"/>
      <c r="AY18" s="34"/>
      <c r="AZ18" s="34"/>
      <c r="BA18" s="34"/>
      <c r="BB18" s="34"/>
      <c r="BC18" s="34"/>
      <c r="BD18" s="34"/>
      <c r="BE18" s="34"/>
      <c r="BF18" s="34"/>
      <c r="BG18" s="34"/>
      <c r="BH18" s="34"/>
      <c r="BI18" s="34"/>
      <c r="BJ18" s="34"/>
      <c r="BK18" s="34"/>
      <c r="BL18" s="34"/>
      <c r="BM18" s="34"/>
      <c r="BN18" s="34"/>
      <c r="BO18" s="34"/>
      <c r="BP18" s="34"/>
    </row>
    <row r="19" spans="1:68" ht="15" customHeight="1">
      <c r="A19" s="1"/>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row>
    <row r="20" spans="1:68" ht="15" customHeight="1">
      <c r="A20" s="66" t="s">
        <v>347</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row>
    <row r="21" spans="1:68" ht="15" customHeight="1">
      <c r="A21" s="46" t="s">
        <v>335</v>
      </c>
      <c r="B21" s="30">
        <v>11.511528251008601</v>
      </c>
      <c r="C21" s="30">
        <v>11.7520582795254</v>
      </c>
      <c r="D21" s="30">
        <v>10.5091821430299</v>
      </c>
      <c r="E21" s="30">
        <v>11.166934665737299</v>
      </c>
      <c r="F21" s="30">
        <v>11.929545791195901</v>
      </c>
      <c r="G21" s="30">
        <v>12.097324186624901</v>
      </c>
      <c r="H21" s="30">
        <v>11.2264039106574</v>
      </c>
      <c r="I21" s="30">
        <v>11.820518973023001</v>
      </c>
      <c r="J21" s="30">
        <v>12.159808010640401</v>
      </c>
      <c r="K21" s="30">
        <v>11.924537512293499</v>
      </c>
      <c r="L21" s="30">
        <v>11.6390272923329</v>
      </c>
      <c r="M21" s="30">
        <v>11.8681517566946</v>
      </c>
      <c r="N21" s="30">
        <v>11.5250201620646</v>
      </c>
      <c r="O21" s="30">
        <v>11.267550974472</v>
      </c>
      <c r="P21" s="30">
        <v>12.0367150050657</v>
      </c>
      <c r="Q21" s="30">
        <v>12.7284188780703</v>
      </c>
      <c r="R21" s="30">
        <v>12.5254551064486</v>
      </c>
      <c r="S21" s="30">
        <v>12.6695719127791</v>
      </c>
      <c r="T21" s="30">
        <v>12.1567575476759</v>
      </c>
      <c r="U21" s="30">
        <v>13.121610911002801</v>
      </c>
      <c r="V21" s="30">
        <v>13.5389543718428</v>
      </c>
      <c r="W21" s="30">
        <v>13.223575785378101</v>
      </c>
      <c r="X21" s="30">
        <v>12.3846849023345</v>
      </c>
      <c r="Y21" s="30">
        <v>12.450240706426801</v>
      </c>
      <c r="Z21" s="30">
        <v>13.103931816940101</v>
      </c>
      <c r="AA21" s="30">
        <v>12.9384931481028</v>
      </c>
      <c r="AB21" s="30">
        <v>12.500247588488101</v>
      </c>
      <c r="AC21" s="30">
        <v>13.728364260096701</v>
      </c>
      <c r="AD21" s="30">
        <v>13.6802289466678</v>
      </c>
      <c r="AE21" s="30">
        <v>13.7601945422636</v>
      </c>
      <c r="AF21" s="30">
        <v>13.3571771604782</v>
      </c>
      <c r="AG21" s="30">
        <v>13.566326940053001</v>
      </c>
      <c r="AH21" s="30">
        <v>13.921909290417</v>
      </c>
      <c r="AI21" s="30">
        <v>13.523153185829999</v>
      </c>
      <c r="AJ21" s="30">
        <v>11.963062429090501</v>
      </c>
      <c r="AK21" s="30">
        <v>12.504343293954101</v>
      </c>
      <c r="AL21" s="30">
        <v>12.9087390708646</v>
      </c>
      <c r="AM21" s="30">
        <v>13.2621124233193</v>
      </c>
      <c r="AN21" s="30">
        <v>12.381726685263301</v>
      </c>
      <c r="AO21" s="30">
        <v>13.2362455274033</v>
      </c>
      <c r="AP21" s="30">
        <v>13.4106380986773</v>
      </c>
      <c r="AQ21" s="30">
        <v>12.819275222416399</v>
      </c>
      <c r="AR21" s="30">
        <v>11.863548191803501</v>
      </c>
      <c r="AS21" s="30">
        <v>12.625280138334301</v>
      </c>
      <c r="AT21" s="30">
        <v>12.885684014789501</v>
      </c>
      <c r="AU21" s="30">
        <v>12.850610661335301</v>
      </c>
      <c r="AV21" s="30"/>
      <c r="AW21" s="30"/>
      <c r="AX21" s="30"/>
      <c r="AY21" s="30"/>
      <c r="AZ21" s="30"/>
      <c r="BA21" s="30"/>
      <c r="BB21" s="30"/>
      <c r="BC21" s="30"/>
      <c r="BD21" s="30"/>
      <c r="BE21" s="30"/>
      <c r="BF21" s="30"/>
      <c r="BG21" s="30"/>
      <c r="BH21" s="30"/>
      <c r="BI21" s="30"/>
      <c r="BJ21" s="30"/>
      <c r="BK21" s="30"/>
      <c r="BL21" s="30"/>
      <c r="BM21" s="30"/>
      <c r="BN21" s="30"/>
      <c r="BO21" s="30"/>
      <c r="BP21" s="30"/>
    </row>
    <row r="22" spans="1:68" ht="15" customHeight="1">
      <c r="A22" s="46" t="s">
        <v>336</v>
      </c>
      <c r="B22" s="30">
        <v>10.244082582551201</v>
      </c>
      <c r="C22" s="30">
        <v>9.9872463458443796</v>
      </c>
      <c r="D22" s="30">
        <v>9.2664653069123499</v>
      </c>
      <c r="E22" s="30">
        <v>9.9040034230267597</v>
      </c>
      <c r="F22" s="30">
        <v>10.514940547528299</v>
      </c>
      <c r="G22" s="30">
        <v>10.161003463446599</v>
      </c>
      <c r="H22" s="30">
        <v>9.8456796580266808</v>
      </c>
      <c r="I22" s="30">
        <v>10.3458677544305</v>
      </c>
      <c r="J22" s="30">
        <v>10.4365300236372</v>
      </c>
      <c r="K22" s="30">
        <v>10.354555961550901</v>
      </c>
      <c r="L22" s="30">
        <v>9.5508291812300108</v>
      </c>
      <c r="M22" s="30">
        <v>10.370493262045001</v>
      </c>
      <c r="N22" s="30">
        <v>10.6079342524675</v>
      </c>
      <c r="O22" s="30">
        <v>10.291914715264801</v>
      </c>
      <c r="P22" s="30">
        <v>9.4244756619437204</v>
      </c>
      <c r="Q22" s="30">
        <v>10.1673932526241</v>
      </c>
      <c r="R22" s="30">
        <v>9.9367479173094697</v>
      </c>
      <c r="S22" s="30">
        <v>9.7571817525143096</v>
      </c>
      <c r="T22" s="30">
        <v>9.8424620787201906</v>
      </c>
      <c r="U22" s="30">
        <v>10.3758112233287</v>
      </c>
      <c r="V22" s="30">
        <v>10.7429463222309</v>
      </c>
      <c r="W22" s="30">
        <v>10.1406799531067</v>
      </c>
      <c r="X22" s="30">
        <v>9.7110747232884993</v>
      </c>
      <c r="Y22" s="30">
        <v>10.335747785766801</v>
      </c>
      <c r="Z22" s="30">
        <v>10.6217333503305</v>
      </c>
      <c r="AA22" s="30">
        <v>10.3598424157886</v>
      </c>
      <c r="AB22" s="30">
        <v>10.0233723532791</v>
      </c>
      <c r="AC22" s="30">
        <v>10.720931441343099</v>
      </c>
      <c r="AD22" s="30">
        <v>10.8028662702991</v>
      </c>
      <c r="AE22" s="30">
        <v>10.948737654710399</v>
      </c>
      <c r="AF22" s="30">
        <v>10.739832671941</v>
      </c>
      <c r="AG22" s="30">
        <v>10.221223550811899</v>
      </c>
      <c r="AH22" s="30">
        <v>10.4997256766642</v>
      </c>
      <c r="AI22" s="30">
        <v>10.2859388223915</v>
      </c>
      <c r="AJ22" s="30">
        <v>8.9313667762921707</v>
      </c>
      <c r="AK22" s="30">
        <v>9.9142923326384107</v>
      </c>
      <c r="AL22" s="30">
        <v>10.001836235998701</v>
      </c>
      <c r="AM22" s="30">
        <v>9.9931839363463109</v>
      </c>
      <c r="AN22" s="30">
        <v>9.2361821724442397</v>
      </c>
      <c r="AO22" s="30">
        <v>9.9261939027449504</v>
      </c>
      <c r="AP22" s="30">
        <v>10.002808650644001</v>
      </c>
      <c r="AQ22" s="30">
        <v>9.6076078165357792</v>
      </c>
      <c r="AR22" s="30">
        <v>8.7957300122317399</v>
      </c>
      <c r="AS22" s="30">
        <v>9.6094558775013397</v>
      </c>
      <c r="AT22" s="30">
        <v>9.6402084369391794</v>
      </c>
      <c r="AU22" s="30">
        <v>9.3727112571507707</v>
      </c>
      <c r="AV22" s="30"/>
      <c r="AW22" s="30"/>
      <c r="AX22" s="30"/>
      <c r="AY22" s="30"/>
      <c r="AZ22" s="30"/>
      <c r="BA22" s="30"/>
      <c r="BB22" s="30"/>
      <c r="BC22" s="30"/>
      <c r="BD22" s="30"/>
      <c r="BE22" s="30"/>
      <c r="BF22" s="30"/>
      <c r="BG22" s="30"/>
      <c r="BH22" s="30"/>
      <c r="BI22" s="30"/>
      <c r="BJ22" s="30"/>
      <c r="BK22" s="30"/>
      <c r="BL22" s="30"/>
      <c r="BM22" s="30"/>
      <c r="BN22" s="30"/>
      <c r="BO22" s="30"/>
      <c r="BP22" s="30"/>
    </row>
    <row r="23" spans="1:68" ht="15" customHeight="1">
      <c r="A23" s="46" t="s">
        <v>337</v>
      </c>
      <c r="B23" s="30">
        <v>10.0538612150477</v>
      </c>
      <c r="C23" s="30">
        <v>9.3776083225939999</v>
      </c>
      <c r="D23" s="30">
        <v>9.1316878969885895</v>
      </c>
      <c r="E23" s="30">
        <v>10.093788172614399</v>
      </c>
      <c r="F23" s="30">
        <v>10.141931835014301</v>
      </c>
      <c r="G23" s="30">
        <v>9.4950589053369203</v>
      </c>
      <c r="H23" s="30">
        <v>9.6392683556132006</v>
      </c>
      <c r="I23" s="30">
        <v>9.7933020258458203</v>
      </c>
      <c r="J23" s="30">
        <v>9.8502974533941501</v>
      </c>
      <c r="K23" s="30">
        <v>9.77810640268196</v>
      </c>
      <c r="L23" s="30">
        <v>9.3686324087156994</v>
      </c>
      <c r="M23" s="30">
        <v>9.8471423077213096</v>
      </c>
      <c r="N23" s="30">
        <v>10.097161949383599</v>
      </c>
      <c r="O23" s="30">
        <v>9.6601184423970992</v>
      </c>
      <c r="P23" s="30">
        <v>9.5492280473605398</v>
      </c>
      <c r="Q23" s="30">
        <v>9.8195433900931093</v>
      </c>
      <c r="R23" s="30">
        <v>9.7030237580993504</v>
      </c>
      <c r="S23" s="30">
        <v>9.5396851856261797</v>
      </c>
      <c r="T23" s="30">
        <v>9.8213269602822404</v>
      </c>
      <c r="U23" s="30">
        <v>10.017970509530601</v>
      </c>
      <c r="V23" s="30">
        <v>10.057086533327899</v>
      </c>
      <c r="W23" s="30">
        <v>9.6190767453319097</v>
      </c>
      <c r="X23" s="30">
        <v>9.5446451739904603</v>
      </c>
      <c r="Y23" s="30">
        <v>10.1726170950325</v>
      </c>
      <c r="Z23" s="30">
        <v>9.7366647848336392</v>
      </c>
      <c r="AA23" s="30">
        <v>10.0082939058642</v>
      </c>
      <c r="AB23" s="30">
        <v>10.0758611127617</v>
      </c>
      <c r="AC23" s="30">
        <v>10.339414730495299</v>
      </c>
      <c r="AD23" s="30">
        <v>10.6364806105244</v>
      </c>
      <c r="AE23" s="30">
        <v>10.1870863396001</v>
      </c>
      <c r="AF23" s="30">
        <v>10.0662234916462</v>
      </c>
      <c r="AG23" s="30">
        <v>9.6822084904903303</v>
      </c>
      <c r="AH23" s="30">
        <v>10.323701536210701</v>
      </c>
      <c r="AI23" s="30">
        <v>9.4063595695804594</v>
      </c>
      <c r="AJ23" s="30">
        <v>9.1295543651534494</v>
      </c>
      <c r="AK23" s="30">
        <v>9.6623812832985898</v>
      </c>
      <c r="AL23" s="30">
        <v>9.2390920519230999</v>
      </c>
      <c r="AM23" s="30">
        <v>9.2712376024148302</v>
      </c>
      <c r="AN23" s="30">
        <v>9.3763579528728993</v>
      </c>
      <c r="AO23" s="30">
        <v>9.8179273557876403</v>
      </c>
      <c r="AP23" s="30">
        <v>10.009495914082001</v>
      </c>
      <c r="AQ23" s="30">
        <v>9.1301625401132291</v>
      </c>
      <c r="AR23" s="30">
        <v>9.1750373747482605</v>
      </c>
      <c r="AS23" s="30">
        <v>9.4592903541403608</v>
      </c>
      <c r="AT23" s="30">
        <v>9.3256070401522209</v>
      </c>
      <c r="AU23" s="30">
        <v>8.8818068449494305</v>
      </c>
      <c r="AV23" s="30"/>
      <c r="AW23" s="30"/>
      <c r="AX23" s="30"/>
      <c r="AY23" s="30"/>
      <c r="AZ23" s="30"/>
      <c r="BA23" s="30"/>
      <c r="BB23" s="30"/>
      <c r="BC23" s="30"/>
      <c r="BD23" s="30"/>
      <c r="BE23" s="30"/>
      <c r="BF23" s="30"/>
      <c r="BG23" s="30"/>
      <c r="BH23" s="30"/>
      <c r="BI23" s="30"/>
      <c r="BJ23" s="30"/>
      <c r="BK23" s="30"/>
      <c r="BL23" s="30"/>
      <c r="BM23" s="30"/>
      <c r="BN23" s="30"/>
      <c r="BO23" s="30"/>
      <c r="BP23" s="30"/>
    </row>
    <row r="24" spans="1:68" ht="15" customHeight="1">
      <c r="A24" s="46" t="s">
        <v>338</v>
      </c>
      <c r="B24" s="30">
        <v>9.1313224217340103</v>
      </c>
      <c r="C24" s="30">
        <v>8.1670127736860696</v>
      </c>
      <c r="D24" s="30">
        <v>8.5248439692292806</v>
      </c>
      <c r="E24" s="30">
        <v>9.1897226382150592</v>
      </c>
      <c r="F24" s="30">
        <v>9.0444513270761195</v>
      </c>
      <c r="G24" s="30">
        <v>8.3510517377408693</v>
      </c>
      <c r="H24" s="30">
        <v>8.8003737718178794</v>
      </c>
      <c r="I24" s="30">
        <v>8.9870770918314893</v>
      </c>
      <c r="J24" s="30">
        <v>8.8513166740156599</v>
      </c>
      <c r="K24" s="30">
        <v>8.4665580290162996</v>
      </c>
      <c r="L24" s="30">
        <v>8.9187179296497394</v>
      </c>
      <c r="M24" s="30">
        <v>9.0696569562692808</v>
      </c>
      <c r="N24" s="30">
        <v>8.8820615230999707</v>
      </c>
      <c r="O24" s="30">
        <v>8.6084182584465907</v>
      </c>
      <c r="P24" s="30">
        <v>8.9307586457183508</v>
      </c>
      <c r="Q24" s="30">
        <v>8.8185256634210791</v>
      </c>
      <c r="R24" s="30">
        <v>8.8846035174328897</v>
      </c>
      <c r="S24" s="30">
        <v>8.4593463990030102</v>
      </c>
      <c r="T24" s="30">
        <v>9.24986587328684</v>
      </c>
      <c r="U24" s="30">
        <v>9.1790851519645908</v>
      </c>
      <c r="V24" s="30">
        <v>8.9638178159267294</v>
      </c>
      <c r="W24" s="30">
        <v>8.6081519615338902</v>
      </c>
      <c r="X24" s="30">
        <v>8.6847591692839092</v>
      </c>
      <c r="Y24" s="30">
        <v>9.1778745134893107</v>
      </c>
      <c r="Z24" s="30">
        <v>8.7723771193385698</v>
      </c>
      <c r="AA24" s="30">
        <v>8.5267007219468098</v>
      </c>
      <c r="AB24" s="30">
        <v>9.2409927308019899</v>
      </c>
      <c r="AC24" s="30">
        <v>9.2042205935859496</v>
      </c>
      <c r="AD24" s="30">
        <v>9.6581329310497797</v>
      </c>
      <c r="AE24" s="30">
        <v>8.9218733869395095</v>
      </c>
      <c r="AF24" s="30">
        <v>9.1310062432070396</v>
      </c>
      <c r="AG24" s="30">
        <v>9.5859080330631592</v>
      </c>
      <c r="AH24" s="30">
        <v>9.3155632772494492</v>
      </c>
      <c r="AI24" s="30">
        <v>8.72627251843792</v>
      </c>
      <c r="AJ24" s="30">
        <v>8.39855811348394</v>
      </c>
      <c r="AK24" s="30">
        <v>9.2584549455640506</v>
      </c>
      <c r="AL24" s="30">
        <v>8.9777815444157198</v>
      </c>
      <c r="AM24" s="30">
        <v>8.4268803293967096</v>
      </c>
      <c r="AN24" s="30">
        <v>9.1604872510127695</v>
      </c>
      <c r="AO24" s="30">
        <v>9.3610953405775099</v>
      </c>
      <c r="AP24" s="30">
        <v>8.9943693241851594</v>
      </c>
      <c r="AQ24" s="30">
        <v>8.3944271961178192</v>
      </c>
      <c r="AR24" s="30">
        <v>8.7364246265613996</v>
      </c>
      <c r="AS24" s="30">
        <v>8.8244997326598593</v>
      </c>
      <c r="AT24" s="30">
        <v>8.6737010529957406</v>
      </c>
      <c r="AU24" s="30">
        <v>8.1454502266473998</v>
      </c>
      <c r="AV24" s="30"/>
      <c r="AW24" s="30"/>
      <c r="AX24" s="30"/>
      <c r="AY24" s="30"/>
      <c r="AZ24" s="30"/>
      <c r="BA24" s="30"/>
      <c r="BB24" s="30"/>
      <c r="BC24" s="30"/>
      <c r="BD24" s="30"/>
      <c r="BE24" s="30"/>
      <c r="BF24" s="30"/>
      <c r="BG24" s="30"/>
      <c r="BH24" s="30"/>
      <c r="BI24" s="30"/>
      <c r="BJ24" s="30"/>
      <c r="BK24" s="30"/>
      <c r="BL24" s="30"/>
      <c r="BM24" s="30"/>
      <c r="BN24" s="30"/>
      <c r="BO24" s="30"/>
      <c r="BP24" s="30"/>
    </row>
    <row r="25" spans="1:68" ht="15" customHeight="1">
      <c r="A25" s="46" t="s">
        <v>339</v>
      </c>
      <c r="B25" s="30">
        <v>8.5153675174369603</v>
      </c>
      <c r="C25" s="30">
        <v>7.8985850788923697</v>
      </c>
      <c r="D25" s="30">
        <v>8.6589302129483094</v>
      </c>
      <c r="E25" s="30">
        <v>8.8984893133932808</v>
      </c>
      <c r="F25" s="30">
        <v>8.6317178599803395</v>
      </c>
      <c r="G25" s="30">
        <v>8.2888701675559293</v>
      </c>
      <c r="H25" s="30">
        <v>8.9565769195902494</v>
      </c>
      <c r="I25" s="30">
        <v>8.8698454049977702</v>
      </c>
      <c r="J25" s="30">
        <v>8.9705871722772006</v>
      </c>
      <c r="K25" s="30">
        <v>8.2590936174184009</v>
      </c>
      <c r="L25" s="30">
        <v>8.6874395776009496</v>
      </c>
      <c r="M25" s="30">
        <v>8.8969662235025293</v>
      </c>
      <c r="N25" s="30">
        <v>8.6846653097277198</v>
      </c>
      <c r="O25" s="30">
        <v>8.4803514463788101</v>
      </c>
      <c r="P25" s="30">
        <v>8.9315147207814807</v>
      </c>
      <c r="Q25" s="30">
        <v>8.7015630458888396</v>
      </c>
      <c r="R25" s="30">
        <v>8.6161678494291891</v>
      </c>
      <c r="S25" s="30">
        <v>8.4037815826447293</v>
      </c>
      <c r="T25" s="30">
        <v>9.0181924596400496</v>
      </c>
      <c r="U25" s="30">
        <v>8.9099198782085995</v>
      </c>
      <c r="V25" s="30">
        <v>8.8463591933960295</v>
      </c>
      <c r="W25" s="30">
        <v>8.3566950405219398</v>
      </c>
      <c r="X25" s="30">
        <v>8.9773530543401403</v>
      </c>
      <c r="Y25" s="30">
        <v>8.9331784773877807</v>
      </c>
      <c r="Z25" s="30">
        <v>8.7951412285334492</v>
      </c>
      <c r="AA25" s="30">
        <v>8.6605342029368</v>
      </c>
      <c r="AB25" s="30">
        <v>8.8953592013785698</v>
      </c>
      <c r="AC25" s="30">
        <v>9.1730339414730508</v>
      </c>
      <c r="AD25" s="30">
        <v>9.2732274381045308</v>
      </c>
      <c r="AE25" s="30">
        <v>8.73146055816194</v>
      </c>
      <c r="AF25" s="30">
        <v>8.4081085863053904</v>
      </c>
      <c r="AG25" s="30">
        <v>9.1565684937003393</v>
      </c>
      <c r="AH25" s="30">
        <v>9.2149780541331392</v>
      </c>
      <c r="AI25" s="30">
        <v>7.7152097690726604</v>
      </c>
      <c r="AJ25" s="30">
        <v>9.1668940558084806</v>
      </c>
      <c r="AK25" s="30">
        <v>9.0224693073893896</v>
      </c>
      <c r="AL25" s="30">
        <v>8.8958571690890906</v>
      </c>
      <c r="AM25" s="30">
        <v>8.3489824590688393</v>
      </c>
      <c r="AN25" s="30">
        <v>9.0273202596055508</v>
      </c>
      <c r="AO25" s="30">
        <v>8.7841138647196306</v>
      </c>
      <c r="AP25" s="30">
        <v>8.2480707244981204</v>
      </c>
      <c r="AQ25" s="30">
        <v>8.1700540061050404</v>
      </c>
      <c r="AR25" s="30">
        <v>8.9304026588581191</v>
      </c>
      <c r="AS25" s="30">
        <v>8.7073251197342501</v>
      </c>
      <c r="AT25" s="30">
        <v>8.60883478561699</v>
      </c>
      <c r="AU25" s="30">
        <v>8.1701933925849701</v>
      </c>
      <c r="AV25" s="30"/>
      <c r="AW25" s="30"/>
      <c r="AX25" s="30"/>
      <c r="AY25" s="30"/>
      <c r="AZ25" s="30"/>
      <c r="BA25" s="30"/>
      <c r="BB25" s="30"/>
      <c r="BC25" s="30"/>
      <c r="BD25" s="30"/>
      <c r="BE25" s="30"/>
      <c r="BF25" s="30"/>
      <c r="BG25" s="30"/>
      <c r="BH25" s="30"/>
      <c r="BI25" s="30"/>
      <c r="BJ25" s="30"/>
      <c r="BK25" s="30"/>
      <c r="BL25" s="30"/>
      <c r="BM25" s="30"/>
      <c r="BN25" s="30"/>
      <c r="BO25" s="30"/>
      <c r="BP25" s="30"/>
    </row>
    <row r="26" spans="1:68" ht="15" customHeight="1">
      <c r="A26" s="46" t="s">
        <v>340</v>
      </c>
      <c r="B26" s="30">
        <v>7.8569089376171499</v>
      </c>
      <c r="C26" s="30">
        <v>7.7289815105401303</v>
      </c>
      <c r="D26" s="30">
        <v>8.3320085981075902</v>
      </c>
      <c r="E26" s="30">
        <v>8.17592701223594</v>
      </c>
      <c r="F26" s="30">
        <v>7.9267717913844402</v>
      </c>
      <c r="G26" s="30">
        <v>8.0381380297134299</v>
      </c>
      <c r="H26" s="30">
        <v>8.2320453546996895</v>
      </c>
      <c r="I26" s="30">
        <v>8.0855585644260106</v>
      </c>
      <c r="J26" s="30">
        <v>7.9643778778525496</v>
      </c>
      <c r="K26" s="30">
        <v>7.7034622867028997</v>
      </c>
      <c r="L26" s="30">
        <v>8.1661337101212208</v>
      </c>
      <c r="M26" s="30">
        <v>8.19036702436523</v>
      </c>
      <c r="N26" s="30">
        <v>7.9273397595913799</v>
      </c>
      <c r="O26" s="30">
        <v>7.89046794836967</v>
      </c>
      <c r="P26" s="30">
        <v>8.1383919795557293</v>
      </c>
      <c r="Q26" s="30">
        <v>7.96560995245546</v>
      </c>
      <c r="R26" s="30">
        <v>8.0492132058006796</v>
      </c>
      <c r="S26" s="30">
        <v>8.0767429492216998</v>
      </c>
      <c r="T26" s="30">
        <v>7.9728169861321101</v>
      </c>
      <c r="U26" s="30">
        <v>8.1322441164237897</v>
      </c>
      <c r="V26" s="30">
        <v>7.8721918764631003</v>
      </c>
      <c r="W26" s="30">
        <v>7.5836349117352198</v>
      </c>
      <c r="X26" s="30">
        <v>8.2212618223140908</v>
      </c>
      <c r="Y26" s="30">
        <v>7.9331164167989101</v>
      </c>
      <c r="Z26" s="30">
        <v>8.0375516745278706</v>
      </c>
      <c r="AA26" s="30">
        <v>7.8867504853819899</v>
      </c>
      <c r="AB26" s="30">
        <v>8.2367738229643308</v>
      </c>
      <c r="AC26" s="30">
        <v>8.2052081709028499</v>
      </c>
      <c r="AD26" s="30">
        <v>7.9654361522761601</v>
      </c>
      <c r="AE26" s="30">
        <v>8.1751339198660204</v>
      </c>
      <c r="AF26" s="30">
        <v>7.5651492556176203</v>
      </c>
      <c r="AG26" s="30">
        <v>8.4543776582938808</v>
      </c>
      <c r="AH26" s="30">
        <v>7.9759509875640102</v>
      </c>
      <c r="AI26" s="30">
        <v>7.8482045701849801</v>
      </c>
      <c r="AJ26" s="30">
        <v>8.4416423719320406</v>
      </c>
      <c r="AK26" s="30">
        <v>7.8613620569840199</v>
      </c>
      <c r="AL26" s="30">
        <v>8.1020382219585603</v>
      </c>
      <c r="AM26" s="30">
        <v>7.9191531388668599</v>
      </c>
      <c r="AN26" s="30">
        <v>8.0292687029534999</v>
      </c>
      <c r="AO26" s="30">
        <v>8.1437568491794199</v>
      </c>
      <c r="AP26" s="30">
        <v>7.6542417311987601</v>
      </c>
      <c r="AQ26" s="30">
        <v>8.0709123640063698</v>
      </c>
      <c r="AR26" s="30">
        <v>8.2088537998690292</v>
      </c>
      <c r="AS26" s="30">
        <v>8.0384059702171697</v>
      </c>
      <c r="AT26" s="30">
        <v>7.9450366494410698</v>
      </c>
      <c r="AU26" s="30">
        <v>7.6713711672836</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46" t="s">
        <v>341</v>
      </c>
      <c r="B27" s="30">
        <v>7.6402098706076602</v>
      </c>
      <c r="C27" s="30">
        <v>8.0782046060055706</v>
      </c>
      <c r="D27" s="30">
        <v>8.5282998002529702</v>
      </c>
      <c r="E27" s="30">
        <v>8.3077411474040908</v>
      </c>
      <c r="F27" s="30">
        <v>7.3322470745074799</v>
      </c>
      <c r="G27" s="30">
        <v>7.9231355558230003</v>
      </c>
      <c r="H27" s="30">
        <v>8.2878321931898196</v>
      </c>
      <c r="I27" s="30">
        <v>8.0841874335858499</v>
      </c>
      <c r="J27" s="30">
        <v>7.8378788645448596</v>
      </c>
      <c r="K27" s="30">
        <v>8.0200429286221908</v>
      </c>
      <c r="L27" s="30">
        <v>8.3840261768424202</v>
      </c>
      <c r="M27" s="30">
        <v>7.96715105537415</v>
      </c>
      <c r="N27" s="30">
        <v>7.6039786474134896</v>
      </c>
      <c r="O27" s="30">
        <v>8.0984794976676309</v>
      </c>
      <c r="P27" s="30">
        <v>8.1905611589118603</v>
      </c>
      <c r="Q27" s="30">
        <v>7.9192806039524299</v>
      </c>
      <c r="R27" s="30">
        <v>7.8432582536254198</v>
      </c>
      <c r="S27" s="30">
        <v>8.1688217877582794</v>
      </c>
      <c r="T27" s="30">
        <v>8.2947210977255406</v>
      </c>
      <c r="U27" s="30">
        <v>7.8858362564839002</v>
      </c>
      <c r="V27" s="30">
        <v>7.6561665776828596</v>
      </c>
      <c r="W27" s="30">
        <v>7.8894608967497497</v>
      </c>
      <c r="X27" s="30">
        <v>8.3187931173328291</v>
      </c>
      <c r="Y27" s="30">
        <v>8.1999769489241405</v>
      </c>
      <c r="Z27" s="30">
        <v>7.5267250641947898</v>
      </c>
      <c r="AA27" s="30">
        <v>7.8763831030517801</v>
      </c>
      <c r="AB27" s="30">
        <v>8.2130053281042592</v>
      </c>
      <c r="AC27" s="30">
        <v>8.0700660117469702</v>
      </c>
      <c r="AD27" s="30">
        <v>7.69367290797764</v>
      </c>
      <c r="AE27" s="30">
        <v>7.6302779339061004</v>
      </c>
      <c r="AF27" s="30">
        <v>7.7863154968025698</v>
      </c>
      <c r="AG27" s="30">
        <v>7.9929379664553402</v>
      </c>
      <c r="AH27" s="30">
        <v>7.7222019019751302</v>
      </c>
      <c r="AI27" s="30">
        <v>7.6668480232136398</v>
      </c>
      <c r="AJ27" s="30">
        <v>8.6915310709310507</v>
      </c>
      <c r="AK27" s="30">
        <v>7.8888695853602</v>
      </c>
      <c r="AL27" s="30">
        <v>8.0413011850784599</v>
      </c>
      <c r="AM27" s="30">
        <v>8.0053972095870005</v>
      </c>
      <c r="AN27" s="30">
        <v>8.1862655770336001</v>
      </c>
      <c r="AO27" s="30">
        <v>8.0473732159125397</v>
      </c>
      <c r="AP27" s="30">
        <v>7.4576361861199203</v>
      </c>
      <c r="AQ27" s="30">
        <v>7.91698191969527</v>
      </c>
      <c r="AR27" s="30">
        <v>8.1001272594734193</v>
      </c>
      <c r="AS27" s="30">
        <v>8.3057461065037597</v>
      </c>
      <c r="AT27" s="30">
        <v>7.6401651927609198</v>
      </c>
      <c r="AU27" s="30">
        <v>8.0534056493596502</v>
      </c>
      <c r="AV27" s="30"/>
      <c r="AW27" s="30"/>
      <c r="AX27" s="30"/>
      <c r="AY27" s="30"/>
      <c r="AZ27" s="30"/>
      <c r="BA27" s="30"/>
      <c r="BB27" s="30"/>
      <c r="BC27" s="30"/>
      <c r="BD27" s="30"/>
      <c r="BE27" s="30"/>
      <c r="BF27" s="30"/>
      <c r="BG27" s="30"/>
      <c r="BH27" s="30"/>
      <c r="BI27" s="30"/>
      <c r="BJ27" s="30"/>
      <c r="BK27" s="30"/>
      <c r="BL27" s="30"/>
      <c r="BM27" s="30"/>
      <c r="BN27" s="30"/>
      <c r="BO27" s="30"/>
      <c r="BP27" s="30"/>
    </row>
    <row r="28" spans="1:68" ht="15" customHeight="1">
      <c r="A28" s="46" t="s">
        <v>342</v>
      </c>
      <c r="B28" s="30">
        <v>6.9956869221067901</v>
      </c>
      <c r="C28" s="30">
        <v>7.4204899807025901</v>
      </c>
      <c r="D28" s="30">
        <v>8.1917018585459207</v>
      </c>
      <c r="E28" s="30">
        <v>7.4292102884038096</v>
      </c>
      <c r="F28" s="30">
        <v>7.0252218526548296</v>
      </c>
      <c r="G28" s="30">
        <v>7.5560637060215798</v>
      </c>
      <c r="H28" s="30">
        <v>7.6665062795060104</v>
      </c>
      <c r="I28" s="30">
        <v>7.4877455181160704</v>
      </c>
      <c r="J28" s="30">
        <v>7.0868361512494502</v>
      </c>
      <c r="K28" s="30">
        <v>7.6201893740892004</v>
      </c>
      <c r="L28" s="30">
        <v>7.7325797575667403</v>
      </c>
      <c r="M28" s="30">
        <v>7.4204227529466804</v>
      </c>
      <c r="N28" s="30">
        <v>7.12623372633358</v>
      </c>
      <c r="O28" s="30">
        <v>7.5924215493755796</v>
      </c>
      <c r="P28" s="30">
        <v>7.4632169481786104</v>
      </c>
      <c r="Q28" s="30">
        <v>7.5220634028526696</v>
      </c>
      <c r="R28" s="30">
        <v>7.0996605985806802</v>
      </c>
      <c r="S28" s="30">
        <v>7.5988855285404702</v>
      </c>
      <c r="T28" s="30">
        <v>7.5501146173730698</v>
      </c>
      <c r="U28" s="30">
        <v>7.1364110773673604</v>
      </c>
      <c r="V28" s="30">
        <v>6.7197831533122496</v>
      </c>
      <c r="W28" s="30">
        <v>7.2990468423466996</v>
      </c>
      <c r="X28" s="30">
        <v>7.7640279530060203</v>
      </c>
      <c r="Y28" s="30">
        <v>7.2229659641999104</v>
      </c>
      <c r="Z28" s="30">
        <v>6.9166469377720299</v>
      </c>
      <c r="AA28" s="30">
        <v>7.4287006842472296</v>
      </c>
      <c r="AB28" s="30">
        <v>7.4791530492998204</v>
      </c>
      <c r="AC28" s="30">
        <v>6.9941265138520698</v>
      </c>
      <c r="AD28" s="30">
        <v>7.0747182536161102</v>
      </c>
      <c r="AE28" s="30">
        <v>6.8193028137510199</v>
      </c>
      <c r="AF28" s="30">
        <v>7.7521927053054602</v>
      </c>
      <c r="AG28" s="30">
        <v>7.4686354760185099</v>
      </c>
      <c r="AH28" s="30">
        <v>6.6020482809071002</v>
      </c>
      <c r="AI28" s="30">
        <v>7.5293193084270298</v>
      </c>
      <c r="AJ28" s="30">
        <v>7.4909164021771897</v>
      </c>
      <c r="AK28" s="30">
        <v>7.9670488765346299</v>
      </c>
      <c r="AL28" s="30">
        <v>6.7149737983247899</v>
      </c>
      <c r="AM28" s="30">
        <v>7.5783499561824499</v>
      </c>
      <c r="AN28" s="30">
        <v>7.8666647976562603</v>
      </c>
      <c r="AO28" s="30">
        <v>6.96998904131293</v>
      </c>
      <c r="AP28" s="30">
        <v>7.2382939453516801</v>
      </c>
      <c r="AQ28" s="30">
        <v>7.69782671084557</v>
      </c>
      <c r="AR28" s="30">
        <v>7.7208198969568897</v>
      </c>
      <c r="AS28" s="30">
        <v>7.5947351057415604</v>
      </c>
      <c r="AT28" s="30">
        <v>7.0725853531968301</v>
      </c>
      <c r="AU28" s="30">
        <v>7.3784120825827904</v>
      </c>
      <c r="AV28" s="30"/>
      <c r="AW28" s="30"/>
      <c r="AX28" s="30"/>
      <c r="AY28" s="30"/>
      <c r="AZ28" s="30"/>
      <c r="BA28" s="30"/>
      <c r="BB28" s="30"/>
      <c r="BC28" s="30"/>
      <c r="BD28" s="30"/>
      <c r="BE28" s="30"/>
      <c r="BF28" s="30"/>
      <c r="BG28" s="30"/>
      <c r="BH28" s="30"/>
      <c r="BI28" s="30"/>
      <c r="BJ28" s="30"/>
      <c r="BK28" s="30"/>
      <c r="BL28" s="30"/>
      <c r="BM28" s="30"/>
      <c r="BN28" s="30"/>
      <c r="BO28" s="30"/>
      <c r="BP28" s="30"/>
    </row>
    <row r="29" spans="1:68" ht="15" customHeight="1">
      <c r="A29" s="46" t="s">
        <v>343</v>
      </c>
      <c r="B29" s="30">
        <v>7.2953029954639499</v>
      </c>
      <c r="C29" s="30">
        <v>7.8444989015831901</v>
      </c>
      <c r="D29" s="30">
        <v>7.8979562215325902</v>
      </c>
      <c r="E29" s="30">
        <v>7.4968426718932202</v>
      </c>
      <c r="F29" s="30">
        <v>7.14372281547515</v>
      </c>
      <c r="G29" s="30">
        <v>7.6824327034942002</v>
      </c>
      <c r="H29" s="30">
        <v>7.56469529926152</v>
      </c>
      <c r="I29" s="30">
        <v>7.4376992424502104</v>
      </c>
      <c r="J29" s="30">
        <v>6.9986482676863702</v>
      </c>
      <c r="K29" s="30">
        <v>7.6101391949806496</v>
      </c>
      <c r="L29" s="30">
        <v>7.5176619320294504</v>
      </c>
      <c r="M29" s="30">
        <v>7.3895043248094003</v>
      </c>
      <c r="N29" s="30">
        <v>7.0939744229809101</v>
      </c>
      <c r="O29" s="30">
        <v>7.4915204247161196</v>
      </c>
      <c r="P29" s="30">
        <v>7.44582722172657</v>
      </c>
      <c r="Q29" s="30">
        <v>7.3048471131499397</v>
      </c>
      <c r="R29" s="30">
        <v>7.3179574205492104</v>
      </c>
      <c r="S29" s="30">
        <v>7.6409560323546</v>
      </c>
      <c r="T29" s="30">
        <v>7.1526118129054304</v>
      </c>
      <c r="U29" s="30">
        <v>7.1317026469226503</v>
      </c>
      <c r="V29" s="30">
        <v>6.7082837077498096</v>
      </c>
      <c r="W29" s="30">
        <v>7.6583923747387699</v>
      </c>
      <c r="X29" s="30">
        <v>7.2826349555740499</v>
      </c>
      <c r="Y29" s="30">
        <v>7.1990283084943201</v>
      </c>
      <c r="Z29" s="30">
        <v>7.1916373768461703</v>
      </c>
      <c r="AA29" s="30">
        <v>6.9565135435712797</v>
      </c>
      <c r="AB29" s="30">
        <v>7.2523619941767201</v>
      </c>
      <c r="AC29" s="30">
        <v>6.7373564114558997</v>
      </c>
      <c r="AD29" s="30">
        <v>6.9282988730144597</v>
      </c>
      <c r="AE29" s="30">
        <v>6.6392135720758398</v>
      </c>
      <c r="AF29" s="30">
        <v>7.3717867704673603</v>
      </c>
      <c r="AG29" s="30">
        <v>6.6728191958911802</v>
      </c>
      <c r="AH29" s="30">
        <v>6.3757315288953897</v>
      </c>
      <c r="AI29" s="30">
        <v>7.7363680328859896</v>
      </c>
      <c r="AJ29" s="30">
        <v>7.8801108701584104</v>
      </c>
      <c r="AK29" s="30">
        <v>7.3792564280750499</v>
      </c>
      <c r="AL29" s="30">
        <v>7.1895701795273803</v>
      </c>
      <c r="AM29" s="30">
        <v>7.6659850603013</v>
      </c>
      <c r="AN29" s="30">
        <v>7.4741726124560204</v>
      </c>
      <c r="AO29" s="30">
        <v>7.0346849047386399</v>
      </c>
      <c r="AP29" s="30">
        <v>7.3760515721756299</v>
      </c>
      <c r="AQ29" s="30">
        <v>7.4225782044926802</v>
      </c>
      <c r="AR29" s="30">
        <v>8.0902430285283593</v>
      </c>
      <c r="AS29" s="30">
        <v>7.52078996166229</v>
      </c>
      <c r="AT29" s="30">
        <v>7.15583039633289</v>
      </c>
      <c r="AU29" s="30">
        <v>7.97719669827194</v>
      </c>
      <c r="AV29" s="30"/>
      <c r="AW29" s="30"/>
      <c r="AX29" s="30"/>
      <c r="AY29" s="30"/>
      <c r="AZ29" s="30"/>
      <c r="BA29" s="30"/>
      <c r="BB29" s="30"/>
      <c r="BC29" s="30"/>
      <c r="BD29" s="30"/>
      <c r="BE29" s="30"/>
      <c r="BF29" s="30"/>
      <c r="BG29" s="30"/>
      <c r="BH29" s="30"/>
      <c r="BI29" s="30"/>
      <c r="BJ29" s="30"/>
      <c r="BK29" s="30"/>
      <c r="BL29" s="30"/>
      <c r="BM29" s="30"/>
      <c r="BN29" s="30"/>
      <c r="BO29" s="30"/>
      <c r="BP29" s="30"/>
    </row>
    <row r="30" spans="1:68" ht="15" customHeight="1">
      <c r="A30" s="46" t="s">
        <v>344</v>
      </c>
      <c r="B30" s="30">
        <v>6.9949901405408399</v>
      </c>
      <c r="C30" s="30">
        <v>7.6081222748245496</v>
      </c>
      <c r="D30" s="30">
        <v>7.3636847452707004</v>
      </c>
      <c r="E30" s="30">
        <v>6.5617214511977098</v>
      </c>
      <c r="F30" s="30">
        <v>7.17469465803046</v>
      </c>
      <c r="G30" s="30">
        <v>7.1502119522338603</v>
      </c>
      <c r="H30" s="30">
        <v>6.8387690634087202</v>
      </c>
      <c r="I30" s="30">
        <v>6.77407191581257</v>
      </c>
      <c r="J30" s="30">
        <v>6.88010062092944</v>
      </c>
      <c r="K30" s="30">
        <v>7.0796333120365196</v>
      </c>
      <c r="L30" s="30">
        <v>6.9710716144865001</v>
      </c>
      <c r="M30" s="30">
        <v>6.4687384527212002</v>
      </c>
      <c r="N30" s="30">
        <v>7.04788970390568</v>
      </c>
      <c r="O30" s="30">
        <v>7.1771746132770398</v>
      </c>
      <c r="P30" s="30">
        <v>6.9884018085315498</v>
      </c>
      <c r="Q30" s="30">
        <v>6.4777543177433801</v>
      </c>
      <c r="R30" s="30">
        <v>6.8960197469916702</v>
      </c>
      <c r="S30" s="30">
        <v>7.0551441113201401</v>
      </c>
      <c r="T30" s="30">
        <v>6.73966411419467</v>
      </c>
      <c r="U30" s="30">
        <v>6.3948332823253402</v>
      </c>
      <c r="V30" s="30">
        <v>6.4257259025011297</v>
      </c>
      <c r="W30" s="30">
        <v>7.01785683945835</v>
      </c>
      <c r="X30" s="30">
        <v>6.8925097754990601</v>
      </c>
      <c r="Y30" s="30">
        <v>6.3062424086601103</v>
      </c>
      <c r="Z30" s="30">
        <v>6.7955418768552702</v>
      </c>
      <c r="AA30" s="30">
        <v>6.7416259825451004</v>
      </c>
      <c r="AB30" s="30">
        <v>6.5957573236674802</v>
      </c>
      <c r="AC30" s="30">
        <v>6.02941940849316</v>
      </c>
      <c r="AD30" s="30">
        <v>6.0065223178631602</v>
      </c>
      <c r="AE30" s="30">
        <v>6.3547413941430904</v>
      </c>
      <c r="AF30" s="30">
        <v>6.4555266284154396</v>
      </c>
      <c r="AG30" s="30">
        <v>6.0214536019046099</v>
      </c>
      <c r="AH30" s="30">
        <v>6.0076810534016101</v>
      </c>
      <c r="AI30" s="30">
        <v>6.98222705839681</v>
      </c>
      <c r="AJ30" s="30">
        <v>6.9423101779379897</v>
      </c>
      <c r="AK30" s="30">
        <v>6.5800903405142499</v>
      </c>
      <c r="AL30" s="30">
        <v>6.8985973981948403</v>
      </c>
      <c r="AM30" s="30">
        <v>6.8605767224471101</v>
      </c>
      <c r="AN30" s="30">
        <v>6.84478335833135</v>
      </c>
      <c r="AO30" s="30">
        <v>6.2345687162492203</v>
      </c>
      <c r="AP30" s="30">
        <v>6.89858096269844</v>
      </c>
      <c r="AQ30" s="30">
        <v>7.1147173158704904</v>
      </c>
      <c r="AR30" s="30">
        <v>7.3328638323634401</v>
      </c>
      <c r="AS30" s="30">
        <v>6.6368610855147097</v>
      </c>
      <c r="AT30" s="30">
        <v>6.90285195355575</v>
      </c>
      <c r="AU30" s="30">
        <v>7.4615491201330197</v>
      </c>
      <c r="AV30" s="30"/>
      <c r="AW30" s="30"/>
      <c r="AX30" s="30"/>
      <c r="AY30" s="30"/>
      <c r="AZ30" s="30"/>
      <c r="BA30" s="30"/>
      <c r="BB30" s="30"/>
      <c r="BC30" s="30"/>
      <c r="BD30" s="30"/>
      <c r="BE30" s="30"/>
      <c r="BF30" s="30"/>
      <c r="BG30" s="30"/>
      <c r="BH30" s="30"/>
      <c r="BI30" s="30"/>
      <c r="BJ30" s="30"/>
      <c r="BK30" s="30"/>
      <c r="BL30" s="30"/>
      <c r="BM30" s="30"/>
      <c r="BN30" s="30"/>
      <c r="BO30" s="30"/>
      <c r="BP30" s="30"/>
    </row>
    <row r="31" spans="1:68" ht="15" customHeight="1">
      <c r="A31" s="46" t="s">
        <v>345</v>
      </c>
      <c r="B31" s="30">
        <v>7.1726694398572999</v>
      </c>
      <c r="C31" s="30">
        <v>7.4618892769145502</v>
      </c>
      <c r="D31" s="30">
        <v>7.3139207785296101</v>
      </c>
      <c r="E31" s="30">
        <v>6.66938116369107</v>
      </c>
      <c r="F31" s="30">
        <v>7.0555203942850202</v>
      </c>
      <c r="G31" s="30">
        <v>6.9803827175351998</v>
      </c>
      <c r="H31" s="30">
        <v>6.9419747146154496</v>
      </c>
      <c r="I31" s="30">
        <v>6.2948616871764997</v>
      </c>
      <c r="J31" s="30">
        <v>6.8107068764863596</v>
      </c>
      <c r="K31" s="30">
        <v>7.0351253759843804</v>
      </c>
      <c r="L31" s="30">
        <v>6.9621476909347804</v>
      </c>
      <c r="M31" s="30">
        <v>6.5577231971162897</v>
      </c>
      <c r="N31" s="30">
        <v>7.1147125465647703</v>
      </c>
      <c r="O31" s="30">
        <v>6.99788107638215</v>
      </c>
      <c r="P31" s="30">
        <v>6.6935325339099698</v>
      </c>
      <c r="Q31" s="30">
        <v>6.6630717117555003</v>
      </c>
      <c r="R31" s="30">
        <v>6.9924406047516197</v>
      </c>
      <c r="S31" s="30">
        <v>6.7241365624429497</v>
      </c>
      <c r="T31" s="30">
        <v>6.5299387081565303</v>
      </c>
      <c r="U31" s="30">
        <v>6.09349373386382</v>
      </c>
      <c r="V31" s="30">
        <v>6.5448273029693196</v>
      </c>
      <c r="W31" s="30">
        <v>6.7060842380685397</v>
      </c>
      <c r="X31" s="30">
        <v>6.3842733023738596</v>
      </c>
      <c r="Y31" s="30">
        <v>6.4259306871880302</v>
      </c>
      <c r="Z31" s="30">
        <v>6.7664038170858296</v>
      </c>
      <c r="AA31" s="30">
        <v>6.7378560253341098</v>
      </c>
      <c r="AB31" s="30">
        <v>6.2590369798165897</v>
      </c>
      <c r="AC31" s="30">
        <v>5.9088310203232997</v>
      </c>
      <c r="AD31" s="30">
        <v>5.4385925991658501</v>
      </c>
      <c r="AE31" s="30">
        <v>6.4866538960070699</v>
      </c>
      <c r="AF31" s="30">
        <v>5.9664332836235898</v>
      </c>
      <c r="AG31" s="30">
        <v>5.9251531444774397</v>
      </c>
      <c r="AH31" s="30">
        <v>6.2111375274323297</v>
      </c>
      <c r="AI31" s="30">
        <v>6.8809696530044704</v>
      </c>
      <c r="AJ31" s="30">
        <v>7.0098088495066904</v>
      </c>
      <c r="AK31" s="30">
        <v>6.1457609451007604</v>
      </c>
      <c r="AL31" s="30">
        <v>6.9565094566153904</v>
      </c>
      <c r="AM31" s="30">
        <v>6.8327560544728696</v>
      </c>
      <c r="AN31" s="30">
        <v>6.6219038674497801</v>
      </c>
      <c r="AO31" s="30">
        <v>6.3217100833124302</v>
      </c>
      <c r="AP31" s="30">
        <v>6.8624697401329398</v>
      </c>
      <c r="AQ31" s="30">
        <v>7.1877690521537199</v>
      </c>
      <c r="AR31" s="30">
        <v>7.0783448855282503</v>
      </c>
      <c r="AS31" s="30">
        <v>6.6368610855147097</v>
      </c>
      <c r="AT31" s="30">
        <v>7.3439425717312803</v>
      </c>
      <c r="AU31" s="30">
        <v>7.4189908747204001</v>
      </c>
      <c r="AV31" s="30"/>
      <c r="AW31" s="30"/>
      <c r="AX31" s="30"/>
      <c r="AY31" s="30"/>
      <c r="AZ31" s="30"/>
      <c r="BA31" s="30"/>
      <c r="BB31" s="30"/>
      <c r="BC31" s="30"/>
      <c r="BD31" s="30"/>
      <c r="BE31" s="30"/>
      <c r="BF31" s="30"/>
      <c r="BG31" s="30"/>
      <c r="BH31" s="30"/>
      <c r="BI31" s="30"/>
      <c r="BJ31" s="30"/>
      <c r="BK31" s="30"/>
      <c r="BL31" s="30"/>
      <c r="BM31" s="30"/>
      <c r="BN31" s="30"/>
      <c r="BO31" s="30"/>
      <c r="BP31" s="30"/>
    </row>
    <row r="32" spans="1:68" ht="15" customHeight="1">
      <c r="A32" s="46" t="s">
        <v>346</v>
      </c>
      <c r="B32" s="30">
        <v>6.5880697060278601</v>
      </c>
      <c r="C32" s="30">
        <v>6.6753026488872296</v>
      </c>
      <c r="D32" s="30">
        <v>6.2813184686521604</v>
      </c>
      <c r="E32" s="30">
        <v>6.1062380521873596</v>
      </c>
      <c r="F32" s="30">
        <v>6.0792340528675899</v>
      </c>
      <c r="G32" s="30">
        <v>6.2763268744734599</v>
      </c>
      <c r="H32" s="30">
        <v>5.9998744796133998</v>
      </c>
      <c r="I32" s="30">
        <v>6.0192643883042498</v>
      </c>
      <c r="J32" s="30">
        <v>6.1529120072863401</v>
      </c>
      <c r="K32" s="30">
        <v>6.1485560046230798</v>
      </c>
      <c r="L32" s="30">
        <v>6.1017327284896297</v>
      </c>
      <c r="M32" s="30">
        <v>5.9536826864343499</v>
      </c>
      <c r="N32" s="30">
        <v>6.2890279964668396</v>
      </c>
      <c r="O32" s="30">
        <v>6.4437010532525099</v>
      </c>
      <c r="P32" s="30">
        <v>6.2073762683159197</v>
      </c>
      <c r="Q32" s="30">
        <v>5.9119286679932603</v>
      </c>
      <c r="R32" s="30">
        <v>6.1354520209811803</v>
      </c>
      <c r="S32" s="30">
        <v>5.9057461957945403</v>
      </c>
      <c r="T32" s="30">
        <v>5.6715277439073999</v>
      </c>
      <c r="U32" s="30">
        <v>5.6210812125777903</v>
      </c>
      <c r="V32" s="30">
        <v>5.9238572425972302</v>
      </c>
      <c r="W32" s="30">
        <v>5.8973444110301196</v>
      </c>
      <c r="X32" s="30">
        <v>5.8339820506625903</v>
      </c>
      <c r="Y32" s="30">
        <v>5.6430806876313202</v>
      </c>
      <c r="Z32" s="30">
        <v>5.7356449527417102</v>
      </c>
      <c r="AA32" s="30">
        <v>5.87830578122938</v>
      </c>
      <c r="AB32" s="30">
        <v>5.22807851526135</v>
      </c>
      <c r="AC32" s="30">
        <v>4.88902749623161</v>
      </c>
      <c r="AD32" s="30">
        <v>4.8418226994409403</v>
      </c>
      <c r="AE32" s="30">
        <v>5.3453239885752302</v>
      </c>
      <c r="AF32" s="30">
        <v>5.4002477061901297</v>
      </c>
      <c r="AG32" s="30">
        <v>5.2523874488403797</v>
      </c>
      <c r="AH32" s="30">
        <v>5.8293708851499604</v>
      </c>
      <c r="AI32" s="30">
        <v>5.69912948857454</v>
      </c>
      <c r="AJ32" s="30">
        <v>5.9542445175281102</v>
      </c>
      <c r="AK32" s="30">
        <v>5.8156706045865203</v>
      </c>
      <c r="AL32" s="30">
        <v>6.0737036880093802</v>
      </c>
      <c r="AM32" s="30">
        <v>5.83538510759643</v>
      </c>
      <c r="AN32" s="30">
        <v>5.7948667629206998</v>
      </c>
      <c r="AO32" s="30">
        <v>6.1223411980617604</v>
      </c>
      <c r="AP32" s="30">
        <v>5.8473431502360604</v>
      </c>
      <c r="AQ32" s="30">
        <v>6.4676876516475801</v>
      </c>
      <c r="AR32" s="30">
        <v>5.9676044330775797</v>
      </c>
      <c r="AS32" s="30">
        <v>6.0407494624756799</v>
      </c>
      <c r="AT32" s="30">
        <v>6.8055525524876197</v>
      </c>
      <c r="AU32" s="30">
        <v>6.6183020249807001</v>
      </c>
      <c r="AV32" s="30"/>
      <c r="AW32" s="30"/>
      <c r="AX32" s="30"/>
      <c r="AY32" s="30"/>
      <c r="AZ32" s="30"/>
      <c r="BA32" s="30"/>
      <c r="BB32" s="30"/>
      <c r="BC32" s="30"/>
      <c r="BD32" s="30"/>
      <c r="BE32" s="30"/>
      <c r="BF32" s="30"/>
      <c r="BG32" s="30"/>
      <c r="BH32" s="30"/>
      <c r="BI32" s="30"/>
      <c r="BJ32" s="30"/>
      <c r="BK32" s="30"/>
      <c r="BL32" s="30"/>
      <c r="BM32" s="30"/>
      <c r="BN32" s="30"/>
      <c r="BO32" s="30"/>
      <c r="BP32" s="30"/>
    </row>
    <row r="33" spans="1:68" ht="15" customHeight="1">
      <c r="A33" s="117"/>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row>
    <row r="34" spans="1:68" ht="15" customHeight="1">
      <c r="A34" s="12" t="s">
        <v>331</v>
      </c>
      <c r="B34" s="24"/>
      <c r="C34" s="24"/>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row>
    <row r="35" spans="1:68" ht="15" customHeight="1">
      <c r="A35" s="66" t="s">
        <v>334</v>
      </c>
      <c r="B35" s="41">
        <v>22161</v>
      </c>
      <c r="C35" s="41">
        <v>22455</v>
      </c>
      <c r="D35" s="41">
        <v>20641</v>
      </c>
      <c r="E35" s="41">
        <v>20383</v>
      </c>
      <c r="F35" s="41">
        <v>19380</v>
      </c>
      <c r="G35" s="41">
        <v>19514</v>
      </c>
      <c r="H35" s="41">
        <v>19093</v>
      </c>
      <c r="I35" s="41">
        <v>18634</v>
      </c>
      <c r="J35" s="41">
        <v>18205</v>
      </c>
      <c r="K35" s="41">
        <v>17956</v>
      </c>
      <c r="L35" s="41">
        <v>16510</v>
      </c>
      <c r="M35" s="41">
        <v>16648</v>
      </c>
      <c r="N35" s="41">
        <v>15840</v>
      </c>
      <c r="O35" s="41">
        <v>15555</v>
      </c>
      <c r="P35" s="41">
        <v>15256</v>
      </c>
      <c r="Q35" s="41">
        <v>14618</v>
      </c>
      <c r="R35" s="41">
        <v>14158</v>
      </c>
      <c r="S35" s="41">
        <v>13564</v>
      </c>
      <c r="T35" s="41">
        <v>13102</v>
      </c>
      <c r="U35" s="41">
        <v>12767</v>
      </c>
      <c r="V35" s="41">
        <v>12223</v>
      </c>
      <c r="W35" s="41">
        <v>10994</v>
      </c>
      <c r="X35" s="41">
        <v>10383</v>
      </c>
      <c r="Y35" s="41">
        <v>10540</v>
      </c>
      <c r="Z35" s="41">
        <v>9537</v>
      </c>
      <c r="AA35" s="41">
        <v>8946</v>
      </c>
      <c r="AB35" s="41">
        <v>8287</v>
      </c>
      <c r="AC35" s="41">
        <v>8009</v>
      </c>
      <c r="AD35" s="41">
        <v>7182</v>
      </c>
      <c r="AE35" s="41">
        <v>6756</v>
      </c>
      <c r="AF35" s="41">
        <v>5909</v>
      </c>
      <c r="AG35" s="41">
        <v>5983</v>
      </c>
      <c r="AH35" s="41">
        <v>2979</v>
      </c>
      <c r="AI35" s="41">
        <v>5163</v>
      </c>
      <c r="AJ35" s="41">
        <v>4748</v>
      </c>
      <c r="AK35" s="41">
        <v>4745</v>
      </c>
      <c r="AL35" s="41">
        <v>4596</v>
      </c>
      <c r="AM35" s="41">
        <v>4085</v>
      </c>
      <c r="AN35" s="41">
        <v>4516</v>
      </c>
      <c r="AO35" s="41">
        <v>4901</v>
      </c>
      <c r="AP35" s="41">
        <v>5269</v>
      </c>
      <c r="AQ35" s="41">
        <v>4945</v>
      </c>
      <c r="AR35" s="41">
        <v>4628</v>
      </c>
      <c r="AS35" s="41">
        <v>5356</v>
      </c>
      <c r="AT35" s="41">
        <v>4728</v>
      </c>
      <c r="AU35" s="41">
        <v>5156</v>
      </c>
      <c r="AV35" s="41"/>
      <c r="AW35" s="41"/>
      <c r="AX35" s="41"/>
      <c r="AY35" s="41"/>
      <c r="AZ35" s="41"/>
      <c r="BA35" s="41"/>
      <c r="BB35" s="41"/>
      <c r="BC35" s="41"/>
      <c r="BD35" s="41"/>
      <c r="BE35" s="41"/>
      <c r="BF35" s="41"/>
      <c r="BG35" s="41"/>
      <c r="BH35" s="41"/>
      <c r="BI35" s="41"/>
      <c r="BJ35" s="41"/>
      <c r="BK35" s="41"/>
      <c r="BL35" s="41"/>
      <c r="BM35" s="41"/>
      <c r="BN35" s="41"/>
      <c r="BO35" s="41"/>
      <c r="BP35" s="41"/>
    </row>
    <row r="36" spans="1:68" ht="15" customHeight="1">
      <c r="A36" s="46" t="s">
        <v>335</v>
      </c>
      <c r="B36" s="34">
        <v>2459</v>
      </c>
      <c r="C36" s="34">
        <v>2416</v>
      </c>
      <c r="D36" s="34">
        <v>2091</v>
      </c>
      <c r="E36" s="34">
        <v>2220</v>
      </c>
      <c r="F36" s="34">
        <v>2098</v>
      </c>
      <c r="G36" s="34">
        <v>2142</v>
      </c>
      <c r="H36" s="34">
        <v>1912</v>
      </c>
      <c r="I36" s="34">
        <v>1982</v>
      </c>
      <c r="J36" s="34">
        <v>1969</v>
      </c>
      <c r="K36" s="34">
        <v>1944</v>
      </c>
      <c r="L36" s="34">
        <v>1640</v>
      </c>
      <c r="M36" s="34">
        <v>1842</v>
      </c>
      <c r="N36" s="34">
        <v>1670</v>
      </c>
      <c r="O36" s="34">
        <v>1685</v>
      </c>
      <c r="P36" s="34">
        <v>1580</v>
      </c>
      <c r="Q36" s="34">
        <v>1546</v>
      </c>
      <c r="R36" s="34">
        <v>1509</v>
      </c>
      <c r="S36" s="34">
        <v>1465</v>
      </c>
      <c r="T36" s="34">
        <v>1300</v>
      </c>
      <c r="U36" s="34">
        <v>1424</v>
      </c>
      <c r="V36" s="34">
        <v>1424</v>
      </c>
      <c r="W36" s="34">
        <v>1242</v>
      </c>
      <c r="X36" s="34">
        <v>1192</v>
      </c>
      <c r="Y36" s="34">
        <v>1304</v>
      </c>
      <c r="Z36" s="34">
        <v>1109</v>
      </c>
      <c r="AA36" s="34">
        <v>1034</v>
      </c>
      <c r="AB36" s="34">
        <v>907</v>
      </c>
      <c r="AC36" s="34">
        <v>1097</v>
      </c>
      <c r="AD36" s="34">
        <v>968</v>
      </c>
      <c r="AE36" s="34">
        <v>799</v>
      </c>
      <c r="AF36" s="34">
        <v>684</v>
      </c>
      <c r="AG36" s="34">
        <v>785</v>
      </c>
      <c r="AH36" s="34">
        <v>348</v>
      </c>
      <c r="AI36" s="34">
        <v>553</v>
      </c>
      <c r="AJ36" s="34">
        <v>451</v>
      </c>
      <c r="AK36" s="34">
        <v>526</v>
      </c>
      <c r="AL36" s="34">
        <v>502</v>
      </c>
      <c r="AM36" s="34">
        <v>406</v>
      </c>
      <c r="AN36" s="34">
        <v>396</v>
      </c>
      <c r="AO36" s="34">
        <v>563</v>
      </c>
      <c r="AP36" s="34">
        <v>722</v>
      </c>
      <c r="AQ36" s="34">
        <v>536</v>
      </c>
      <c r="AR36" s="34">
        <v>477</v>
      </c>
      <c r="AS36" s="34">
        <v>635</v>
      </c>
      <c r="AT36" s="34">
        <v>566</v>
      </c>
      <c r="AU36" s="34">
        <v>619</v>
      </c>
      <c r="AV36" s="34"/>
      <c r="AW36" s="34"/>
      <c r="AX36" s="34"/>
      <c r="AY36" s="34"/>
      <c r="AZ36" s="34"/>
      <c r="BA36" s="34"/>
      <c r="BB36" s="34"/>
      <c r="BC36" s="34"/>
      <c r="BD36" s="34"/>
      <c r="BE36" s="34"/>
      <c r="BF36" s="34"/>
      <c r="BG36" s="34"/>
      <c r="BH36" s="34"/>
      <c r="BI36" s="34"/>
      <c r="BJ36" s="34"/>
      <c r="BK36" s="34"/>
      <c r="BL36" s="34"/>
      <c r="BM36" s="34"/>
      <c r="BN36" s="34"/>
      <c r="BO36" s="34"/>
      <c r="BP36" s="34"/>
    </row>
    <row r="37" spans="1:68" ht="15" customHeight="1">
      <c r="A37" s="46" t="s">
        <v>336</v>
      </c>
      <c r="B37" s="34">
        <v>2326</v>
      </c>
      <c r="C37" s="34">
        <v>2100</v>
      </c>
      <c r="D37" s="34">
        <v>1854</v>
      </c>
      <c r="E37" s="34">
        <v>2041</v>
      </c>
      <c r="F37" s="34">
        <v>2017</v>
      </c>
      <c r="G37" s="34">
        <v>1903</v>
      </c>
      <c r="H37" s="34">
        <v>1677</v>
      </c>
      <c r="I37" s="34">
        <v>1810</v>
      </c>
      <c r="J37" s="34">
        <v>1770</v>
      </c>
      <c r="K37" s="34">
        <v>1754</v>
      </c>
      <c r="L37" s="34">
        <v>1534</v>
      </c>
      <c r="M37" s="34">
        <v>1603</v>
      </c>
      <c r="N37" s="34">
        <v>1495</v>
      </c>
      <c r="O37" s="34">
        <v>1435</v>
      </c>
      <c r="P37" s="34">
        <v>1395</v>
      </c>
      <c r="Q37" s="34">
        <v>1420</v>
      </c>
      <c r="R37" s="34">
        <v>1336</v>
      </c>
      <c r="S37" s="34">
        <v>1397</v>
      </c>
      <c r="T37" s="34">
        <v>1166</v>
      </c>
      <c r="U37" s="34">
        <v>1342</v>
      </c>
      <c r="V37" s="34">
        <v>1221</v>
      </c>
      <c r="W37" s="34">
        <v>1214</v>
      </c>
      <c r="X37" s="34">
        <v>1043</v>
      </c>
      <c r="Y37" s="34">
        <v>1088</v>
      </c>
      <c r="Z37" s="34">
        <v>1030</v>
      </c>
      <c r="AA37" s="34">
        <v>947</v>
      </c>
      <c r="AB37" s="34">
        <v>822</v>
      </c>
      <c r="AC37" s="34">
        <v>899</v>
      </c>
      <c r="AD37" s="34">
        <v>793</v>
      </c>
      <c r="AE37" s="34">
        <v>728</v>
      </c>
      <c r="AF37" s="34">
        <v>729</v>
      </c>
      <c r="AG37" s="34">
        <v>639</v>
      </c>
      <c r="AH37" s="34">
        <v>320</v>
      </c>
      <c r="AI37" s="34">
        <v>552</v>
      </c>
      <c r="AJ37" s="34">
        <v>436</v>
      </c>
      <c r="AK37" s="34">
        <v>462</v>
      </c>
      <c r="AL37" s="34">
        <v>460</v>
      </c>
      <c r="AM37" s="34">
        <v>458</v>
      </c>
      <c r="AN37" s="34">
        <v>410</v>
      </c>
      <c r="AO37" s="34">
        <v>575</v>
      </c>
      <c r="AP37" s="34">
        <v>556</v>
      </c>
      <c r="AQ37" s="34">
        <v>517</v>
      </c>
      <c r="AR37" s="34">
        <v>412</v>
      </c>
      <c r="AS37" s="34">
        <v>563</v>
      </c>
      <c r="AT37" s="34">
        <v>528</v>
      </c>
      <c r="AU37" s="34">
        <v>521</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46" t="s">
        <v>337</v>
      </c>
      <c r="B38" s="34">
        <v>2192</v>
      </c>
      <c r="C38" s="34">
        <v>2078</v>
      </c>
      <c r="D38" s="34">
        <v>1878</v>
      </c>
      <c r="E38" s="34">
        <v>2097</v>
      </c>
      <c r="F38" s="34">
        <v>1955</v>
      </c>
      <c r="G38" s="34">
        <v>1869</v>
      </c>
      <c r="H38" s="34">
        <v>1770</v>
      </c>
      <c r="I38" s="34">
        <v>1814</v>
      </c>
      <c r="J38" s="34">
        <v>1757</v>
      </c>
      <c r="K38" s="34">
        <v>1885</v>
      </c>
      <c r="L38" s="34">
        <v>1537</v>
      </c>
      <c r="M38" s="34">
        <v>1687</v>
      </c>
      <c r="N38" s="34">
        <v>1591</v>
      </c>
      <c r="O38" s="34">
        <v>1450</v>
      </c>
      <c r="P38" s="34">
        <v>1437</v>
      </c>
      <c r="Q38" s="34">
        <v>1365</v>
      </c>
      <c r="R38" s="34">
        <v>1368</v>
      </c>
      <c r="S38" s="34">
        <v>1333</v>
      </c>
      <c r="T38" s="34">
        <v>1232</v>
      </c>
      <c r="U38" s="34">
        <v>1347</v>
      </c>
      <c r="V38" s="34">
        <v>1244</v>
      </c>
      <c r="W38" s="34">
        <v>1134</v>
      </c>
      <c r="X38" s="34">
        <v>1015</v>
      </c>
      <c r="Y38" s="34">
        <v>1079</v>
      </c>
      <c r="Z38" s="34">
        <v>916</v>
      </c>
      <c r="AA38" s="34">
        <v>977</v>
      </c>
      <c r="AB38" s="34">
        <v>826</v>
      </c>
      <c r="AC38" s="34">
        <v>834</v>
      </c>
      <c r="AD38" s="34">
        <v>817</v>
      </c>
      <c r="AE38" s="34">
        <v>782</v>
      </c>
      <c r="AF38" s="34">
        <v>677</v>
      </c>
      <c r="AG38" s="34">
        <v>467</v>
      </c>
      <c r="AH38" s="34">
        <v>289</v>
      </c>
      <c r="AI38" s="34">
        <v>548</v>
      </c>
      <c r="AJ38" s="34">
        <v>431</v>
      </c>
      <c r="AK38" s="34">
        <v>474</v>
      </c>
      <c r="AL38" s="34">
        <v>451</v>
      </c>
      <c r="AM38" s="34">
        <v>432</v>
      </c>
      <c r="AN38" s="34">
        <v>422</v>
      </c>
      <c r="AO38" s="34">
        <v>555</v>
      </c>
      <c r="AP38" s="34">
        <v>525</v>
      </c>
      <c r="AQ38" s="34">
        <v>493</v>
      </c>
      <c r="AR38" s="34">
        <v>465</v>
      </c>
      <c r="AS38" s="34">
        <v>572</v>
      </c>
      <c r="AT38" s="34">
        <v>504</v>
      </c>
      <c r="AU38" s="34">
        <v>608</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46" t="s">
        <v>338</v>
      </c>
      <c r="B39" s="34">
        <v>1938</v>
      </c>
      <c r="C39" s="34">
        <v>1909</v>
      </c>
      <c r="D39" s="34">
        <v>1824</v>
      </c>
      <c r="E39" s="34">
        <v>1887</v>
      </c>
      <c r="F39" s="34">
        <v>1814</v>
      </c>
      <c r="G39" s="34">
        <v>1610</v>
      </c>
      <c r="H39" s="34">
        <v>1708</v>
      </c>
      <c r="I39" s="34">
        <v>1741</v>
      </c>
      <c r="J39" s="34">
        <v>1605</v>
      </c>
      <c r="K39" s="34">
        <v>1509</v>
      </c>
      <c r="L39" s="34">
        <v>1490</v>
      </c>
      <c r="M39" s="34">
        <v>1537</v>
      </c>
      <c r="N39" s="34">
        <v>1414</v>
      </c>
      <c r="O39" s="34">
        <v>1431</v>
      </c>
      <c r="P39" s="34">
        <v>1335</v>
      </c>
      <c r="Q39" s="34">
        <v>1400</v>
      </c>
      <c r="R39" s="34">
        <v>1251</v>
      </c>
      <c r="S39" s="34">
        <v>1154</v>
      </c>
      <c r="T39" s="34">
        <v>1330</v>
      </c>
      <c r="U39" s="34">
        <v>1273</v>
      </c>
      <c r="V39" s="34">
        <v>1119</v>
      </c>
      <c r="W39" s="34">
        <v>1069</v>
      </c>
      <c r="X39" s="34">
        <v>857</v>
      </c>
      <c r="Y39" s="34">
        <v>1035</v>
      </c>
      <c r="Z39" s="34">
        <v>856</v>
      </c>
      <c r="AA39" s="34">
        <v>758</v>
      </c>
      <c r="AB39" s="34">
        <v>932</v>
      </c>
      <c r="AC39" s="34">
        <v>680</v>
      </c>
      <c r="AD39" s="34">
        <v>620</v>
      </c>
      <c r="AE39" s="34">
        <v>683</v>
      </c>
      <c r="AF39" s="34">
        <v>594</v>
      </c>
      <c r="AG39" s="34">
        <v>519</v>
      </c>
      <c r="AH39" s="34">
        <v>304</v>
      </c>
      <c r="AI39" s="34">
        <v>518</v>
      </c>
      <c r="AJ39" s="34">
        <v>513</v>
      </c>
      <c r="AK39" s="34">
        <v>436</v>
      </c>
      <c r="AL39" s="34">
        <v>393</v>
      </c>
      <c r="AM39" s="34">
        <v>299</v>
      </c>
      <c r="AN39" s="34">
        <v>515</v>
      </c>
      <c r="AO39" s="34">
        <v>509</v>
      </c>
      <c r="AP39" s="34">
        <v>448</v>
      </c>
      <c r="AQ39" s="34">
        <v>404</v>
      </c>
      <c r="AR39" s="34">
        <v>420</v>
      </c>
      <c r="AS39" s="34">
        <v>521</v>
      </c>
      <c r="AT39" s="34">
        <v>441</v>
      </c>
      <c r="AU39" s="34">
        <v>485</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46" t="s">
        <v>339</v>
      </c>
      <c r="B40" s="34">
        <v>1982</v>
      </c>
      <c r="C40" s="34">
        <v>1890</v>
      </c>
      <c r="D40" s="34">
        <v>1893</v>
      </c>
      <c r="E40" s="34">
        <v>1903</v>
      </c>
      <c r="F40" s="34">
        <v>1724</v>
      </c>
      <c r="G40" s="34">
        <v>1584</v>
      </c>
      <c r="H40" s="34">
        <v>1777</v>
      </c>
      <c r="I40" s="34">
        <v>1639</v>
      </c>
      <c r="J40" s="34">
        <v>1646</v>
      </c>
      <c r="K40" s="34">
        <v>1499</v>
      </c>
      <c r="L40" s="34">
        <v>1477</v>
      </c>
      <c r="M40" s="34">
        <v>1457</v>
      </c>
      <c r="N40" s="34">
        <v>1288</v>
      </c>
      <c r="O40" s="34">
        <v>1317</v>
      </c>
      <c r="P40" s="34">
        <v>1337</v>
      </c>
      <c r="Q40" s="34">
        <v>1303</v>
      </c>
      <c r="R40" s="34">
        <v>1353</v>
      </c>
      <c r="S40" s="34">
        <v>1078</v>
      </c>
      <c r="T40" s="34">
        <v>1249</v>
      </c>
      <c r="U40" s="34">
        <v>1172</v>
      </c>
      <c r="V40" s="34">
        <v>1168</v>
      </c>
      <c r="W40" s="34">
        <v>823</v>
      </c>
      <c r="X40" s="34">
        <v>1013</v>
      </c>
      <c r="Y40" s="34">
        <v>895</v>
      </c>
      <c r="Z40" s="34">
        <v>866</v>
      </c>
      <c r="AA40" s="34">
        <v>772</v>
      </c>
      <c r="AB40" s="34">
        <v>823</v>
      </c>
      <c r="AC40" s="34">
        <v>771</v>
      </c>
      <c r="AD40" s="34">
        <v>682</v>
      </c>
      <c r="AE40" s="34">
        <v>603</v>
      </c>
      <c r="AF40" s="34">
        <v>478</v>
      </c>
      <c r="AG40" s="34">
        <v>526</v>
      </c>
      <c r="AH40" s="34">
        <v>241</v>
      </c>
      <c r="AI40" s="34">
        <v>385</v>
      </c>
      <c r="AJ40" s="34">
        <v>458</v>
      </c>
      <c r="AK40" s="34">
        <v>436</v>
      </c>
      <c r="AL40" s="34">
        <v>435</v>
      </c>
      <c r="AM40" s="34">
        <v>314</v>
      </c>
      <c r="AN40" s="34">
        <v>455</v>
      </c>
      <c r="AO40" s="34">
        <v>447</v>
      </c>
      <c r="AP40" s="34">
        <v>540</v>
      </c>
      <c r="AQ40" s="34">
        <v>378</v>
      </c>
      <c r="AR40" s="34">
        <v>455</v>
      </c>
      <c r="AS40" s="34">
        <v>469</v>
      </c>
      <c r="AT40" s="34">
        <v>425</v>
      </c>
      <c r="AU40" s="34">
        <v>414</v>
      </c>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46" t="s">
        <v>340</v>
      </c>
      <c r="B41" s="34">
        <v>1727</v>
      </c>
      <c r="C41" s="34">
        <v>1749</v>
      </c>
      <c r="D41" s="34">
        <v>1660</v>
      </c>
      <c r="E41" s="34">
        <v>1675</v>
      </c>
      <c r="F41" s="34">
        <v>1531</v>
      </c>
      <c r="G41" s="34">
        <v>1543</v>
      </c>
      <c r="H41" s="34">
        <v>1663</v>
      </c>
      <c r="I41" s="34">
        <v>1478</v>
      </c>
      <c r="J41" s="34">
        <v>1664</v>
      </c>
      <c r="K41" s="34">
        <v>1397</v>
      </c>
      <c r="L41" s="34">
        <v>1360</v>
      </c>
      <c r="M41" s="34">
        <v>1381</v>
      </c>
      <c r="N41" s="34">
        <v>1340</v>
      </c>
      <c r="O41" s="34">
        <v>1172</v>
      </c>
      <c r="P41" s="34">
        <v>1265</v>
      </c>
      <c r="Q41" s="34">
        <v>1265</v>
      </c>
      <c r="R41" s="34">
        <v>1122</v>
      </c>
      <c r="S41" s="34">
        <v>1039</v>
      </c>
      <c r="T41" s="34">
        <v>1121</v>
      </c>
      <c r="U41" s="34">
        <v>1024</v>
      </c>
      <c r="V41" s="34">
        <v>1116</v>
      </c>
      <c r="W41" s="34">
        <v>903</v>
      </c>
      <c r="X41" s="34">
        <v>896</v>
      </c>
      <c r="Y41" s="34">
        <v>743</v>
      </c>
      <c r="Z41" s="34">
        <v>745</v>
      </c>
      <c r="AA41" s="34">
        <v>783</v>
      </c>
      <c r="AB41" s="34">
        <v>714</v>
      </c>
      <c r="AC41" s="34">
        <v>663</v>
      </c>
      <c r="AD41" s="34">
        <v>577</v>
      </c>
      <c r="AE41" s="34">
        <v>594</v>
      </c>
      <c r="AF41" s="34">
        <v>440</v>
      </c>
      <c r="AG41" s="34">
        <v>536</v>
      </c>
      <c r="AH41" s="34">
        <v>236</v>
      </c>
      <c r="AI41" s="34">
        <v>408</v>
      </c>
      <c r="AJ41" s="34">
        <v>432</v>
      </c>
      <c r="AK41" s="34">
        <v>446</v>
      </c>
      <c r="AL41" s="34">
        <v>441</v>
      </c>
      <c r="AM41" s="34">
        <v>359</v>
      </c>
      <c r="AN41" s="34">
        <v>392</v>
      </c>
      <c r="AO41" s="34">
        <v>412</v>
      </c>
      <c r="AP41" s="34">
        <v>435</v>
      </c>
      <c r="AQ41" s="34">
        <v>430</v>
      </c>
      <c r="AR41" s="34">
        <v>374</v>
      </c>
      <c r="AS41" s="34">
        <v>422</v>
      </c>
      <c r="AT41" s="34">
        <v>385</v>
      </c>
      <c r="AU41" s="34">
        <v>418</v>
      </c>
      <c r="AV41" s="34"/>
      <c r="AW41" s="34"/>
      <c r="AX41" s="34"/>
      <c r="AY41" s="34"/>
      <c r="AZ41" s="34"/>
      <c r="BA41" s="34"/>
      <c r="BB41" s="34"/>
      <c r="BC41" s="34"/>
      <c r="BD41" s="34"/>
      <c r="BE41" s="34"/>
      <c r="BF41" s="34"/>
      <c r="BG41" s="34"/>
      <c r="BH41" s="34"/>
      <c r="BI41" s="34"/>
      <c r="BJ41" s="34"/>
      <c r="BK41" s="34"/>
      <c r="BL41" s="34"/>
      <c r="BM41" s="34"/>
      <c r="BN41" s="34"/>
      <c r="BO41" s="34"/>
      <c r="BP41" s="34"/>
    </row>
    <row r="42" spans="1:68" ht="15" customHeight="1">
      <c r="A42" s="46" t="s">
        <v>341</v>
      </c>
      <c r="B42" s="34">
        <v>1658</v>
      </c>
      <c r="C42" s="34">
        <v>1817</v>
      </c>
      <c r="D42" s="34">
        <v>1733</v>
      </c>
      <c r="E42" s="34">
        <v>1645</v>
      </c>
      <c r="F42" s="34">
        <v>1362</v>
      </c>
      <c r="G42" s="34">
        <v>1689</v>
      </c>
      <c r="H42" s="34">
        <v>1651</v>
      </c>
      <c r="I42" s="34">
        <v>1534</v>
      </c>
      <c r="J42" s="34">
        <v>1402</v>
      </c>
      <c r="K42" s="34">
        <v>1434</v>
      </c>
      <c r="L42" s="34">
        <v>1336</v>
      </c>
      <c r="M42" s="34">
        <v>1394</v>
      </c>
      <c r="N42" s="34">
        <v>1297</v>
      </c>
      <c r="O42" s="34">
        <v>1227</v>
      </c>
      <c r="P42" s="34">
        <v>1292</v>
      </c>
      <c r="Q42" s="34">
        <v>1231</v>
      </c>
      <c r="R42" s="34">
        <v>1099</v>
      </c>
      <c r="S42" s="34">
        <v>1159</v>
      </c>
      <c r="T42" s="34">
        <v>1171</v>
      </c>
      <c r="U42" s="34">
        <v>1082</v>
      </c>
      <c r="V42" s="34">
        <v>934</v>
      </c>
      <c r="W42" s="34">
        <v>894</v>
      </c>
      <c r="X42" s="34">
        <v>838</v>
      </c>
      <c r="Y42" s="34">
        <v>780</v>
      </c>
      <c r="Z42" s="34">
        <v>793</v>
      </c>
      <c r="AA42" s="34">
        <v>790</v>
      </c>
      <c r="AB42" s="34">
        <v>604</v>
      </c>
      <c r="AC42" s="34">
        <v>617</v>
      </c>
      <c r="AD42" s="34">
        <v>574</v>
      </c>
      <c r="AE42" s="34">
        <v>579</v>
      </c>
      <c r="AF42" s="34">
        <v>453</v>
      </c>
      <c r="AG42" s="34">
        <v>499</v>
      </c>
      <c r="AH42" s="34">
        <v>260</v>
      </c>
      <c r="AI42" s="34">
        <v>384</v>
      </c>
      <c r="AJ42" s="34">
        <v>335</v>
      </c>
      <c r="AK42" s="34">
        <v>390</v>
      </c>
      <c r="AL42" s="34">
        <v>319</v>
      </c>
      <c r="AM42" s="34">
        <v>341</v>
      </c>
      <c r="AN42" s="34">
        <v>402</v>
      </c>
      <c r="AO42" s="34">
        <v>362</v>
      </c>
      <c r="AP42" s="34">
        <v>391</v>
      </c>
      <c r="AQ42" s="34">
        <v>366</v>
      </c>
      <c r="AR42" s="34">
        <v>373</v>
      </c>
      <c r="AS42" s="34">
        <v>349</v>
      </c>
      <c r="AT42" s="34">
        <v>294</v>
      </c>
      <c r="AU42" s="34">
        <v>453</v>
      </c>
      <c r="AV42" s="34"/>
      <c r="AW42" s="34"/>
      <c r="AX42" s="34"/>
      <c r="AY42" s="34"/>
      <c r="AZ42" s="34"/>
      <c r="BA42" s="34"/>
      <c r="BB42" s="34"/>
      <c r="BC42" s="34"/>
      <c r="BD42" s="34"/>
      <c r="BE42" s="34"/>
      <c r="BF42" s="34"/>
      <c r="BG42" s="34"/>
      <c r="BH42" s="34"/>
      <c r="BI42" s="34"/>
      <c r="BJ42" s="34"/>
      <c r="BK42" s="34"/>
      <c r="BL42" s="34"/>
      <c r="BM42" s="34"/>
      <c r="BN42" s="34"/>
      <c r="BO42" s="34"/>
      <c r="BP42" s="34"/>
    </row>
    <row r="43" spans="1:68" ht="15" customHeight="1">
      <c r="A43" s="46" t="s">
        <v>342</v>
      </c>
      <c r="B43" s="34">
        <v>1515</v>
      </c>
      <c r="C43" s="34">
        <v>1748</v>
      </c>
      <c r="D43" s="34">
        <v>1683</v>
      </c>
      <c r="E43" s="34">
        <v>1513</v>
      </c>
      <c r="F43" s="34">
        <v>1362</v>
      </c>
      <c r="G43" s="34">
        <v>1530</v>
      </c>
      <c r="H43" s="34">
        <v>1512</v>
      </c>
      <c r="I43" s="34">
        <v>1438</v>
      </c>
      <c r="J43" s="34">
        <v>1276</v>
      </c>
      <c r="K43" s="34">
        <v>1367</v>
      </c>
      <c r="L43" s="34">
        <v>1313</v>
      </c>
      <c r="M43" s="34">
        <v>1237</v>
      </c>
      <c r="N43" s="34">
        <v>1212</v>
      </c>
      <c r="O43" s="34">
        <v>1211</v>
      </c>
      <c r="P43" s="34">
        <v>1306</v>
      </c>
      <c r="Q43" s="34">
        <v>1082</v>
      </c>
      <c r="R43" s="34">
        <v>994</v>
      </c>
      <c r="S43" s="34">
        <v>1073</v>
      </c>
      <c r="T43" s="34">
        <v>1024</v>
      </c>
      <c r="U43" s="34">
        <v>989</v>
      </c>
      <c r="V43" s="34">
        <v>827</v>
      </c>
      <c r="W43" s="34">
        <v>868</v>
      </c>
      <c r="X43" s="34">
        <v>832</v>
      </c>
      <c r="Y43" s="34">
        <v>835</v>
      </c>
      <c r="Z43" s="34">
        <v>673</v>
      </c>
      <c r="AA43" s="34">
        <v>678</v>
      </c>
      <c r="AB43" s="34">
        <v>554</v>
      </c>
      <c r="AC43" s="34">
        <v>602</v>
      </c>
      <c r="AD43" s="34">
        <v>523</v>
      </c>
      <c r="AE43" s="34">
        <v>471</v>
      </c>
      <c r="AF43" s="34">
        <v>428</v>
      </c>
      <c r="AG43" s="34">
        <v>548</v>
      </c>
      <c r="AH43" s="34">
        <v>213</v>
      </c>
      <c r="AI43" s="34">
        <v>400</v>
      </c>
      <c r="AJ43" s="34">
        <v>370</v>
      </c>
      <c r="AK43" s="34">
        <v>376</v>
      </c>
      <c r="AL43" s="34">
        <v>330</v>
      </c>
      <c r="AM43" s="34">
        <v>293</v>
      </c>
      <c r="AN43" s="34">
        <v>336</v>
      </c>
      <c r="AO43" s="34">
        <v>308</v>
      </c>
      <c r="AP43" s="34">
        <v>323</v>
      </c>
      <c r="AQ43" s="34">
        <v>435</v>
      </c>
      <c r="AR43" s="34">
        <v>408</v>
      </c>
      <c r="AS43" s="34">
        <v>426</v>
      </c>
      <c r="AT43" s="34">
        <v>326</v>
      </c>
      <c r="AU43" s="34">
        <v>376</v>
      </c>
      <c r="AV43" s="34"/>
      <c r="AW43" s="34"/>
      <c r="AX43" s="34"/>
      <c r="AY43" s="34"/>
      <c r="AZ43" s="34"/>
      <c r="BA43" s="34"/>
      <c r="BB43" s="34"/>
      <c r="BC43" s="34"/>
      <c r="BD43" s="34"/>
      <c r="BE43" s="34"/>
      <c r="BF43" s="34"/>
      <c r="BG43" s="34"/>
      <c r="BH43" s="34"/>
      <c r="BI43" s="34"/>
      <c r="BJ43" s="34"/>
      <c r="BK43" s="34"/>
      <c r="BL43" s="34"/>
      <c r="BM43" s="34"/>
      <c r="BN43" s="34"/>
      <c r="BO43" s="34"/>
      <c r="BP43" s="34"/>
    </row>
    <row r="44" spans="1:68" ht="15" customHeight="1">
      <c r="A44" s="46" t="s">
        <v>343</v>
      </c>
      <c r="B44" s="34">
        <v>1633</v>
      </c>
      <c r="C44" s="34">
        <v>1798</v>
      </c>
      <c r="D44" s="34">
        <v>1731</v>
      </c>
      <c r="E44" s="34">
        <v>1531</v>
      </c>
      <c r="F44" s="34">
        <v>1413</v>
      </c>
      <c r="G44" s="34">
        <v>1571</v>
      </c>
      <c r="H44" s="34">
        <v>1426</v>
      </c>
      <c r="I44" s="34">
        <v>1514</v>
      </c>
      <c r="J44" s="34">
        <v>1332</v>
      </c>
      <c r="K44" s="34">
        <v>1416</v>
      </c>
      <c r="L44" s="34">
        <v>1307</v>
      </c>
      <c r="M44" s="34">
        <v>1283</v>
      </c>
      <c r="N44" s="34">
        <v>1165</v>
      </c>
      <c r="O44" s="34">
        <v>1232</v>
      </c>
      <c r="P44" s="34">
        <v>1246</v>
      </c>
      <c r="Q44" s="34">
        <v>1133</v>
      </c>
      <c r="R44" s="34">
        <v>1104</v>
      </c>
      <c r="S44" s="34">
        <v>1021</v>
      </c>
      <c r="T44" s="34">
        <v>1032</v>
      </c>
      <c r="U44" s="34">
        <v>920</v>
      </c>
      <c r="V44" s="34">
        <v>803</v>
      </c>
      <c r="W44" s="34">
        <v>791</v>
      </c>
      <c r="X44" s="34">
        <v>767</v>
      </c>
      <c r="Y44" s="34">
        <v>759</v>
      </c>
      <c r="Z44" s="34">
        <v>701</v>
      </c>
      <c r="AA44" s="34">
        <v>599</v>
      </c>
      <c r="AB44" s="34">
        <v>654</v>
      </c>
      <c r="AC44" s="34">
        <v>509</v>
      </c>
      <c r="AD44" s="34">
        <v>488</v>
      </c>
      <c r="AE44" s="34">
        <v>443</v>
      </c>
      <c r="AF44" s="34">
        <v>412</v>
      </c>
      <c r="AG44" s="34">
        <v>403</v>
      </c>
      <c r="AH44" s="34">
        <v>219</v>
      </c>
      <c r="AI44" s="34">
        <v>435</v>
      </c>
      <c r="AJ44" s="34">
        <v>378</v>
      </c>
      <c r="AK44" s="34">
        <v>272</v>
      </c>
      <c r="AL44" s="34">
        <v>358</v>
      </c>
      <c r="AM44" s="34">
        <v>318</v>
      </c>
      <c r="AN44" s="34">
        <v>406</v>
      </c>
      <c r="AO44" s="34">
        <v>333</v>
      </c>
      <c r="AP44" s="34">
        <v>314</v>
      </c>
      <c r="AQ44" s="34">
        <v>359</v>
      </c>
      <c r="AR44" s="34">
        <v>391</v>
      </c>
      <c r="AS44" s="34">
        <v>385</v>
      </c>
      <c r="AT44" s="34">
        <v>319</v>
      </c>
      <c r="AU44" s="34">
        <v>334</v>
      </c>
      <c r="AV44" s="34"/>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46" t="s">
        <v>344</v>
      </c>
      <c r="B45" s="34">
        <v>1606</v>
      </c>
      <c r="C45" s="34">
        <v>1711</v>
      </c>
      <c r="D45" s="34">
        <v>1444</v>
      </c>
      <c r="E45" s="34">
        <v>1296</v>
      </c>
      <c r="F45" s="34">
        <v>1469</v>
      </c>
      <c r="G45" s="34">
        <v>1461</v>
      </c>
      <c r="H45" s="34">
        <v>1317</v>
      </c>
      <c r="I45" s="34">
        <v>1299</v>
      </c>
      <c r="J45" s="34">
        <v>1287</v>
      </c>
      <c r="K45" s="34">
        <v>1338</v>
      </c>
      <c r="L45" s="34">
        <v>1246</v>
      </c>
      <c r="M45" s="34">
        <v>1097</v>
      </c>
      <c r="N45" s="34">
        <v>1193</v>
      </c>
      <c r="O45" s="34">
        <v>1183</v>
      </c>
      <c r="P45" s="34">
        <v>1114</v>
      </c>
      <c r="Q45" s="34">
        <v>1006</v>
      </c>
      <c r="R45" s="34">
        <v>1037</v>
      </c>
      <c r="S45" s="34">
        <v>909</v>
      </c>
      <c r="T45" s="34">
        <v>903</v>
      </c>
      <c r="U45" s="34">
        <v>807</v>
      </c>
      <c r="V45" s="34">
        <v>786</v>
      </c>
      <c r="W45" s="34">
        <v>725</v>
      </c>
      <c r="X45" s="34">
        <v>679</v>
      </c>
      <c r="Y45" s="34">
        <v>702</v>
      </c>
      <c r="Z45" s="34">
        <v>650</v>
      </c>
      <c r="AA45" s="34">
        <v>612</v>
      </c>
      <c r="AB45" s="34">
        <v>531</v>
      </c>
      <c r="AC45" s="34">
        <v>518</v>
      </c>
      <c r="AD45" s="34">
        <v>431</v>
      </c>
      <c r="AE45" s="34">
        <v>338</v>
      </c>
      <c r="AF45" s="34">
        <v>432</v>
      </c>
      <c r="AG45" s="34">
        <v>377</v>
      </c>
      <c r="AH45" s="34">
        <v>193</v>
      </c>
      <c r="AI45" s="34">
        <v>380</v>
      </c>
      <c r="AJ45" s="34">
        <v>333</v>
      </c>
      <c r="AK45" s="34">
        <v>310</v>
      </c>
      <c r="AL45" s="34">
        <v>305</v>
      </c>
      <c r="AM45" s="34">
        <v>342</v>
      </c>
      <c r="AN45" s="34">
        <v>279</v>
      </c>
      <c r="AO45" s="34">
        <v>284</v>
      </c>
      <c r="AP45" s="34">
        <v>337</v>
      </c>
      <c r="AQ45" s="34">
        <v>380</v>
      </c>
      <c r="AR45" s="34">
        <v>269</v>
      </c>
      <c r="AS45" s="34">
        <v>329</v>
      </c>
      <c r="AT45" s="34">
        <v>341</v>
      </c>
      <c r="AU45" s="34">
        <v>400</v>
      </c>
      <c r="AV45" s="34"/>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46" t="s">
        <v>345</v>
      </c>
      <c r="B46" s="34">
        <v>1596</v>
      </c>
      <c r="C46" s="34">
        <v>1697</v>
      </c>
      <c r="D46" s="34">
        <v>1480</v>
      </c>
      <c r="E46" s="34">
        <v>1284</v>
      </c>
      <c r="F46" s="34">
        <v>1379</v>
      </c>
      <c r="G46" s="34">
        <v>1440</v>
      </c>
      <c r="H46" s="34">
        <v>1421</v>
      </c>
      <c r="I46" s="34">
        <v>1304</v>
      </c>
      <c r="J46" s="34">
        <v>1289</v>
      </c>
      <c r="K46" s="34">
        <v>1274</v>
      </c>
      <c r="L46" s="34">
        <v>1182</v>
      </c>
      <c r="M46" s="34">
        <v>1128</v>
      </c>
      <c r="N46" s="34">
        <v>1062</v>
      </c>
      <c r="O46" s="34">
        <v>1148</v>
      </c>
      <c r="P46" s="34">
        <v>1061</v>
      </c>
      <c r="Q46" s="34">
        <v>957</v>
      </c>
      <c r="R46" s="34">
        <v>1041</v>
      </c>
      <c r="S46" s="34">
        <v>1037</v>
      </c>
      <c r="T46" s="34">
        <v>825</v>
      </c>
      <c r="U46" s="34">
        <v>767</v>
      </c>
      <c r="V46" s="34">
        <v>862</v>
      </c>
      <c r="W46" s="34">
        <v>736</v>
      </c>
      <c r="X46" s="34">
        <v>671</v>
      </c>
      <c r="Y46" s="34">
        <v>730</v>
      </c>
      <c r="Z46" s="34">
        <v>700</v>
      </c>
      <c r="AA46" s="34">
        <v>535</v>
      </c>
      <c r="AB46" s="34">
        <v>474</v>
      </c>
      <c r="AC46" s="34">
        <v>430</v>
      </c>
      <c r="AD46" s="34">
        <v>371</v>
      </c>
      <c r="AE46" s="34">
        <v>381</v>
      </c>
      <c r="AF46" s="34">
        <v>321</v>
      </c>
      <c r="AG46" s="34">
        <v>359</v>
      </c>
      <c r="AH46" s="34">
        <v>206</v>
      </c>
      <c r="AI46" s="34">
        <v>325</v>
      </c>
      <c r="AJ46" s="34">
        <v>357</v>
      </c>
      <c r="AK46" s="34">
        <v>325</v>
      </c>
      <c r="AL46" s="34">
        <v>308</v>
      </c>
      <c r="AM46" s="34">
        <v>280</v>
      </c>
      <c r="AN46" s="34">
        <v>249</v>
      </c>
      <c r="AO46" s="34">
        <v>277</v>
      </c>
      <c r="AP46" s="34">
        <v>363</v>
      </c>
      <c r="AQ46" s="34">
        <v>335</v>
      </c>
      <c r="AR46" s="34">
        <v>302</v>
      </c>
      <c r="AS46" s="34">
        <v>374</v>
      </c>
      <c r="AT46" s="34">
        <v>331</v>
      </c>
      <c r="AU46" s="34">
        <v>303</v>
      </c>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46" t="s">
        <v>346</v>
      </c>
      <c r="B47" s="34">
        <v>1529</v>
      </c>
      <c r="C47" s="34">
        <v>1542</v>
      </c>
      <c r="D47" s="34">
        <v>1370</v>
      </c>
      <c r="E47" s="34">
        <v>1291</v>
      </c>
      <c r="F47" s="34">
        <v>1256</v>
      </c>
      <c r="G47" s="34">
        <v>1172</v>
      </c>
      <c r="H47" s="34">
        <v>1259</v>
      </c>
      <c r="I47" s="34">
        <v>1081</v>
      </c>
      <c r="J47" s="34">
        <v>1208</v>
      </c>
      <c r="K47" s="34">
        <v>1139</v>
      </c>
      <c r="L47" s="34">
        <v>1088</v>
      </c>
      <c r="M47" s="34">
        <v>1002</v>
      </c>
      <c r="N47" s="34">
        <v>1113</v>
      </c>
      <c r="O47" s="34">
        <v>1064</v>
      </c>
      <c r="P47" s="34">
        <v>888</v>
      </c>
      <c r="Q47" s="34">
        <v>910</v>
      </c>
      <c r="R47" s="34">
        <v>944</v>
      </c>
      <c r="S47" s="34">
        <v>899</v>
      </c>
      <c r="T47" s="34">
        <v>749</v>
      </c>
      <c r="U47" s="34">
        <v>620</v>
      </c>
      <c r="V47" s="34">
        <v>719</v>
      </c>
      <c r="W47" s="34">
        <v>595</v>
      </c>
      <c r="X47" s="34">
        <v>580</v>
      </c>
      <c r="Y47" s="34">
        <v>590</v>
      </c>
      <c r="Z47" s="34">
        <v>498</v>
      </c>
      <c r="AA47" s="34">
        <v>461</v>
      </c>
      <c r="AB47" s="34">
        <v>446</v>
      </c>
      <c r="AC47" s="34">
        <v>389</v>
      </c>
      <c r="AD47" s="34">
        <v>338</v>
      </c>
      <c r="AE47" s="34">
        <v>355</v>
      </c>
      <c r="AF47" s="34">
        <v>261</v>
      </c>
      <c r="AG47" s="34">
        <v>325</v>
      </c>
      <c r="AH47" s="34">
        <v>150</v>
      </c>
      <c r="AI47" s="34">
        <v>275</v>
      </c>
      <c r="AJ47" s="34">
        <v>254</v>
      </c>
      <c r="AK47" s="34">
        <v>292</v>
      </c>
      <c r="AL47" s="34">
        <v>294</v>
      </c>
      <c r="AM47" s="34">
        <v>243</v>
      </c>
      <c r="AN47" s="34">
        <v>254</v>
      </c>
      <c r="AO47" s="34">
        <v>276</v>
      </c>
      <c r="AP47" s="34">
        <v>315</v>
      </c>
      <c r="AQ47" s="34">
        <v>312</v>
      </c>
      <c r="AR47" s="34">
        <v>282</v>
      </c>
      <c r="AS47" s="34">
        <v>311</v>
      </c>
      <c r="AT47" s="34">
        <v>268</v>
      </c>
      <c r="AU47" s="34">
        <v>225</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42"/>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row>
    <row r="49" spans="1:68" ht="15" customHeight="1">
      <c r="A49" s="66" t="s">
        <v>347</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row>
    <row r="50" spans="1:68" ht="15" customHeight="1">
      <c r="A50" s="46" t="s">
        <v>335</v>
      </c>
      <c r="B50" s="30">
        <v>11.0960696719462</v>
      </c>
      <c r="C50" s="30">
        <v>10.759296370518801</v>
      </c>
      <c r="D50" s="30">
        <v>10.1303231432586</v>
      </c>
      <c r="E50" s="30">
        <v>10.891429132119899</v>
      </c>
      <c r="F50" s="30">
        <v>10.825593395252801</v>
      </c>
      <c r="G50" s="30">
        <v>10.9767346520447</v>
      </c>
      <c r="H50" s="30">
        <v>10.014141308332899</v>
      </c>
      <c r="I50" s="30">
        <v>10.636470967049499</v>
      </c>
      <c r="J50" s="30">
        <v>10.8157099697885</v>
      </c>
      <c r="K50" s="30">
        <v>10.826464691468001</v>
      </c>
      <c r="L50" s="30">
        <v>9.93337371290127</v>
      </c>
      <c r="M50" s="30">
        <v>11.064392119173499</v>
      </c>
      <c r="N50" s="30">
        <v>10.542929292929299</v>
      </c>
      <c r="O50" s="30">
        <v>10.832529733204799</v>
      </c>
      <c r="P50" s="30">
        <v>10.3565810173047</v>
      </c>
      <c r="Q50" s="30">
        <v>10.576002189082001</v>
      </c>
      <c r="R50" s="30">
        <v>10.6582850685125</v>
      </c>
      <c r="S50" s="30">
        <v>10.800648776172199</v>
      </c>
      <c r="T50" s="30">
        <v>9.9221492901847004</v>
      </c>
      <c r="U50" s="30">
        <v>11.1537557766116</v>
      </c>
      <c r="V50" s="30">
        <v>11.650167716599899</v>
      </c>
      <c r="W50" s="30">
        <v>11.297071129707099</v>
      </c>
      <c r="X50" s="30">
        <v>11.480304343638601</v>
      </c>
      <c r="Y50" s="30">
        <v>12.3719165085389</v>
      </c>
      <c r="Z50" s="30">
        <v>11.6283946733774</v>
      </c>
      <c r="AA50" s="30">
        <v>11.558238318801701</v>
      </c>
      <c r="AB50" s="30">
        <v>10.9448533848196</v>
      </c>
      <c r="AC50" s="30">
        <v>13.6970907728805</v>
      </c>
      <c r="AD50" s="30">
        <v>13.4781397939293</v>
      </c>
      <c r="AE50" s="30">
        <v>11.8265245707519</v>
      </c>
      <c r="AF50" s="30">
        <v>11.5755627009646</v>
      </c>
      <c r="AG50" s="30">
        <v>13.1205081063012</v>
      </c>
      <c r="AH50" s="30">
        <v>11.6817724068479</v>
      </c>
      <c r="AI50" s="30">
        <v>10.710827038543499</v>
      </c>
      <c r="AJ50" s="30">
        <v>9.4987363100252704</v>
      </c>
      <c r="AK50" s="30">
        <v>11.085353003161201</v>
      </c>
      <c r="AL50" s="30">
        <v>10.922541340295901</v>
      </c>
      <c r="AM50" s="30">
        <v>9.9388004895960798</v>
      </c>
      <c r="AN50" s="30">
        <v>8.7688219663418998</v>
      </c>
      <c r="AO50" s="30">
        <v>11.487451540501899</v>
      </c>
      <c r="AP50" s="30">
        <v>13.7027899032074</v>
      </c>
      <c r="AQ50" s="30">
        <v>10.839231547017199</v>
      </c>
      <c r="AR50" s="30">
        <v>10.3068280034572</v>
      </c>
      <c r="AS50" s="30">
        <v>11.855862584017901</v>
      </c>
      <c r="AT50" s="30">
        <v>11.9712351945854</v>
      </c>
      <c r="AU50" s="30">
        <v>12.005430566330499</v>
      </c>
      <c r="AV50" s="30"/>
      <c r="AW50" s="30"/>
      <c r="AX50" s="30"/>
      <c r="AY50" s="30"/>
      <c r="AZ50" s="30"/>
      <c r="BA50" s="30"/>
      <c r="BB50" s="30"/>
      <c r="BC50" s="30"/>
      <c r="BD50" s="30"/>
      <c r="BE50" s="30"/>
      <c r="BF50" s="30"/>
      <c r="BG50" s="30"/>
      <c r="BH50" s="30"/>
      <c r="BI50" s="30"/>
      <c r="BJ50" s="30"/>
      <c r="BK50" s="30"/>
      <c r="BL50" s="30"/>
      <c r="BM50" s="30"/>
      <c r="BN50" s="30"/>
      <c r="BO50" s="30"/>
      <c r="BP50" s="30"/>
    </row>
    <row r="51" spans="1:68" ht="15" customHeight="1">
      <c r="A51" s="46" t="s">
        <v>336</v>
      </c>
      <c r="B51" s="30">
        <v>10.495916249266701</v>
      </c>
      <c r="C51" s="30">
        <v>9.3520374081496307</v>
      </c>
      <c r="D51" s="30">
        <v>8.9821229591589606</v>
      </c>
      <c r="E51" s="30">
        <v>10.013246332728301</v>
      </c>
      <c r="F51" s="30">
        <v>10.407636738906101</v>
      </c>
      <c r="G51" s="30">
        <v>9.7519729425028192</v>
      </c>
      <c r="H51" s="30">
        <v>8.7833237312103893</v>
      </c>
      <c r="I51" s="30">
        <v>9.7134270687989694</v>
      </c>
      <c r="J51" s="30">
        <v>9.7226036803076106</v>
      </c>
      <c r="K51" s="30">
        <v>9.7683225662731097</v>
      </c>
      <c r="L51" s="30">
        <v>9.2913385826771595</v>
      </c>
      <c r="M51" s="30">
        <v>9.6287842383469506</v>
      </c>
      <c r="N51" s="30">
        <v>9.4381313131313096</v>
      </c>
      <c r="O51" s="30">
        <v>9.2253294760527194</v>
      </c>
      <c r="P51" s="30">
        <v>9.1439433665443097</v>
      </c>
      <c r="Q51" s="30">
        <v>9.71405116979067</v>
      </c>
      <c r="R51" s="30">
        <v>9.4363610679474501</v>
      </c>
      <c r="S51" s="30">
        <v>10.299321734001801</v>
      </c>
      <c r="T51" s="30">
        <v>8.8994046710425891</v>
      </c>
      <c r="U51" s="30">
        <v>10.5114748962168</v>
      </c>
      <c r="V51" s="30">
        <v>9.9893643131800705</v>
      </c>
      <c r="W51" s="30">
        <v>11.042386756412601</v>
      </c>
      <c r="X51" s="30">
        <v>10.045266300683799</v>
      </c>
      <c r="Y51" s="30">
        <v>10.322580645161301</v>
      </c>
      <c r="Z51" s="30">
        <v>10.8000419419105</v>
      </c>
      <c r="AA51" s="30">
        <v>10.5857366420747</v>
      </c>
      <c r="AB51" s="30">
        <v>9.9191504766501808</v>
      </c>
      <c r="AC51" s="30">
        <v>11.2248720189786</v>
      </c>
      <c r="AD51" s="30">
        <v>11.04149262044</v>
      </c>
      <c r="AE51" s="30">
        <v>10.7756068679692</v>
      </c>
      <c r="AF51" s="30">
        <v>12.337112878659701</v>
      </c>
      <c r="AG51" s="30">
        <v>10.680260738759801</v>
      </c>
      <c r="AH51" s="30">
        <v>10.7418596844579</v>
      </c>
      <c r="AI51" s="30">
        <v>10.691458454387</v>
      </c>
      <c r="AJ51" s="30">
        <v>9.1828138163437192</v>
      </c>
      <c r="AK51" s="30">
        <v>9.7365648050579594</v>
      </c>
      <c r="AL51" s="30">
        <v>10.008703220191499</v>
      </c>
      <c r="AM51" s="30">
        <v>11.211750305997599</v>
      </c>
      <c r="AN51" s="30">
        <v>9.0788308237378192</v>
      </c>
      <c r="AO51" s="30">
        <v>11.732299530708</v>
      </c>
      <c r="AP51" s="30">
        <v>10.552286961472801</v>
      </c>
      <c r="AQ51" s="30">
        <v>10.4550050556117</v>
      </c>
      <c r="AR51" s="30">
        <v>8.9023336214347406</v>
      </c>
      <c r="AS51" s="30">
        <v>10.5115758028379</v>
      </c>
      <c r="AT51" s="30">
        <v>11.1675126903553</v>
      </c>
      <c r="AU51" s="30">
        <v>10.1047323506594</v>
      </c>
      <c r="AV51" s="30"/>
      <c r="AW51" s="30"/>
      <c r="AX51" s="30"/>
      <c r="AY51" s="30"/>
      <c r="AZ51" s="30"/>
      <c r="BA51" s="30"/>
      <c r="BB51" s="30"/>
      <c r="BC51" s="30"/>
      <c r="BD51" s="30"/>
      <c r="BE51" s="30"/>
      <c r="BF51" s="30"/>
      <c r="BG51" s="30"/>
      <c r="BH51" s="30"/>
      <c r="BI51" s="30"/>
      <c r="BJ51" s="30"/>
      <c r="BK51" s="30"/>
      <c r="BL51" s="30"/>
      <c r="BM51" s="30"/>
      <c r="BN51" s="30"/>
      <c r="BO51" s="30"/>
      <c r="BP51" s="30"/>
    </row>
    <row r="52" spans="1:68" ht="15" customHeight="1">
      <c r="A52" s="46" t="s">
        <v>337</v>
      </c>
      <c r="B52" s="30">
        <v>9.8912503948377797</v>
      </c>
      <c r="C52" s="30">
        <v>9.2540636829213998</v>
      </c>
      <c r="D52" s="30">
        <v>9.0983963955234692</v>
      </c>
      <c r="E52" s="30">
        <v>10.2879850856106</v>
      </c>
      <c r="F52" s="30">
        <v>10.087719298245601</v>
      </c>
      <c r="G52" s="30">
        <v>9.5777390591370306</v>
      </c>
      <c r="H52" s="30">
        <v>9.2704132404546193</v>
      </c>
      <c r="I52" s="30">
        <v>9.7348932059675892</v>
      </c>
      <c r="J52" s="30">
        <v>9.6511947267234302</v>
      </c>
      <c r="K52" s="30">
        <v>10.4978837157496</v>
      </c>
      <c r="L52" s="30">
        <v>9.3095093882495501</v>
      </c>
      <c r="M52" s="30">
        <v>10.133349351273401</v>
      </c>
      <c r="N52" s="30">
        <v>10.044191919191899</v>
      </c>
      <c r="O52" s="30">
        <v>9.3217614914818405</v>
      </c>
      <c r="P52" s="30">
        <v>9.4192448872574701</v>
      </c>
      <c r="Q52" s="30">
        <v>9.3378027089889208</v>
      </c>
      <c r="R52" s="30">
        <v>9.6623816923294292</v>
      </c>
      <c r="S52" s="30">
        <v>9.8274845178413504</v>
      </c>
      <c r="T52" s="30">
        <v>9.4031445580827295</v>
      </c>
      <c r="U52" s="30">
        <v>10.550638364533601</v>
      </c>
      <c r="V52" s="30">
        <v>10.1775341569173</v>
      </c>
      <c r="W52" s="30">
        <v>10.3147171184282</v>
      </c>
      <c r="X52" s="30">
        <v>9.7755947221419603</v>
      </c>
      <c r="Y52" s="30">
        <v>10.2371916508539</v>
      </c>
      <c r="Z52" s="30">
        <v>9.6046974939708498</v>
      </c>
      <c r="AA52" s="30">
        <v>10.921082047842599</v>
      </c>
      <c r="AB52" s="30">
        <v>9.9674188487993192</v>
      </c>
      <c r="AC52" s="30">
        <v>10.413285054313899</v>
      </c>
      <c r="AD52" s="30">
        <v>11.3756613756614</v>
      </c>
      <c r="AE52" s="30">
        <v>11.5748963883955</v>
      </c>
      <c r="AF52" s="30">
        <v>11.457099339989799</v>
      </c>
      <c r="AG52" s="30">
        <v>7.8054487715193002</v>
      </c>
      <c r="AH52" s="30">
        <v>9.7012420275260194</v>
      </c>
      <c r="AI52" s="30">
        <v>10.613984117760999</v>
      </c>
      <c r="AJ52" s="30">
        <v>9.0775063184498705</v>
      </c>
      <c r="AK52" s="30">
        <v>9.9894625922023206</v>
      </c>
      <c r="AL52" s="30">
        <v>9.8128807658833797</v>
      </c>
      <c r="AM52" s="30">
        <v>10.575275397796799</v>
      </c>
      <c r="AN52" s="30">
        <v>9.3445527015057603</v>
      </c>
      <c r="AO52" s="30">
        <v>11.3242195470312</v>
      </c>
      <c r="AP52" s="30">
        <v>9.9639400265705103</v>
      </c>
      <c r="AQ52" s="30">
        <v>9.9696663296258805</v>
      </c>
      <c r="AR52" s="30">
        <v>10.04753673293</v>
      </c>
      <c r="AS52" s="30">
        <v>10.6796116504854</v>
      </c>
      <c r="AT52" s="30">
        <v>10.6598984771574</v>
      </c>
      <c r="AU52" s="30">
        <v>11.7920868890613</v>
      </c>
      <c r="AV52" s="30"/>
      <c r="AW52" s="30"/>
      <c r="AX52" s="30"/>
      <c r="AY52" s="30"/>
      <c r="AZ52" s="30"/>
      <c r="BA52" s="30"/>
      <c r="BB52" s="30"/>
      <c r="BC52" s="30"/>
      <c r="BD52" s="30"/>
      <c r="BE52" s="30"/>
      <c r="BF52" s="30"/>
      <c r="BG52" s="30"/>
      <c r="BH52" s="30"/>
      <c r="BI52" s="30"/>
      <c r="BJ52" s="30"/>
      <c r="BK52" s="30"/>
      <c r="BL52" s="30"/>
      <c r="BM52" s="30"/>
      <c r="BN52" s="30"/>
      <c r="BO52" s="30"/>
      <c r="BP52" s="30"/>
    </row>
    <row r="53" spans="1:68" ht="15" customHeight="1">
      <c r="A53" s="46" t="s">
        <v>338</v>
      </c>
      <c r="B53" s="30">
        <v>8.7450927304724502</v>
      </c>
      <c r="C53" s="30">
        <v>8.5014473391226897</v>
      </c>
      <c r="D53" s="30">
        <v>8.8367811637033107</v>
      </c>
      <c r="E53" s="30">
        <v>9.2577147623019194</v>
      </c>
      <c r="F53" s="30">
        <v>9.3601651186790509</v>
      </c>
      <c r="G53" s="30">
        <v>8.2504868299682297</v>
      </c>
      <c r="H53" s="30">
        <v>8.9456869009584707</v>
      </c>
      <c r="I53" s="30">
        <v>9.3431362026403306</v>
      </c>
      <c r="J53" s="30">
        <v>8.8162592694314696</v>
      </c>
      <c r="K53" s="30">
        <v>8.4038761416796603</v>
      </c>
      <c r="L53" s="30">
        <v>9.0248334342822503</v>
      </c>
      <c r="M53" s="30">
        <v>9.2323402210475702</v>
      </c>
      <c r="N53" s="30">
        <v>8.92676767676768</v>
      </c>
      <c r="O53" s="30">
        <v>9.1996142719382803</v>
      </c>
      <c r="P53" s="30">
        <v>8.7506554798112202</v>
      </c>
      <c r="Q53" s="30">
        <v>9.5772335476809403</v>
      </c>
      <c r="R53" s="30">
        <v>8.83599378443283</v>
      </c>
      <c r="S53" s="30">
        <v>8.5078148038926606</v>
      </c>
      <c r="T53" s="30">
        <v>10.151121966111999</v>
      </c>
      <c r="U53" s="30">
        <v>9.9710190334456001</v>
      </c>
      <c r="V53" s="30">
        <v>9.1548719626932797</v>
      </c>
      <c r="W53" s="30">
        <v>9.7234855375659492</v>
      </c>
      <c r="X53" s="30">
        <v>8.2538765289415394</v>
      </c>
      <c r="Y53" s="30">
        <v>9.8197343453510406</v>
      </c>
      <c r="Z53" s="30">
        <v>8.9755688371605302</v>
      </c>
      <c r="AA53" s="30">
        <v>8.4730605857366399</v>
      </c>
      <c r="AB53" s="30">
        <v>11.2465307107518</v>
      </c>
      <c r="AC53" s="30">
        <v>8.4904482457235595</v>
      </c>
      <c r="AD53" s="30">
        <v>8.6326928432191607</v>
      </c>
      <c r="AE53" s="30">
        <v>10.109532267614</v>
      </c>
      <c r="AF53" s="30">
        <v>10.052462345574501</v>
      </c>
      <c r="AG53" s="30">
        <v>8.6745779709175999</v>
      </c>
      <c r="AH53" s="30">
        <v>10.204766700235</v>
      </c>
      <c r="AI53" s="30">
        <v>10.032926593066</v>
      </c>
      <c r="AJ53" s="30">
        <v>10.804549283908999</v>
      </c>
      <c r="AK53" s="30">
        <v>9.1886195995784998</v>
      </c>
      <c r="AL53" s="30">
        <v>8.5509138381201009</v>
      </c>
      <c r="AM53" s="30">
        <v>7.31946144430845</v>
      </c>
      <c r="AN53" s="30">
        <v>11.403897254207299</v>
      </c>
      <c r="AO53" s="30">
        <v>10.385635584574599</v>
      </c>
      <c r="AP53" s="30">
        <v>8.5025621560068299</v>
      </c>
      <c r="AQ53" s="30">
        <v>8.1698685540950393</v>
      </c>
      <c r="AR53" s="30">
        <v>9.0751944684528993</v>
      </c>
      <c r="AS53" s="30">
        <v>9.7274085138162807</v>
      </c>
      <c r="AT53" s="30">
        <v>9.3274111675126896</v>
      </c>
      <c r="AU53" s="30">
        <v>9.4065166795965904</v>
      </c>
      <c r="AV53" s="30"/>
      <c r="AW53" s="30"/>
      <c r="AX53" s="30"/>
      <c r="AY53" s="30"/>
      <c r="AZ53" s="30"/>
      <c r="BA53" s="30"/>
      <c r="BB53" s="30"/>
      <c r="BC53" s="30"/>
      <c r="BD53" s="30"/>
      <c r="BE53" s="30"/>
      <c r="BF53" s="30"/>
      <c r="BG53" s="30"/>
      <c r="BH53" s="30"/>
      <c r="BI53" s="30"/>
      <c r="BJ53" s="30"/>
      <c r="BK53" s="30"/>
      <c r="BL53" s="30"/>
      <c r="BM53" s="30"/>
      <c r="BN53" s="30"/>
      <c r="BO53" s="30"/>
      <c r="BP53" s="30"/>
    </row>
    <row r="54" spans="1:68" ht="15" customHeight="1">
      <c r="A54" s="46" t="s">
        <v>339</v>
      </c>
      <c r="B54" s="30">
        <v>8.9436397274491206</v>
      </c>
      <c r="C54" s="30">
        <v>8.4168336673346698</v>
      </c>
      <c r="D54" s="30">
        <v>9.1710672932512995</v>
      </c>
      <c r="E54" s="30">
        <v>9.3362115488397208</v>
      </c>
      <c r="F54" s="30">
        <v>8.8957688338493295</v>
      </c>
      <c r="G54" s="30">
        <v>8.1172491544532104</v>
      </c>
      <c r="H54" s="30">
        <v>9.3070758916880507</v>
      </c>
      <c r="I54" s="30">
        <v>8.7957497048406097</v>
      </c>
      <c r="J54" s="30">
        <v>9.0414721230431194</v>
      </c>
      <c r="K54" s="30">
        <v>8.3481844508799306</v>
      </c>
      <c r="L54" s="30">
        <v>8.9460932768019408</v>
      </c>
      <c r="M54" s="30">
        <v>8.7518020182604506</v>
      </c>
      <c r="N54" s="30">
        <v>8.1313131313131297</v>
      </c>
      <c r="O54" s="30">
        <v>8.4667309546769491</v>
      </c>
      <c r="P54" s="30">
        <v>8.7637650760356607</v>
      </c>
      <c r="Q54" s="30">
        <v>8.91366808044876</v>
      </c>
      <c r="R54" s="30">
        <v>9.5564345246503706</v>
      </c>
      <c r="S54" s="30">
        <v>7.9475081097021496</v>
      </c>
      <c r="T54" s="30">
        <v>9.5328957411082307</v>
      </c>
      <c r="U54" s="30">
        <v>9.1799169734471704</v>
      </c>
      <c r="V54" s="30">
        <v>9.5557555428290897</v>
      </c>
      <c r="W54" s="30">
        <v>7.4859014007640496</v>
      </c>
      <c r="X54" s="30">
        <v>9.7563324665318305</v>
      </c>
      <c r="Y54" s="30">
        <v>8.4914611005692606</v>
      </c>
      <c r="Z54" s="30">
        <v>9.08042361329559</v>
      </c>
      <c r="AA54" s="30">
        <v>8.6295551084283506</v>
      </c>
      <c r="AB54" s="30">
        <v>9.9312175696874601</v>
      </c>
      <c r="AC54" s="30">
        <v>9.6266699962542095</v>
      </c>
      <c r="AD54" s="30">
        <v>9.4959621275410804</v>
      </c>
      <c r="AE54" s="30">
        <v>8.9253996447602102</v>
      </c>
      <c r="AF54" s="30">
        <v>8.0893552208495496</v>
      </c>
      <c r="AG54" s="30">
        <v>8.7915761323750594</v>
      </c>
      <c r="AH54" s="30">
        <v>8.0899630748573408</v>
      </c>
      <c r="AI54" s="30">
        <v>7.4569049002517902</v>
      </c>
      <c r="AJ54" s="30">
        <v>9.6461668070766606</v>
      </c>
      <c r="AK54" s="30">
        <v>9.1886195995784998</v>
      </c>
      <c r="AL54" s="30">
        <v>9.4647519582245394</v>
      </c>
      <c r="AM54" s="30">
        <v>7.6866585067319502</v>
      </c>
      <c r="AN54" s="30">
        <v>10.075287865367599</v>
      </c>
      <c r="AO54" s="30">
        <v>9.1205876351764896</v>
      </c>
      <c r="AP54" s="30">
        <v>10.248624027329701</v>
      </c>
      <c r="AQ54" s="30">
        <v>7.6440849342770498</v>
      </c>
      <c r="AR54" s="30">
        <v>9.8314606741573005</v>
      </c>
      <c r="AS54" s="30">
        <v>8.7565347274085106</v>
      </c>
      <c r="AT54" s="30">
        <v>8.9890016920473794</v>
      </c>
      <c r="AU54" s="30">
        <v>8.02948021722265</v>
      </c>
      <c r="AV54" s="30"/>
      <c r="AW54" s="30"/>
      <c r="AX54" s="30"/>
      <c r="AY54" s="30"/>
      <c r="AZ54" s="30"/>
      <c r="BA54" s="30"/>
      <c r="BB54" s="30"/>
      <c r="BC54" s="30"/>
      <c r="BD54" s="30"/>
      <c r="BE54" s="30"/>
      <c r="BF54" s="30"/>
      <c r="BG54" s="30"/>
      <c r="BH54" s="30"/>
      <c r="BI54" s="30"/>
      <c r="BJ54" s="30"/>
      <c r="BK54" s="30"/>
      <c r="BL54" s="30"/>
      <c r="BM54" s="30"/>
      <c r="BN54" s="30"/>
      <c r="BO54" s="30"/>
      <c r="BP54" s="30"/>
    </row>
    <row r="55" spans="1:68" ht="15" customHeight="1">
      <c r="A55" s="46" t="s">
        <v>340</v>
      </c>
      <c r="B55" s="30">
        <v>7.79296963133433</v>
      </c>
      <c r="C55" s="30">
        <v>7.7889111556446204</v>
      </c>
      <c r="D55" s="30">
        <v>8.0422460152124398</v>
      </c>
      <c r="E55" s="30">
        <v>8.2176323406760492</v>
      </c>
      <c r="F55" s="30">
        <v>7.8998968008255899</v>
      </c>
      <c r="G55" s="30">
        <v>7.9071435892180002</v>
      </c>
      <c r="H55" s="30">
        <v>8.7099984287435195</v>
      </c>
      <c r="I55" s="30">
        <v>7.9317376838038003</v>
      </c>
      <c r="J55" s="30">
        <v>9.1403460587750605</v>
      </c>
      <c r="K55" s="30">
        <v>7.7801292047226598</v>
      </c>
      <c r="L55" s="30">
        <v>8.2374318594791003</v>
      </c>
      <c r="M55" s="30">
        <v>8.2952907256126895</v>
      </c>
      <c r="N55" s="30">
        <v>8.4595959595959602</v>
      </c>
      <c r="O55" s="30">
        <v>7.5345548055287699</v>
      </c>
      <c r="P55" s="30">
        <v>8.2918196119559493</v>
      </c>
      <c r="Q55" s="30">
        <v>8.6537145984402795</v>
      </c>
      <c r="R55" s="30">
        <v>7.9248481423929897</v>
      </c>
      <c r="S55" s="30">
        <v>7.6599823061043901</v>
      </c>
      <c r="T55" s="30">
        <v>8.5559456571515806</v>
      </c>
      <c r="U55" s="30">
        <v>8.0206783112712507</v>
      </c>
      <c r="V55" s="30">
        <v>9.1303280700319096</v>
      </c>
      <c r="W55" s="30">
        <v>8.2135710387484107</v>
      </c>
      <c r="X55" s="30">
        <v>8.6294905133391104</v>
      </c>
      <c r="Y55" s="30">
        <v>7.0493358633776104</v>
      </c>
      <c r="Z55" s="30">
        <v>7.8116808220614402</v>
      </c>
      <c r="AA55" s="30">
        <v>8.7525150905432607</v>
      </c>
      <c r="AB55" s="30">
        <v>8.6159044286231392</v>
      </c>
      <c r="AC55" s="30">
        <v>8.2781870395804695</v>
      </c>
      <c r="AD55" s="30">
        <v>8.0339738234475107</v>
      </c>
      <c r="AE55" s="30">
        <v>8.7921847246891591</v>
      </c>
      <c r="AF55" s="30">
        <v>7.4462684041292899</v>
      </c>
      <c r="AG55" s="30">
        <v>8.9587163630285804</v>
      </c>
      <c r="AH55" s="30">
        <v>7.92212151728768</v>
      </c>
      <c r="AI55" s="30">
        <v>7.9023823358512502</v>
      </c>
      <c r="AJ55" s="30">
        <v>9.0985678180286396</v>
      </c>
      <c r="AK55" s="30">
        <v>9.3993677555321398</v>
      </c>
      <c r="AL55" s="30">
        <v>9.5953002610966092</v>
      </c>
      <c r="AM55" s="30">
        <v>8.7882496940024506</v>
      </c>
      <c r="AN55" s="30">
        <v>8.68024800708592</v>
      </c>
      <c r="AO55" s="30">
        <v>8.4064476637420906</v>
      </c>
      <c r="AP55" s="30">
        <v>8.2558360220155595</v>
      </c>
      <c r="AQ55" s="30">
        <v>8.6956521739130395</v>
      </c>
      <c r="AR55" s="30">
        <v>8.0812445980985306</v>
      </c>
      <c r="AS55" s="30">
        <v>7.8790141896938</v>
      </c>
      <c r="AT55" s="30">
        <v>8.1429780033840906</v>
      </c>
      <c r="AU55" s="30">
        <v>8.1070597362296404</v>
      </c>
      <c r="AV55" s="30"/>
      <c r="AW55" s="30"/>
      <c r="AX55" s="30"/>
      <c r="AY55" s="30"/>
      <c r="AZ55" s="30"/>
      <c r="BA55" s="30"/>
      <c r="BB55" s="30"/>
      <c r="BC55" s="30"/>
      <c r="BD55" s="30"/>
      <c r="BE55" s="30"/>
      <c r="BF55" s="30"/>
      <c r="BG55" s="30"/>
      <c r="BH55" s="30"/>
      <c r="BI55" s="30"/>
      <c r="BJ55" s="30"/>
      <c r="BK55" s="30"/>
      <c r="BL55" s="30"/>
      <c r="BM55" s="30"/>
      <c r="BN55" s="30"/>
      <c r="BO55" s="30"/>
      <c r="BP55" s="30"/>
    </row>
    <row r="56" spans="1:68" ht="15" customHeight="1">
      <c r="A56" s="46" t="s">
        <v>341</v>
      </c>
      <c r="B56" s="30">
        <v>7.4816118406209098</v>
      </c>
      <c r="C56" s="30">
        <v>8.0917390336227992</v>
      </c>
      <c r="D56" s="30">
        <v>8.3959110508211801</v>
      </c>
      <c r="E56" s="30">
        <v>8.0704508659176799</v>
      </c>
      <c r="F56" s="30">
        <v>7.0278637770897801</v>
      </c>
      <c r="G56" s="30">
        <v>8.6553243824946193</v>
      </c>
      <c r="H56" s="30">
        <v>8.6471481694862007</v>
      </c>
      <c r="I56" s="30">
        <v>8.2322636041644301</v>
      </c>
      <c r="J56" s="30">
        <v>7.7011809942323497</v>
      </c>
      <c r="K56" s="30">
        <v>7.98618846068167</v>
      </c>
      <c r="L56" s="30">
        <v>8.0920654149000608</v>
      </c>
      <c r="M56" s="30">
        <v>8.37337818356559</v>
      </c>
      <c r="N56" s="30">
        <v>8.1881313131313096</v>
      </c>
      <c r="O56" s="30">
        <v>7.8881388621022204</v>
      </c>
      <c r="P56" s="30">
        <v>8.4687991609858404</v>
      </c>
      <c r="Q56" s="30">
        <v>8.4211246408537406</v>
      </c>
      <c r="R56" s="30">
        <v>7.7623958186184501</v>
      </c>
      <c r="S56" s="30">
        <v>8.5446770864051906</v>
      </c>
      <c r="T56" s="30">
        <v>8.9375667836971395</v>
      </c>
      <c r="U56" s="30">
        <v>8.4749745437455903</v>
      </c>
      <c r="V56" s="30">
        <v>7.6413319152417598</v>
      </c>
      <c r="W56" s="30">
        <v>8.1317082044751707</v>
      </c>
      <c r="X56" s="30">
        <v>8.07088510064529</v>
      </c>
      <c r="Y56" s="30">
        <v>7.4003795066413698</v>
      </c>
      <c r="Z56" s="30">
        <v>8.3149837475097002</v>
      </c>
      <c r="AA56" s="30">
        <v>8.8307623518891099</v>
      </c>
      <c r="AB56" s="30">
        <v>7.28852419452154</v>
      </c>
      <c r="AC56" s="30">
        <v>7.7038331876638804</v>
      </c>
      <c r="AD56" s="30">
        <v>7.9922027290448296</v>
      </c>
      <c r="AE56" s="30">
        <v>8.5701598579040894</v>
      </c>
      <c r="AF56" s="30">
        <v>7.6662717887967498</v>
      </c>
      <c r="AG56" s="30">
        <v>8.3402975096105596</v>
      </c>
      <c r="AH56" s="30">
        <v>8.7277609936220202</v>
      </c>
      <c r="AI56" s="30">
        <v>7.4375363160952901</v>
      </c>
      <c r="AJ56" s="30">
        <v>7.05560235888795</v>
      </c>
      <c r="AK56" s="30">
        <v>8.2191780821917799</v>
      </c>
      <c r="AL56" s="30">
        <v>6.9408181026979996</v>
      </c>
      <c r="AM56" s="30">
        <v>8.3476132190942494</v>
      </c>
      <c r="AN56" s="30">
        <v>8.9016829052258597</v>
      </c>
      <c r="AO56" s="30">
        <v>7.3862477045500903</v>
      </c>
      <c r="AP56" s="30">
        <v>7.42076295312203</v>
      </c>
      <c r="AQ56" s="30">
        <v>7.4014155712841196</v>
      </c>
      <c r="AR56" s="30">
        <v>8.0596369922212592</v>
      </c>
      <c r="AS56" s="30">
        <v>6.5160567587752096</v>
      </c>
      <c r="AT56" s="30">
        <v>6.2182741116751297</v>
      </c>
      <c r="AU56" s="30">
        <v>8.7858805275407299</v>
      </c>
      <c r="AV56" s="30"/>
      <c r="AW56" s="30"/>
      <c r="AX56" s="30"/>
      <c r="AY56" s="30"/>
      <c r="AZ56" s="30"/>
      <c r="BA56" s="30"/>
      <c r="BB56" s="30"/>
      <c r="BC56" s="30"/>
      <c r="BD56" s="30"/>
      <c r="BE56" s="30"/>
      <c r="BF56" s="30"/>
      <c r="BG56" s="30"/>
      <c r="BH56" s="30"/>
      <c r="BI56" s="30"/>
      <c r="BJ56" s="30"/>
      <c r="BK56" s="30"/>
      <c r="BL56" s="30"/>
      <c r="BM56" s="30"/>
      <c r="BN56" s="30"/>
      <c r="BO56" s="30"/>
      <c r="BP56" s="30"/>
    </row>
    <row r="57" spans="1:68" ht="15" customHeight="1">
      <c r="A57" s="46" t="s">
        <v>342</v>
      </c>
      <c r="B57" s="30">
        <v>6.83633410044673</v>
      </c>
      <c r="C57" s="30">
        <v>7.7844578044978796</v>
      </c>
      <c r="D57" s="30">
        <v>8.1536747250617694</v>
      </c>
      <c r="E57" s="30">
        <v>7.4228523769808197</v>
      </c>
      <c r="F57" s="30">
        <v>7.0278637770897801</v>
      </c>
      <c r="G57" s="30">
        <v>7.8405247514604897</v>
      </c>
      <c r="H57" s="30">
        <v>7.9191326664222501</v>
      </c>
      <c r="I57" s="30">
        <v>7.71707631211763</v>
      </c>
      <c r="J57" s="30">
        <v>7.0090634441087598</v>
      </c>
      <c r="K57" s="30">
        <v>7.6130541323234597</v>
      </c>
      <c r="L57" s="30">
        <v>7.9527559055118102</v>
      </c>
      <c r="M57" s="30">
        <v>7.4303219605958697</v>
      </c>
      <c r="N57" s="30">
        <v>7.6515151515151496</v>
      </c>
      <c r="O57" s="30">
        <v>7.7852780456444899</v>
      </c>
      <c r="P57" s="30">
        <v>8.5605663345568992</v>
      </c>
      <c r="Q57" s="30">
        <v>7.4018333561362697</v>
      </c>
      <c r="R57" s="30">
        <v>7.0207656448650901</v>
      </c>
      <c r="S57" s="30">
        <v>7.9106458271896196</v>
      </c>
      <c r="T57" s="30">
        <v>7.8156006716531801</v>
      </c>
      <c r="U57" s="30">
        <v>7.7465340330539698</v>
      </c>
      <c r="V57" s="30">
        <v>6.76593307698601</v>
      </c>
      <c r="W57" s="30">
        <v>7.8952155721302502</v>
      </c>
      <c r="X57" s="30">
        <v>8.0130983338148898</v>
      </c>
      <c r="Y57" s="30">
        <v>7.9222011385199202</v>
      </c>
      <c r="Z57" s="30">
        <v>7.0567264338890601</v>
      </c>
      <c r="AA57" s="30">
        <v>7.5788061703554703</v>
      </c>
      <c r="AB57" s="30">
        <v>6.68516954265717</v>
      </c>
      <c r="AC57" s="30">
        <v>7.5165438881258604</v>
      </c>
      <c r="AD57" s="30">
        <v>7.2820941241993902</v>
      </c>
      <c r="AE57" s="30">
        <v>6.9715808170515103</v>
      </c>
      <c r="AF57" s="30">
        <v>7.2431883567439499</v>
      </c>
      <c r="AG57" s="30">
        <v>9.1592846398127996</v>
      </c>
      <c r="AH57" s="30">
        <v>7.1500503524672698</v>
      </c>
      <c r="AI57" s="30">
        <v>7.7474336625992599</v>
      </c>
      <c r="AJ57" s="30">
        <v>7.7927548441449002</v>
      </c>
      <c r="AK57" s="30">
        <v>7.9241306638566904</v>
      </c>
      <c r="AL57" s="30">
        <v>7.1801566579634502</v>
      </c>
      <c r="AM57" s="30">
        <v>7.1725826193390496</v>
      </c>
      <c r="AN57" s="30">
        <v>7.4402125775022103</v>
      </c>
      <c r="AO57" s="30">
        <v>6.2844317486227297</v>
      </c>
      <c r="AP57" s="30">
        <v>6.1301954830138499</v>
      </c>
      <c r="AQ57" s="30">
        <v>8.7967644084934307</v>
      </c>
      <c r="AR57" s="30">
        <v>8.8159031979256692</v>
      </c>
      <c r="AS57" s="30">
        <v>7.9536967886482497</v>
      </c>
      <c r="AT57" s="30">
        <v>6.8950930626057501</v>
      </c>
      <c r="AU57" s="30">
        <v>7.29247478665632</v>
      </c>
      <c r="AV57" s="30"/>
      <c r="AW57" s="30"/>
      <c r="AX57" s="30"/>
      <c r="AY57" s="30"/>
      <c r="AZ57" s="30"/>
      <c r="BA57" s="30"/>
      <c r="BB57" s="30"/>
      <c r="BC57" s="30"/>
      <c r="BD57" s="30"/>
      <c r="BE57" s="30"/>
      <c r="BF57" s="30"/>
      <c r="BG57" s="30"/>
      <c r="BH57" s="30"/>
      <c r="BI57" s="30"/>
      <c r="BJ57" s="30"/>
      <c r="BK57" s="30"/>
      <c r="BL57" s="30"/>
      <c r="BM57" s="30"/>
      <c r="BN57" s="30"/>
      <c r="BO57" s="30"/>
      <c r="BP57" s="30"/>
    </row>
    <row r="58" spans="1:68" ht="15" customHeight="1">
      <c r="A58" s="46" t="s">
        <v>343</v>
      </c>
      <c r="B58" s="30">
        <v>7.3688010468841698</v>
      </c>
      <c r="C58" s="30">
        <v>8.0071253618347793</v>
      </c>
      <c r="D58" s="30">
        <v>8.3862215977908008</v>
      </c>
      <c r="E58" s="30">
        <v>7.5111612618358397</v>
      </c>
      <c r="F58" s="30">
        <v>7.2910216718266296</v>
      </c>
      <c r="G58" s="30">
        <v>8.0506303166957096</v>
      </c>
      <c r="H58" s="30">
        <v>7.4687058084114604</v>
      </c>
      <c r="I58" s="30">
        <v>8.1249329183213508</v>
      </c>
      <c r="J58" s="30">
        <v>7.3166712441636896</v>
      </c>
      <c r="K58" s="30">
        <v>7.8859434172421503</v>
      </c>
      <c r="L58" s="30">
        <v>7.9164142943670504</v>
      </c>
      <c r="M58" s="30">
        <v>7.7066314271984604</v>
      </c>
      <c r="N58" s="30">
        <v>7.3547979797979801</v>
      </c>
      <c r="O58" s="30">
        <v>7.9202828672452599</v>
      </c>
      <c r="P58" s="30">
        <v>8.1672784478238096</v>
      </c>
      <c r="Q58" s="30">
        <v>7.7507182925160798</v>
      </c>
      <c r="R58" s="30">
        <v>7.7977115411781304</v>
      </c>
      <c r="S58" s="30">
        <v>7.5272780890592701</v>
      </c>
      <c r="T58" s="30">
        <v>7.8766600519004699</v>
      </c>
      <c r="U58" s="30">
        <v>7.2060781702827601</v>
      </c>
      <c r="V58" s="30">
        <v>6.569581935695</v>
      </c>
      <c r="W58" s="30">
        <v>7.1948335455703099</v>
      </c>
      <c r="X58" s="30">
        <v>7.3870750264855998</v>
      </c>
      <c r="Y58" s="30">
        <v>7.2011385199240996</v>
      </c>
      <c r="Z58" s="30">
        <v>7.3503198070672102</v>
      </c>
      <c r="AA58" s="30">
        <v>6.6957299351665496</v>
      </c>
      <c r="AB58" s="30">
        <v>7.89187884638591</v>
      </c>
      <c r="AC58" s="30">
        <v>6.3553502309901404</v>
      </c>
      <c r="AD58" s="30">
        <v>6.7947646895015303</v>
      </c>
      <c r="AE58" s="30">
        <v>6.55713439905269</v>
      </c>
      <c r="AF58" s="30">
        <v>6.9724149602301599</v>
      </c>
      <c r="AG58" s="30">
        <v>6.7357512953367902</v>
      </c>
      <c r="AH58" s="30">
        <v>7.3514602215508598</v>
      </c>
      <c r="AI58" s="30">
        <v>8.4253341080767008</v>
      </c>
      <c r="AJ58" s="30">
        <v>7.9612468407750603</v>
      </c>
      <c r="AK58" s="30">
        <v>5.7323498419388796</v>
      </c>
      <c r="AL58" s="30">
        <v>7.7893820713664104</v>
      </c>
      <c r="AM58" s="30">
        <v>7.7845777233782103</v>
      </c>
      <c r="AN58" s="30">
        <v>8.9902568644818395</v>
      </c>
      <c r="AO58" s="30">
        <v>6.7945317282187299</v>
      </c>
      <c r="AP58" s="30">
        <v>5.9593850825583603</v>
      </c>
      <c r="AQ58" s="30">
        <v>7.2598584428715904</v>
      </c>
      <c r="AR58" s="30">
        <v>8.4485738980120999</v>
      </c>
      <c r="AS58" s="30">
        <v>7.1882001493652004</v>
      </c>
      <c r="AT58" s="30">
        <v>6.7470389170896796</v>
      </c>
      <c r="AU58" s="30">
        <v>6.4778898370830102</v>
      </c>
      <c r="AV58" s="30"/>
      <c r="AW58" s="30"/>
      <c r="AX58" s="30"/>
      <c r="AY58" s="30"/>
      <c r="AZ58" s="30"/>
      <c r="BA58" s="30"/>
      <c r="BB58" s="30"/>
      <c r="BC58" s="30"/>
      <c r="BD58" s="30"/>
      <c r="BE58" s="30"/>
      <c r="BF58" s="30"/>
      <c r="BG58" s="30"/>
      <c r="BH58" s="30"/>
      <c r="BI58" s="30"/>
      <c r="BJ58" s="30"/>
      <c r="BK58" s="30"/>
      <c r="BL58" s="30"/>
      <c r="BM58" s="30"/>
      <c r="BN58" s="30"/>
      <c r="BO58" s="30"/>
      <c r="BP58" s="30"/>
    </row>
    <row r="59" spans="1:68" ht="15" customHeight="1">
      <c r="A59" s="46" t="s">
        <v>344</v>
      </c>
      <c r="B59" s="30">
        <v>7.24696538964848</v>
      </c>
      <c r="C59" s="30">
        <v>7.6196838120685797</v>
      </c>
      <c r="D59" s="30">
        <v>6.9957850879317904</v>
      </c>
      <c r="E59" s="30">
        <v>6.3582397095618903</v>
      </c>
      <c r="F59" s="30">
        <v>7.5799793601651198</v>
      </c>
      <c r="G59" s="30">
        <v>7.4869324587475701</v>
      </c>
      <c r="H59" s="30">
        <v>6.8978159534908103</v>
      </c>
      <c r="I59" s="30">
        <v>6.9711280455082099</v>
      </c>
      <c r="J59" s="30">
        <v>7.0694864048338397</v>
      </c>
      <c r="K59" s="30">
        <v>7.4515482290042296</v>
      </c>
      <c r="L59" s="30">
        <v>7.5469412477286504</v>
      </c>
      <c r="M59" s="30">
        <v>6.5893801057183996</v>
      </c>
      <c r="N59" s="30">
        <v>7.5315656565656601</v>
      </c>
      <c r="O59" s="30">
        <v>7.60527161684346</v>
      </c>
      <c r="P59" s="30">
        <v>7.3020450970110096</v>
      </c>
      <c r="Q59" s="30">
        <v>6.8819263921193103</v>
      </c>
      <c r="R59" s="30">
        <v>7.3244808588783696</v>
      </c>
      <c r="S59" s="30">
        <v>6.7015629607785296</v>
      </c>
      <c r="T59" s="30">
        <v>6.89207754541291</v>
      </c>
      <c r="U59" s="30">
        <v>6.3209837863241196</v>
      </c>
      <c r="V59" s="30">
        <v>6.43049987728054</v>
      </c>
      <c r="W59" s="30">
        <v>6.5945060942332203</v>
      </c>
      <c r="X59" s="30">
        <v>6.5395357796397997</v>
      </c>
      <c r="Y59" s="30">
        <v>6.6603415559772303</v>
      </c>
      <c r="Z59" s="30">
        <v>6.8155604487784398</v>
      </c>
      <c r="AA59" s="30">
        <v>6.8410462776659999</v>
      </c>
      <c r="AB59" s="30">
        <v>6.4076264027995702</v>
      </c>
      <c r="AC59" s="30">
        <v>6.4677238107129504</v>
      </c>
      <c r="AD59" s="30">
        <v>6.0011138958507404</v>
      </c>
      <c r="AE59" s="30">
        <v>5.00296033155713</v>
      </c>
      <c r="AF59" s="30">
        <v>7.3108817058723998</v>
      </c>
      <c r="AG59" s="30">
        <v>6.3011866956376403</v>
      </c>
      <c r="AH59" s="30">
        <v>6.4786841221886498</v>
      </c>
      <c r="AI59" s="30">
        <v>7.3600619794693003</v>
      </c>
      <c r="AJ59" s="30">
        <v>7.0134793597304101</v>
      </c>
      <c r="AK59" s="30">
        <v>6.5331928345627004</v>
      </c>
      <c r="AL59" s="30">
        <v>6.6362053959965204</v>
      </c>
      <c r="AM59" s="30">
        <v>8.3720930232558093</v>
      </c>
      <c r="AN59" s="30">
        <v>6.1780336581045203</v>
      </c>
      <c r="AO59" s="30">
        <v>5.79473576821057</v>
      </c>
      <c r="AP59" s="30">
        <v>6.3959005503890696</v>
      </c>
      <c r="AQ59" s="30">
        <v>7.6845298281092003</v>
      </c>
      <c r="AR59" s="30">
        <v>5.8124459809853102</v>
      </c>
      <c r="AS59" s="30">
        <v>6.1426437640029903</v>
      </c>
      <c r="AT59" s="30">
        <v>7.21235194585448</v>
      </c>
      <c r="AU59" s="30">
        <v>7.7579519006982203</v>
      </c>
      <c r="AV59" s="30"/>
      <c r="AW59" s="30"/>
      <c r="AX59" s="30"/>
      <c r="AY59" s="30"/>
      <c r="AZ59" s="30"/>
      <c r="BA59" s="30"/>
      <c r="BB59" s="30"/>
      <c r="BC59" s="30"/>
      <c r="BD59" s="30"/>
      <c r="BE59" s="30"/>
      <c r="BF59" s="30"/>
      <c r="BG59" s="30"/>
      <c r="BH59" s="30"/>
      <c r="BI59" s="30"/>
      <c r="BJ59" s="30"/>
      <c r="BK59" s="30"/>
      <c r="BL59" s="30"/>
      <c r="BM59" s="30"/>
      <c r="BN59" s="30"/>
      <c r="BO59" s="30"/>
      <c r="BP59" s="30"/>
    </row>
    <row r="60" spans="1:68" ht="15" customHeight="1">
      <c r="A60" s="46" t="s">
        <v>345</v>
      </c>
      <c r="B60" s="30">
        <v>7.2018410721537798</v>
      </c>
      <c r="C60" s="30">
        <v>7.5573368960142497</v>
      </c>
      <c r="D60" s="30">
        <v>7.1701952424785604</v>
      </c>
      <c r="E60" s="30">
        <v>6.2993671196585401</v>
      </c>
      <c r="F60" s="30">
        <v>7.1155830753354001</v>
      </c>
      <c r="G60" s="30">
        <v>7.3793174131392796</v>
      </c>
      <c r="H60" s="30">
        <v>7.4425182003875801</v>
      </c>
      <c r="I60" s="30">
        <v>6.9979607169689801</v>
      </c>
      <c r="J60" s="30">
        <v>7.0804723976929402</v>
      </c>
      <c r="K60" s="30">
        <v>7.0951214078859399</v>
      </c>
      <c r="L60" s="30">
        <v>7.1592973955178696</v>
      </c>
      <c r="M60" s="30">
        <v>6.7755886592984096</v>
      </c>
      <c r="N60" s="30">
        <v>6.7045454545454497</v>
      </c>
      <c r="O60" s="30">
        <v>7.3802635808421702</v>
      </c>
      <c r="P60" s="30">
        <v>6.9546407970634503</v>
      </c>
      <c r="Q60" s="30">
        <v>6.5467232179504702</v>
      </c>
      <c r="R60" s="30">
        <v>7.3527334369261199</v>
      </c>
      <c r="S60" s="30">
        <v>7.6452373930993804</v>
      </c>
      <c r="T60" s="30">
        <v>6.2967485880018303</v>
      </c>
      <c r="U60" s="30">
        <v>6.0076760397900797</v>
      </c>
      <c r="V60" s="30">
        <v>7.05227849136873</v>
      </c>
      <c r="W60" s="30">
        <v>6.6945606694560702</v>
      </c>
      <c r="X60" s="30">
        <v>6.4624867571992697</v>
      </c>
      <c r="Y60" s="30">
        <v>6.9259962049335897</v>
      </c>
      <c r="Z60" s="30">
        <v>7.3398343294537103</v>
      </c>
      <c r="AA60" s="30">
        <v>5.9803264028616097</v>
      </c>
      <c r="AB60" s="30">
        <v>5.7198020996741903</v>
      </c>
      <c r="AC60" s="30">
        <v>5.3689599200898996</v>
      </c>
      <c r="AD60" s="30">
        <v>5.1656920077972703</v>
      </c>
      <c r="AE60" s="30">
        <v>5.6394316163410299</v>
      </c>
      <c r="AF60" s="30">
        <v>5.4323912675579598</v>
      </c>
      <c r="AG60" s="30">
        <v>6.0003342804613098</v>
      </c>
      <c r="AH60" s="30">
        <v>6.9150721718697596</v>
      </c>
      <c r="AI60" s="30">
        <v>6.2947898508618998</v>
      </c>
      <c r="AJ60" s="30">
        <v>7.5189553496208896</v>
      </c>
      <c r="AK60" s="30">
        <v>6.8493150684931496</v>
      </c>
      <c r="AL60" s="30">
        <v>6.7014795474325499</v>
      </c>
      <c r="AM60" s="30">
        <v>6.85434516523868</v>
      </c>
      <c r="AN60" s="30">
        <v>5.51372896368468</v>
      </c>
      <c r="AO60" s="30">
        <v>5.65190777392369</v>
      </c>
      <c r="AP60" s="30">
        <v>6.8893528183716102</v>
      </c>
      <c r="AQ60" s="30">
        <v>6.7745197168857398</v>
      </c>
      <c r="AR60" s="30">
        <v>6.5254969749351801</v>
      </c>
      <c r="AS60" s="30">
        <v>6.9828230022404796</v>
      </c>
      <c r="AT60" s="30">
        <v>7.00084602368866</v>
      </c>
      <c r="AU60" s="30">
        <v>5.8766485647789004</v>
      </c>
      <c r="AV60" s="30"/>
      <c r="AW60" s="30"/>
      <c r="AX60" s="30"/>
      <c r="AY60" s="30"/>
      <c r="AZ60" s="30"/>
      <c r="BA60" s="30"/>
      <c r="BB60" s="30"/>
      <c r="BC60" s="30"/>
      <c r="BD60" s="30"/>
      <c r="BE60" s="30"/>
      <c r="BF60" s="30"/>
      <c r="BG60" s="30"/>
      <c r="BH60" s="30"/>
      <c r="BI60" s="30"/>
      <c r="BJ60" s="30"/>
      <c r="BK60" s="30"/>
      <c r="BL60" s="30"/>
      <c r="BM60" s="30"/>
      <c r="BN60" s="30"/>
      <c r="BO60" s="30"/>
      <c r="BP60" s="30"/>
    </row>
    <row r="61" spans="1:68" ht="15" customHeight="1">
      <c r="A61" s="46" t="s">
        <v>346</v>
      </c>
      <c r="B61" s="30">
        <v>6.8995081449393103</v>
      </c>
      <c r="C61" s="30">
        <v>6.8670674682698696</v>
      </c>
      <c r="D61" s="30">
        <v>6.6372753258078596</v>
      </c>
      <c r="E61" s="30">
        <v>6.3337094637688303</v>
      </c>
      <c r="F61" s="30">
        <v>6.4809081527347798</v>
      </c>
      <c r="G61" s="30">
        <v>6.0059444501383599</v>
      </c>
      <c r="H61" s="30">
        <v>6.5940397004137603</v>
      </c>
      <c r="I61" s="30">
        <v>5.8012235698186103</v>
      </c>
      <c r="J61" s="30">
        <v>6.6355396868992003</v>
      </c>
      <c r="K61" s="30">
        <v>6.3432835820895503</v>
      </c>
      <c r="L61" s="30">
        <v>6.5899454875832797</v>
      </c>
      <c r="M61" s="30">
        <v>6.0187409899087001</v>
      </c>
      <c r="N61" s="30">
        <v>7.0265151515151496</v>
      </c>
      <c r="O61" s="30">
        <v>6.8402442944390902</v>
      </c>
      <c r="P61" s="30">
        <v>5.8206607236497101</v>
      </c>
      <c r="Q61" s="30">
        <v>6.2252018059926097</v>
      </c>
      <c r="R61" s="30">
        <v>6.6676084192682596</v>
      </c>
      <c r="S61" s="30">
        <v>6.6278383957534697</v>
      </c>
      <c r="T61" s="30">
        <v>5.7166844756525697</v>
      </c>
      <c r="U61" s="30">
        <v>4.8562700712775104</v>
      </c>
      <c r="V61" s="30">
        <v>5.8823529411764701</v>
      </c>
      <c r="W61" s="30">
        <v>5.4120429325086397</v>
      </c>
      <c r="X61" s="30">
        <v>5.5860541269382598</v>
      </c>
      <c r="Y61" s="30">
        <v>5.5977229601517999</v>
      </c>
      <c r="Z61" s="30">
        <v>5.22176785152564</v>
      </c>
      <c r="AA61" s="30">
        <v>5.1531410686340298</v>
      </c>
      <c r="AB61" s="30">
        <v>5.38192349463014</v>
      </c>
      <c r="AC61" s="30">
        <v>4.8570358346859797</v>
      </c>
      <c r="AD61" s="30">
        <v>4.7062099693678601</v>
      </c>
      <c r="AE61" s="30">
        <v>5.2545885139135597</v>
      </c>
      <c r="AF61" s="30">
        <v>4.4169910306312401</v>
      </c>
      <c r="AG61" s="30">
        <v>5.4320574962393504</v>
      </c>
      <c r="AH61" s="30">
        <v>5.0352467270896302</v>
      </c>
      <c r="AI61" s="30">
        <v>5.3263606430369901</v>
      </c>
      <c r="AJ61" s="30">
        <v>5.3496208930075797</v>
      </c>
      <c r="AK61" s="30">
        <v>6.1538461538461497</v>
      </c>
      <c r="AL61" s="30">
        <v>6.3968668407310698</v>
      </c>
      <c r="AM61" s="30">
        <v>5.9485924112607096</v>
      </c>
      <c r="AN61" s="30">
        <v>5.6244464127546498</v>
      </c>
      <c r="AO61" s="30">
        <v>5.6315037747398504</v>
      </c>
      <c r="AP61" s="30">
        <v>5.9783640159422999</v>
      </c>
      <c r="AQ61" s="30">
        <v>6.3094034378159796</v>
      </c>
      <c r="AR61" s="30">
        <v>6.0933448573898001</v>
      </c>
      <c r="AS61" s="30">
        <v>5.8065720687079896</v>
      </c>
      <c r="AT61" s="30">
        <v>5.6683587140439897</v>
      </c>
      <c r="AU61" s="30">
        <v>4.3638479441427496</v>
      </c>
      <c r="AV61" s="30"/>
      <c r="AW61" s="30"/>
      <c r="AX61" s="30"/>
      <c r="AY61" s="30"/>
      <c r="AZ61" s="30"/>
      <c r="BA61" s="30"/>
      <c r="BB61" s="30"/>
      <c r="BC61" s="30"/>
      <c r="BD61" s="30"/>
      <c r="BE61" s="30"/>
      <c r="BF61" s="30"/>
      <c r="BG61" s="30"/>
      <c r="BH61" s="30"/>
      <c r="BI61" s="30"/>
      <c r="BJ61" s="30"/>
      <c r="BK61" s="30"/>
      <c r="BL61" s="30"/>
      <c r="BM61" s="30"/>
      <c r="BN61" s="30"/>
      <c r="BO61" s="30"/>
      <c r="BP61" s="30"/>
    </row>
    <row r="62" spans="1:68" ht="15" customHeight="1">
      <c r="A62" s="7"/>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row>
    <row r="63" spans="1:68" ht="15" customHeight="1">
      <c r="A63" s="55" t="s">
        <v>332</v>
      </c>
      <c r="B63" s="24"/>
      <c r="C63" s="24"/>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row>
    <row r="64" spans="1:68" ht="15" customHeight="1">
      <c r="A64" s="66" t="s">
        <v>334</v>
      </c>
      <c r="B64" s="41">
        <v>165678</v>
      </c>
      <c r="C64" s="41">
        <v>172216</v>
      </c>
      <c r="D64" s="41">
        <v>165324</v>
      </c>
      <c r="E64" s="41">
        <v>165284</v>
      </c>
      <c r="F64" s="41">
        <v>167902</v>
      </c>
      <c r="G64" s="41">
        <v>169076</v>
      </c>
      <c r="H64" s="41">
        <v>162496</v>
      </c>
      <c r="I64" s="41">
        <v>164499</v>
      </c>
      <c r="J64" s="41">
        <v>156546</v>
      </c>
      <c r="K64" s="41">
        <v>157257</v>
      </c>
      <c r="L64" s="41">
        <v>150980</v>
      </c>
      <c r="M64" s="41">
        <v>149255</v>
      </c>
      <c r="N64" s="41">
        <v>146035</v>
      </c>
      <c r="O64" s="41">
        <v>144394</v>
      </c>
      <c r="P64" s="41">
        <v>147518</v>
      </c>
      <c r="Q64" s="41">
        <v>146284</v>
      </c>
      <c r="R64" s="41">
        <v>143798</v>
      </c>
      <c r="S64" s="41">
        <v>139543</v>
      </c>
      <c r="T64" s="41">
        <v>136120</v>
      </c>
      <c r="U64" s="41">
        <v>140198</v>
      </c>
      <c r="V64" s="41">
        <v>133968</v>
      </c>
      <c r="W64" s="41">
        <v>128708</v>
      </c>
      <c r="X64" s="41">
        <v>122142</v>
      </c>
      <c r="Y64" s="41">
        <v>123333</v>
      </c>
      <c r="Z64" s="41">
        <v>119359</v>
      </c>
      <c r="AA64" s="41">
        <v>115048</v>
      </c>
      <c r="AB64" s="41">
        <v>109261</v>
      </c>
      <c r="AC64" s="41">
        <v>104204</v>
      </c>
      <c r="AD64" s="41">
        <v>97334</v>
      </c>
      <c r="AE64" s="41">
        <v>93935</v>
      </c>
      <c r="AF64" s="41">
        <v>85035</v>
      </c>
      <c r="AG64" s="41">
        <v>80749</v>
      </c>
      <c r="AH64" s="41">
        <v>46723</v>
      </c>
      <c r="AI64" s="41">
        <v>71331</v>
      </c>
      <c r="AJ64" s="41">
        <v>74379</v>
      </c>
      <c r="AK64" s="41">
        <v>73817</v>
      </c>
      <c r="AL64" s="41">
        <v>75393</v>
      </c>
      <c r="AM64" s="41">
        <v>75974</v>
      </c>
      <c r="AN64" s="41">
        <v>75855</v>
      </c>
      <c r="AO64" s="41">
        <v>80640</v>
      </c>
      <c r="AP64" s="41">
        <v>80038</v>
      </c>
      <c r="AQ64" s="41">
        <v>81603</v>
      </c>
      <c r="AR64" s="41">
        <v>85565</v>
      </c>
      <c r="AS64" s="41">
        <v>93259</v>
      </c>
      <c r="AT64" s="41">
        <v>97226</v>
      </c>
      <c r="AU64" s="41">
        <v>106194</v>
      </c>
      <c r="AV64" s="41"/>
      <c r="AW64" s="41"/>
      <c r="AX64" s="41"/>
      <c r="AY64" s="41"/>
      <c r="AZ64" s="41"/>
      <c r="BA64" s="41"/>
      <c r="BB64" s="41"/>
      <c r="BC64" s="41"/>
      <c r="BD64" s="41"/>
      <c r="BE64" s="41"/>
      <c r="BF64" s="41"/>
      <c r="BG64" s="41"/>
      <c r="BH64" s="41"/>
      <c r="BI64" s="41"/>
      <c r="BJ64" s="41"/>
      <c r="BK64" s="41"/>
      <c r="BL64" s="41"/>
      <c r="BM64" s="41"/>
      <c r="BN64" s="41"/>
      <c r="BO64" s="41"/>
      <c r="BP64" s="41"/>
    </row>
    <row r="65" spans="1:68" ht="15" customHeight="1">
      <c r="A65" s="46" t="s">
        <v>335</v>
      </c>
      <c r="B65" s="34">
        <v>18980</v>
      </c>
      <c r="C65" s="34">
        <v>20016</v>
      </c>
      <c r="D65" s="34">
        <v>17296</v>
      </c>
      <c r="E65" s="34">
        <v>18401</v>
      </c>
      <c r="F65" s="34">
        <v>19816</v>
      </c>
      <c r="G65" s="34">
        <v>20235</v>
      </c>
      <c r="H65" s="34">
        <v>18011</v>
      </c>
      <c r="I65" s="34">
        <v>19224</v>
      </c>
      <c r="J65" s="34">
        <v>18791</v>
      </c>
      <c r="K65" s="34">
        <v>18555</v>
      </c>
      <c r="L65" s="34">
        <v>17291</v>
      </c>
      <c r="M65" s="34">
        <v>17580</v>
      </c>
      <c r="N65" s="34">
        <v>16675</v>
      </c>
      <c r="O65" s="34">
        <v>16202</v>
      </c>
      <c r="P65" s="34">
        <v>17500</v>
      </c>
      <c r="Q65" s="34">
        <v>18305</v>
      </c>
      <c r="R65" s="34">
        <v>17747</v>
      </c>
      <c r="S65" s="34">
        <v>17426</v>
      </c>
      <c r="T65" s="34">
        <v>16255</v>
      </c>
      <c r="U65" s="34">
        <v>18145</v>
      </c>
      <c r="V65" s="34">
        <v>17907</v>
      </c>
      <c r="W65" s="34">
        <v>16808</v>
      </c>
      <c r="X65" s="34">
        <v>15033</v>
      </c>
      <c r="Y65" s="34">
        <v>15347</v>
      </c>
      <c r="Z65" s="34">
        <v>15500</v>
      </c>
      <c r="AA65" s="34">
        <v>14762</v>
      </c>
      <c r="AB65" s="34">
        <v>13529</v>
      </c>
      <c r="AC65" s="34">
        <v>14303</v>
      </c>
      <c r="AD65" s="34">
        <v>13301</v>
      </c>
      <c r="AE65" s="34">
        <v>12795</v>
      </c>
      <c r="AF65" s="34">
        <v>11253</v>
      </c>
      <c r="AG65" s="34">
        <v>10928</v>
      </c>
      <c r="AH65" s="34">
        <v>6438</v>
      </c>
      <c r="AI65" s="34">
        <v>9501</v>
      </c>
      <c r="AJ65" s="34">
        <v>8781</v>
      </c>
      <c r="AK65" s="34">
        <v>9163</v>
      </c>
      <c r="AL65" s="34">
        <v>9641</v>
      </c>
      <c r="AM65" s="34">
        <v>9940</v>
      </c>
      <c r="AN65" s="34">
        <v>9229</v>
      </c>
      <c r="AO65" s="34">
        <v>10588</v>
      </c>
      <c r="AP65" s="34">
        <v>10749</v>
      </c>
      <c r="AQ65" s="34">
        <v>10363</v>
      </c>
      <c r="AR65" s="34">
        <v>10079</v>
      </c>
      <c r="AS65" s="34">
        <v>11733</v>
      </c>
      <c r="AT65" s="34">
        <v>12485</v>
      </c>
      <c r="AU65" s="34">
        <v>13603</v>
      </c>
      <c r="AV65" s="34"/>
      <c r="AW65" s="34"/>
      <c r="AX65" s="34"/>
      <c r="AY65" s="34"/>
      <c r="AZ65" s="34"/>
      <c r="BA65" s="34"/>
      <c r="BB65" s="34"/>
      <c r="BC65" s="34"/>
      <c r="BD65" s="34"/>
      <c r="BE65" s="34"/>
      <c r="BF65" s="34"/>
      <c r="BG65" s="34"/>
      <c r="BH65" s="34"/>
      <c r="BI65" s="34"/>
      <c r="BJ65" s="34"/>
      <c r="BK65" s="34"/>
      <c r="BL65" s="34"/>
      <c r="BM65" s="34"/>
      <c r="BN65" s="34"/>
      <c r="BO65" s="34"/>
      <c r="BP65" s="34"/>
    </row>
    <row r="66" spans="1:68" ht="15" customHeight="1">
      <c r="A66" s="46" t="s">
        <v>336</v>
      </c>
      <c r="B66" s="34">
        <v>17028</v>
      </c>
      <c r="C66" s="34">
        <v>17057</v>
      </c>
      <c r="D66" s="34">
        <v>15261</v>
      </c>
      <c r="E66" s="34">
        <v>16392</v>
      </c>
      <c r="F66" s="34">
        <v>17634</v>
      </c>
      <c r="G66" s="34">
        <v>17100</v>
      </c>
      <c r="H66" s="34">
        <v>15796</v>
      </c>
      <c r="I66" s="34">
        <v>16901</v>
      </c>
      <c r="J66" s="34">
        <v>16208</v>
      </c>
      <c r="K66" s="34">
        <v>16178</v>
      </c>
      <c r="L66" s="34">
        <v>14377</v>
      </c>
      <c r="M66" s="34">
        <v>15355</v>
      </c>
      <c r="N66" s="34">
        <v>15306</v>
      </c>
      <c r="O66" s="34">
        <v>14695</v>
      </c>
      <c r="P66" s="34">
        <v>13860</v>
      </c>
      <c r="Q66" s="34">
        <v>14807</v>
      </c>
      <c r="R66" s="34">
        <v>14218</v>
      </c>
      <c r="S66" s="34">
        <v>13689</v>
      </c>
      <c r="T66" s="34">
        <v>13274</v>
      </c>
      <c r="U66" s="34">
        <v>14564</v>
      </c>
      <c r="V66" s="34">
        <v>14300</v>
      </c>
      <c r="W66" s="34">
        <v>13151</v>
      </c>
      <c r="X66" s="34">
        <v>11896</v>
      </c>
      <c r="Y66" s="34">
        <v>12746</v>
      </c>
      <c r="Z66" s="34">
        <v>12695</v>
      </c>
      <c r="AA66" s="34">
        <v>11939</v>
      </c>
      <c r="AB66" s="34">
        <v>10943</v>
      </c>
      <c r="AC66" s="34">
        <v>11212</v>
      </c>
      <c r="AD66" s="34">
        <v>10532</v>
      </c>
      <c r="AE66" s="34">
        <v>10273</v>
      </c>
      <c r="AF66" s="34">
        <v>9227</v>
      </c>
      <c r="AG66" s="34">
        <v>8281</v>
      </c>
      <c r="AH66" s="34">
        <v>4913</v>
      </c>
      <c r="AI66" s="34">
        <v>7358</v>
      </c>
      <c r="AJ66" s="34">
        <v>6655</v>
      </c>
      <c r="AK66" s="34">
        <v>7310</v>
      </c>
      <c r="AL66" s="34">
        <v>7541</v>
      </c>
      <c r="AM66" s="34">
        <v>7642</v>
      </c>
      <c r="AN66" s="34">
        <v>6999</v>
      </c>
      <c r="AO66" s="34">
        <v>8093</v>
      </c>
      <c r="AP66" s="34">
        <v>8035</v>
      </c>
      <c r="AQ66" s="34">
        <v>7882</v>
      </c>
      <c r="AR66" s="34">
        <v>7531</v>
      </c>
      <c r="AS66" s="34">
        <v>9010</v>
      </c>
      <c r="AT66" s="34">
        <v>9445</v>
      </c>
      <c r="AU66" s="34">
        <v>9991</v>
      </c>
      <c r="AV66" s="34"/>
      <c r="AW66" s="34"/>
      <c r="AX66" s="34"/>
      <c r="AY66" s="34"/>
      <c r="AZ66" s="34"/>
      <c r="BA66" s="34"/>
      <c r="BB66" s="34"/>
      <c r="BC66" s="34"/>
      <c r="BD66" s="34"/>
      <c r="BE66" s="34"/>
      <c r="BF66" s="34"/>
      <c r="BG66" s="34"/>
      <c r="BH66" s="34"/>
      <c r="BI66" s="34"/>
      <c r="BJ66" s="34"/>
      <c r="BK66" s="34"/>
      <c r="BL66" s="34"/>
      <c r="BM66" s="34"/>
      <c r="BN66" s="34"/>
      <c r="BO66" s="34"/>
      <c r="BP66" s="34"/>
    </row>
    <row r="67" spans="1:68" ht="15" customHeight="1">
      <c r="A67" s="46" t="s">
        <v>337</v>
      </c>
      <c r="B67" s="34">
        <v>16621</v>
      </c>
      <c r="C67" s="34">
        <v>16122</v>
      </c>
      <c r="D67" s="34">
        <v>15090</v>
      </c>
      <c r="E67" s="34">
        <v>16723</v>
      </c>
      <c r="F67" s="34">
        <v>17018</v>
      </c>
      <c r="G67" s="34">
        <v>16070</v>
      </c>
      <c r="H67" s="34">
        <v>15593</v>
      </c>
      <c r="I67" s="34">
        <v>16099</v>
      </c>
      <c r="J67" s="34">
        <v>15384</v>
      </c>
      <c r="K67" s="34">
        <v>15506</v>
      </c>
      <c r="L67" s="34">
        <v>14135</v>
      </c>
      <c r="M67" s="34">
        <v>14745</v>
      </c>
      <c r="N67" s="34">
        <v>14737</v>
      </c>
      <c r="O67" s="34">
        <v>13896</v>
      </c>
      <c r="P67" s="34">
        <v>14067</v>
      </c>
      <c r="Q67" s="34">
        <v>14294</v>
      </c>
      <c r="R67" s="34">
        <v>13947</v>
      </c>
      <c r="S67" s="34">
        <v>13351</v>
      </c>
      <c r="T67" s="34">
        <v>13314</v>
      </c>
      <c r="U67" s="34">
        <v>14113</v>
      </c>
      <c r="V67" s="34">
        <v>13488</v>
      </c>
      <c r="W67" s="34">
        <v>12457</v>
      </c>
      <c r="X67" s="34">
        <v>11682</v>
      </c>
      <c r="Y67" s="34">
        <v>12553</v>
      </c>
      <c r="Z67" s="34">
        <v>11609</v>
      </c>
      <c r="AA67" s="34">
        <v>11596</v>
      </c>
      <c r="AB67" s="34">
        <v>11000</v>
      </c>
      <c r="AC67" s="34">
        <v>10780</v>
      </c>
      <c r="AD67" s="34">
        <v>10406</v>
      </c>
      <c r="AE67" s="34">
        <v>9663</v>
      </c>
      <c r="AF67" s="34">
        <v>8642</v>
      </c>
      <c r="AG67" s="34">
        <v>7706</v>
      </c>
      <c r="AH67" s="34">
        <v>4805</v>
      </c>
      <c r="AI67" s="34">
        <v>6772</v>
      </c>
      <c r="AJ67" s="34">
        <v>6788</v>
      </c>
      <c r="AK67" s="34">
        <v>7148</v>
      </c>
      <c r="AL67" s="34">
        <v>6992</v>
      </c>
      <c r="AM67" s="34">
        <v>7097</v>
      </c>
      <c r="AN67" s="34">
        <v>7111</v>
      </c>
      <c r="AO67" s="34">
        <v>7991</v>
      </c>
      <c r="AP67" s="34">
        <v>8009</v>
      </c>
      <c r="AQ67" s="34">
        <v>7492</v>
      </c>
      <c r="AR67" s="34">
        <v>7891</v>
      </c>
      <c r="AS67" s="34">
        <v>8887</v>
      </c>
      <c r="AT67" s="34">
        <v>9130</v>
      </c>
      <c r="AU67" s="34">
        <v>9582</v>
      </c>
      <c r="AV67" s="34"/>
      <c r="AW67" s="34"/>
      <c r="AX67" s="34"/>
      <c r="AY67" s="34"/>
      <c r="AZ67" s="34"/>
      <c r="BA67" s="34"/>
      <c r="BB67" s="34"/>
      <c r="BC67" s="34"/>
      <c r="BD67" s="34"/>
      <c r="BE67" s="34"/>
      <c r="BF67" s="34"/>
      <c r="BG67" s="34"/>
      <c r="BH67" s="34"/>
      <c r="BI67" s="34"/>
      <c r="BJ67" s="34"/>
      <c r="BK67" s="34"/>
      <c r="BL67" s="34"/>
      <c r="BM67" s="34"/>
      <c r="BN67" s="34"/>
      <c r="BO67" s="34"/>
      <c r="BP67" s="34"/>
    </row>
    <row r="68" spans="1:68" ht="15" customHeight="1">
      <c r="A68" s="46" t="s">
        <v>338</v>
      </c>
      <c r="B68" s="34">
        <v>15043</v>
      </c>
      <c r="C68" s="34">
        <v>14140</v>
      </c>
      <c r="D68" s="34">
        <v>14158</v>
      </c>
      <c r="E68" s="34">
        <v>15203</v>
      </c>
      <c r="F68" s="34">
        <v>15247</v>
      </c>
      <c r="G68" s="34">
        <v>14100</v>
      </c>
      <c r="H68" s="34">
        <v>14328</v>
      </c>
      <c r="I68" s="34">
        <v>14850</v>
      </c>
      <c r="J68" s="34">
        <v>13850</v>
      </c>
      <c r="K68" s="34">
        <v>13303</v>
      </c>
      <c r="L68" s="34">
        <v>13483</v>
      </c>
      <c r="M68" s="34">
        <v>13564</v>
      </c>
      <c r="N68" s="34">
        <v>12978</v>
      </c>
      <c r="O68" s="34">
        <v>12522</v>
      </c>
      <c r="P68" s="34">
        <v>13147</v>
      </c>
      <c r="Q68" s="34">
        <v>13011</v>
      </c>
      <c r="R68" s="34">
        <v>12769</v>
      </c>
      <c r="S68" s="34">
        <v>11811</v>
      </c>
      <c r="T68" s="34">
        <v>12709</v>
      </c>
      <c r="U68" s="34">
        <v>12970</v>
      </c>
      <c r="V68" s="34">
        <v>12032</v>
      </c>
      <c r="W68" s="34">
        <v>11202</v>
      </c>
      <c r="X68" s="34">
        <v>10563</v>
      </c>
      <c r="Y68" s="34">
        <v>11387</v>
      </c>
      <c r="Z68" s="34">
        <v>10490</v>
      </c>
      <c r="AA68" s="34">
        <v>9805</v>
      </c>
      <c r="AB68" s="34">
        <v>10263</v>
      </c>
      <c r="AC68" s="34">
        <v>9534</v>
      </c>
      <c r="AD68" s="34">
        <v>9327</v>
      </c>
      <c r="AE68" s="34">
        <v>8461</v>
      </c>
      <c r="AF68" s="34">
        <v>7819</v>
      </c>
      <c r="AG68" s="34">
        <v>7686</v>
      </c>
      <c r="AH68" s="34">
        <v>4379</v>
      </c>
      <c r="AI68" s="34">
        <v>6292</v>
      </c>
      <c r="AJ68" s="34">
        <v>6361</v>
      </c>
      <c r="AK68" s="34">
        <v>6831</v>
      </c>
      <c r="AL68" s="34">
        <v>6749</v>
      </c>
      <c r="AM68" s="34">
        <v>6357</v>
      </c>
      <c r="AN68" s="34">
        <v>7050</v>
      </c>
      <c r="AO68" s="34">
        <v>7599</v>
      </c>
      <c r="AP68" s="34">
        <v>7173</v>
      </c>
      <c r="AQ68" s="34">
        <v>6839</v>
      </c>
      <c r="AR68" s="34">
        <v>7491</v>
      </c>
      <c r="AS68" s="34">
        <v>8278</v>
      </c>
      <c r="AT68" s="34">
        <v>8464</v>
      </c>
      <c r="AU68" s="34">
        <v>8715</v>
      </c>
      <c r="AV68" s="34"/>
      <c r="AW68" s="34"/>
      <c r="AX68" s="34"/>
      <c r="AY68" s="34"/>
      <c r="AZ68" s="34"/>
      <c r="BA68" s="34"/>
      <c r="BB68" s="34"/>
      <c r="BC68" s="34"/>
      <c r="BD68" s="34"/>
      <c r="BE68" s="34"/>
      <c r="BF68" s="34"/>
      <c r="BG68" s="34"/>
      <c r="BH68" s="34"/>
      <c r="BI68" s="34"/>
      <c r="BJ68" s="34"/>
      <c r="BK68" s="34"/>
      <c r="BL68" s="34"/>
      <c r="BM68" s="34"/>
      <c r="BN68" s="34"/>
      <c r="BO68" s="34"/>
      <c r="BP68" s="34"/>
    </row>
    <row r="69" spans="1:68" ht="15" customHeight="1">
      <c r="A69" s="46" t="s">
        <v>339</v>
      </c>
      <c r="B69" s="34">
        <v>14203</v>
      </c>
      <c r="C69" s="34">
        <v>13719</v>
      </c>
      <c r="D69" s="34">
        <v>14421</v>
      </c>
      <c r="E69" s="34">
        <v>14797</v>
      </c>
      <c r="F69" s="34">
        <v>14544</v>
      </c>
      <c r="G69" s="34">
        <v>13981</v>
      </c>
      <c r="H69" s="34">
        <v>14621</v>
      </c>
      <c r="I69" s="34">
        <v>14577</v>
      </c>
      <c r="J69" s="34">
        <v>14056</v>
      </c>
      <c r="K69" s="34">
        <v>13004</v>
      </c>
      <c r="L69" s="34">
        <v>13159</v>
      </c>
      <c r="M69" s="34">
        <v>13255</v>
      </c>
      <c r="N69" s="34">
        <v>12595</v>
      </c>
      <c r="O69" s="34">
        <v>12243</v>
      </c>
      <c r="P69" s="34">
        <v>13150</v>
      </c>
      <c r="Q69" s="34">
        <v>12760</v>
      </c>
      <c r="R69" s="34">
        <v>12523</v>
      </c>
      <c r="S69" s="34">
        <v>11665</v>
      </c>
      <c r="T69" s="34">
        <v>12343</v>
      </c>
      <c r="U69" s="34">
        <v>12526</v>
      </c>
      <c r="V69" s="34">
        <v>11938</v>
      </c>
      <c r="W69" s="34">
        <v>10660</v>
      </c>
      <c r="X69" s="34">
        <v>11046</v>
      </c>
      <c r="Y69" s="34">
        <v>10971</v>
      </c>
      <c r="Z69" s="34">
        <v>10525</v>
      </c>
      <c r="AA69" s="34">
        <v>9961</v>
      </c>
      <c r="AB69" s="34">
        <v>9805</v>
      </c>
      <c r="AC69" s="34">
        <v>9595</v>
      </c>
      <c r="AD69" s="34">
        <v>9042</v>
      </c>
      <c r="AE69" s="34">
        <v>8215</v>
      </c>
      <c r="AF69" s="34">
        <v>7131</v>
      </c>
      <c r="AG69" s="34">
        <v>7372</v>
      </c>
      <c r="AH69" s="34">
        <v>4272</v>
      </c>
      <c r="AI69" s="34">
        <v>5490</v>
      </c>
      <c r="AJ69" s="34">
        <v>6841</v>
      </c>
      <c r="AK69" s="34">
        <v>6668</v>
      </c>
      <c r="AL69" s="34">
        <v>6733</v>
      </c>
      <c r="AM69" s="34">
        <v>6316</v>
      </c>
      <c r="AN69" s="34">
        <v>6895</v>
      </c>
      <c r="AO69" s="34">
        <v>7100</v>
      </c>
      <c r="AP69" s="34">
        <v>6707</v>
      </c>
      <c r="AQ69" s="34">
        <v>6641</v>
      </c>
      <c r="AR69" s="34">
        <v>7683</v>
      </c>
      <c r="AS69" s="34">
        <v>8123</v>
      </c>
      <c r="AT69" s="34">
        <v>8388</v>
      </c>
      <c r="AU69" s="34">
        <v>8669</v>
      </c>
      <c r="AV69" s="34"/>
      <c r="AW69" s="34"/>
      <c r="AX69" s="34"/>
      <c r="AY69" s="34"/>
      <c r="AZ69" s="34"/>
      <c r="BA69" s="34"/>
      <c r="BB69" s="34"/>
      <c r="BC69" s="34"/>
      <c r="BD69" s="34"/>
      <c r="BE69" s="34"/>
      <c r="BF69" s="34"/>
      <c r="BG69" s="34"/>
      <c r="BH69" s="34"/>
      <c r="BI69" s="34"/>
      <c r="BJ69" s="34"/>
      <c r="BK69" s="34"/>
      <c r="BL69" s="34"/>
      <c r="BM69" s="34"/>
      <c r="BN69" s="34"/>
      <c r="BO69" s="34"/>
      <c r="BP69" s="34"/>
    </row>
    <row r="70" spans="1:68" ht="15" customHeight="1">
      <c r="A70" s="46" t="s">
        <v>340</v>
      </c>
      <c r="B70" s="34">
        <v>13003</v>
      </c>
      <c r="C70" s="34">
        <v>13324</v>
      </c>
      <c r="D70" s="34">
        <v>13715</v>
      </c>
      <c r="E70" s="34">
        <v>13522</v>
      </c>
      <c r="F70" s="34">
        <v>13304</v>
      </c>
      <c r="G70" s="34">
        <v>13565</v>
      </c>
      <c r="H70" s="34">
        <v>13468</v>
      </c>
      <c r="I70" s="34">
        <v>13272</v>
      </c>
      <c r="J70" s="34">
        <v>12682</v>
      </c>
      <c r="K70" s="34">
        <v>12128</v>
      </c>
      <c r="L70" s="34">
        <v>12341</v>
      </c>
      <c r="M70" s="34">
        <v>12242</v>
      </c>
      <c r="N70" s="34">
        <v>11661</v>
      </c>
      <c r="O70" s="34">
        <v>11338</v>
      </c>
      <c r="P70" s="34">
        <v>12029</v>
      </c>
      <c r="Q70" s="34">
        <v>11753</v>
      </c>
      <c r="R70" s="34">
        <v>11557</v>
      </c>
      <c r="S70" s="34">
        <v>11214</v>
      </c>
      <c r="T70" s="34">
        <v>10929</v>
      </c>
      <c r="U70" s="34">
        <v>11387</v>
      </c>
      <c r="V70" s="34">
        <v>10700</v>
      </c>
      <c r="W70" s="34">
        <v>9830</v>
      </c>
      <c r="X70" s="34">
        <v>10084</v>
      </c>
      <c r="Y70" s="34">
        <v>9691</v>
      </c>
      <c r="Z70" s="34">
        <v>9572</v>
      </c>
      <c r="AA70" s="34">
        <v>9151</v>
      </c>
      <c r="AB70" s="34">
        <v>9031</v>
      </c>
      <c r="AC70" s="34">
        <v>8556</v>
      </c>
      <c r="AD70" s="34">
        <v>7758</v>
      </c>
      <c r="AE70" s="34">
        <v>7721</v>
      </c>
      <c r="AF70" s="34">
        <v>6426</v>
      </c>
      <c r="AG70" s="34">
        <v>6857</v>
      </c>
      <c r="AH70" s="34">
        <v>3725</v>
      </c>
      <c r="AI70" s="34">
        <v>5601</v>
      </c>
      <c r="AJ70" s="34">
        <v>6310</v>
      </c>
      <c r="AK70" s="34">
        <v>5876</v>
      </c>
      <c r="AL70" s="34">
        <v>6177</v>
      </c>
      <c r="AM70" s="34">
        <v>6052</v>
      </c>
      <c r="AN70" s="34">
        <v>6120</v>
      </c>
      <c r="AO70" s="34">
        <v>6580</v>
      </c>
      <c r="AP70" s="34">
        <v>6158</v>
      </c>
      <c r="AQ70" s="34">
        <v>6617</v>
      </c>
      <c r="AR70" s="34">
        <v>7018</v>
      </c>
      <c r="AS70" s="34">
        <v>7488</v>
      </c>
      <c r="AT70" s="34">
        <v>7734</v>
      </c>
      <c r="AU70" s="34">
        <v>8169</v>
      </c>
      <c r="AV70" s="34"/>
      <c r="AW70" s="34"/>
      <c r="AX70" s="34"/>
      <c r="AY70" s="34"/>
      <c r="AZ70" s="34"/>
      <c r="BA70" s="34"/>
      <c r="BB70" s="34"/>
      <c r="BC70" s="34"/>
      <c r="BD70" s="34"/>
      <c r="BE70" s="34"/>
      <c r="BF70" s="34"/>
      <c r="BG70" s="34"/>
      <c r="BH70" s="34"/>
      <c r="BI70" s="34"/>
      <c r="BJ70" s="34"/>
      <c r="BK70" s="34"/>
      <c r="BL70" s="34"/>
      <c r="BM70" s="34"/>
      <c r="BN70" s="34"/>
      <c r="BO70" s="34"/>
      <c r="BP70" s="34"/>
    </row>
    <row r="71" spans="1:68" ht="15" customHeight="1">
      <c r="A71" s="46" t="s">
        <v>341</v>
      </c>
      <c r="B71" s="34">
        <v>12623</v>
      </c>
      <c r="C71" s="34">
        <v>13915</v>
      </c>
      <c r="D71" s="34">
        <v>14072</v>
      </c>
      <c r="E71" s="34">
        <v>13683</v>
      </c>
      <c r="F71" s="34">
        <v>12252</v>
      </c>
      <c r="G71" s="34">
        <v>13539</v>
      </c>
      <c r="H71" s="34">
        <v>13536</v>
      </c>
      <c r="I71" s="34">
        <v>13326</v>
      </c>
      <c r="J71" s="34">
        <v>12245</v>
      </c>
      <c r="K71" s="34">
        <v>12606</v>
      </c>
      <c r="L71" s="34">
        <v>12610</v>
      </c>
      <c r="M71" s="34">
        <v>11959</v>
      </c>
      <c r="N71" s="34">
        <v>11197</v>
      </c>
      <c r="O71" s="34">
        <v>11661</v>
      </c>
      <c r="P71" s="34">
        <v>12125</v>
      </c>
      <c r="Q71" s="34">
        <v>11658</v>
      </c>
      <c r="R71" s="34">
        <v>11267</v>
      </c>
      <c r="S71" s="34">
        <v>11450</v>
      </c>
      <c r="T71" s="34">
        <v>11375</v>
      </c>
      <c r="U71" s="34">
        <v>11131</v>
      </c>
      <c r="V71" s="34">
        <v>10255</v>
      </c>
      <c r="W71" s="34">
        <v>10181</v>
      </c>
      <c r="X71" s="34">
        <v>10135</v>
      </c>
      <c r="Y71" s="34">
        <v>10029</v>
      </c>
      <c r="Z71" s="34">
        <v>9059</v>
      </c>
      <c r="AA71" s="34">
        <v>9147</v>
      </c>
      <c r="AB71" s="34">
        <v>8897</v>
      </c>
      <c r="AC71" s="34">
        <v>8380</v>
      </c>
      <c r="AD71" s="34">
        <v>7510</v>
      </c>
      <c r="AE71" s="34">
        <v>7231</v>
      </c>
      <c r="AF71" s="34">
        <v>6614</v>
      </c>
      <c r="AG71" s="34">
        <v>6475</v>
      </c>
      <c r="AH71" s="34">
        <v>3638</v>
      </c>
      <c r="AI71" s="34">
        <v>5457</v>
      </c>
      <c r="AJ71" s="34">
        <v>6387</v>
      </c>
      <c r="AK71" s="34">
        <v>5839</v>
      </c>
      <c r="AL71" s="34">
        <v>6012</v>
      </c>
      <c r="AM71" s="34">
        <v>6096</v>
      </c>
      <c r="AN71" s="34">
        <v>6242</v>
      </c>
      <c r="AO71" s="34">
        <v>6457</v>
      </c>
      <c r="AP71" s="34">
        <v>5967</v>
      </c>
      <c r="AQ71" s="34">
        <v>6435</v>
      </c>
      <c r="AR71" s="34">
        <v>6929</v>
      </c>
      <c r="AS71" s="34">
        <v>7650</v>
      </c>
      <c r="AT71" s="34">
        <v>7361</v>
      </c>
      <c r="AU71" s="34">
        <v>8590</v>
      </c>
      <c r="AV71" s="34"/>
      <c r="AW71" s="34"/>
      <c r="AX71" s="34"/>
      <c r="AY71" s="34"/>
      <c r="AZ71" s="34"/>
      <c r="BA71" s="34"/>
      <c r="BB71" s="34"/>
      <c r="BC71" s="34"/>
      <c r="BD71" s="34"/>
      <c r="BE71" s="34"/>
      <c r="BF71" s="34"/>
      <c r="BG71" s="34"/>
      <c r="BH71" s="34"/>
      <c r="BI71" s="34"/>
      <c r="BJ71" s="34"/>
      <c r="BK71" s="34"/>
      <c r="BL71" s="34"/>
      <c r="BM71" s="34"/>
      <c r="BN71" s="34"/>
      <c r="BO71" s="34"/>
      <c r="BP71" s="34"/>
    </row>
    <row r="72" spans="1:68" ht="15" customHeight="1">
      <c r="A72" s="46" t="s">
        <v>342</v>
      </c>
      <c r="B72" s="34">
        <v>11555</v>
      </c>
      <c r="C72" s="34">
        <v>12861</v>
      </c>
      <c r="D72" s="34">
        <v>13535</v>
      </c>
      <c r="E72" s="34">
        <v>12278</v>
      </c>
      <c r="F72" s="34">
        <v>11796</v>
      </c>
      <c r="G72" s="34">
        <v>12831</v>
      </c>
      <c r="H72" s="34">
        <v>12506</v>
      </c>
      <c r="I72" s="34">
        <v>12360</v>
      </c>
      <c r="J72" s="34">
        <v>11080</v>
      </c>
      <c r="K72" s="34">
        <v>11982</v>
      </c>
      <c r="L72" s="34">
        <v>11711</v>
      </c>
      <c r="M72" s="34">
        <v>11077</v>
      </c>
      <c r="N72" s="34">
        <v>10490</v>
      </c>
      <c r="O72" s="34">
        <v>10993</v>
      </c>
      <c r="P72" s="34">
        <v>11177</v>
      </c>
      <c r="Q72" s="34">
        <v>10986</v>
      </c>
      <c r="R72" s="34">
        <v>10198</v>
      </c>
      <c r="S72" s="34">
        <v>10646</v>
      </c>
      <c r="T72" s="34">
        <v>10312</v>
      </c>
      <c r="U72" s="34">
        <v>10083</v>
      </c>
      <c r="V72" s="34">
        <v>9008</v>
      </c>
      <c r="W72" s="34">
        <v>9460</v>
      </c>
      <c r="X72" s="34">
        <v>9509</v>
      </c>
      <c r="Y72" s="34">
        <v>8982</v>
      </c>
      <c r="Z72" s="34">
        <v>8269</v>
      </c>
      <c r="AA72" s="34">
        <v>8560</v>
      </c>
      <c r="AB72" s="34">
        <v>8106</v>
      </c>
      <c r="AC72" s="34">
        <v>7330</v>
      </c>
      <c r="AD72" s="34">
        <v>6901</v>
      </c>
      <c r="AE72" s="34">
        <v>6416</v>
      </c>
      <c r="AF72" s="34">
        <v>6562</v>
      </c>
      <c r="AG72" s="34">
        <v>6132</v>
      </c>
      <c r="AH72" s="34">
        <v>3101</v>
      </c>
      <c r="AI72" s="34">
        <v>5382</v>
      </c>
      <c r="AJ72" s="34">
        <v>5586</v>
      </c>
      <c r="AK72" s="34">
        <v>5879</v>
      </c>
      <c r="AL72" s="34">
        <v>5084</v>
      </c>
      <c r="AM72" s="34">
        <v>5741</v>
      </c>
      <c r="AN72" s="34">
        <v>5948</v>
      </c>
      <c r="AO72" s="34">
        <v>5587</v>
      </c>
      <c r="AP72" s="34">
        <v>5735</v>
      </c>
      <c r="AQ72" s="34">
        <v>6336</v>
      </c>
      <c r="AR72" s="34">
        <v>6657</v>
      </c>
      <c r="AS72" s="34">
        <v>7102</v>
      </c>
      <c r="AT72" s="34">
        <v>6868</v>
      </c>
      <c r="AU72" s="34">
        <v>7831</v>
      </c>
      <c r="AV72" s="34"/>
      <c r="AW72" s="34"/>
      <c r="AX72" s="34"/>
      <c r="AY72" s="34"/>
      <c r="AZ72" s="34"/>
      <c r="BA72" s="34"/>
      <c r="BB72" s="34"/>
      <c r="BC72" s="34"/>
      <c r="BD72" s="34"/>
      <c r="BE72" s="34"/>
      <c r="BF72" s="34"/>
      <c r="BG72" s="34"/>
      <c r="BH72" s="34"/>
      <c r="BI72" s="34"/>
      <c r="BJ72" s="34"/>
      <c r="BK72" s="34"/>
      <c r="BL72" s="34"/>
      <c r="BM72" s="34"/>
      <c r="BN72" s="34"/>
      <c r="BO72" s="34"/>
      <c r="BP72" s="34"/>
    </row>
    <row r="73" spans="1:68" ht="15" customHeight="1">
      <c r="A73" s="46" t="s">
        <v>343</v>
      </c>
      <c r="B73" s="34">
        <v>12103</v>
      </c>
      <c r="C73" s="34">
        <v>13546</v>
      </c>
      <c r="D73" s="34">
        <v>13158</v>
      </c>
      <c r="E73" s="34">
        <v>12394</v>
      </c>
      <c r="F73" s="34">
        <v>12023</v>
      </c>
      <c r="G73" s="34">
        <v>13061</v>
      </c>
      <c r="H73" s="34">
        <v>12274</v>
      </c>
      <c r="I73" s="34">
        <v>12363</v>
      </c>
      <c r="J73" s="34">
        <v>11014</v>
      </c>
      <c r="K73" s="34">
        <v>12017</v>
      </c>
      <c r="L73" s="34">
        <v>11416</v>
      </c>
      <c r="M73" s="34">
        <v>11082</v>
      </c>
      <c r="N73" s="34">
        <v>10401</v>
      </c>
      <c r="O73" s="34">
        <v>10884</v>
      </c>
      <c r="P73" s="34">
        <v>11094</v>
      </c>
      <c r="Q73" s="34">
        <v>10751</v>
      </c>
      <c r="R73" s="34">
        <v>10591</v>
      </c>
      <c r="S73" s="34">
        <v>10647</v>
      </c>
      <c r="T73" s="34">
        <v>9831</v>
      </c>
      <c r="U73" s="34">
        <v>10008</v>
      </c>
      <c r="V73" s="34">
        <v>8970</v>
      </c>
      <c r="W73" s="34">
        <v>9806</v>
      </c>
      <c r="X73" s="34">
        <v>8906</v>
      </c>
      <c r="Y73" s="34">
        <v>8879</v>
      </c>
      <c r="Z73" s="34">
        <v>8599</v>
      </c>
      <c r="AA73" s="34">
        <v>7980</v>
      </c>
      <c r="AB73" s="34">
        <v>7977</v>
      </c>
      <c r="AC73" s="34">
        <v>6990</v>
      </c>
      <c r="AD73" s="34">
        <v>6734</v>
      </c>
      <c r="AE73" s="34">
        <v>6231</v>
      </c>
      <c r="AF73" s="34">
        <v>6245</v>
      </c>
      <c r="AG73" s="34">
        <v>5392</v>
      </c>
      <c r="AH73" s="34">
        <v>3008</v>
      </c>
      <c r="AI73" s="34">
        <v>5554</v>
      </c>
      <c r="AJ73" s="34">
        <v>5865</v>
      </c>
      <c r="AK73" s="34">
        <v>5369</v>
      </c>
      <c r="AL73" s="34">
        <v>5448</v>
      </c>
      <c r="AM73" s="34">
        <v>5829</v>
      </c>
      <c r="AN73" s="34">
        <v>5738</v>
      </c>
      <c r="AO73" s="34">
        <v>5661</v>
      </c>
      <c r="AP73" s="34">
        <v>5829</v>
      </c>
      <c r="AQ73" s="34">
        <v>6049</v>
      </c>
      <c r="AR73" s="34">
        <v>6939</v>
      </c>
      <c r="AS73" s="34">
        <v>6996</v>
      </c>
      <c r="AT73" s="34">
        <v>6938</v>
      </c>
      <c r="AU73" s="34">
        <v>8394</v>
      </c>
      <c r="AV73" s="34"/>
      <c r="AW73" s="34"/>
      <c r="AX73" s="34"/>
      <c r="AY73" s="34"/>
      <c r="AZ73" s="34"/>
      <c r="BA73" s="34"/>
      <c r="BB73" s="34"/>
      <c r="BC73" s="34"/>
      <c r="BD73" s="34"/>
      <c r="BE73" s="34"/>
      <c r="BF73" s="34"/>
      <c r="BG73" s="34"/>
      <c r="BH73" s="34"/>
      <c r="BI73" s="34"/>
      <c r="BJ73" s="34"/>
      <c r="BK73" s="34"/>
      <c r="BL73" s="34"/>
      <c r="BM73" s="34"/>
      <c r="BN73" s="34"/>
      <c r="BO73" s="34"/>
      <c r="BP73" s="34"/>
    </row>
    <row r="74" spans="1:68" ht="15" customHeight="1">
      <c r="A74" s="46" t="s">
        <v>344</v>
      </c>
      <c r="B74" s="34">
        <v>11645</v>
      </c>
      <c r="C74" s="34">
        <v>13105</v>
      </c>
      <c r="D74" s="34">
        <v>12098</v>
      </c>
      <c r="E74" s="34">
        <v>10804</v>
      </c>
      <c r="F74" s="34">
        <v>12125</v>
      </c>
      <c r="G74" s="34">
        <v>12155</v>
      </c>
      <c r="H74" s="34">
        <v>11124</v>
      </c>
      <c r="I74" s="34">
        <v>11180</v>
      </c>
      <c r="J74" s="34">
        <v>10805</v>
      </c>
      <c r="K74" s="34">
        <v>11200</v>
      </c>
      <c r="L74" s="34">
        <v>10620</v>
      </c>
      <c r="M74" s="34">
        <v>9675</v>
      </c>
      <c r="N74" s="34">
        <v>10369</v>
      </c>
      <c r="O74" s="34">
        <v>10430</v>
      </c>
      <c r="P74" s="34">
        <v>10357</v>
      </c>
      <c r="Q74" s="34">
        <v>9535</v>
      </c>
      <c r="R74" s="34">
        <v>9977</v>
      </c>
      <c r="S74" s="34">
        <v>9797</v>
      </c>
      <c r="T74" s="34">
        <v>9194</v>
      </c>
      <c r="U74" s="34">
        <v>8956</v>
      </c>
      <c r="V74" s="34">
        <v>8609</v>
      </c>
      <c r="W74" s="34">
        <v>8986</v>
      </c>
      <c r="X74" s="34">
        <v>8382</v>
      </c>
      <c r="Y74" s="34">
        <v>7815</v>
      </c>
      <c r="Z74" s="34">
        <v>8113</v>
      </c>
      <c r="AA74" s="34">
        <v>7765</v>
      </c>
      <c r="AB74" s="34">
        <v>7191</v>
      </c>
      <c r="AC74" s="34">
        <v>6318</v>
      </c>
      <c r="AD74" s="34">
        <v>5846</v>
      </c>
      <c r="AE74" s="34">
        <v>5878</v>
      </c>
      <c r="AF74" s="34">
        <v>5540</v>
      </c>
      <c r="AG74" s="34">
        <v>4879</v>
      </c>
      <c r="AH74" s="34">
        <v>2821</v>
      </c>
      <c r="AI74" s="34">
        <v>5000</v>
      </c>
      <c r="AJ74" s="34">
        <v>5167</v>
      </c>
      <c r="AK74" s="34">
        <v>4855</v>
      </c>
      <c r="AL74" s="34">
        <v>5189</v>
      </c>
      <c r="AM74" s="34">
        <v>5274</v>
      </c>
      <c r="AN74" s="34">
        <v>5162</v>
      </c>
      <c r="AO74" s="34">
        <v>5006</v>
      </c>
      <c r="AP74" s="34">
        <v>5495</v>
      </c>
      <c r="AQ74" s="34">
        <v>5834</v>
      </c>
      <c r="AR74" s="34">
        <v>6204</v>
      </c>
      <c r="AS74" s="34">
        <v>6163</v>
      </c>
      <c r="AT74" s="34">
        <v>6726</v>
      </c>
      <c r="AU74" s="34">
        <v>7939</v>
      </c>
      <c r="AV74" s="34"/>
      <c r="AW74" s="34"/>
      <c r="AX74" s="34"/>
      <c r="AY74" s="34"/>
      <c r="AZ74" s="34"/>
      <c r="BA74" s="34"/>
      <c r="BB74" s="34"/>
      <c r="BC74" s="34"/>
      <c r="BD74" s="34"/>
      <c r="BE74" s="34"/>
      <c r="BF74" s="34"/>
      <c r="BG74" s="34"/>
      <c r="BH74" s="34"/>
      <c r="BI74" s="34"/>
      <c r="BJ74" s="34"/>
      <c r="BK74" s="34"/>
      <c r="BL74" s="34"/>
      <c r="BM74" s="34"/>
      <c r="BN74" s="34"/>
      <c r="BO74" s="34"/>
      <c r="BP74" s="34"/>
    </row>
    <row r="75" spans="1:68" ht="15" customHeight="1">
      <c r="A75" s="46" t="s">
        <v>345</v>
      </c>
      <c r="B75" s="34">
        <v>11890</v>
      </c>
      <c r="C75" s="34">
        <v>12872</v>
      </c>
      <c r="D75" s="34">
        <v>12062</v>
      </c>
      <c r="E75" s="34">
        <v>10948</v>
      </c>
      <c r="F75" s="34">
        <v>11858</v>
      </c>
      <c r="G75" s="34">
        <v>11880</v>
      </c>
      <c r="H75" s="34">
        <v>11376</v>
      </c>
      <c r="I75" s="34">
        <v>10486</v>
      </c>
      <c r="J75" s="34">
        <v>10711</v>
      </c>
      <c r="K75" s="34">
        <v>11074</v>
      </c>
      <c r="L75" s="34">
        <v>10544</v>
      </c>
      <c r="M75" s="34">
        <v>9824</v>
      </c>
      <c r="N75" s="34">
        <v>10325</v>
      </c>
      <c r="O75" s="34">
        <v>10164</v>
      </c>
      <c r="P75" s="34">
        <v>9914</v>
      </c>
      <c r="Q75" s="34">
        <v>9730</v>
      </c>
      <c r="R75" s="34">
        <v>10106</v>
      </c>
      <c r="S75" s="34">
        <v>9508</v>
      </c>
      <c r="T75" s="34">
        <v>8858</v>
      </c>
      <c r="U75" s="34">
        <v>8532</v>
      </c>
      <c r="V75" s="34">
        <v>8830</v>
      </c>
      <c r="W75" s="34">
        <v>8630</v>
      </c>
      <c r="X75" s="34">
        <v>7806</v>
      </c>
      <c r="Y75" s="34">
        <v>7978</v>
      </c>
      <c r="Z75" s="34">
        <v>8131</v>
      </c>
      <c r="AA75" s="34">
        <v>7684</v>
      </c>
      <c r="AB75" s="34">
        <v>6794</v>
      </c>
      <c r="AC75" s="34">
        <v>6114</v>
      </c>
      <c r="AD75" s="34">
        <v>5274</v>
      </c>
      <c r="AE75" s="34">
        <v>6036</v>
      </c>
      <c r="AF75" s="34">
        <v>5042</v>
      </c>
      <c r="AG75" s="34">
        <v>4789</v>
      </c>
      <c r="AH75" s="34">
        <v>2923</v>
      </c>
      <c r="AI75" s="34">
        <v>4878</v>
      </c>
      <c r="AJ75" s="34">
        <v>5238</v>
      </c>
      <c r="AK75" s="34">
        <v>4570</v>
      </c>
      <c r="AL75" s="34">
        <v>5233</v>
      </c>
      <c r="AM75" s="34">
        <v>5192</v>
      </c>
      <c r="AN75" s="34">
        <v>4973</v>
      </c>
      <c r="AO75" s="34">
        <v>5065</v>
      </c>
      <c r="AP75" s="34">
        <v>5494</v>
      </c>
      <c r="AQ75" s="34">
        <v>5845</v>
      </c>
      <c r="AR75" s="34">
        <v>6031</v>
      </c>
      <c r="AS75" s="34">
        <v>6208</v>
      </c>
      <c r="AT75" s="34">
        <v>7124</v>
      </c>
      <c r="AU75" s="34">
        <v>7799</v>
      </c>
      <c r="AV75" s="34"/>
      <c r="AW75" s="34"/>
      <c r="AX75" s="34"/>
      <c r="AY75" s="34"/>
      <c r="AZ75" s="34"/>
      <c r="BA75" s="34"/>
      <c r="BB75" s="34"/>
      <c r="BC75" s="34"/>
      <c r="BD75" s="34"/>
      <c r="BE75" s="34"/>
      <c r="BF75" s="34"/>
      <c r="BG75" s="34"/>
      <c r="BH75" s="34"/>
      <c r="BI75" s="34"/>
      <c r="BJ75" s="34"/>
      <c r="BK75" s="34"/>
      <c r="BL75" s="34"/>
      <c r="BM75" s="34"/>
      <c r="BN75" s="34"/>
      <c r="BO75" s="34"/>
      <c r="BP75" s="34"/>
    </row>
    <row r="76" spans="1:68" ht="15" customHeight="1">
      <c r="A76" s="46" t="s">
        <v>346</v>
      </c>
      <c r="B76" s="34">
        <v>10984</v>
      </c>
      <c r="C76" s="34">
        <v>11539</v>
      </c>
      <c r="D76" s="34">
        <v>10458</v>
      </c>
      <c r="E76" s="34">
        <v>10139</v>
      </c>
      <c r="F76" s="34">
        <v>10285</v>
      </c>
      <c r="G76" s="34">
        <v>10559</v>
      </c>
      <c r="H76" s="34">
        <v>9863</v>
      </c>
      <c r="I76" s="34">
        <v>9861</v>
      </c>
      <c r="J76" s="34">
        <v>9720</v>
      </c>
      <c r="K76" s="34">
        <v>9704</v>
      </c>
      <c r="L76" s="34">
        <v>9293</v>
      </c>
      <c r="M76" s="34">
        <v>8897</v>
      </c>
      <c r="N76" s="34">
        <v>9301</v>
      </c>
      <c r="O76" s="34">
        <v>9366</v>
      </c>
      <c r="P76" s="34">
        <v>9098</v>
      </c>
      <c r="Q76" s="34">
        <v>8694</v>
      </c>
      <c r="R76" s="34">
        <v>8898</v>
      </c>
      <c r="S76" s="34">
        <v>8339</v>
      </c>
      <c r="T76" s="34">
        <v>7726</v>
      </c>
      <c r="U76" s="34">
        <v>7783</v>
      </c>
      <c r="V76" s="34">
        <v>7931</v>
      </c>
      <c r="W76" s="34">
        <v>7537</v>
      </c>
      <c r="X76" s="34">
        <v>7100</v>
      </c>
      <c r="Y76" s="34">
        <v>6955</v>
      </c>
      <c r="Z76" s="34">
        <v>6797</v>
      </c>
      <c r="AA76" s="34">
        <v>6698</v>
      </c>
      <c r="AB76" s="34">
        <v>5725</v>
      </c>
      <c r="AC76" s="34">
        <v>5092</v>
      </c>
      <c r="AD76" s="34">
        <v>4703</v>
      </c>
      <c r="AE76" s="34">
        <v>5015</v>
      </c>
      <c r="AF76" s="34">
        <v>4534</v>
      </c>
      <c r="AG76" s="34">
        <v>4252</v>
      </c>
      <c r="AH76" s="34">
        <v>2700</v>
      </c>
      <c r="AI76" s="34">
        <v>4046</v>
      </c>
      <c r="AJ76" s="34">
        <v>4400</v>
      </c>
      <c r="AK76" s="34">
        <v>4309</v>
      </c>
      <c r="AL76" s="34">
        <v>4594</v>
      </c>
      <c r="AM76" s="34">
        <v>4438</v>
      </c>
      <c r="AN76" s="34">
        <v>4388</v>
      </c>
      <c r="AO76" s="34">
        <v>4913</v>
      </c>
      <c r="AP76" s="34">
        <v>4687</v>
      </c>
      <c r="AQ76" s="34">
        <v>5270</v>
      </c>
      <c r="AR76" s="34">
        <v>5112</v>
      </c>
      <c r="AS76" s="34">
        <v>5621</v>
      </c>
      <c r="AT76" s="34">
        <v>6563</v>
      </c>
      <c r="AU76" s="34">
        <v>6912</v>
      </c>
      <c r="AV76" s="34"/>
      <c r="AW76" s="34"/>
      <c r="AX76" s="34"/>
      <c r="AY76" s="34"/>
      <c r="AZ76" s="34"/>
      <c r="BA76" s="34"/>
      <c r="BB76" s="34"/>
      <c r="BC76" s="34"/>
      <c r="BD76" s="34"/>
      <c r="BE76" s="34"/>
      <c r="BF76" s="34"/>
      <c r="BG76" s="34"/>
      <c r="BH76" s="34"/>
      <c r="BI76" s="34"/>
      <c r="BJ76" s="34"/>
      <c r="BK76" s="34"/>
      <c r="BL76" s="34"/>
      <c r="BM76" s="34"/>
      <c r="BN76" s="34"/>
      <c r="BO76" s="34"/>
      <c r="BP76" s="34"/>
    </row>
    <row r="77" spans="1:68" ht="15" customHeight="1">
      <c r="A77" s="42"/>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row>
    <row r="78" spans="1:68" ht="15" customHeight="1">
      <c r="A78" s="66" t="s">
        <v>347</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row>
    <row r="79" spans="1:68" ht="15" customHeight="1">
      <c r="A79" s="46" t="s">
        <v>335</v>
      </c>
      <c r="B79" s="30">
        <v>11.4559567353541</v>
      </c>
      <c r="C79" s="30">
        <v>11.6226134621638</v>
      </c>
      <c r="D79" s="30">
        <v>10.4618809126322</v>
      </c>
      <c r="E79" s="30">
        <v>11.132959028097099</v>
      </c>
      <c r="F79" s="30">
        <v>11.8021226667937</v>
      </c>
      <c r="G79" s="30">
        <v>11.967990726064</v>
      </c>
      <c r="H79" s="30">
        <v>11.0839651437574</v>
      </c>
      <c r="I79" s="30">
        <v>11.686393230354</v>
      </c>
      <c r="J79" s="30">
        <v>12.003500568523</v>
      </c>
      <c r="K79" s="30">
        <v>11.799156794292101</v>
      </c>
      <c r="L79" s="30">
        <v>11.452510266260401</v>
      </c>
      <c r="M79" s="30">
        <v>11.778499882750999</v>
      </c>
      <c r="N79" s="30">
        <v>11.4184955661314</v>
      </c>
      <c r="O79" s="30">
        <v>11.220687840215</v>
      </c>
      <c r="P79" s="30">
        <v>11.862959096517001</v>
      </c>
      <c r="Q79" s="30">
        <v>12.513330234338699</v>
      </c>
      <c r="R79" s="30">
        <v>12.3416181031725</v>
      </c>
      <c r="S79" s="30">
        <v>12.4879069534122</v>
      </c>
      <c r="T79" s="30">
        <v>11.941669115486301</v>
      </c>
      <c r="U79" s="30">
        <v>12.9424100201144</v>
      </c>
      <c r="V79" s="30">
        <v>13.366624865639601</v>
      </c>
      <c r="W79" s="30">
        <v>13.0590173105013</v>
      </c>
      <c r="X79" s="30">
        <v>12.307805668811699</v>
      </c>
      <c r="Y79" s="30">
        <v>12.443547144722</v>
      </c>
      <c r="Z79" s="30">
        <v>12.9860337301754</v>
      </c>
      <c r="AA79" s="30">
        <v>12.831166121966501</v>
      </c>
      <c r="AB79" s="30">
        <v>12.3822772993108</v>
      </c>
      <c r="AC79" s="30">
        <v>13.7259606157153</v>
      </c>
      <c r="AD79" s="30">
        <v>13.66531736084</v>
      </c>
      <c r="AE79" s="30">
        <v>13.6211209879172</v>
      </c>
      <c r="AF79" s="30">
        <v>13.2333744928559</v>
      </c>
      <c r="AG79" s="30">
        <v>13.5332945299632</v>
      </c>
      <c r="AH79" s="30">
        <v>13.7790809665475</v>
      </c>
      <c r="AI79" s="30">
        <v>13.3195945661774</v>
      </c>
      <c r="AJ79" s="30">
        <v>11.8057516234421</v>
      </c>
      <c r="AK79" s="30">
        <v>12.413129766855899</v>
      </c>
      <c r="AL79" s="30">
        <v>12.7876593317682</v>
      </c>
      <c r="AM79" s="30">
        <v>13.083423276384</v>
      </c>
      <c r="AN79" s="30">
        <v>12.166633709050201</v>
      </c>
      <c r="AO79" s="30">
        <v>13.1299603174603</v>
      </c>
      <c r="AP79" s="30">
        <v>13.4298708113646</v>
      </c>
      <c r="AQ79" s="30">
        <v>12.6992880163719</v>
      </c>
      <c r="AR79" s="30">
        <v>11.779349032899001</v>
      </c>
      <c r="AS79" s="30">
        <v>12.581091369197599</v>
      </c>
      <c r="AT79" s="30">
        <v>12.8412153127764</v>
      </c>
      <c r="AU79" s="30">
        <v>12.8095749289037</v>
      </c>
      <c r="AV79" s="30"/>
      <c r="AW79" s="30"/>
      <c r="AX79" s="30"/>
      <c r="AY79" s="30"/>
      <c r="AZ79" s="30"/>
      <c r="BA79" s="30"/>
      <c r="BB79" s="30"/>
      <c r="BC79" s="30"/>
      <c r="BD79" s="30"/>
      <c r="BE79" s="30"/>
      <c r="BF79" s="30"/>
      <c r="BG79" s="30"/>
      <c r="BH79" s="30"/>
      <c r="BI79" s="30"/>
      <c r="BJ79" s="30"/>
      <c r="BK79" s="30"/>
      <c r="BL79" s="30"/>
      <c r="BM79" s="30"/>
      <c r="BN79" s="30"/>
      <c r="BO79" s="30"/>
      <c r="BP79" s="30"/>
    </row>
    <row r="80" spans="1:68" ht="15" customHeight="1">
      <c r="A80" s="46" t="s">
        <v>336</v>
      </c>
      <c r="B80" s="30">
        <v>10.277767718103799</v>
      </c>
      <c r="C80" s="30">
        <v>9.9044223533237297</v>
      </c>
      <c r="D80" s="30">
        <v>9.2309646512303107</v>
      </c>
      <c r="E80" s="30">
        <v>9.9174753757169505</v>
      </c>
      <c r="F80" s="30">
        <v>10.502555061881299</v>
      </c>
      <c r="G80" s="30">
        <v>10.1137949797724</v>
      </c>
      <c r="H80" s="30">
        <v>9.7208546671918103</v>
      </c>
      <c r="I80" s="30">
        <v>10.274226591043099</v>
      </c>
      <c r="J80" s="30">
        <v>10.353506317631901</v>
      </c>
      <c r="K80" s="30">
        <v>10.2876183572114</v>
      </c>
      <c r="L80" s="30">
        <v>9.5224533050735207</v>
      </c>
      <c r="M80" s="30">
        <v>10.2877625540183</v>
      </c>
      <c r="N80" s="30">
        <v>10.481049063580601</v>
      </c>
      <c r="O80" s="30">
        <v>10.177015665470901</v>
      </c>
      <c r="P80" s="30">
        <v>9.3954636044414901</v>
      </c>
      <c r="Q80" s="30">
        <v>10.122091274507101</v>
      </c>
      <c r="R80" s="30">
        <v>9.8874810498059809</v>
      </c>
      <c r="S80" s="30">
        <v>9.8098793920153593</v>
      </c>
      <c r="T80" s="30">
        <v>9.7516896855715505</v>
      </c>
      <c r="U80" s="30">
        <v>10.3881653090629</v>
      </c>
      <c r="V80" s="30">
        <v>10.6741908515466</v>
      </c>
      <c r="W80" s="30">
        <v>10.2177020853405</v>
      </c>
      <c r="X80" s="30">
        <v>9.7394835519313592</v>
      </c>
      <c r="Y80" s="30">
        <v>10.3346225260068</v>
      </c>
      <c r="Z80" s="30">
        <v>10.635980529327499</v>
      </c>
      <c r="AA80" s="30">
        <v>10.377407690703</v>
      </c>
      <c r="AB80" s="30">
        <v>10.015467550178</v>
      </c>
      <c r="AC80" s="30">
        <v>10.759663736516799</v>
      </c>
      <c r="AD80" s="30">
        <v>10.820473832371</v>
      </c>
      <c r="AE80" s="30">
        <v>10.9362857294938</v>
      </c>
      <c r="AF80" s="30">
        <v>10.8508261304169</v>
      </c>
      <c r="AG80" s="30">
        <v>10.255235358951801</v>
      </c>
      <c r="AH80" s="30">
        <v>10.5151638379385</v>
      </c>
      <c r="AI80" s="30">
        <v>10.3152906870785</v>
      </c>
      <c r="AJ80" s="30">
        <v>8.9474179539923906</v>
      </c>
      <c r="AK80" s="30">
        <v>9.9028679030575599</v>
      </c>
      <c r="AL80" s="30">
        <v>10.0022548512461</v>
      </c>
      <c r="AM80" s="30">
        <v>10.058704293574101</v>
      </c>
      <c r="AN80" s="30">
        <v>9.2268143167886105</v>
      </c>
      <c r="AO80" s="30">
        <v>10.035962301587301</v>
      </c>
      <c r="AP80" s="30">
        <v>10.038981483795199</v>
      </c>
      <c r="AQ80" s="30">
        <v>9.6589586167175199</v>
      </c>
      <c r="AR80" s="30">
        <v>8.8014959387600094</v>
      </c>
      <c r="AS80" s="30">
        <v>9.6612659367996692</v>
      </c>
      <c r="AT80" s="30">
        <v>9.7144796659329806</v>
      </c>
      <c r="AU80" s="30">
        <v>9.4082528203100004</v>
      </c>
      <c r="AV80" s="30"/>
      <c r="AW80" s="30"/>
      <c r="AX80" s="30"/>
      <c r="AY80" s="30"/>
      <c r="AZ80" s="30"/>
      <c r="BA80" s="30"/>
      <c r="BB80" s="30"/>
      <c r="BC80" s="30"/>
      <c r="BD80" s="30"/>
      <c r="BE80" s="30"/>
      <c r="BF80" s="30"/>
      <c r="BG80" s="30"/>
      <c r="BH80" s="30"/>
      <c r="BI80" s="30"/>
      <c r="BJ80" s="30"/>
      <c r="BK80" s="30"/>
      <c r="BL80" s="30"/>
      <c r="BM80" s="30"/>
      <c r="BN80" s="30"/>
      <c r="BO80" s="30"/>
      <c r="BP80" s="30"/>
    </row>
    <row r="81" spans="1:68" ht="15" customHeight="1">
      <c r="A81" s="46" t="s">
        <v>337</v>
      </c>
      <c r="B81" s="30">
        <v>10.032110479363601</v>
      </c>
      <c r="C81" s="30">
        <v>9.3614995122404405</v>
      </c>
      <c r="D81" s="30">
        <v>9.1275313929012096</v>
      </c>
      <c r="E81" s="30">
        <v>10.1177367440285</v>
      </c>
      <c r="F81" s="30">
        <v>10.135674381484399</v>
      </c>
      <c r="G81" s="30">
        <v>9.5046014809908002</v>
      </c>
      <c r="H81" s="30">
        <v>9.5959285151634504</v>
      </c>
      <c r="I81" s="30">
        <v>9.7866856333473091</v>
      </c>
      <c r="J81" s="30">
        <v>9.8271434594304505</v>
      </c>
      <c r="K81" s="30">
        <v>9.8602923876202606</v>
      </c>
      <c r="L81" s="30">
        <v>9.3621671744601898</v>
      </c>
      <c r="M81" s="30">
        <v>9.8790660279387605</v>
      </c>
      <c r="N81" s="30">
        <v>10.0914164412641</v>
      </c>
      <c r="O81" s="30">
        <v>9.6236685734864302</v>
      </c>
      <c r="P81" s="30">
        <v>9.5357854634688692</v>
      </c>
      <c r="Q81" s="30">
        <v>9.7714035711356004</v>
      </c>
      <c r="R81" s="30">
        <v>9.69902223953045</v>
      </c>
      <c r="S81" s="30">
        <v>9.5676601477680698</v>
      </c>
      <c r="T81" s="30">
        <v>9.7810755215985896</v>
      </c>
      <c r="U81" s="30">
        <v>10.066477410519401</v>
      </c>
      <c r="V81" s="30">
        <v>10.068075958437801</v>
      </c>
      <c r="W81" s="30">
        <v>9.6784970631196199</v>
      </c>
      <c r="X81" s="30">
        <v>9.5642776440536394</v>
      </c>
      <c r="Y81" s="30">
        <v>10.178135616582701</v>
      </c>
      <c r="Z81" s="30">
        <v>9.7261203595874601</v>
      </c>
      <c r="AA81" s="30">
        <v>10.0792712606912</v>
      </c>
      <c r="AB81" s="30">
        <v>10.0676362105417</v>
      </c>
      <c r="AC81" s="30">
        <v>10.345092318912901</v>
      </c>
      <c r="AD81" s="30">
        <v>10.691022664228299</v>
      </c>
      <c r="AE81" s="30">
        <v>10.2869005163145</v>
      </c>
      <c r="AF81" s="30">
        <v>10.162874110660301</v>
      </c>
      <c r="AG81" s="30">
        <v>9.5431522371794095</v>
      </c>
      <c r="AH81" s="30">
        <v>10.2840142970272</v>
      </c>
      <c r="AI81" s="30">
        <v>9.4937684877542701</v>
      </c>
      <c r="AJ81" s="30">
        <v>9.1262318665214703</v>
      </c>
      <c r="AK81" s="30">
        <v>9.6834062614302905</v>
      </c>
      <c r="AL81" s="30">
        <v>9.2740705370525092</v>
      </c>
      <c r="AM81" s="30">
        <v>9.3413536209755996</v>
      </c>
      <c r="AN81" s="30">
        <v>9.3744644387317901</v>
      </c>
      <c r="AO81" s="30">
        <v>9.9094742063492092</v>
      </c>
      <c r="AP81" s="30">
        <v>10.006496913965901</v>
      </c>
      <c r="AQ81" s="30">
        <v>9.1810350109677294</v>
      </c>
      <c r="AR81" s="30">
        <v>9.2222287150119797</v>
      </c>
      <c r="AS81" s="30">
        <v>9.5293751809476799</v>
      </c>
      <c r="AT81" s="30">
        <v>9.3904922551580796</v>
      </c>
      <c r="AU81" s="30">
        <v>9.0231086502062308</v>
      </c>
      <c r="AV81" s="30"/>
      <c r="AW81" s="30"/>
      <c r="AX81" s="30"/>
      <c r="AY81" s="30"/>
      <c r="AZ81" s="30"/>
      <c r="BA81" s="30"/>
      <c r="BB81" s="30"/>
      <c r="BC81" s="30"/>
      <c r="BD81" s="30"/>
      <c r="BE81" s="30"/>
      <c r="BF81" s="30"/>
      <c r="BG81" s="30"/>
      <c r="BH81" s="30"/>
      <c r="BI81" s="30"/>
      <c r="BJ81" s="30"/>
      <c r="BK81" s="30"/>
      <c r="BL81" s="30"/>
      <c r="BM81" s="30"/>
      <c r="BN81" s="30"/>
      <c r="BO81" s="30"/>
      <c r="BP81" s="30"/>
    </row>
    <row r="82" spans="1:68" ht="15" customHeight="1">
      <c r="A82" s="46" t="s">
        <v>338</v>
      </c>
      <c r="B82" s="30">
        <v>9.0796605463610103</v>
      </c>
      <c r="C82" s="30">
        <v>8.2106192223719106</v>
      </c>
      <c r="D82" s="30">
        <v>8.5637898913648307</v>
      </c>
      <c r="E82" s="30">
        <v>9.1981074998184909</v>
      </c>
      <c r="F82" s="30">
        <v>9.0808924253433592</v>
      </c>
      <c r="G82" s="30">
        <v>8.3394449833211102</v>
      </c>
      <c r="H82" s="30">
        <v>8.8174478141000403</v>
      </c>
      <c r="I82" s="30">
        <v>9.0274105009756909</v>
      </c>
      <c r="J82" s="30">
        <v>8.8472397889438206</v>
      </c>
      <c r="K82" s="30">
        <v>8.4594008533801404</v>
      </c>
      <c r="L82" s="30">
        <v>8.93032189693999</v>
      </c>
      <c r="M82" s="30">
        <v>9.0878027536765895</v>
      </c>
      <c r="N82" s="30">
        <v>8.88691067209915</v>
      </c>
      <c r="O82" s="30">
        <v>8.67210548914775</v>
      </c>
      <c r="P82" s="30">
        <v>8.9121327566805402</v>
      </c>
      <c r="Q82" s="30">
        <v>8.8943425118263093</v>
      </c>
      <c r="R82" s="30">
        <v>8.8798175218014208</v>
      </c>
      <c r="S82" s="30">
        <v>8.4640576739786297</v>
      </c>
      <c r="T82" s="30">
        <v>9.3366147516896891</v>
      </c>
      <c r="U82" s="30">
        <v>9.2512018716386795</v>
      </c>
      <c r="V82" s="30">
        <v>8.9812492535530897</v>
      </c>
      <c r="W82" s="30">
        <v>8.7034216987289099</v>
      </c>
      <c r="X82" s="30">
        <v>8.64813086407624</v>
      </c>
      <c r="Y82" s="30">
        <v>9.2327276560206908</v>
      </c>
      <c r="Z82" s="30">
        <v>8.7886125051315798</v>
      </c>
      <c r="AA82" s="30">
        <v>8.5225297267227607</v>
      </c>
      <c r="AB82" s="30">
        <v>9.3931045844354308</v>
      </c>
      <c r="AC82" s="30">
        <v>9.1493608690645303</v>
      </c>
      <c r="AD82" s="30">
        <v>9.5824686132286807</v>
      </c>
      <c r="AE82" s="30">
        <v>9.0072922765742298</v>
      </c>
      <c r="AF82" s="30">
        <v>9.1950373375668804</v>
      </c>
      <c r="AG82" s="30">
        <v>9.5183841285960202</v>
      </c>
      <c r="AH82" s="30">
        <v>9.3722577745435895</v>
      </c>
      <c r="AI82" s="30">
        <v>8.82084928011664</v>
      </c>
      <c r="AJ82" s="30">
        <v>8.5521450947175897</v>
      </c>
      <c r="AK82" s="30">
        <v>9.25396588861644</v>
      </c>
      <c r="AL82" s="30">
        <v>8.9517594471635302</v>
      </c>
      <c r="AM82" s="30">
        <v>8.3673361939610906</v>
      </c>
      <c r="AN82" s="30">
        <v>9.2940478544591691</v>
      </c>
      <c r="AO82" s="30">
        <v>9.4233630952380896</v>
      </c>
      <c r="AP82" s="30">
        <v>8.9619930532996808</v>
      </c>
      <c r="AQ82" s="30">
        <v>8.3808193326225808</v>
      </c>
      <c r="AR82" s="30">
        <v>8.7547478525097908</v>
      </c>
      <c r="AS82" s="30">
        <v>8.8763550970951908</v>
      </c>
      <c r="AT82" s="30">
        <v>8.7054903009483091</v>
      </c>
      <c r="AU82" s="30">
        <v>8.2066783434092301</v>
      </c>
      <c r="AV82" s="30"/>
      <c r="AW82" s="30"/>
      <c r="AX82" s="30"/>
      <c r="AY82" s="30"/>
      <c r="AZ82" s="30"/>
      <c r="BA82" s="30"/>
      <c r="BB82" s="30"/>
      <c r="BC82" s="30"/>
      <c r="BD82" s="30"/>
      <c r="BE82" s="30"/>
      <c r="BF82" s="30"/>
      <c r="BG82" s="30"/>
      <c r="BH82" s="30"/>
      <c r="BI82" s="30"/>
      <c r="BJ82" s="30"/>
      <c r="BK82" s="30"/>
      <c r="BL82" s="30"/>
      <c r="BM82" s="30"/>
      <c r="BN82" s="30"/>
      <c r="BO82" s="30"/>
      <c r="BP82" s="30"/>
    </row>
    <row r="83" spans="1:68" ht="15" customHeight="1">
      <c r="A83" s="46" t="s">
        <v>339</v>
      </c>
      <c r="B83" s="30">
        <v>8.5726529774623099</v>
      </c>
      <c r="C83" s="30">
        <v>7.9661587773493796</v>
      </c>
      <c r="D83" s="30">
        <v>8.7228714524206996</v>
      </c>
      <c r="E83" s="30">
        <v>8.9524696885360893</v>
      </c>
      <c r="F83" s="30">
        <v>8.6621958046955996</v>
      </c>
      <c r="G83" s="30">
        <v>8.2690624334618708</v>
      </c>
      <c r="H83" s="30">
        <v>8.9977599448601797</v>
      </c>
      <c r="I83" s="30">
        <v>8.8614520453011902</v>
      </c>
      <c r="J83" s="30">
        <v>8.97883050349418</v>
      </c>
      <c r="K83" s="30">
        <v>8.2692662329816802</v>
      </c>
      <c r="L83" s="30">
        <v>8.7157239369452899</v>
      </c>
      <c r="M83" s="30">
        <v>8.8807745134166396</v>
      </c>
      <c r="N83" s="30">
        <v>8.6246447769370391</v>
      </c>
      <c r="O83" s="30">
        <v>8.4788841641619506</v>
      </c>
      <c r="P83" s="30">
        <v>8.9141664068113702</v>
      </c>
      <c r="Q83" s="30">
        <v>8.7227584698258198</v>
      </c>
      <c r="R83" s="30">
        <v>8.7087442106288009</v>
      </c>
      <c r="S83" s="30">
        <v>8.3594304264635308</v>
      </c>
      <c r="T83" s="30">
        <v>9.0677343520423204</v>
      </c>
      <c r="U83" s="30">
        <v>8.9345069116535196</v>
      </c>
      <c r="V83" s="30">
        <v>8.9110832437597001</v>
      </c>
      <c r="W83" s="30">
        <v>8.28231345370917</v>
      </c>
      <c r="X83" s="30">
        <v>9.04357223559464</v>
      </c>
      <c r="Y83" s="30">
        <v>8.8954294471066095</v>
      </c>
      <c r="Z83" s="30">
        <v>8.8179358071029394</v>
      </c>
      <c r="AA83" s="30">
        <v>8.6581253042208495</v>
      </c>
      <c r="AB83" s="30">
        <v>8.9739248222147001</v>
      </c>
      <c r="AC83" s="30">
        <v>9.2078998886799006</v>
      </c>
      <c r="AD83" s="30">
        <v>9.2896623995726095</v>
      </c>
      <c r="AE83" s="30">
        <v>8.7454090594560103</v>
      </c>
      <c r="AF83" s="30">
        <v>8.3859587228788204</v>
      </c>
      <c r="AG83" s="30">
        <v>9.1295248238368298</v>
      </c>
      <c r="AH83" s="30">
        <v>9.1432485071592193</v>
      </c>
      <c r="AI83" s="30">
        <v>7.6965134373554296</v>
      </c>
      <c r="AJ83" s="30">
        <v>9.1974885384315499</v>
      </c>
      <c r="AK83" s="30">
        <v>9.0331495454976505</v>
      </c>
      <c r="AL83" s="30">
        <v>8.9305373177881204</v>
      </c>
      <c r="AM83" s="30">
        <v>8.3133703635454204</v>
      </c>
      <c r="AN83" s="30">
        <v>9.0897106321270904</v>
      </c>
      <c r="AO83" s="30">
        <v>8.8045634920634903</v>
      </c>
      <c r="AP83" s="30">
        <v>8.3797696094355203</v>
      </c>
      <c r="AQ83" s="30">
        <v>8.1381811943188396</v>
      </c>
      <c r="AR83" s="30">
        <v>8.9791386665108401</v>
      </c>
      <c r="AS83" s="30">
        <v>8.7101512990703291</v>
      </c>
      <c r="AT83" s="30">
        <v>8.6273219097772191</v>
      </c>
      <c r="AU83" s="30">
        <v>8.1633613951824007</v>
      </c>
      <c r="AV83" s="30"/>
      <c r="AW83" s="30"/>
      <c r="AX83" s="30"/>
      <c r="AY83" s="30"/>
      <c r="AZ83" s="30"/>
      <c r="BA83" s="30"/>
      <c r="BB83" s="30"/>
      <c r="BC83" s="30"/>
      <c r="BD83" s="30"/>
      <c r="BE83" s="30"/>
      <c r="BF83" s="30"/>
      <c r="BG83" s="30"/>
      <c r="BH83" s="30"/>
      <c r="BI83" s="30"/>
      <c r="BJ83" s="30"/>
      <c r="BK83" s="30"/>
      <c r="BL83" s="30"/>
      <c r="BM83" s="30"/>
      <c r="BN83" s="30"/>
      <c r="BO83" s="30"/>
      <c r="BP83" s="30"/>
    </row>
    <row r="84" spans="1:68" ht="15" customHeight="1">
      <c r="A84" s="46" t="s">
        <v>340</v>
      </c>
      <c r="B84" s="30">
        <v>7.8483564504641503</v>
      </c>
      <c r="C84" s="30">
        <v>7.7367956519719403</v>
      </c>
      <c r="D84" s="30">
        <v>8.2958312162783407</v>
      </c>
      <c r="E84" s="30">
        <v>8.1810701580310194</v>
      </c>
      <c r="F84" s="30">
        <v>7.9236697597408003</v>
      </c>
      <c r="G84" s="30">
        <v>8.0230192339539599</v>
      </c>
      <c r="H84" s="30">
        <v>8.2882040173296598</v>
      </c>
      <c r="I84" s="30">
        <v>8.0681341527912007</v>
      </c>
      <c r="J84" s="30">
        <v>8.1011332132408391</v>
      </c>
      <c r="K84" s="30">
        <v>7.71221630833604</v>
      </c>
      <c r="L84" s="30">
        <v>8.1739303218969397</v>
      </c>
      <c r="M84" s="30">
        <v>8.2020702824025999</v>
      </c>
      <c r="N84" s="30">
        <v>7.9850720717636197</v>
      </c>
      <c r="O84" s="30">
        <v>7.8521268196739502</v>
      </c>
      <c r="P84" s="30">
        <v>8.1542591412573397</v>
      </c>
      <c r="Q84" s="30">
        <v>8.0343714965409792</v>
      </c>
      <c r="R84" s="30">
        <v>8.0369685252924192</v>
      </c>
      <c r="S84" s="30">
        <v>8.0362325591394796</v>
      </c>
      <c r="T84" s="30">
        <v>8.02894504848663</v>
      </c>
      <c r="U84" s="30">
        <v>8.1220844805204102</v>
      </c>
      <c r="V84" s="30">
        <v>7.98698196584259</v>
      </c>
      <c r="W84" s="30">
        <v>7.6374428939926</v>
      </c>
      <c r="X84" s="30">
        <v>8.2559643693405995</v>
      </c>
      <c r="Y84" s="30">
        <v>7.8575888042940703</v>
      </c>
      <c r="Z84" s="30">
        <v>8.0195041848540995</v>
      </c>
      <c r="AA84" s="30">
        <v>7.9540713441346202</v>
      </c>
      <c r="AB84" s="30">
        <v>8.2655293288547593</v>
      </c>
      <c r="AC84" s="30">
        <v>8.2108172431000703</v>
      </c>
      <c r="AD84" s="30">
        <v>7.9704933527852502</v>
      </c>
      <c r="AE84" s="30">
        <v>8.2195134933730802</v>
      </c>
      <c r="AF84" s="30">
        <v>7.5568883400952496</v>
      </c>
      <c r="AG84" s="30">
        <v>8.4917460278145906</v>
      </c>
      <c r="AH84" s="30">
        <v>7.9725188879138802</v>
      </c>
      <c r="AI84" s="30">
        <v>7.8521260041216303</v>
      </c>
      <c r="AJ84" s="30">
        <v>8.4835773538229908</v>
      </c>
      <c r="AK84" s="30">
        <v>7.9602259642087896</v>
      </c>
      <c r="AL84" s="30">
        <v>8.1930683219927598</v>
      </c>
      <c r="AM84" s="30">
        <v>7.9658830652591703</v>
      </c>
      <c r="AN84" s="30">
        <v>8.0680245204666807</v>
      </c>
      <c r="AO84" s="30">
        <v>8.1597222222222197</v>
      </c>
      <c r="AP84" s="30">
        <v>7.6938454234238698</v>
      </c>
      <c r="AQ84" s="30">
        <v>8.1087705108880801</v>
      </c>
      <c r="AR84" s="30">
        <v>8.2019517326009499</v>
      </c>
      <c r="AS84" s="30">
        <v>8.0292518684523806</v>
      </c>
      <c r="AT84" s="30">
        <v>7.95466233312077</v>
      </c>
      <c r="AU84" s="30">
        <v>7.6925250014125099</v>
      </c>
      <c r="AV84" s="30"/>
      <c r="AW84" s="30"/>
      <c r="AX84" s="30"/>
      <c r="AY84" s="30"/>
      <c r="AZ84" s="30"/>
      <c r="BA84" s="30"/>
      <c r="BB84" s="30"/>
      <c r="BC84" s="30"/>
      <c r="BD84" s="30"/>
      <c r="BE84" s="30"/>
      <c r="BF84" s="30"/>
      <c r="BG84" s="30"/>
      <c r="BH84" s="30"/>
      <c r="BI84" s="30"/>
      <c r="BJ84" s="30"/>
      <c r="BK84" s="30"/>
      <c r="BL84" s="30"/>
      <c r="BM84" s="30"/>
      <c r="BN84" s="30"/>
      <c r="BO84" s="30"/>
      <c r="BP84" s="30"/>
    </row>
    <row r="85" spans="1:68" ht="15" customHeight="1">
      <c r="A85" s="46" t="s">
        <v>341</v>
      </c>
      <c r="B85" s="30">
        <v>7.6189958835814098</v>
      </c>
      <c r="C85" s="30">
        <v>8.0799693408277999</v>
      </c>
      <c r="D85" s="30">
        <v>8.5117708257724196</v>
      </c>
      <c r="E85" s="30">
        <v>8.2784782556085297</v>
      </c>
      <c r="F85" s="30">
        <v>7.2971137925694798</v>
      </c>
      <c r="G85" s="30">
        <v>8.0076415339847191</v>
      </c>
      <c r="H85" s="30">
        <v>8.3300512012603392</v>
      </c>
      <c r="I85" s="30">
        <v>8.1009611000674795</v>
      </c>
      <c r="J85" s="30">
        <v>7.8219820372286701</v>
      </c>
      <c r="K85" s="30">
        <v>8.0161773402773804</v>
      </c>
      <c r="L85" s="30">
        <v>8.3520996158431604</v>
      </c>
      <c r="M85" s="30">
        <v>8.0124618940738994</v>
      </c>
      <c r="N85" s="30">
        <v>7.6673400212277896</v>
      </c>
      <c r="O85" s="30">
        <v>8.0758203249442495</v>
      </c>
      <c r="P85" s="30">
        <v>8.2193359454439499</v>
      </c>
      <c r="Q85" s="30">
        <v>7.9694293292499498</v>
      </c>
      <c r="R85" s="30">
        <v>7.83529673569869</v>
      </c>
      <c r="S85" s="30">
        <v>8.20535605512279</v>
      </c>
      <c r="T85" s="30">
        <v>8.35659712018807</v>
      </c>
      <c r="U85" s="30">
        <v>7.9394855846730996</v>
      </c>
      <c r="V85" s="30">
        <v>7.65481308969306</v>
      </c>
      <c r="W85" s="30">
        <v>7.9101532150293696</v>
      </c>
      <c r="X85" s="30">
        <v>8.2977190483208094</v>
      </c>
      <c r="Y85" s="30">
        <v>8.1316435990367495</v>
      </c>
      <c r="Z85" s="30">
        <v>7.5897083588166803</v>
      </c>
      <c r="AA85" s="30">
        <v>7.9505945344551803</v>
      </c>
      <c r="AB85" s="30">
        <v>8.1428872150172502</v>
      </c>
      <c r="AC85" s="30">
        <v>8.0419177766688392</v>
      </c>
      <c r="AD85" s="30">
        <v>7.7157005773933101</v>
      </c>
      <c r="AE85" s="30">
        <v>7.6978761909831297</v>
      </c>
      <c r="AF85" s="30">
        <v>7.7779737755041998</v>
      </c>
      <c r="AG85" s="30">
        <v>8.0186751538718806</v>
      </c>
      <c r="AH85" s="30">
        <v>7.7863150910686398</v>
      </c>
      <c r="AI85" s="30">
        <v>7.6502502418303404</v>
      </c>
      <c r="AJ85" s="30">
        <v>8.5871011979187699</v>
      </c>
      <c r="AK85" s="30">
        <v>7.9101020090223102</v>
      </c>
      <c r="AL85" s="30">
        <v>7.9742151128088796</v>
      </c>
      <c r="AM85" s="30">
        <v>8.0237976149735406</v>
      </c>
      <c r="AN85" s="30">
        <v>8.2288576890119298</v>
      </c>
      <c r="AO85" s="30">
        <v>8.0071924603174605</v>
      </c>
      <c r="AP85" s="30">
        <v>7.4552087758314798</v>
      </c>
      <c r="AQ85" s="30">
        <v>7.88573949487151</v>
      </c>
      <c r="AR85" s="30">
        <v>8.0979372406942094</v>
      </c>
      <c r="AS85" s="30">
        <v>8.2029616444525502</v>
      </c>
      <c r="AT85" s="30">
        <v>7.5710200975047801</v>
      </c>
      <c r="AU85" s="30">
        <v>8.0889692449667603</v>
      </c>
      <c r="AV85" s="30"/>
      <c r="AW85" s="30"/>
      <c r="AX85" s="30"/>
      <c r="AY85" s="30"/>
      <c r="AZ85" s="30"/>
      <c r="BA85" s="30"/>
      <c r="BB85" s="30"/>
      <c r="BC85" s="30"/>
      <c r="BD85" s="30"/>
      <c r="BE85" s="30"/>
      <c r="BF85" s="30"/>
      <c r="BG85" s="30"/>
      <c r="BH85" s="30"/>
      <c r="BI85" s="30"/>
      <c r="BJ85" s="30"/>
      <c r="BK85" s="30"/>
      <c r="BL85" s="30"/>
      <c r="BM85" s="30"/>
      <c r="BN85" s="30"/>
      <c r="BO85" s="30"/>
      <c r="BP85" s="30"/>
    </row>
    <row r="86" spans="1:68" ht="15" customHeight="1">
      <c r="A86" s="46" t="s">
        <v>342</v>
      </c>
      <c r="B86" s="30">
        <v>6.9743719745530504</v>
      </c>
      <c r="C86" s="30">
        <v>7.4679472290611804</v>
      </c>
      <c r="D86" s="30">
        <v>8.1869541022477108</v>
      </c>
      <c r="E86" s="30">
        <v>7.4284262239539203</v>
      </c>
      <c r="F86" s="30">
        <v>7.0255267953925502</v>
      </c>
      <c r="G86" s="30">
        <v>7.5888949348222097</v>
      </c>
      <c r="H86" s="30">
        <v>7.6961894446632497</v>
      </c>
      <c r="I86" s="30">
        <v>7.5137234876807799</v>
      </c>
      <c r="J86" s="30">
        <v>7.0777918311550598</v>
      </c>
      <c r="K86" s="30">
        <v>7.6193746542284302</v>
      </c>
      <c r="L86" s="30">
        <v>7.7566565107961303</v>
      </c>
      <c r="M86" s="30">
        <v>7.4215269170212101</v>
      </c>
      <c r="N86" s="30">
        <v>7.1832095045708204</v>
      </c>
      <c r="O86" s="30">
        <v>7.6131972242614001</v>
      </c>
      <c r="P86" s="30">
        <v>7.5767025041011902</v>
      </c>
      <c r="Q86" s="30">
        <v>7.51004894588608</v>
      </c>
      <c r="R86" s="30">
        <v>7.0918927940583298</v>
      </c>
      <c r="S86" s="30">
        <v>7.6291895688067504</v>
      </c>
      <c r="T86" s="30">
        <v>7.5756685277696096</v>
      </c>
      <c r="U86" s="30">
        <v>7.19197135479821</v>
      </c>
      <c r="V86" s="30">
        <v>6.7239937895616899</v>
      </c>
      <c r="W86" s="30">
        <v>7.3499704758056996</v>
      </c>
      <c r="X86" s="30">
        <v>7.7852008318186998</v>
      </c>
      <c r="Y86" s="30">
        <v>7.2827223857361796</v>
      </c>
      <c r="Z86" s="30">
        <v>6.9278395428916104</v>
      </c>
      <c r="AA86" s="30">
        <v>7.4403727139976397</v>
      </c>
      <c r="AB86" s="30">
        <v>7.41893264751375</v>
      </c>
      <c r="AC86" s="30">
        <v>7.0342789144370697</v>
      </c>
      <c r="AD86" s="30">
        <v>7.09001993137033</v>
      </c>
      <c r="AE86" s="30">
        <v>6.8302549635386196</v>
      </c>
      <c r="AF86" s="30">
        <v>7.71682248485918</v>
      </c>
      <c r="AG86" s="30">
        <v>7.5939020916667701</v>
      </c>
      <c r="AH86" s="30">
        <v>6.6369882070928696</v>
      </c>
      <c r="AI86" s="30">
        <v>7.5451066156369597</v>
      </c>
      <c r="AJ86" s="30">
        <v>7.5101843262211103</v>
      </c>
      <c r="AK86" s="30">
        <v>7.9642900686833702</v>
      </c>
      <c r="AL86" s="30">
        <v>6.7433316090353204</v>
      </c>
      <c r="AM86" s="30">
        <v>7.5565324979598296</v>
      </c>
      <c r="AN86" s="30">
        <v>7.8412761189110798</v>
      </c>
      <c r="AO86" s="30">
        <v>6.9283234126984103</v>
      </c>
      <c r="AP86" s="30">
        <v>7.1653464604312997</v>
      </c>
      <c r="AQ86" s="30">
        <v>7.7644204257196403</v>
      </c>
      <c r="AR86" s="30">
        <v>7.7800502541927203</v>
      </c>
      <c r="AS86" s="30">
        <v>7.6153507972420904</v>
      </c>
      <c r="AT86" s="30">
        <v>7.0639540863555004</v>
      </c>
      <c r="AU86" s="30">
        <v>7.3742395992240599</v>
      </c>
      <c r="AV86" s="30"/>
      <c r="AW86" s="30"/>
      <c r="AX86" s="30"/>
      <c r="AY86" s="30"/>
      <c r="AZ86" s="30"/>
      <c r="BA86" s="30"/>
      <c r="BB86" s="30"/>
      <c r="BC86" s="30"/>
      <c r="BD86" s="30"/>
      <c r="BE86" s="30"/>
      <c r="BF86" s="30"/>
      <c r="BG86" s="30"/>
      <c r="BH86" s="30"/>
      <c r="BI86" s="30"/>
      <c r="BJ86" s="30"/>
      <c r="BK86" s="30"/>
      <c r="BL86" s="30"/>
      <c r="BM86" s="30"/>
      <c r="BN86" s="30"/>
      <c r="BO86" s="30"/>
      <c r="BP86" s="30"/>
    </row>
    <row r="87" spans="1:68" ht="15" customHeight="1">
      <c r="A87" s="46" t="s">
        <v>343</v>
      </c>
      <c r="B87" s="30">
        <v>7.3051340552155404</v>
      </c>
      <c r="C87" s="30">
        <v>7.8657035350954603</v>
      </c>
      <c r="D87" s="30">
        <v>7.9589170356391099</v>
      </c>
      <c r="E87" s="30">
        <v>7.4986084557488901</v>
      </c>
      <c r="F87" s="30">
        <v>7.16072470846089</v>
      </c>
      <c r="G87" s="30">
        <v>7.7249284345501401</v>
      </c>
      <c r="H87" s="30">
        <v>7.5534166994879897</v>
      </c>
      <c r="I87" s="30">
        <v>7.5155472069739</v>
      </c>
      <c r="J87" s="30">
        <v>7.0356316993088299</v>
      </c>
      <c r="K87" s="30">
        <v>7.6416312151446402</v>
      </c>
      <c r="L87" s="30">
        <v>7.5612663928997197</v>
      </c>
      <c r="M87" s="30">
        <v>7.42487688854645</v>
      </c>
      <c r="N87" s="30">
        <v>7.1222652103947697</v>
      </c>
      <c r="O87" s="30">
        <v>7.53770932310207</v>
      </c>
      <c r="P87" s="30">
        <v>7.5204381838148597</v>
      </c>
      <c r="Q87" s="30">
        <v>7.3494025320609202</v>
      </c>
      <c r="R87" s="30">
        <v>7.36519283995605</v>
      </c>
      <c r="S87" s="30">
        <v>7.6299061937897301</v>
      </c>
      <c r="T87" s="30">
        <v>7.2223038495445202</v>
      </c>
      <c r="U87" s="30">
        <v>7.1384755845304504</v>
      </c>
      <c r="V87" s="30">
        <v>6.6956288068792604</v>
      </c>
      <c r="W87" s="30">
        <v>7.6187960344345296</v>
      </c>
      <c r="X87" s="30">
        <v>7.2915131568174703</v>
      </c>
      <c r="Y87" s="30">
        <v>7.1992086465098604</v>
      </c>
      <c r="Z87" s="30">
        <v>7.2043163900501801</v>
      </c>
      <c r="AA87" s="30">
        <v>6.9362353104791001</v>
      </c>
      <c r="AB87" s="30">
        <v>7.3008667319537599</v>
      </c>
      <c r="AC87" s="30">
        <v>6.7079958542858202</v>
      </c>
      <c r="AD87" s="30">
        <v>6.9184457640701096</v>
      </c>
      <c r="AE87" s="30">
        <v>6.63331026773833</v>
      </c>
      <c r="AF87" s="30">
        <v>7.3440348091962102</v>
      </c>
      <c r="AG87" s="30">
        <v>6.6774820740814098</v>
      </c>
      <c r="AH87" s="30">
        <v>6.4379427690858897</v>
      </c>
      <c r="AI87" s="30">
        <v>7.7862359983737797</v>
      </c>
      <c r="AJ87" s="30">
        <v>7.8852902028798404</v>
      </c>
      <c r="AK87" s="30">
        <v>7.2733923080049303</v>
      </c>
      <c r="AL87" s="30">
        <v>7.2261350523258097</v>
      </c>
      <c r="AM87" s="30">
        <v>7.6723615973885799</v>
      </c>
      <c r="AN87" s="30">
        <v>7.5644321402676198</v>
      </c>
      <c r="AO87" s="30">
        <v>7.02008928571429</v>
      </c>
      <c r="AP87" s="30">
        <v>7.2827906744296502</v>
      </c>
      <c r="AQ87" s="30">
        <v>7.41271766969352</v>
      </c>
      <c r="AR87" s="30">
        <v>8.1096242622567605</v>
      </c>
      <c r="AS87" s="30">
        <v>7.5016888450444501</v>
      </c>
      <c r="AT87" s="30">
        <v>7.1359512887499204</v>
      </c>
      <c r="AU87" s="30">
        <v>7.9044013786089602</v>
      </c>
      <c r="AV87" s="30"/>
      <c r="AW87" s="30"/>
      <c r="AX87" s="30"/>
      <c r="AY87" s="30"/>
      <c r="AZ87" s="30"/>
      <c r="BA87" s="30"/>
      <c r="BB87" s="30"/>
      <c r="BC87" s="30"/>
      <c r="BD87" s="30"/>
      <c r="BE87" s="30"/>
      <c r="BF87" s="30"/>
      <c r="BG87" s="30"/>
      <c r="BH87" s="30"/>
      <c r="BI87" s="30"/>
      <c r="BJ87" s="30"/>
      <c r="BK87" s="30"/>
      <c r="BL87" s="30"/>
      <c r="BM87" s="30"/>
      <c r="BN87" s="30"/>
      <c r="BO87" s="30"/>
      <c r="BP87" s="30"/>
    </row>
    <row r="88" spans="1:68" ht="15" customHeight="1">
      <c r="A88" s="46" t="s">
        <v>344</v>
      </c>
      <c r="B88" s="30">
        <v>7.0286942140779098</v>
      </c>
      <c r="C88" s="30">
        <v>7.6096297672690101</v>
      </c>
      <c r="D88" s="30">
        <v>7.3177518085698399</v>
      </c>
      <c r="E88" s="30">
        <v>6.5366278647660998</v>
      </c>
      <c r="F88" s="30">
        <v>7.2214744315136201</v>
      </c>
      <c r="G88" s="30">
        <v>7.1890747356218503</v>
      </c>
      <c r="H88" s="30">
        <v>6.8457069712485197</v>
      </c>
      <c r="I88" s="30">
        <v>6.7963938990510604</v>
      </c>
      <c r="J88" s="30">
        <v>6.9021246151291002</v>
      </c>
      <c r="K88" s="30">
        <v>7.12209949318631</v>
      </c>
      <c r="L88" s="30">
        <v>7.0340442442707598</v>
      </c>
      <c r="M88" s="30">
        <v>6.4821949013433402</v>
      </c>
      <c r="N88" s="30">
        <v>7.1003526551854002</v>
      </c>
      <c r="O88" s="30">
        <v>7.2232918265301898</v>
      </c>
      <c r="P88" s="30">
        <v>7.0208381350072502</v>
      </c>
      <c r="Q88" s="30">
        <v>6.5181427907358298</v>
      </c>
      <c r="R88" s="30">
        <v>6.93820498198862</v>
      </c>
      <c r="S88" s="30">
        <v>7.0207749582565899</v>
      </c>
      <c r="T88" s="30">
        <v>6.75433441081399</v>
      </c>
      <c r="U88" s="30">
        <v>6.3881082469079402</v>
      </c>
      <c r="V88" s="30">
        <v>6.4261614713961501</v>
      </c>
      <c r="W88" s="30">
        <v>6.98169499953383</v>
      </c>
      <c r="X88" s="30">
        <v>6.8625042982757796</v>
      </c>
      <c r="Y88" s="30">
        <v>6.3365036121719296</v>
      </c>
      <c r="Z88" s="30">
        <v>6.7971413969621102</v>
      </c>
      <c r="AA88" s="30">
        <v>6.7493567902093003</v>
      </c>
      <c r="AB88" s="30">
        <v>6.5814883627277796</v>
      </c>
      <c r="AC88" s="30">
        <v>6.0631069824574899</v>
      </c>
      <c r="AD88" s="30">
        <v>6.0061232457311897</v>
      </c>
      <c r="AE88" s="30">
        <v>6.2575184968329198</v>
      </c>
      <c r="AF88" s="30">
        <v>6.5149644264126501</v>
      </c>
      <c r="AG88" s="30">
        <v>6.0421800889175099</v>
      </c>
      <c r="AH88" s="30">
        <v>6.0377116195449796</v>
      </c>
      <c r="AI88" s="30">
        <v>7.0095750795586804</v>
      </c>
      <c r="AJ88" s="30">
        <v>6.9468532784791401</v>
      </c>
      <c r="AK88" s="30">
        <v>6.5770757413603897</v>
      </c>
      <c r="AL88" s="30">
        <v>6.88260183306142</v>
      </c>
      <c r="AM88" s="30">
        <v>6.9418485271277</v>
      </c>
      <c r="AN88" s="30">
        <v>6.8050886559884001</v>
      </c>
      <c r="AO88" s="30">
        <v>6.2078373015872996</v>
      </c>
      <c r="AP88" s="30">
        <v>6.8654888927759297</v>
      </c>
      <c r="AQ88" s="30">
        <v>7.1492469639596603</v>
      </c>
      <c r="AR88" s="30">
        <v>7.2506281774089896</v>
      </c>
      <c r="AS88" s="30">
        <v>6.6084774659818404</v>
      </c>
      <c r="AT88" s="30">
        <v>6.9179026186410999</v>
      </c>
      <c r="AU88" s="30">
        <v>7.4759402602783602</v>
      </c>
      <c r="AV88" s="30"/>
      <c r="AW88" s="30"/>
      <c r="AX88" s="30"/>
      <c r="AY88" s="30"/>
      <c r="AZ88" s="30"/>
      <c r="BA88" s="30"/>
      <c r="BB88" s="30"/>
      <c r="BC88" s="30"/>
      <c r="BD88" s="30"/>
      <c r="BE88" s="30"/>
      <c r="BF88" s="30"/>
      <c r="BG88" s="30"/>
      <c r="BH88" s="30"/>
      <c r="BI88" s="30"/>
      <c r="BJ88" s="30"/>
      <c r="BK88" s="30"/>
      <c r="BL88" s="30"/>
      <c r="BM88" s="30"/>
      <c r="BN88" s="30"/>
      <c r="BO88" s="30"/>
      <c r="BP88" s="30"/>
    </row>
    <row r="89" spans="1:68" ht="15" customHeight="1">
      <c r="A89" s="46" t="s">
        <v>345</v>
      </c>
      <c r="B89" s="30">
        <v>7.17657142167337</v>
      </c>
      <c r="C89" s="30">
        <v>7.4743345566033401</v>
      </c>
      <c r="D89" s="30">
        <v>7.2959763857637103</v>
      </c>
      <c r="E89" s="30">
        <v>6.6237506352702002</v>
      </c>
      <c r="F89" s="30">
        <v>7.0624530976402902</v>
      </c>
      <c r="G89" s="30">
        <v>7.0264259859471503</v>
      </c>
      <c r="H89" s="30">
        <v>7.0007877116975203</v>
      </c>
      <c r="I89" s="30">
        <v>6.3745068359078196</v>
      </c>
      <c r="J89" s="30">
        <v>6.8420783667420402</v>
      </c>
      <c r="K89" s="30">
        <v>7.0419758738879699</v>
      </c>
      <c r="L89" s="30">
        <v>6.98370645118559</v>
      </c>
      <c r="M89" s="30">
        <v>6.5820240527955498</v>
      </c>
      <c r="N89" s="30">
        <v>7.0702228917725201</v>
      </c>
      <c r="O89" s="30">
        <v>7.0390736457193501</v>
      </c>
      <c r="P89" s="30">
        <v>6.7205357990211398</v>
      </c>
      <c r="Q89" s="30">
        <v>6.6514451341226701</v>
      </c>
      <c r="R89" s="30">
        <v>7.0279141573596302</v>
      </c>
      <c r="S89" s="30">
        <v>6.8136703381753296</v>
      </c>
      <c r="T89" s="30">
        <v>6.5074933881868899</v>
      </c>
      <c r="U89" s="30">
        <v>6.0856788256608496</v>
      </c>
      <c r="V89" s="30">
        <v>6.5911262391018797</v>
      </c>
      <c r="W89" s="30">
        <v>6.7050999160891296</v>
      </c>
      <c r="X89" s="30">
        <v>6.3909220415581904</v>
      </c>
      <c r="Y89" s="30">
        <v>6.4686661315300897</v>
      </c>
      <c r="Z89" s="30">
        <v>6.8122219522616598</v>
      </c>
      <c r="AA89" s="30">
        <v>6.6789513942006797</v>
      </c>
      <c r="AB89" s="30">
        <v>6.2181382194927703</v>
      </c>
      <c r="AC89" s="30">
        <v>5.8673371463667401</v>
      </c>
      <c r="AD89" s="30">
        <v>5.4184560379723399</v>
      </c>
      <c r="AE89" s="30">
        <v>6.4257199127055902</v>
      </c>
      <c r="AF89" s="30">
        <v>5.9293232198506498</v>
      </c>
      <c r="AG89" s="30">
        <v>5.9307236002922599</v>
      </c>
      <c r="AH89" s="30">
        <v>6.2560195192945702</v>
      </c>
      <c r="AI89" s="30">
        <v>6.83854144761745</v>
      </c>
      <c r="AJ89" s="30">
        <v>7.0423103295285001</v>
      </c>
      <c r="AK89" s="30">
        <v>6.1909858162753801</v>
      </c>
      <c r="AL89" s="30">
        <v>6.9409626888437899</v>
      </c>
      <c r="AM89" s="30">
        <v>6.8339168662963603</v>
      </c>
      <c r="AN89" s="30">
        <v>6.5559290752092796</v>
      </c>
      <c r="AO89" s="30">
        <v>6.2810019841269797</v>
      </c>
      <c r="AP89" s="30">
        <v>6.8642394862440304</v>
      </c>
      <c r="AQ89" s="30">
        <v>7.1627268605320902</v>
      </c>
      <c r="AR89" s="30">
        <v>7.0484427043767903</v>
      </c>
      <c r="AS89" s="30">
        <v>6.6567301815374398</v>
      </c>
      <c r="AT89" s="30">
        <v>7.3272581408265296</v>
      </c>
      <c r="AU89" s="30">
        <v>7.3441060700227903</v>
      </c>
      <c r="AV89" s="30"/>
      <c r="AW89" s="30"/>
      <c r="AX89" s="30"/>
      <c r="AY89" s="30"/>
      <c r="AZ89" s="30"/>
      <c r="BA89" s="30"/>
      <c r="BB89" s="30"/>
      <c r="BC89" s="30"/>
      <c r="BD89" s="30"/>
      <c r="BE89" s="30"/>
      <c r="BF89" s="30"/>
      <c r="BG89" s="30"/>
      <c r="BH89" s="30"/>
      <c r="BI89" s="30"/>
      <c r="BJ89" s="30"/>
      <c r="BK89" s="30"/>
      <c r="BL89" s="30"/>
      <c r="BM89" s="30"/>
      <c r="BN89" s="30"/>
      <c r="BO89" s="30"/>
      <c r="BP89" s="30"/>
    </row>
    <row r="90" spans="1:68" ht="15" customHeight="1">
      <c r="A90" s="68" t="s">
        <v>346</v>
      </c>
      <c r="B90" s="114">
        <v>6.6297275437897598</v>
      </c>
      <c r="C90" s="114">
        <v>6.7003065917220201</v>
      </c>
      <c r="D90" s="114">
        <v>6.3257603251796501</v>
      </c>
      <c r="E90" s="114">
        <v>6.1342900704242398</v>
      </c>
      <c r="F90" s="114">
        <v>6.1255970744839203</v>
      </c>
      <c r="G90" s="114">
        <v>6.2451205375097603</v>
      </c>
      <c r="H90" s="114">
        <v>6.0696878692398597</v>
      </c>
      <c r="I90" s="114">
        <v>5.9945653165064803</v>
      </c>
      <c r="J90" s="114">
        <v>6.2090375991721301</v>
      </c>
      <c r="K90" s="114">
        <v>6.1707904894535703</v>
      </c>
      <c r="L90" s="114">
        <v>6.1551198834282701</v>
      </c>
      <c r="M90" s="114">
        <v>5.9609393320156796</v>
      </c>
      <c r="N90" s="114">
        <v>6.3690211250727602</v>
      </c>
      <c r="O90" s="114">
        <v>6.4864191032868401</v>
      </c>
      <c r="P90" s="114">
        <v>6.1673829634349699</v>
      </c>
      <c r="Q90" s="114">
        <v>5.9432337097700403</v>
      </c>
      <c r="R90" s="114">
        <v>6.1878468407070999</v>
      </c>
      <c r="S90" s="114">
        <v>5.9759357330715304</v>
      </c>
      <c r="T90" s="114">
        <v>5.6758742286218</v>
      </c>
      <c r="U90" s="114">
        <v>5.5514343999201099</v>
      </c>
      <c r="V90" s="114">
        <v>5.9200704645885596</v>
      </c>
      <c r="W90" s="114">
        <v>5.8558908537153904</v>
      </c>
      <c r="X90" s="114">
        <v>5.8129062894008596</v>
      </c>
      <c r="Y90" s="114">
        <v>5.6392044302822404</v>
      </c>
      <c r="Z90" s="114">
        <v>5.6945852428388299</v>
      </c>
      <c r="AA90" s="114">
        <v>5.8219178082191796</v>
      </c>
      <c r="AB90" s="114">
        <v>5.2397470277592202</v>
      </c>
      <c r="AC90" s="114">
        <v>4.8865686537944804</v>
      </c>
      <c r="AD90" s="114">
        <v>4.83181622043685</v>
      </c>
      <c r="AE90" s="114">
        <v>5.3387981050726596</v>
      </c>
      <c r="AF90" s="114">
        <v>5.3319221497030602</v>
      </c>
      <c r="AG90" s="114">
        <v>5.2656998848282903</v>
      </c>
      <c r="AH90" s="114">
        <v>5.7787385227832102</v>
      </c>
      <c r="AI90" s="114">
        <v>5.6721481543788803</v>
      </c>
      <c r="AJ90" s="114">
        <v>5.9156482340445598</v>
      </c>
      <c r="AK90" s="114">
        <v>5.8374087269870101</v>
      </c>
      <c r="AL90" s="114">
        <v>6.09340389691351</v>
      </c>
      <c r="AM90" s="114">
        <v>5.8414720825545601</v>
      </c>
      <c r="AN90" s="114">
        <v>5.7847208489881998</v>
      </c>
      <c r="AO90" s="114">
        <v>6.09250992063492</v>
      </c>
      <c r="AP90" s="114">
        <v>5.8559684150028701</v>
      </c>
      <c r="AQ90" s="114">
        <v>6.4580959033368899</v>
      </c>
      <c r="AR90" s="114">
        <v>5.9744054227780099</v>
      </c>
      <c r="AS90" s="114">
        <v>6.02730031417879</v>
      </c>
      <c r="AT90" s="114">
        <v>6.7502519902083797</v>
      </c>
      <c r="AU90" s="114">
        <v>6.5088423074749997</v>
      </c>
      <c r="AV90" s="30"/>
      <c r="AW90" s="30"/>
      <c r="AX90" s="30"/>
      <c r="AY90" s="30"/>
      <c r="AZ90" s="30"/>
      <c r="BA90" s="30"/>
      <c r="BB90" s="30"/>
      <c r="BC90" s="30"/>
      <c r="BD90" s="30"/>
      <c r="BE90" s="30"/>
      <c r="BF90" s="30"/>
      <c r="BG90" s="30"/>
      <c r="BH90" s="30"/>
      <c r="BI90" s="30"/>
      <c r="BJ90" s="30"/>
      <c r="BK90" s="30"/>
      <c r="BL90" s="30"/>
      <c r="BM90" s="30"/>
      <c r="BN90" s="30"/>
      <c r="BO90" s="30"/>
      <c r="BP90" s="30"/>
    </row>
    <row r="91" spans="1:68" ht="15" customHeight="1">
      <c r="A91" s="117"/>
      <c r="B91" s="24"/>
      <c r="C91" s="24"/>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row>
    <row r="92" spans="1:68" ht="17.100000000000001"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row>
    <row r="93" spans="1:68" ht="37.5" customHeight="1">
      <c r="A93" s="166"/>
      <c r="B93" s="166"/>
      <c r="C93" s="166"/>
      <c r="D93" s="166"/>
      <c r="E93" s="166"/>
      <c r="F93" s="166"/>
      <c r="G93" s="166"/>
      <c r="H93" s="166"/>
      <c r="I93" s="166"/>
      <c r="J93" s="166"/>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row>
    <row r="94" spans="1:68" ht="37.5" customHeight="1">
      <c r="A94" s="166"/>
      <c r="B94" s="166"/>
      <c r="C94" s="166"/>
      <c r="D94" s="166"/>
      <c r="E94" s="166"/>
      <c r="F94" s="166"/>
      <c r="G94" s="166"/>
      <c r="H94" s="166"/>
      <c r="I94" s="166"/>
      <c r="J94" s="166"/>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row>
    <row r="95" spans="1:68" ht="37.5" customHeight="1">
      <c r="A95" s="166"/>
      <c r="B95" s="166"/>
      <c r="C95" s="166"/>
      <c r="D95" s="166"/>
      <c r="E95" s="166"/>
      <c r="F95" s="166"/>
      <c r="G95" s="166"/>
      <c r="H95" s="166"/>
      <c r="I95" s="166"/>
      <c r="J95" s="166"/>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row>
    <row r="96" spans="1:68" ht="37.5" customHeight="1">
      <c r="A96" s="166"/>
      <c r="B96" s="166"/>
      <c r="C96" s="166"/>
      <c r="D96" s="166"/>
      <c r="E96" s="166"/>
      <c r="F96" s="166"/>
      <c r="G96" s="166"/>
      <c r="H96" s="166"/>
      <c r="I96" s="166"/>
      <c r="J96" s="166"/>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row>
    <row r="97" spans="1:10" ht="37.5" customHeight="1">
      <c r="A97" s="166"/>
      <c r="B97" s="166"/>
      <c r="C97" s="166"/>
      <c r="D97" s="166"/>
      <c r="E97" s="166"/>
      <c r="F97" s="166"/>
      <c r="G97" s="166"/>
      <c r="H97" s="166"/>
      <c r="I97" s="166"/>
      <c r="J97" s="166"/>
    </row>
    <row r="98" spans="1:10" ht="37.5" customHeight="1">
      <c r="A98" s="166"/>
      <c r="B98" s="166"/>
      <c r="C98" s="166"/>
      <c r="D98" s="166"/>
      <c r="E98" s="166"/>
      <c r="F98" s="166"/>
      <c r="G98" s="166"/>
      <c r="H98" s="166"/>
      <c r="I98" s="166"/>
      <c r="J98" s="166"/>
    </row>
    <row r="99" spans="1:10" ht="37.5" customHeight="1">
      <c r="A99" s="166"/>
      <c r="B99" s="166"/>
      <c r="C99" s="166"/>
      <c r="D99" s="166"/>
      <c r="E99" s="166"/>
      <c r="F99" s="166"/>
      <c r="G99" s="166"/>
      <c r="H99" s="166"/>
      <c r="I99" s="166"/>
      <c r="J99" s="166"/>
    </row>
    <row r="100" spans="1:10" ht="37.5" customHeight="1">
      <c r="A100" s="166"/>
      <c r="B100" s="166"/>
      <c r="C100" s="166"/>
      <c r="D100" s="166"/>
      <c r="E100" s="166"/>
      <c r="F100" s="166"/>
      <c r="G100" s="166"/>
      <c r="H100" s="166"/>
      <c r="I100" s="166"/>
      <c r="J100" s="166"/>
    </row>
    <row r="101" spans="1:10" ht="15" customHeight="1">
      <c r="A101" s="117"/>
      <c r="B101" s="24"/>
      <c r="C101" s="24"/>
      <c r="D101" s="117"/>
      <c r="E101" s="117"/>
      <c r="F101" s="117"/>
      <c r="G101" s="117"/>
      <c r="H101" s="117"/>
      <c r="I101" s="117"/>
      <c r="J101" s="117"/>
    </row>
    <row r="102" spans="1:10" ht="15" customHeight="1">
      <c r="A102" s="117"/>
      <c r="B102" s="24"/>
      <c r="C102" s="24"/>
      <c r="D102" s="117"/>
      <c r="E102" s="117"/>
      <c r="F102" s="117"/>
      <c r="G102" s="117"/>
      <c r="H102" s="117"/>
      <c r="I102" s="117"/>
      <c r="J102" s="117"/>
    </row>
    <row r="103" spans="1:10" ht="15" customHeight="1">
      <c r="A103" s="117"/>
      <c r="B103" s="24"/>
      <c r="C103" s="24"/>
      <c r="D103" s="117"/>
      <c r="E103" s="117"/>
      <c r="F103" s="117"/>
      <c r="G103" s="117"/>
      <c r="H103" s="117"/>
      <c r="I103" s="117"/>
      <c r="J103" s="117"/>
    </row>
    <row r="104" spans="1:10" ht="15" customHeight="1">
      <c r="A104" s="117"/>
      <c r="B104" s="24"/>
      <c r="C104" s="24"/>
      <c r="D104" s="117"/>
      <c r="E104" s="117"/>
      <c r="F104" s="117"/>
      <c r="G104" s="117"/>
      <c r="H104" s="117"/>
      <c r="I104" s="117"/>
      <c r="J104" s="117"/>
    </row>
    <row r="105" spans="1:10" ht="15" customHeight="1">
      <c r="A105" s="117"/>
      <c r="B105" s="24"/>
      <c r="C105" s="24"/>
      <c r="D105" s="117"/>
      <c r="E105" s="117"/>
      <c r="F105" s="117"/>
      <c r="G105" s="117"/>
      <c r="H105" s="117"/>
      <c r="I105" s="117"/>
      <c r="J105" s="117"/>
    </row>
    <row r="106" spans="1:10" ht="15" customHeight="1">
      <c r="A106" s="117"/>
      <c r="B106" s="24"/>
      <c r="C106" s="24"/>
      <c r="D106" s="117"/>
      <c r="E106" s="117"/>
      <c r="F106" s="117"/>
      <c r="G106" s="117"/>
      <c r="H106" s="117"/>
      <c r="I106" s="117"/>
      <c r="J106" s="117"/>
    </row>
    <row r="107" spans="1:10" ht="15" customHeight="1">
      <c r="A107" s="117"/>
      <c r="B107" s="24"/>
      <c r="C107" s="24"/>
      <c r="D107" s="117"/>
      <c r="E107" s="117"/>
      <c r="F107" s="117"/>
      <c r="G107" s="117"/>
      <c r="H107" s="117"/>
      <c r="I107" s="117"/>
      <c r="J107" s="117"/>
    </row>
    <row r="108" spans="1:10" ht="15" customHeight="1">
      <c r="A108" s="117"/>
      <c r="B108" s="24"/>
      <c r="C108" s="24"/>
      <c r="D108" s="117"/>
      <c r="E108" s="117"/>
      <c r="F108" s="117"/>
      <c r="G108" s="117"/>
      <c r="H108" s="117"/>
      <c r="I108" s="117"/>
      <c r="J108" s="117"/>
    </row>
    <row r="109" spans="1:10" ht="15" customHeight="1">
      <c r="A109" s="117"/>
      <c r="B109" s="24"/>
      <c r="C109" s="24"/>
      <c r="D109" s="117"/>
      <c r="E109" s="117"/>
      <c r="F109" s="117"/>
      <c r="G109" s="117"/>
      <c r="H109" s="117"/>
      <c r="I109" s="117"/>
      <c r="J109" s="117"/>
    </row>
    <row r="110" spans="1:10" ht="15" customHeight="1">
      <c r="A110" s="117"/>
      <c r="B110" s="24"/>
      <c r="C110" s="24"/>
      <c r="D110" s="117"/>
      <c r="E110" s="117"/>
      <c r="F110" s="117"/>
      <c r="G110" s="117"/>
      <c r="H110" s="117"/>
      <c r="I110" s="117"/>
      <c r="J110" s="117"/>
    </row>
    <row r="111" spans="1:10" ht="15" customHeight="1">
      <c r="A111" s="117"/>
      <c r="B111" s="24"/>
      <c r="C111" s="24"/>
      <c r="D111" s="117"/>
      <c r="E111" s="117"/>
      <c r="F111" s="117"/>
      <c r="G111" s="117"/>
      <c r="H111" s="117"/>
      <c r="I111" s="117"/>
      <c r="J111" s="117"/>
    </row>
    <row r="112" spans="1:10" ht="15" customHeight="1">
      <c r="A112" s="117"/>
      <c r="B112" s="24"/>
      <c r="C112" s="24"/>
      <c r="D112" s="117"/>
      <c r="E112" s="117"/>
      <c r="F112" s="117"/>
      <c r="G112" s="117"/>
      <c r="H112" s="117"/>
      <c r="I112" s="117"/>
      <c r="J112" s="117"/>
    </row>
    <row r="113" spans="2:3" ht="15" customHeight="1">
      <c r="B113" s="24"/>
      <c r="C113" s="24"/>
    </row>
    <row r="114" spans="2:3" ht="15" customHeight="1">
      <c r="B114" s="24"/>
      <c r="C114" s="24"/>
    </row>
    <row r="115" spans="2:3" ht="15" customHeight="1">
      <c r="B115" s="117"/>
      <c r="C115" s="117"/>
    </row>
    <row r="116" spans="2:3" ht="15" customHeight="1">
      <c r="B116" s="117"/>
      <c r="C116" s="117"/>
    </row>
    <row r="117" spans="2:3" ht="15" customHeight="1">
      <c r="B117" s="117"/>
      <c r="C117" s="117"/>
    </row>
    <row r="118" spans="2:3" ht="15" customHeight="1">
      <c r="B118" s="117"/>
      <c r="C118" s="117"/>
    </row>
    <row r="119" spans="2:3" ht="15" customHeight="1">
      <c r="B119" s="117"/>
      <c r="C119" s="117"/>
    </row>
    <row r="120" spans="2:3" ht="15" customHeight="1">
      <c r="B120" s="117"/>
      <c r="C120" s="117"/>
    </row>
    <row r="121" spans="2:3" ht="15" customHeight="1">
      <c r="B121" s="117"/>
      <c r="C121" s="117"/>
    </row>
    <row r="122" spans="2:3" ht="15" customHeight="1">
      <c r="B122" s="117"/>
      <c r="C122" s="117"/>
    </row>
    <row r="123" spans="2:3" ht="15" customHeight="1">
      <c r="B123" s="117"/>
      <c r="C123" s="117"/>
    </row>
    <row r="124" spans="2:3" ht="15" customHeight="1">
      <c r="B124" s="117"/>
      <c r="C124" s="117"/>
    </row>
    <row r="125" spans="2:3" ht="15" customHeight="1">
      <c r="B125" s="117"/>
      <c r="C125" s="117"/>
    </row>
    <row r="126" spans="2:3" ht="15" customHeight="1">
      <c r="B126" s="117"/>
      <c r="C126" s="117"/>
    </row>
    <row r="127" spans="2:3" ht="15" customHeight="1">
      <c r="B127" s="117"/>
      <c r="C127" s="117"/>
    </row>
    <row r="128" spans="2:3" ht="15" customHeight="1">
      <c r="B128" s="117"/>
      <c r="C128" s="117"/>
    </row>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92:AT92"/>
    <mergeCell ref="A98:J98"/>
    <mergeCell ref="A99:J99"/>
    <mergeCell ref="A100:J100"/>
    <mergeCell ref="A93:J93"/>
    <mergeCell ref="A94:J94"/>
    <mergeCell ref="A95:J95"/>
    <mergeCell ref="A96:J96"/>
    <mergeCell ref="A97:J97"/>
  </mergeCells>
  <hyperlinks>
    <hyperlink ref="A1" location="Contents!A1" display="Return to contents page" xr:uid="{00000000-0004-0000-0F00-000000000000}"/>
  </hyperlinks>
  <pageMargins left="0.74803149606299213" right="0.74803149606299213" top="0.98425196850393704" bottom="0.98425196850393704" header="0.51181102362204722" footer="0.51181102362204722"/>
  <pageSetup paperSize="9" scale="70" orientation="landscape" horizontalDpi="200" verticalDpi="2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P1000"/>
  <sheetViews>
    <sheetView showGridLines="0" zoomScaleNormal="100" workbookViewId="0">
      <selection activeCell="A2" sqref="A2"/>
    </sheetView>
  </sheetViews>
  <sheetFormatPr defaultColWidth="11.42578125" defaultRowHeight="12.6"/>
  <cols>
    <col min="1" max="1" width="56.5703125" customWidth="1"/>
    <col min="2" max="100" width="9.5703125" customWidth="1"/>
  </cols>
  <sheetData>
    <row r="1" spans="1:68"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348</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24"/>
      <c r="E3" s="24"/>
      <c r="F3" s="24"/>
      <c r="G3" s="24"/>
      <c r="H3" s="24"/>
      <c r="I3" s="24"/>
      <c r="J3" s="24"/>
      <c r="K3" s="24"/>
      <c r="L3" s="24"/>
      <c r="M3" s="24"/>
      <c r="N3" s="24"/>
      <c r="O3" s="24"/>
      <c r="P3" s="176"/>
      <c r="Q3" s="176"/>
      <c r="R3" s="176"/>
      <c r="S3" s="176"/>
      <c r="T3" s="176"/>
      <c r="U3" s="176"/>
      <c r="V3" s="176"/>
      <c r="W3" s="176"/>
      <c r="X3" s="176"/>
      <c r="Y3" s="176"/>
      <c r="Z3" s="176"/>
      <c r="AA3" s="176"/>
      <c r="AB3" s="176"/>
      <c r="AC3" s="176"/>
      <c r="AD3" s="176"/>
      <c r="AE3" s="176"/>
      <c r="AF3" s="176"/>
      <c r="AG3" s="176"/>
      <c r="AH3" s="176"/>
      <c r="AI3" s="176"/>
      <c r="AJ3" s="176"/>
      <c r="AK3" s="167"/>
      <c r="AL3" s="176"/>
      <c r="AM3" s="176"/>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69"/>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12" t="s">
        <v>166</v>
      </c>
      <c r="B5" s="24"/>
      <c r="C5" s="24"/>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66" t="s">
        <v>334</v>
      </c>
      <c r="B6" s="41">
        <v>143517</v>
      </c>
      <c r="C6" s="41">
        <v>149761</v>
      </c>
      <c r="D6" s="41">
        <v>144683</v>
      </c>
      <c r="E6" s="41">
        <v>144901</v>
      </c>
      <c r="F6" s="41">
        <v>148522</v>
      </c>
      <c r="G6" s="41">
        <v>149562</v>
      </c>
      <c r="H6" s="41">
        <v>143403</v>
      </c>
      <c r="I6" s="41">
        <v>145865</v>
      </c>
      <c r="J6" s="41">
        <v>138341</v>
      </c>
      <c r="K6" s="41">
        <v>139301</v>
      </c>
      <c r="L6" s="41">
        <v>134470</v>
      </c>
      <c r="M6" s="41">
        <v>132607</v>
      </c>
      <c r="N6" s="41">
        <v>130195</v>
      </c>
      <c r="O6" s="41">
        <v>128839</v>
      </c>
      <c r="P6" s="41">
        <v>132262</v>
      </c>
      <c r="Q6" s="41">
        <v>131666</v>
      </c>
      <c r="R6" s="41">
        <v>129640</v>
      </c>
      <c r="S6" s="41">
        <v>125979</v>
      </c>
      <c r="T6" s="41">
        <v>123018</v>
      </c>
      <c r="U6" s="41">
        <v>127431</v>
      </c>
      <c r="V6" s="41">
        <v>121745</v>
      </c>
      <c r="W6" s="41">
        <v>117714</v>
      </c>
      <c r="X6" s="41">
        <v>111759</v>
      </c>
      <c r="Y6" s="41">
        <v>112793</v>
      </c>
      <c r="Z6" s="41">
        <v>109822</v>
      </c>
      <c r="AA6" s="41">
        <v>106102</v>
      </c>
      <c r="AB6" s="41">
        <v>100974</v>
      </c>
      <c r="AC6" s="41">
        <v>96195</v>
      </c>
      <c r="AD6" s="41">
        <v>90152</v>
      </c>
      <c r="AE6" s="41">
        <v>87179</v>
      </c>
      <c r="AF6" s="41">
        <v>79126</v>
      </c>
      <c r="AG6" s="41">
        <v>74766</v>
      </c>
      <c r="AH6" s="41">
        <v>43744</v>
      </c>
      <c r="AI6" s="41">
        <v>66168</v>
      </c>
      <c r="AJ6" s="41">
        <v>69631</v>
      </c>
      <c r="AK6" s="41">
        <v>69072</v>
      </c>
      <c r="AL6" s="41">
        <v>70797</v>
      </c>
      <c r="AM6" s="41">
        <v>71889</v>
      </c>
      <c r="AN6" s="41">
        <v>71339</v>
      </c>
      <c r="AO6" s="41">
        <v>75739</v>
      </c>
      <c r="AP6" s="41">
        <v>74769</v>
      </c>
      <c r="AQ6" s="41">
        <v>76658</v>
      </c>
      <c r="AR6" s="41">
        <v>80937</v>
      </c>
      <c r="AS6" s="41">
        <v>87903</v>
      </c>
      <c r="AT6" s="41">
        <v>92498</v>
      </c>
      <c r="AU6" s="41">
        <v>101038</v>
      </c>
      <c r="AV6" s="41"/>
      <c r="AW6" s="41"/>
      <c r="AX6" s="41"/>
      <c r="AY6" s="41"/>
      <c r="AZ6" s="41"/>
      <c r="BA6" s="41"/>
      <c r="BB6" s="41"/>
      <c r="BC6" s="41"/>
      <c r="BD6" s="41"/>
      <c r="BE6" s="41"/>
      <c r="BF6" s="41"/>
      <c r="BG6" s="41"/>
      <c r="BH6" s="41"/>
      <c r="BI6" s="41"/>
      <c r="BJ6" s="41"/>
      <c r="BK6" s="41"/>
      <c r="BL6" s="41"/>
      <c r="BM6" s="41"/>
      <c r="BN6" s="41"/>
      <c r="BO6" s="41"/>
      <c r="BP6" s="41"/>
    </row>
    <row r="7" spans="1:68" ht="15" customHeight="1">
      <c r="A7" s="46" t="s">
        <v>245</v>
      </c>
      <c r="B7" s="34">
        <v>5101</v>
      </c>
      <c r="C7" s="34">
        <v>5394</v>
      </c>
      <c r="D7" s="34">
        <v>5236</v>
      </c>
      <c r="E7" s="34">
        <v>5272</v>
      </c>
      <c r="F7" s="34">
        <v>5591</v>
      </c>
      <c r="G7" s="34">
        <v>6073</v>
      </c>
      <c r="H7" s="34">
        <v>5626</v>
      </c>
      <c r="I7" s="34">
        <v>5774</v>
      </c>
      <c r="J7" s="34">
        <v>5741</v>
      </c>
      <c r="K7" s="34">
        <v>6148</v>
      </c>
      <c r="L7" s="34">
        <v>5932</v>
      </c>
      <c r="M7" s="34">
        <v>6051</v>
      </c>
      <c r="N7" s="34">
        <v>5878</v>
      </c>
      <c r="O7" s="34">
        <v>6455</v>
      </c>
      <c r="P7" s="34">
        <v>6822</v>
      </c>
      <c r="Q7" s="34">
        <v>6754</v>
      </c>
      <c r="R7" s="34">
        <v>6884</v>
      </c>
      <c r="S7" s="34">
        <v>6725</v>
      </c>
      <c r="T7" s="34">
        <v>6756</v>
      </c>
      <c r="U7" s="34">
        <v>7021</v>
      </c>
      <c r="V7" s="34">
        <v>6577</v>
      </c>
      <c r="W7" s="34">
        <v>6712</v>
      </c>
      <c r="X7" s="34">
        <v>6505</v>
      </c>
      <c r="Y7" s="34">
        <v>6666</v>
      </c>
      <c r="Z7" s="34">
        <v>6648</v>
      </c>
      <c r="AA7" s="34">
        <v>6310</v>
      </c>
      <c r="AB7" s="34">
        <v>5499</v>
      </c>
      <c r="AC7" s="34">
        <v>8577</v>
      </c>
      <c r="AD7" s="34">
        <v>8556</v>
      </c>
      <c r="AE7" s="34">
        <v>8943</v>
      </c>
      <c r="AF7" s="34">
        <v>8580</v>
      </c>
      <c r="AG7" s="34">
        <v>8252</v>
      </c>
      <c r="AH7" s="34">
        <v>5197</v>
      </c>
      <c r="AI7" s="34">
        <v>6779</v>
      </c>
      <c r="AJ7" s="34">
        <v>6268</v>
      </c>
      <c r="AK7" s="34">
        <v>5742</v>
      </c>
      <c r="AL7" s="34">
        <v>5766</v>
      </c>
      <c r="AM7" s="34">
        <v>5604</v>
      </c>
      <c r="AN7" s="34">
        <v>4909</v>
      </c>
      <c r="AO7" s="34">
        <v>4321</v>
      </c>
      <c r="AP7" s="34">
        <v>3239</v>
      </c>
      <c r="AQ7" s="34">
        <v>2696</v>
      </c>
      <c r="AR7" s="34">
        <v>2609</v>
      </c>
      <c r="AS7" s="34">
        <v>2676</v>
      </c>
      <c r="AT7" s="34">
        <v>2796</v>
      </c>
      <c r="AU7" s="34">
        <v>2811</v>
      </c>
      <c r="AV7" s="34"/>
      <c r="AW7" s="34"/>
      <c r="AX7" s="34"/>
      <c r="AY7" s="34"/>
      <c r="AZ7" s="34"/>
      <c r="BA7" s="34"/>
      <c r="BB7" s="34"/>
      <c r="BC7" s="34"/>
      <c r="BD7" s="34"/>
      <c r="BE7" s="34"/>
      <c r="BF7" s="34"/>
      <c r="BG7" s="34"/>
      <c r="BH7" s="34"/>
      <c r="BI7" s="34"/>
      <c r="BJ7" s="34"/>
      <c r="BK7" s="34"/>
      <c r="BL7" s="34"/>
      <c r="BM7" s="34"/>
      <c r="BN7" s="34"/>
      <c r="BO7" s="34"/>
      <c r="BP7" s="34"/>
    </row>
    <row r="8" spans="1:68" ht="15" customHeight="1">
      <c r="A8" s="46" t="s">
        <v>246</v>
      </c>
      <c r="B8" s="34">
        <v>356</v>
      </c>
      <c r="C8" s="34">
        <v>429</v>
      </c>
      <c r="D8" s="34">
        <v>387</v>
      </c>
      <c r="E8" s="34">
        <v>392</v>
      </c>
      <c r="F8" s="34">
        <v>401</v>
      </c>
      <c r="G8" s="34">
        <v>449</v>
      </c>
      <c r="H8" s="34">
        <v>435</v>
      </c>
      <c r="I8" s="34">
        <v>442</v>
      </c>
      <c r="J8" s="34">
        <v>402</v>
      </c>
      <c r="K8" s="34">
        <v>446</v>
      </c>
      <c r="L8" s="34">
        <v>457</v>
      </c>
      <c r="M8" s="34">
        <v>457</v>
      </c>
      <c r="N8" s="34">
        <v>433</v>
      </c>
      <c r="O8" s="34">
        <v>396</v>
      </c>
      <c r="P8" s="34">
        <v>439</v>
      </c>
      <c r="Q8" s="34">
        <v>435</v>
      </c>
      <c r="R8" s="34">
        <v>359</v>
      </c>
      <c r="S8" s="34">
        <v>375</v>
      </c>
      <c r="T8" s="34">
        <v>372</v>
      </c>
      <c r="U8" s="34">
        <v>398</v>
      </c>
      <c r="V8" s="34">
        <v>416</v>
      </c>
      <c r="W8" s="34">
        <v>341</v>
      </c>
      <c r="X8" s="34">
        <v>366</v>
      </c>
      <c r="Y8" s="34">
        <v>336</v>
      </c>
      <c r="Z8" s="34">
        <v>326</v>
      </c>
      <c r="AA8" s="34">
        <v>308</v>
      </c>
      <c r="AB8" s="34">
        <v>285</v>
      </c>
      <c r="AC8" s="34">
        <v>305</v>
      </c>
      <c r="AD8" s="34">
        <v>302</v>
      </c>
      <c r="AE8" s="34">
        <v>260</v>
      </c>
      <c r="AF8" s="34">
        <v>215</v>
      </c>
      <c r="AG8" s="34">
        <v>291</v>
      </c>
      <c r="AH8" s="34">
        <v>170</v>
      </c>
      <c r="AI8" s="34">
        <v>246</v>
      </c>
      <c r="AJ8" s="34">
        <v>261</v>
      </c>
      <c r="AK8" s="34">
        <v>266</v>
      </c>
      <c r="AL8" s="34">
        <v>261</v>
      </c>
      <c r="AM8" s="34">
        <v>284</v>
      </c>
      <c r="AN8" s="34">
        <v>280</v>
      </c>
      <c r="AO8" s="34">
        <v>310</v>
      </c>
      <c r="AP8" s="34">
        <v>288</v>
      </c>
      <c r="AQ8" s="34">
        <v>289</v>
      </c>
      <c r="AR8" s="34">
        <v>330</v>
      </c>
      <c r="AS8" s="34">
        <v>302</v>
      </c>
      <c r="AT8" s="34">
        <v>344</v>
      </c>
      <c r="AU8" s="34">
        <v>339</v>
      </c>
      <c r="AV8" s="34"/>
      <c r="AW8" s="34"/>
      <c r="AX8" s="34"/>
      <c r="AY8" s="34"/>
      <c r="AZ8" s="34"/>
      <c r="BA8" s="34"/>
      <c r="BB8" s="34"/>
      <c r="BC8" s="34"/>
      <c r="BD8" s="34"/>
      <c r="BE8" s="34"/>
      <c r="BF8" s="34"/>
      <c r="BG8" s="34"/>
      <c r="BH8" s="34"/>
      <c r="BI8" s="34"/>
      <c r="BJ8" s="34"/>
      <c r="BK8" s="34"/>
      <c r="BL8" s="34"/>
      <c r="BM8" s="34"/>
      <c r="BN8" s="34"/>
      <c r="BO8" s="34"/>
      <c r="BP8" s="34"/>
    </row>
    <row r="9" spans="1:68" ht="15" customHeight="1">
      <c r="A9" s="46" t="s">
        <v>247</v>
      </c>
      <c r="B9" s="34">
        <v>1049</v>
      </c>
      <c r="C9" s="34">
        <v>1041</v>
      </c>
      <c r="D9" s="34">
        <v>902</v>
      </c>
      <c r="E9" s="34">
        <v>927</v>
      </c>
      <c r="F9" s="34">
        <v>931</v>
      </c>
      <c r="G9" s="34">
        <v>996</v>
      </c>
      <c r="H9" s="34">
        <v>919</v>
      </c>
      <c r="I9" s="34">
        <v>841</v>
      </c>
      <c r="J9" s="34">
        <v>652</v>
      </c>
      <c r="K9" s="34">
        <v>703</v>
      </c>
      <c r="L9" s="34">
        <v>714</v>
      </c>
      <c r="M9" s="34">
        <v>634</v>
      </c>
      <c r="N9" s="34">
        <v>633</v>
      </c>
      <c r="O9" s="34">
        <v>645</v>
      </c>
      <c r="P9" s="34">
        <v>651</v>
      </c>
      <c r="Q9" s="34">
        <v>638</v>
      </c>
      <c r="R9" s="34">
        <v>679</v>
      </c>
      <c r="S9" s="34">
        <v>647</v>
      </c>
      <c r="T9" s="34">
        <v>679</v>
      </c>
      <c r="U9" s="34">
        <v>682</v>
      </c>
      <c r="V9" s="34">
        <v>645</v>
      </c>
      <c r="W9" s="34">
        <v>659</v>
      </c>
      <c r="X9" s="34">
        <v>592</v>
      </c>
      <c r="Y9" s="34">
        <v>609</v>
      </c>
      <c r="Z9" s="34">
        <v>615</v>
      </c>
      <c r="AA9" s="34">
        <v>635</v>
      </c>
      <c r="AB9" s="34">
        <v>530</v>
      </c>
      <c r="AC9" s="34">
        <v>465</v>
      </c>
      <c r="AD9" s="34">
        <v>476</v>
      </c>
      <c r="AE9" s="34">
        <v>421</v>
      </c>
      <c r="AF9" s="34">
        <v>368</v>
      </c>
      <c r="AG9" s="34">
        <v>334</v>
      </c>
      <c r="AH9" s="34">
        <v>197</v>
      </c>
      <c r="AI9" s="34">
        <v>233</v>
      </c>
      <c r="AJ9" s="34">
        <v>232</v>
      </c>
      <c r="AK9" s="34">
        <v>318</v>
      </c>
      <c r="AL9" s="34">
        <v>268</v>
      </c>
      <c r="AM9" s="34">
        <v>263</v>
      </c>
      <c r="AN9" s="34">
        <v>285</v>
      </c>
      <c r="AO9" s="34">
        <v>369</v>
      </c>
      <c r="AP9" s="34">
        <v>317</v>
      </c>
      <c r="AQ9" s="34">
        <v>296</v>
      </c>
      <c r="AR9" s="34">
        <v>283</v>
      </c>
      <c r="AS9" s="34">
        <v>354</v>
      </c>
      <c r="AT9" s="34">
        <v>319</v>
      </c>
      <c r="AU9" s="34">
        <v>402</v>
      </c>
      <c r="AV9" s="34"/>
      <c r="AW9" s="34"/>
      <c r="AX9" s="34"/>
      <c r="AY9" s="34"/>
      <c r="AZ9" s="34"/>
      <c r="BA9" s="34"/>
      <c r="BB9" s="34"/>
      <c r="BC9" s="34"/>
      <c r="BD9" s="34"/>
      <c r="BE9" s="34"/>
      <c r="BF9" s="34"/>
      <c r="BG9" s="34"/>
      <c r="BH9" s="34"/>
      <c r="BI9" s="34"/>
      <c r="BJ9" s="34"/>
      <c r="BK9" s="34"/>
      <c r="BL9" s="34"/>
      <c r="BM9" s="34"/>
      <c r="BN9" s="34"/>
      <c r="BO9" s="34"/>
      <c r="BP9" s="34"/>
    </row>
    <row r="10" spans="1:68" ht="15" customHeight="1">
      <c r="A10" s="46" t="s">
        <v>248</v>
      </c>
      <c r="B10" s="34">
        <v>52262</v>
      </c>
      <c r="C10" s="34">
        <v>54229</v>
      </c>
      <c r="D10" s="34">
        <v>54429</v>
      </c>
      <c r="E10" s="34">
        <v>55431</v>
      </c>
      <c r="F10" s="34">
        <v>57331</v>
      </c>
      <c r="G10" s="34">
        <v>57330</v>
      </c>
      <c r="H10" s="34">
        <v>55773</v>
      </c>
      <c r="I10" s="34">
        <v>57456</v>
      </c>
      <c r="J10" s="34">
        <v>54521</v>
      </c>
      <c r="K10" s="34">
        <v>53266</v>
      </c>
      <c r="L10" s="34">
        <v>52484</v>
      </c>
      <c r="M10" s="34">
        <v>51074</v>
      </c>
      <c r="N10" s="34">
        <v>49452</v>
      </c>
      <c r="O10" s="34">
        <v>47764</v>
      </c>
      <c r="P10" s="34">
        <v>49257</v>
      </c>
      <c r="Q10" s="34">
        <v>48486</v>
      </c>
      <c r="R10" s="34">
        <v>48382</v>
      </c>
      <c r="S10" s="34">
        <v>46313</v>
      </c>
      <c r="T10" s="34">
        <v>45715</v>
      </c>
      <c r="U10" s="34">
        <v>47141</v>
      </c>
      <c r="V10" s="34">
        <v>44519</v>
      </c>
      <c r="W10" s="34">
        <v>42462</v>
      </c>
      <c r="X10" s="34">
        <v>40905</v>
      </c>
      <c r="Y10" s="34">
        <v>40486</v>
      </c>
      <c r="Z10" s="34">
        <v>38345</v>
      </c>
      <c r="AA10" s="34">
        <v>36469</v>
      </c>
      <c r="AB10" s="34">
        <v>35558</v>
      </c>
      <c r="AC10" s="34">
        <v>33142</v>
      </c>
      <c r="AD10" s="34">
        <v>30265</v>
      </c>
      <c r="AE10" s="34">
        <v>28160</v>
      </c>
      <c r="AF10" s="34">
        <v>24233</v>
      </c>
      <c r="AG10" s="34">
        <v>21245</v>
      </c>
      <c r="AH10" s="34">
        <v>12302</v>
      </c>
      <c r="AI10" s="34">
        <v>16424</v>
      </c>
      <c r="AJ10" s="34">
        <v>17257</v>
      </c>
      <c r="AK10" s="34">
        <v>17226</v>
      </c>
      <c r="AL10" s="34">
        <v>17958</v>
      </c>
      <c r="AM10" s="34">
        <v>18698</v>
      </c>
      <c r="AN10" s="34">
        <v>19555</v>
      </c>
      <c r="AO10" s="34">
        <v>21154</v>
      </c>
      <c r="AP10" s="34">
        <v>21846</v>
      </c>
      <c r="AQ10" s="34">
        <v>23609</v>
      </c>
      <c r="AR10" s="34">
        <v>27346</v>
      </c>
      <c r="AS10" s="34">
        <v>30507</v>
      </c>
      <c r="AT10" s="34">
        <v>34024</v>
      </c>
      <c r="AU10" s="34">
        <v>38482</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46" t="s">
        <v>249</v>
      </c>
      <c r="B11" s="34">
        <v>1053</v>
      </c>
      <c r="C11" s="34">
        <v>1023</v>
      </c>
      <c r="D11" s="34">
        <v>901</v>
      </c>
      <c r="E11" s="34">
        <v>750</v>
      </c>
      <c r="F11" s="34">
        <v>665</v>
      </c>
      <c r="G11" s="34">
        <v>625</v>
      </c>
      <c r="H11" s="34">
        <v>569</v>
      </c>
      <c r="I11" s="34">
        <v>555</v>
      </c>
      <c r="J11" s="34">
        <v>520</v>
      </c>
      <c r="K11" s="34">
        <v>515</v>
      </c>
      <c r="L11" s="34">
        <v>511</v>
      </c>
      <c r="M11" s="34">
        <v>493</v>
      </c>
      <c r="N11" s="34">
        <v>494</v>
      </c>
      <c r="O11" s="34">
        <v>503</v>
      </c>
      <c r="P11" s="34">
        <v>476</v>
      </c>
      <c r="Q11" s="34">
        <v>445</v>
      </c>
      <c r="R11" s="34">
        <v>423</v>
      </c>
      <c r="S11" s="34">
        <v>430</v>
      </c>
      <c r="T11" s="34">
        <v>417</v>
      </c>
      <c r="U11" s="34">
        <v>403</v>
      </c>
      <c r="V11" s="34">
        <v>375</v>
      </c>
      <c r="W11" s="34">
        <v>366</v>
      </c>
      <c r="X11" s="34">
        <v>304</v>
      </c>
      <c r="Y11" s="34">
        <v>331</v>
      </c>
      <c r="Z11" s="34">
        <v>312</v>
      </c>
      <c r="AA11" s="34">
        <v>352</v>
      </c>
      <c r="AB11" s="34">
        <v>296</v>
      </c>
      <c r="AC11" s="34">
        <v>295</v>
      </c>
      <c r="AD11" s="34">
        <v>277</v>
      </c>
      <c r="AE11" s="34">
        <v>294</v>
      </c>
      <c r="AF11" s="34">
        <v>247</v>
      </c>
      <c r="AG11" s="34">
        <v>257</v>
      </c>
      <c r="AH11" s="34">
        <v>148</v>
      </c>
      <c r="AI11" s="34">
        <v>211</v>
      </c>
      <c r="AJ11" s="34">
        <v>201</v>
      </c>
      <c r="AK11" s="34">
        <v>222</v>
      </c>
      <c r="AL11" s="34">
        <v>205</v>
      </c>
      <c r="AM11" s="34">
        <v>198</v>
      </c>
      <c r="AN11" s="34">
        <v>192</v>
      </c>
      <c r="AO11" s="34">
        <v>189</v>
      </c>
      <c r="AP11" s="34">
        <v>169</v>
      </c>
      <c r="AQ11" s="34">
        <v>167</v>
      </c>
      <c r="AR11" s="34">
        <v>174</v>
      </c>
      <c r="AS11" s="34">
        <v>179</v>
      </c>
      <c r="AT11" s="34">
        <v>204</v>
      </c>
      <c r="AU11" s="34">
        <v>258</v>
      </c>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46" t="s">
        <v>251</v>
      </c>
      <c r="B12" s="34">
        <v>12465</v>
      </c>
      <c r="C12" s="34">
        <v>12995</v>
      </c>
      <c r="D12" s="34">
        <v>12042</v>
      </c>
      <c r="E12" s="34">
        <v>12168</v>
      </c>
      <c r="F12" s="34">
        <v>11999</v>
      </c>
      <c r="G12" s="34">
        <v>11938</v>
      </c>
      <c r="H12" s="34">
        <v>11570</v>
      </c>
      <c r="I12" s="34">
        <v>11167</v>
      </c>
      <c r="J12" s="34">
        <v>10090</v>
      </c>
      <c r="K12" s="34">
        <v>10156</v>
      </c>
      <c r="L12" s="34">
        <v>9784</v>
      </c>
      <c r="M12" s="34">
        <v>9451</v>
      </c>
      <c r="N12" s="34">
        <v>9304</v>
      </c>
      <c r="O12" s="34">
        <v>9109</v>
      </c>
      <c r="P12" s="34">
        <v>9241</v>
      </c>
      <c r="Q12" s="34">
        <v>9149</v>
      </c>
      <c r="R12" s="34">
        <v>8938</v>
      </c>
      <c r="S12" s="34">
        <v>8283</v>
      </c>
      <c r="T12" s="34">
        <v>7977</v>
      </c>
      <c r="U12" s="34">
        <v>8290</v>
      </c>
      <c r="V12" s="34">
        <v>7932</v>
      </c>
      <c r="W12" s="34">
        <v>7569</v>
      </c>
      <c r="X12" s="34">
        <v>7365</v>
      </c>
      <c r="Y12" s="34">
        <v>7680</v>
      </c>
      <c r="Z12" s="34">
        <v>7598</v>
      </c>
      <c r="AA12" s="34">
        <v>7633</v>
      </c>
      <c r="AB12" s="34">
        <v>7454</v>
      </c>
      <c r="AC12" s="34">
        <v>7419</v>
      </c>
      <c r="AD12" s="34">
        <v>7024</v>
      </c>
      <c r="AE12" s="34">
        <v>7248</v>
      </c>
      <c r="AF12" s="34">
        <v>6537</v>
      </c>
      <c r="AG12" s="34">
        <v>6286</v>
      </c>
      <c r="AH12" s="34">
        <v>3404</v>
      </c>
      <c r="AI12" s="34">
        <v>5647</v>
      </c>
      <c r="AJ12" s="34">
        <v>5842</v>
      </c>
      <c r="AK12" s="34">
        <v>5315</v>
      </c>
      <c r="AL12" s="34">
        <v>5346</v>
      </c>
      <c r="AM12" s="34">
        <v>5223</v>
      </c>
      <c r="AN12" s="34">
        <v>4929</v>
      </c>
      <c r="AO12" s="34">
        <v>5344</v>
      </c>
      <c r="AP12" s="34">
        <v>5038</v>
      </c>
      <c r="AQ12" s="34">
        <v>4840</v>
      </c>
      <c r="AR12" s="34">
        <v>4834</v>
      </c>
      <c r="AS12" s="34">
        <v>5101</v>
      </c>
      <c r="AT12" s="34">
        <v>4961</v>
      </c>
      <c r="AU12" s="34">
        <v>5309</v>
      </c>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46" t="s">
        <v>252</v>
      </c>
      <c r="B13" s="34">
        <v>2056</v>
      </c>
      <c r="C13" s="34">
        <v>2102</v>
      </c>
      <c r="D13" s="34">
        <v>2016</v>
      </c>
      <c r="E13" s="34">
        <v>2102</v>
      </c>
      <c r="F13" s="34">
        <v>2099</v>
      </c>
      <c r="G13" s="34">
        <v>2145</v>
      </c>
      <c r="H13" s="34">
        <v>1970</v>
      </c>
      <c r="I13" s="34">
        <v>1985</v>
      </c>
      <c r="J13" s="34">
        <v>1917</v>
      </c>
      <c r="K13" s="34">
        <v>1995</v>
      </c>
      <c r="L13" s="34">
        <v>1937</v>
      </c>
      <c r="M13" s="34">
        <v>2039</v>
      </c>
      <c r="N13" s="34">
        <v>2086</v>
      </c>
      <c r="O13" s="34">
        <v>2182</v>
      </c>
      <c r="P13" s="34">
        <v>2249</v>
      </c>
      <c r="Q13" s="34">
        <v>2283</v>
      </c>
      <c r="R13" s="34">
        <v>2360</v>
      </c>
      <c r="S13" s="34">
        <v>2423</v>
      </c>
      <c r="T13" s="34">
        <v>2332</v>
      </c>
      <c r="U13" s="34">
        <v>2501</v>
      </c>
      <c r="V13" s="34">
        <v>2470</v>
      </c>
      <c r="W13" s="34">
        <v>2391</v>
      </c>
      <c r="X13" s="34">
        <v>2287</v>
      </c>
      <c r="Y13" s="34">
        <v>2404</v>
      </c>
      <c r="Z13" s="34">
        <v>2351</v>
      </c>
      <c r="AA13" s="34">
        <v>2315</v>
      </c>
      <c r="AB13" s="34">
        <v>2065</v>
      </c>
      <c r="AC13" s="34">
        <v>2004</v>
      </c>
      <c r="AD13" s="34">
        <v>1921</v>
      </c>
      <c r="AE13" s="34">
        <v>1936</v>
      </c>
      <c r="AF13" s="34">
        <v>1688</v>
      </c>
      <c r="AG13" s="34">
        <v>1583</v>
      </c>
      <c r="AH13" s="34">
        <v>946</v>
      </c>
      <c r="AI13" s="34">
        <v>1527</v>
      </c>
      <c r="AJ13" s="34">
        <v>1434</v>
      </c>
      <c r="AK13" s="34">
        <v>1404</v>
      </c>
      <c r="AL13" s="34">
        <v>1469</v>
      </c>
      <c r="AM13" s="34">
        <v>1443</v>
      </c>
      <c r="AN13" s="34">
        <v>1392</v>
      </c>
      <c r="AO13" s="34">
        <v>1477</v>
      </c>
      <c r="AP13" s="34">
        <v>1421</v>
      </c>
      <c r="AQ13" s="34">
        <v>1384</v>
      </c>
      <c r="AR13" s="34">
        <v>1419</v>
      </c>
      <c r="AS13" s="34">
        <v>1466</v>
      </c>
      <c r="AT13" s="34">
        <v>1397</v>
      </c>
      <c r="AU13" s="34">
        <v>1584</v>
      </c>
      <c r="AV13" s="34"/>
      <c r="AW13" s="34"/>
      <c r="AX13" s="34"/>
      <c r="AY13" s="34"/>
      <c r="AZ13" s="34"/>
      <c r="BA13" s="34"/>
      <c r="BB13" s="34"/>
      <c r="BC13" s="34"/>
      <c r="BD13" s="34"/>
      <c r="BE13" s="34"/>
      <c r="BF13" s="34"/>
      <c r="BG13" s="34"/>
      <c r="BH13" s="34"/>
      <c r="BI13" s="34"/>
      <c r="BJ13" s="34"/>
      <c r="BK13" s="34"/>
      <c r="BL13" s="34"/>
      <c r="BM13" s="34"/>
      <c r="BN13" s="34"/>
      <c r="BO13" s="34"/>
      <c r="BP13" s="34"/>
    </row>
    <row r="14" spans="1:68" ht="15" customHeight="1">
      <c r="A14" s="46" t="s">
        <v>253</v>
      </c>
      <c r="B14" s="34">
        <v>6128</v>
      </c>
      <c r="C14" s="34">
        <v>6345</v>
      </c>
      <c r="D14" s="34">
        <v>6130</v>
      </c>
      <c r="E14" s="34">
        <v>5951</v>
      </c>
      <c r="F14" s="34">
        <v>6161</v>
      </c>
      <c r="G14" s="34">
        <v>6418</v>
      </c>
      <c r="H14" s="34">
        <v>6362</v>
      </c>
      <c r="I14" s="34">
        <v>6367</v>
      </c>
      <c r="J14" s="34">
        <v>6116</v>
      </c>
      <c r="K14" s="34">
        <v>6269</v>
      </c>
      <c r="L14" s="34">
        <v>5957</v>
      </c>
      <c r="M14" s="34">
        <v>5748</v>
      </c>
      <c r="N14" s="34">
        <v>5864</v>
      </c>
      <c r="O14" s="34">
        <v>5649</v>
      </c>
      <c r="P14" s="34">
        <v>6098</v>
      </c>
      <c r="Q14" s="34">
        <v>6037</v>
      </c>
      <c r="R14" s="34">
        <v>6179</v>
      </c>
      <c r="S14" s="34">
        <v>6549</v>
      </c>
      <c r="T14" s="34">
        <v>6565</v>
      </c>
      <c r="U14" s="34">
        <v>6763</v>
      </c>
      <c r="V14" s="34">
        <v>7003</v>
      </c>
      <c r="W14" s="34">
        <v>6758</v>
      </c>
      <c r="X14" s="34">
        <v>6335</v>
      </c>
      <c r="Y14" s="34">
        <v>6555</v>
      </c>
      <c r="Z14" s="34">
        <v>6269</v>
      </c>
      <c r="AA14" s="34">
        <v>6483</v>
      </c>
      <c r="AB14" s="34">
        <v>6130</v>
      </c>
      <c r="AC14" s="34">
        <v>5896</v>
      </c>
      <c r="AD14" s="34">
        <v>5603</v>
      </c>
      <c r="AE14" s="34">
        <v>5530</v>
      </c>
      <c r="AF14" s="34">
        <v>5226</v>
      </c>
      <c r="AG14" s="34">
        <v>4919</v>
      </c>
      <c r="AH14" s="34">
        <v>2873</v>
      </c>
      <c r="AI14" s="34">
        <v>3479</v>
      </c>
      <c r="AJ14" s="34">
        <v>3015</v>
      </c>
      <c r="AK14" s="34">
        <v>2502</v>
      </c>
      <c r="AL14" s="34">
        <v>2627</v>
      </c>
      <c r="AM14" s="34">
        <v>2605</v>
      </c>
      <c r="AN14" s="34">
        <v>2542</v>
      </c>
      <c r="AO14" s="34">
        <v>2558</v>
      </c>
      <c r="AP14" s="34">
        <v>2472</v>
      </c>
      <c r="AQ14" s="34">
        <v>2469</v>
      </c>
      <c r="AR14" s="34">
        <v>2556</v>
      </c>
      <c r="AS14" s="34">
        <v>2567</v>
      </c>
      <c r="AT14" s="34">
        <v>2635</v>
      </c>
      <c r="AU14" s="34">
        <v>2751</v>
      </c>
      <c r="AV14" s="34"/>
      <c r="AW14" s="34"/>
      <c r="AX14" s="34"/>
      <c r="AY14" s="34"/>
      <c r="AZ14" s="34"/>
      <c r="BA14" s="34"/>
      <c r="BB14" s="34"/>
      <c r="BC14" s="34"/>
      <c r="BD14" s="34"/>
      <c r="BE14" s="34"/>
      <c r="BF14" s="34"/>
      <c r="BG14" s="34"/>
      <c r="BH14" s="34"/>
      <c r="BI14" s="34"/>
      <c r="BJ14" s="34"/>
      <c r="BK14" s="34"/>
      <c r="BL14" s="34"/>
      <c r="BM14" s="34"/>
      <c r="BN14" s="34"/>
      <c r="BO14" s="34"/>
      <c r="BP14" s="34"/>
    </row>
    <row r="15" spans="1:68" ht="15" customHeight="1">
      <c r="A15" s="46" t="s">
        <v>254</v>
      </c>
      <c r="B15" s="34">
        <v>11844</v>
      </c>
      <c r="C15" s="34">
        <v>12468</v>
      </c>
      <c r="D15" s="34">
        <v>11887</v>
      </c>
      <c r="E15" s="34">
        <v>11753</v>
      </c>
      <c r="F15" s="34">
        <v>12150</v>
      </c>
      <c r="G15" s="34">
        <v>12039</v>
      </c>
      <c r="H15" s="34">
        <v>11532</v>
      </c>
      <c r="I15" s="34">
        <v>11796</v>
      </c>
      <c r="J15" s="34">
        <v>11427</v>
      </c>
      <c r="K15" s="34">
        <v>11481</v>
      </c>
      <c r="L15" s="34">
        <v>10726</v>
      </c>
      <c r="M15" s="34">
        <v>10670</v>
      </c>
      <c r="N15" s="34">
        <v>10550</v>
      </c>
      <c r="O15" s="34">
        <v>10375</v>
      </c>
      <c r="P15" s="34">
        <v>10444</v>
      </c>
      <c r="Q15" s="34">
        <v>10350</v>
      </c>
      <c r="R15" s="34">
        <v>10017</v>
      </c>
      <c r="S15" s="34">
        <v>9296</v>
      </c>
      <c r="T15" s="34">
        <v>8962</v>
      </c>
      <c r="U15" s="34">
        <v>8804</v>
      </c>
      <c r="V15" s="34">
        <v>8184</v>
      </c>
      <c r="W15" s="34">
        <v>6836</v>
      </c>
      <c r="X15" s="34">
        <v>6442</v>
      </c>
      <c r="Y15" s="34">
        <v>6389</v>
      </c>
      <c r="Z15" s="34">
        <v>6237</v>
      </c>
      <c r="AA15" s="34">
        <v>5920</v>
      </c>
      <c r="AB15" s="34">
        <v>5544</v>
      </c>
      <c r="AC15" s="34">
        <v>5111</v>
      </c>
      <c r="AD15" s="34">
        <v>4431</v>
      </c>
      <c r="AE15" s="34">
        <v>3726</v>
      </c>
      <c r="AF15" s="34">
        <v>2963</v>
      </c>
      <c r="AG15" s="34">
        <v>2594</v>
      </c>
      <c r="AH15" s="34">
        <v>1615</v>
      </c>
      <c r="AI15" s="34">
        <v>2522</v>
      </c>
      <c r="AJ15" s="34">
        <v>2683</v>
      </c>
      <c r="AK15" s="34">
        <v>2566</v>
      </c>
      <c r="AL15" s="34">
        <v>2616</v>
      </c>
      <c r="AM15" s="34">
        <v>2724</v>
      </c>
      <c r="AN15" s="34">
        <v>2592</v>
      </c>
      <c r="AO15" s="34">
        <v>2723</v>
      </c>
      <c r="AP15" s="34">
        <v>2818</v>
      </c>
      <c r="AQ15" s="34">
        <v>2921</v>
      </c>
      <c r="AR15" s="34">
        <v>3008</v>
      </c>
      <c r="AS15" s="34">
        <v>3194</v>
      </c>
      <c r="AT15" s="34">
        <v>3264</v>
      </c>
      <c r="AU15" s="34">
        <v>3619</v>
      </c>
      <c r="AV15" s="34"/>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46" t="s">
        <v>256</v>
      </c>
      <c r="B16" s="34">
        <v>1765</v>
      </c>
      <c r="C16" s="34">
        <v>1874</v>
      </c>
      <c r="D16" s="34">
        <v>1643</v>
      </c>
      <c r="E16" s="34">
        <v>1653</v>
      </c>
      <c r="F16" s="34">
        <v>1769</v>
      </c>
      <c r="G16" s="34">
        <v>1491</v>
      </c>
      <c r="H16" s="34">
        <v>1422</v>
      </c>
      <c r="I16" s="34">
        <v>1540</v>
      </c>
      <c r="J16" s="34">
        <v>1335</v>
      </c>
      <c r="K16" s="34">
        <v>1456</v>
      </c>
      <c r="L16" s="34">
        <v>1211</v>
      </c>
      <c r="M16" s="34">
        <v>1308</v>
      </c>
      <c r="N16" s="34">
        <v>1293</v>
      </c>
      <c r="O16" s="34">
        <v>1308</v>
      </c>
      <c r="P16" s="34">
        <v>1388</v>
      </c>
      <c r="Q16" s="34">
        <v>1649</v>
      </c>
      <c r="R16" s="34">
        <v>1669</v>
      </c>
      <c r="S16" s="34">
        <v>1952</v>
      </c>
      <c r="T16" s="34">
        <v>1828</v>
      </c>
      <c r="U16" s="34">
        <v>2168</v>
      </c>
      <c r="V16" s="34">
        <v>2261</v>
      </c>
      <c r="W16" s="34">
        <v>2863</v>
      </c>
      <c r="X16" s="34">
        <v>2700</v>
      </c>
      <c r="Y16" s="34">
        <v>2635</v>
      </c>
      <c r="Z16" s="34">
        <v>2694</v>
      </c>
      <c r="AA16" s="34">
        <v>2493</v>
      </c>
      <c r="AB16" s="34">
        <v>2126</v>
      </c>
      <c r="AC16" s="34">
        <v>2043</v>
      </c>
      <c r="AD16" s="34">
        <v>1833</v>
      </c>
      <c r="AE16" s="34">
        <v>1700</v>
      </c>
      <c r="AF16" s="34">
        <v>1512</v>
      </c>
      <c r="AG16" s="34">
        <v>1374</v>
      </c>
      <c r="AH16" s="34">
        <v>730</v>
      </c>
      <c r="AI16" s="34">
        <v>863</v>
      </c>
      <c r="AJ16" s="34">
        <v>820</v>
      </c>
      <c r="AK16" s="34">
        <v>787</v>
      </c>
      <c r="AL16" s="34">
        <v>882</v>
      </c>
      <c r="AM16" s="34">
        <v>834</v>
      </c>
      <c r="AN16" s="34">
        <v>920</v>
      </c>
      <c r="AO16" s="34">
        <v>906</v>
      </c>
      <c r="AP16" s="34">
        <v>1006</v>
      </c>
      <c r="AQ16" s="34">
        <v>984</v>
      </c>
      <c r="AR16" s="34">
        <v>1024</v>
      </c>
      <c r="AS16" s="34">
        <v>1069</v>
      </c>
      <c r="AT16" s="34">
        <v>1004</v>
      </c>
      <c r="AU16" s="34">
        <v>1045</v>
      </c>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46" t="s">
        <v>258</v>
      </c>
      <c r="B17" s="34">
        <v>40559</v>
      </c>
      <c r="C17" s="34">
        <v>42842</v>
      </c>
      <c r="D17" s="34">
        <v>40141</v>
      </c>
      <c r="E17" s="34">
        <v>39473</v>
      </c>
      <c r="F17" s="34">
        <v>40487</v>
      </c>
      <c r="G17" s="34">
        <v>40965</v>
      </c>
      <c r="H17" s="34">
        <v>38473</v>
      </c>
      <c r="I17" s="34">
        <v>39055</v>
      </c>
      <c r="J17" s="34">
        <v>37215</v>
      </c>
      <c r="K17" s="34">
        <v>37771</v>
      </c>
      <c r="L17" s="34">
        <v>35461</v>
      </c>
      <c r="M17" s="34">
        <v>34668</v>
      </c>
      <c r="N17" s="34">
        <v>33694</v>
      </c>
      <c r="O17" s="34">
        <v>33615</v>
      </c>
      <c r="P17" s="34">
        <v>33307</v>
      </c>
      <c r="Q17" s="34">
        <v>33215</v>
      </c>
      <c r="R17" s="34">
        <v>31990</v>
      </c>
      <c r="S17" s="34">
        <v>31380</v>
      </c>
      <c r="T17" s="34">
        <v>30432</v>
      </c>
      <c r="U17" s="34">
        <v>31566</v>
      </c>
      <c r="V17" s="34">
        <v>30442</v>
      </c>
      <c r="W17" s="34">
        <v>29710</v>
      </c>
      <c r="X17" s="34">
        <v>27523</v>
      </c>
      <c r="Y17" s="34">
        <v>27269</v>
      </c>
      <c r="Z17" s="34">
        <v>26253</v>
      </c>
      <c r="AA17" s="34">
        <v>24924</v>
      </c>
      <c r="AB17" s="34">
        <v>22685</v>
      </c>
      <c r="AC17" s="34">
        <v>21375</v>
      </c>
      <c r="AD17" s="34">
        <v>20219</v>
      </c>
      <c r="AE17" s="34">
        <v>19744</v>
      </c>
      <c r="AF17" s="34">
        <v>18370</v>
      </c>
      <c r="AG17" s="34">
        <v>17650</v>
      </c>
      <c r="AH17" s="34">
        <v>10335</v>
      </c>
      <c r="AI17" s="34">
        <v>15863</v>
      </c>
      <c r="AJ17" s="34">
        <v>16116</v>
      </c>
      <c r="AK17" s="34">
        <v>15145</v>
      </c>
      <c r="AL17" s="34">
        <v>15056</v>
      </c>
      <c r="AM17" s="34">
        <v>15177</v>
      </c>
      <c r="AN17" s="34">
        <v>14541</v>
      </c>
      <c r="AO17" s="34">
        <v>14730</v>
      </c>
      <c r="AP17" s="34">
        <v>14464</v>
      </c>
      <c r="AQ17" s="34">
        <v>14625</v>
      </c>
      <c r="AR17" s="34">
        <v>14713</v>
      </c>
      <c r="AS17" s="34">
        <v>15744</v>
      </c>
      <c r="AT17" s="34">
        <v>16303</v>
      </c>
      <c r="AU17" s="34">
        <v>17552</v>
      </c>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46" t="s">
        <v>259</v>
      </c>
      <c r="B18" s="34">
        <v>8845</v>
      </c>
      <c r="C18" s="34">
        <v>8979</v>
      </c>
      <c r="D18" s="34">
        <v>8919</v>
      </c>
      <c r="E18" s="34">
        <v>9003</v>
      </c>
      <c r="F18" s="34">
        <v>8900</v>
      </c>
      <c r="G18" s="34">
        <v>9037</v>
      </c>
      <c r="H18" s="34">
        <v>8666</v>
      </c>
      <c r="I18" s="34">
        <v>8794</v>
      </c>
      <c r="J18" s="34">
        <v>8295</v>
      </c>
      <c r="K18" s="34">
        <v>8890</v>
      </c>
      <c r="L18" s="34">
        <v>9006</v>
      </c>
      <c r="M18" s="34">
        <v>9594</v>
      </c>
      <c r="N18" s="34">
        <v>10000</v>
      </c>
      <c r="O18" s="34">
        <v>10633</v>
      </c>
      <c r="P18" s="34">
        <v>11661</v>
      </c>
      <c r="Q18" s="34">
        <v>12061</v>
      </c>
      <c r="R18" s="34">
        <v>11610</v>
      </c>
      <c r="S18" s="34">
        <v>11443</v>
      </c>
      <c r="T18" s="34">
        <v>10790</v>
      </c>
      <c r="U18" s="34">
        <v>11439</v>
      </c>
      <c r="V18" s="34">
        <v>10648</v>
      </c>
      <c r="W18" s="34">
        <v>10708</v>
      </c>
      <c r="X18" s="34">
        <v>10014</v>
      </c>
      <c r="Y18" s="34">
        <v>10337</v>
      </c>
      <c r="Z18" s="34">
        <v>10250</v>
      </c>
      <c r="AA18" s="34">
        <v>9505</v>
      </c>
      <c r="AB18" s="34">
        <v>9364</v>
      </c>
      <c r="AC18" s="34">
        <v>9401</v>
      </c>
      <c r="AD18" s="34">
        <v>9038</v>
      </c>
      <c r="AE18" s="34">
        <v>8958</v>
      </c>
      <c r="AF18" s="34">
        <v>8797</v>
      </c>
      <c r="AG18" s="34">
        <v>8882</v>
      </c>
      <c r="AH18" s="34">
        <v>4180</v>
      </c>
      <c r="AI18" s="34">
        <v>7956</v>
      </c>
      <c r="AJ18" s="34">
        <v>8653</v>
      </c>
      <c r="AK18" s="34">
        <v>8256</v>
      </c>
      <c r="AL18" s="34">
        <v>8045</v>
      </c>
      <c r="AM18" s="34">
        <v>7787</v>
      </c>
      <c r="AN18" s="34">
        <v>7323</v>
      </c>
      <c r="AO18" s="34">
        <v>7702</v>
      </c>
      <c r="AP18" s="34">
        <v>6672</v>
      </c>
      <c r="AQ18" s="34">
        <v>6144</v>
      </c>
      <c r="AR18" s="34">
        <v>5231</v>
      </c>
      <c r="AS18" s="34">
        <v>5181</v>
      </c>
      <c r="AT18" s="34">
        <v>4672</v>
      </c>
      <c r="AU18" s="34">
        <v>4724</v>
      </c>
      <c r="AV18" s="34"/>
      <c r="AW18" s="34"/>
      <c r="AX18" s="34"/>
      <c r="AY18" s="34"/>
      <c r="AZ18" s="34"/>
      <c r="BA18" s="34"/>
      <c r="BB18" s="34"/>
      <c r="BC18" s="34"/>
      <c r="BD18" s="34"/>
      <c r="BE18" s="34"/>
      <c r="BF18" s="34"/>
      <c r="BG18" s="34"/>
      <c r="BH18" s="34"/>
      <c r="BI18" s="34"/>
      <c r="BJ18" s="34"/>
      <c r="BK18" s="34"/>
      <c r="BL18" s="34"/>
      <c r="BM18" s="34"/>
      <c r="BN18" s="34"/>
      <c r="BO18" s="34"/>
      <c r="BP18" s="34"/>
    </row>
    <row r="19" spans="1:68" ht="15" customHeight="1">
      <c r="A19" s="46" t="s">
        <v>261</v>
      </c>
      <c r="B19" s="34">
        <v>34</v>
      </c>
      <c r="C19" s="34">
        <v>40</v>
      </c>
      <c r="D19" s="34">
        <v>50</v>
      </c>
      <c r="E19" s="34">
        <v>26</v>
      </c>
      <c r="F19" s="34">
        <v>38</v>
      </c>
      <c r="G19" s="34">
        <v>56</v>
      </c>
      <c r="H19" s="34">
        <v>86</v>
      </c>
      <c r="I19" s="34">
        <v>93</v>
      </c>
      <c r="J19" s="34">
        <v>110</v>
      </c>
      <c r="K19" s="34">
        <v>205</v>
      </c>
      <c r="L19" s="34">
        <v>290</v>
      </c>
      <c r="M19" s="34">
        <v>420</v>
      </c>
      <c r="N19" s="34">
        <v>514</v>
      </c>
      <c r="O19" s="34">
        <v>205</v>
      </c>
      <c r="P19" s="34">
        <v>229</v>
      </c>
      <c r="Q19" s="34">
        <v>164</v>
      </c>
      <c r="R19" s="34">
        <v>150</v>
      </c>
      <c r="S19" s="34">
        <v>163</v>
      </c>
      <c r="T19" s="34">
        <v>193</v>
      </c>
      <c r="U19" s="34">
        <v>255</v>
      </c>
      <c r="V19" s="34">
        <v>273</v>
      </c>
      <c r="W19" s="34">
        <v>339</v>
      </c>
      <c r="X19" s="34">
        <v>421</v>
      </c>
      <c r="Y19" s="34">
        <v>1096</v>
      </c>
      <c r="Z19" s="34">
        <v>1924</v>
      </c>
      <c r="AA19" s="34">
        <v>2755</v>
      </c>
      <c r="AB19" s="34">
        <v>3438</v>
      </c>
      <c r="AC19" s="34">
        <v>162</v>
      </c>
      <c r="AD19" s="34">
        <v>207</v>
      </c>
      <c r="AE19" s="34">
        <v>259</v>
      </c>
      <c r="AF19" s="34">
        <v>390</v>
      </c>
      <c r="AG19" s="34">
        <v>1099</v>
      </c>
      <c r="AH19" s="34">
        <v>1647</v>
      </c>
      <c r="AI19" s="34">
        <v>4418</v>
      </c>
      <c r="AJ19" s="34">
        <v>6849</v>
      </c>
      <c r="AK19" s="34">
        <v>9323</v>
      </c>
      <c r="AL19" s="34">
        <v>10298</v>
      </c>
      <c r="AM19" s="34">
        <v>11049</v>
      </c>
      <c r="AN19" s="34">
        <v>11879</v>
      </c>
      <c r="AO19" s="34">
        <v>13956</v>
      </c>
      <c r="AP19" s="34">
        <v>15019</v>
      </c>
      <c r="AQ19" s="34">
        <v>16234</v>
      </c>
      <c r="AR19" s="34">
        <v>17410</v>
      </c>
      <c r="AS19" s="34">
        <v>19563</v>
      </c>
      <c r="AT19" s="34">
        <v>20575</v>
      </c>
      <c r="AU19" s="34">
        <v>22162</v>
      </c>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117"/>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row>
    <row r="21" spans="1:68" ht="15" customHeight="1">
      <c r="A21" s="66" t="s">
        <v>347</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row>
    <row r="22" spans="1:68" ht="15" customHeight="1">
      <c r="A22" s="46" t="s">
        <v>245</v>
      </c>
      <c r="B22" s="30">
        <v>3.5542827678950899</v>
      </c>
      <c r="C22" s="30">
        <v>3.6017387704409001</v>
      </c>
      <c r="D22" s="30">
        <v>3.61894624800426</v>
      </c>
      <c r="E22" s="30">
        <v>3.63834618118578</v>
      </c>
      <c r="F22" s="30">
        <v>3.7644254723206001</v>
      </c>
      <c r="G22" s="30">
        <v>4.0605233949800104</v>
      </c>
      <c r="H22" s="30">
        <v>3.9232094168183398</v>
      </c>
      <c r="I22" s="30">
        <v>3.9584547355431399</v>
      </c>
      <c r="J22" s="30">
        <v>4.14989048799705</v>
      </c>
      <c r="K22" s="30">
        <v>4.4134643685257098</v>
      </c>
      <c r="L22" s="30">
        <v>4.4113928757343599</v>
      </c>
      <c r="M22" s="30">
        <v>4.5631075282601996</v>
      </c>
      <c r="N22" s="30">
        <v>4.5147663120703596</v>
      </c>
      <c r="O22" s="30">
        <v>5.0101289205908204</v>
      </c>
      <c r="P22" s="30">
        <v>5.1579440806883303</v>
      </c>
      <c r="Q22" s="30">
        <v>5.1296462260568401</v>
      </c>
      <c r="R22" s="30">
        <v>5.3100894785559998</v>
      </c>
      <c r="S22" s="30">
        <v>5.3381912858492298</v>
      </c>
      <c r="T22" s="30">
        <v>5.4918792371847998</v>
      </c>
      <c r="U22" s="30">
        <v>5.5096483587196197</v>
      </c>
      <c r="V22" s="30">
        <v>5.4022752474434297</v>
      </c>
      <c r="W22" s="30">
        <v>5.7019555872708398</v>
      </c>
      <c r="X22" s="30">
        <v>5.82056031281597</v>
      </c>
      <c r="Y22" s="30">
        <v>5.9099412197565497</v>
      </c>
      <c r="Z22" s="30">
        <v>6.0534319171022197</v>
      </c>
      <c r="AA22" s="30">
        <v>5.9471075003298699</v>
      </c>
      <c r="AB22" s="30">
        <v>5.4459563848119297</v>
      </c>
      <c r="AC22" s="30">
        <v>8.9162638390768691</v>
      </c>
      <c r="AD22" s="30">
        <v>9.49063803354335</v>
      </c>
      <c r="AE22" s="30">
        <v>10.258204384083299</v>
      </c>
      <c r="AF22" s="30">
        <v>10.8434648535248</v>
      </c>
      <c r="AG22" s="30">
        <v>11.037102426236499</v>
      </c>
      <c r="AH22" s="30">
        <v>11.8804864667154</v>
      </c>
      <c r="AI22" s="30">
        <v>10.2451335993229</v>
      </c>
      <c r="AJ22" s="30">
        <v>9.0017377317574105</v>
      </c>
      <c r="AK22" s="30">
        <v>8.3130646282140397</v>
      </c>
      <c r="AL22" s="30">
        <v>8.14441289885165</v>
      </c>
      <c r="AM22" s="30">
        <v>7.7953511663815096</v>
      </c>
      <c r="AN22" s="30">
        <v>6.8812290612428004</v>
      </c>
      <c r="AO22" s="30">
        <v>5.70511889515309</v>
      </c>
      <c r="AP22" s="30">
        <v>4.3320092551725997</v>
      </c>
      <c r="AQ22" s="30">
        <v>3.51691930392131</v>
      </c>
      <c r="AR22" s="30">
        <v>3.2234948169563999</v>
      </c>
      <c r="AS22" s="30">
        <v>3.04426470086345</v>
      </c>
      <c r="AT22" s="30">
        <v>3.0227680598499398</v>
      </c>
      <c r="AU22" s="30">
        <v>2.78212157802015</v>
      </c>
      <c r="AV22" s="30"/>
      <c r="AW22" s="30"/>
      <c r="AX22" s="30"/>
      <c r="AY22" s="30"/>
      <c r="AZ22" s="30"/>
      <c r="BA22" s="30"/>
      <c r="BB22" s="30"/>
      <c r="BC22" s="30"/>
      <c r="BD22" s="30"/>
      <c r="BE22" s="30"/>
      <c r="BF22" s="30"/>
      <c r="BG22" s="30"/>
      <c r="BH22" s="30"/>
      <c r="BI22" s="30"/>
      <c r="BJ22" s="30"/>
      <c r="BK22" s="30"/>
      <c r="BL22" s="30"/>
      <c r="BM22" s="30"/>
      <c r="BN22" s="30"/>
      <c r="BO22" s="30"/>
      <c r="BP22" s="30"/>
    </row>
    <row r="23" spans="1:68" ht="15" customHeight="1">
      <c r="A23" s="46" t="s">
        <v>246</v>
      </c>
      <c r="B23" s="30">
        <v>0.24805423747709299</v>
      </c>
      <c r="C23" s="30">
        <v>0.28645642056343101</v>
      </c>
      <c r="D23" s="30">
        <v>0.26748132123331703</v>
      </c>
      <c r="E23" s="30">
        <v>0.27052953395766799</v>
      </c>
      <c r="F23" s="30">
        <v>0.269993670971304</v>
      </c>
      <c r="G23" s="30">
        <v>0.30020994637675302</v>
      </c>
      <c r="H23" s="30">
        <v>0.30334093429007802</v>
      </c>
      <c r="I23" s="30">
        <v>0.303019915675453</v>
      </c>
      <c r="J23" s="30">
        <v>0.290586304855394</v>
      </c>
      <c r="K23" s="30">
        <v>0.32016999160092202</v>
      </c>
      <c r="L23" s="30">
        <v>0.33985275526139702</v>
      </c>
      <c r="M23" s="30">
        <v>0.34462735753014501</v>
      </c>
      <c r="N23" s="30">
        <v>0.332578055992934</v>
      </c>
      <c r="O23" s="30">
        <v>0.30736034896265901</v>
      </c>
      <c r="P23" s="30">
        <v>0.33191695271506599</v>
      </c>
      <c r="Q23" s="30">
        <v>0.33038141965275802</v>
      </c>
      <c r="R23" s="30">
        <v>0.27692070348657799</v>
      </c>
      <c r="S23" s="30">
        <v>0.29766865906222501</v>
      </c>
      <c r="T23" s="30">
        <v>0.30239477149685401</v>
      </c>
      <c r="U23" s="30">
        <v>0.312325886165847</v>
      </c>
      <c r="V23" s="30">
        <v>0.34169781099839802</v>
      </c>
      <c r="W23" s="30">
        <v>0.28968516913876002</v>
      </c>
      <c r="X23" s="30">
        <v>0.32749040345744002</v>
      </c>
      <c r="Y23" s="30">
        <v>0.297890826558386</v>
      </c>
      <c r="Z23" s="30">
        <v>0.29684398390122202</v>
      </c>
      <c r="AA23" s="30">
        <v>0.290286705245895</v>
      </c>
      <c r="AB23" s="30">
        <v>0.28225087646324798</v>
      </c>
      <c r="AC23" s="30">
        <v>0.31706429648110601</v>
      </c>
      <c r="AD23" s="30">
        <v>0.33498979501286702</v>
      </c>
      <c r="AE23" s="30">
        <v>0.29823696073595701</v>
      </c>
      <c r="AF23" s="30">
        <v>0.27171852488436199</v>
      </c>
      <c r="AG23" s="30">
        <v>0.38921434876815703</v>
      </c>
      <c r="AH23" s="30">
        <v>0.38862472567666401</v>
      </c>
      <c r="AI23" s="30">
        <v>0.371780921291259</v>
      </c>
      <c r="AJ23" s="30">
        <v>0.37483304849851401</v>
      </c>
      <c r="AK23" s="30">
        <v>0.38510539726662002</v>
      </c>
      <c r="AL23" s="30">
        <v>0.368659688969872</v>
      </c>
      <c r="AM23" s="30">
        <v>0.39505348523417999</v>
      </c>
      <c r="AN23" s="30">
        <v>0.39249218520024098</v>
      </c>
      <c r="AO23" s="30">
        <v>0.40930036044838197</v>
      </c>
      <c r="AP23" s="30">
        <v>0.385186374032019</v>
      </c>
      <c r="AQ23" s="30">
        <v>0.376999139033108</v>
      </c>
      <c r="AR23" s="30">
        <v>0.407724526483561</v>
      </c>
      <c r="AS23" s="30">
        <v>0.34356051556829698</v>
      </c>
      <c r="AT23" s="30">
        <v>0.37189993297152402</v>
      </c>
      <c r="AU23" s="30">
        <v>0.335517330113423</v>
      </c>
      <c r="AV23" s="30"/>
      <c r="AW23" s="30"/>
      <c r="AX23" s="30"/>
      <c r="AY23" s="30"/>
      <c r="AZ23" s="30"/>
      <c r="BA23" s="30"/>
      <c r="BB23" s="30"/>
      <c r="BC23" s="30"/>
      <c r="BD23" s="30"/>
      <c r="BE23" s="30"/>
      <c r="BF23" s="30"/>
      <c r="BG23" s="30"/>
      <c r="BH23" s="30"/>
      <c r="BI23" s="30"/>
      <c r="BJ23" s="30"/>
      <c r="BK23" s="30"/>
      <c r="BL23" s="30"/>
      <c r="BM23" s="30"/>
      <c r="BN23" s="30"/>
      <c r="BO23" s="30"/>
      <c r="BP23" s="30"/>
    </row>
    <row r="24" spans="1:68" ht="15" customHeight="1">
      <c r="A24" s="46" t="s">
        <v>247</v>
      </c>
      <c r="B24" s="30">
        <v>0.73092386267828902</v>
      </c>
      <c r="C24" s="30">
        <v>0.69510753801056302</v>
      </c>
      <c r="D24" s="30">
        <v>0.62343191667300202</v>
      </c>
      <c r="E24" s="30">
        <v>0.63974713770091296</v>
      </c>
      <c r="F24" s="30">
        <v>0.62684316128250395</v>
      </c>
      <c r="G24" s="30">
        <v>0.66594455810968001</v>
      </c>
      <c r="H24" s="30">
        <v>0.64085130715535898</v>
      </c>
      <c r="I24" s="30">
        <v>0.57656051828745802</v>
      </c>
      <c r="J24" s="30">
        <v>0.47129918100924501</v>
      </c>
      <c r="K24" s="30">
        <v>0.50466256523643005</v>
      </c>
      <c r="L24" s="30">
        <v>0.53097345132743401</v>
      </c>
      <c r="M24" s="30">
        <v>0.47810447412278401</v>
      </c>
      <c r="N24" s="30">
        <v>0.48619378624371101</v>
      </c>
      <c r="O24" s="30">
        <v>0.50062481081039101</v>
      </c>
      <c r="P24" s="30">
        <v>0.49220486609910602</v>
      </c>
      <c r="Q24" s="30">
        <v>0.48455941549071102</v>
      </c>
      <c r="R24" s="30">
        <v>0.52375809935205198</v>
      </c>
      <c r="S24" s="30">
        <v>0.51357765976869196</v>
      </c>
      <c r="T24" s="30">
        <v>0.55195174689882798</v>
      </c>
      <c r="U24" s="30">
        <v>0.53519159388217896</v>
      </c>
      <c r="V24" s="30">
        <v>0.52979588484126705</v>
      </c>
      <c r="W24" s="30">
        <v>0.559831455901592</v>
      </c>
      <c r="X24" s="30">
        <v>0.52971125367979299</v>
      </c>
      <c r="Y24" s="30">
        <v>0.53992712313707403</v>
      </c>
      <c r="Z24" s="30">
        <v>0.559997086194023</v>
      </c>
      <c r="AA24" s="30">
        <v>0.59848070724397295</v>
      </c>
      <c r="AB24" s="30">
        <v>0.52488759482639102</v>
      </c>
      <c r="AC24" s="30">
        <v>0.48339310774988298</v>
      </c>
      <c r="AD24" s="30">
        <v>0.52799716035140698</v>
      </c>
      <c r="AE24" s="30">
        <v>0.48291446334553001</v>
      </c>
      <c r="AF24" s="30">
        <v>0.46508101003462798</v>
      </c>
      <c r="AG24" s="30">
        <v>0.44672712195382902</v>
      </c>
      <c r="AH24" s="30">
        <v>0.45034747622531102</v>
      </c>
      <c r="AI24" s="30">
        <v>0.35213396203602898</v>
      </c>
      <c r="AJ24" s="30">
        <v>0.33318493199867899</v>
      </c>
      <c r="AK24" s="30">
        <v>0.46038915913828998</v>
      </c>
      <c r="AL24" s="30">
        <v>0.37854711357825899</v>
      </c>
      <c r="AM24" s="30">
        <v>0.36584178386123101</v>
      </c>
      <c r="AN24" s="30">
        <v>0.39950097422167402</v>
      </c>
      <c r="AO24" s="30">
        <v>0.48719946130791297</v>
      </c>
      <c r="AP24" s="30">
        <v>0.423972501972743</v>
      </c>
      <c r="AQ24" s="30">
        <v>0.38613060606851202</v>
      </c>
      <c r="AR24" s="30">
        <v>0.349654669681357</v>
      </c>
      <c r="AS24" s="30">
        <v>0.402716630831712</v>
      </c>
      <c r="AT24" s="30">
        <v>0.34487232156371</v>
      </c>
      <c r="AU24" s="30">
        <v>0.39787010827609398</v>
      </c>
      <c r="AV24" s="30"/>
      <c r="AW24" s="30"/>
      <c r="AX24" s="30"/>
      <c r="AY24" s="30"/>
      <c r="AZ24" s="30"/>
      <c r="BA24" s="30"/>
      <c r="BB24" s="30"/>
      <c r="BC24" s="30"/>
      <c r="BD24" s="30"/>
      <c r="BE24" s="30"/>
      <c r="BF24" s="30"/>
      <c r="BG24" s="30"/>
      <c r="BH24" s="30"/>
      <c r="BI24" s="30"/>
      <c r="BJ24" s="30"/>
      <c r="BK24" s="30"/>
      <c r="BL24" s="30"/>
      <c r="BM24" s="30"/>
      <c r="BN24" s="30"/>
      <c r="BO24" s="30"/>
      <c r="BP24" s="30"/>
    </row>
    <row r="25" spans="1:68" ht="15" customHeight="1">
      <c r="A25" s="46" t="s">
        <v>248</v>
      </c>
      <c r="B25" s="30">
        <v>36.415198199516396</v>
      </c>
      <c r="C25" s="30">
        <v>36.210361843203501</v>
      </c>
      <c r="D25" s="30">
        <v>37.619485357644002</v>
      </c>
      <c r="E25" s="30">
        <v>38.254394379610901</v>
      </c>
      <c r="F25" s="30">
        <v>38.601015337795097</v>
      </c>
      <c r="G25" s="30">
        <v>38.3319292333614</v>
      </c>
      <c r="H25" s="30">
        <v>38.8924917888747</v>
      </c>
      <c r="I25" s="30">
        <v>39.3898467761286</v>
      </c>
      <c r="J25" s="30">
        <v>39.410586883136602</v>
      </c>
      <c r="K25" s="30">
        <v>38.238060028284103</v>
      </c>
      <c r="L25" s="30">
        <v>39.030266974046299</v>
      </c>
      <c r="M25" s="30">
        <v>38.515312163007998</v>
      </c>
      <c r="N25" s="30">
        <v>37.983025461807301</v>
      </c>
      <c r="O25" s="30">
        <v>37.072625524879903</v>
      </c>
      <c r="P25" s="30">
        <v>37.241989384706102</v>
      </c>
      <c r="Q25" s="30">
        <v>36.8249965822612</v>
      </c>
      <c r="R25" s="30">
        <v>37.320271521135503</v>
      </c>
      <c r="S25" s="30">
        <v>36.762476285730202</v>
      </c>
      <c r="T25" s="30">
        <v>37.161228438114698</v>
      </c>
      <c r="U25" s="30">
        <v>36.993353265688903</v>
      </c>
      <c r="V25" s="30">
        <v>36.567415499609801</v>
      </c>
      <c r="W25" s="30">
        <v>36.072174932463398</v>
      </c>
      <c r="X25" s="30">
        <v>36.601079107722903</v>
      </c>
      <c r="Y25" s="30">
        <v>35.894071440603597</v>
      </c>
      <c r="Z25" s="30">
        <v>34.9155906831054</v>
      </c>
      <c r="AA25" s="30">
        <v>34.371642381858997</v>
      </c>
      <c r="AB25" s="30">
        <v>35.215005843088299</v>
      </c>
      <c r="AC25" s="30">
        <v>34.452934144186301</v>
      </c>
      <c r="AD25" s="30">
        <v>33.571079953855701</v>
      </c>
      <c r="AE25" s="30">
        <v>32.301356978171299</v>
      </c>
      <c r="AF25" s="30">
        <v>30.625837272198801</v>
      </c>
      <c r="AG25" s="30">
        <v>28.4153224727817</v>
      </c>
      <c r="AH25" s="30">
        <v>28.1227139722019</v>
      </c>
      <c r="AI25" s="30">
        <v>24.8216660621448</v>
      </c>
      <c r="AJ25" s="30">
        <v>24.783501601298301</v>
      </c>
      <c r="AK25" s="30">
        <v>24.939193884642101</v>
      </c>
      <c r="AL25" s="30">
        <v>25.365481588202901</v>
      </c>
      <c r="AM25" s="30">
        <v>26.009542489115201</v>
      </c>
      <c r="AN25" s="30">
        <v>27.411373862824</v>
      </c>
      <c r="AO25" s="30">
        <v>27.9301284675002</v>
      </c>
      <c r="AP25" s="30">
        <v>29.217991413553701</v>
      </c>
      <c r="AQ25" s="30">
        <v>30.7978293198362</v>
      </c>
      <c r="AR25" s="30">
        <v>33.786772427937798</v>
      </c>
      <c r="AS25" s="30">
        <v>34.7053001604041</v>
      </c>
      <c r="AT25" s="30">
        <v>36.783498021578801</v>
      </c>
      <c r="AU25" s="30">
        <v>38.086660464379698</v>
      </c>
      <c r="AV25" s="30"/>
      <c r="AW25" s="30"/>
      <c r="AX25" s="30"/>
      <c r="AY25" s="30"/>
      <c r="AZ25" s="30"/>
      <c r="BA25" s="30"/>
      <c r="BB25" s="30"/>
      <c r="BC25" s="30"/>
      <c r="BD25" s="30"/>
      <c r="BE25" s="30"/>
      <c r="BF25" s="30"/>
      <c r="BG25" s="30"/>
      <c r="BH25" s="30"/>
      <c r="BI25" s="30"/>
      <c r="BJ25" s="30"/>
      <c r="BK25" s="30"/>
      <c r="BL25" s="30"/>
      <c r="BM25" s="30"/>
      <c r="BN25" s="30"/>
      <c r="BO25" s="30"/>
      <c r="BP25" s="30"/>
    </row>
    <row r="26" spans="1:68" ht="15" customHeight="1">
      <c r="A26" s="46" t="s">
        <v>249</v>
      </c>
      <c r="B26" s="30">
        <v>0.73371098894207698</v>
      </c>
      <c r="C26" s="30">
        <v>0.68308838749741296</v>
      </c>
      <c r="D26" s="30">
        <v>0.62274075046826505</v>
      </c>
      <c r="E26" s="30">
        <v>0.51759477160267997</v>
      </c>
      <c r="F26" s="30">
        <v>0.447745115201788</v>
      </c>
      <c r="G26" s="30">
        <v>0.41788689640416699</v>
      </c>
      <c r="H26" s="30">
        <v>0.39678388876104398</v>
      </c>
      <c r="I26" s="30">
        <v>0.38048880814451702</v>
      </c>
      <c r="J26" s="30">
        <v>0.37588278240001199</v>
      </c>
      <c r="K26" s="30">
        <v>0.369703017207342</v>
      </c>
      <c r="L26" s="30">
        <v>0.38001041124414398</v>
      </c>
      <c r="M26" s="30">
        <v>0.37177524565068198</v>
      </c>
      <c r="N26" s="30">
        <v>0.37943085371942098</v>
      </c>
      <c r="O26" s="30">
        <v>0.39040973618236702</v>
      </c>
      <c r="P26" s="30">
        <v>0.35989173005095898</v>
      </c>
      <c r="Q26" s="30">
        <v>0.337976394817189</v>
      </c>
      <c r="R26" s="30">
        <v>0.32628818265967302</v>
      </c>
      <c r="S26" s="30">
        <v>0.34132672905801797</v>
      </c>
      <c r="T26" s="30">
        <v>0.33897478417792498</v>
      </c>
      <c r="U26" s="30">
        <v>0.31624957820310601</v>
      </c>
      <c r="V26" s="30">
        <v>0.30802086327980599</v>
      </c>
      <c r="W26" s="30">
        <v>0.31092308476476899</v>
      </c>
      <c r="X26" s="30">
        <v>0.27201388702475898</v>
      </c>
      <c r="Y26" s="30">
        <v>0.29345792735364801</v>
      </c>
      <c r="Z26" s="30">
        <v>0.28409608275208997</v>
      </c>
      <c r="AA26" s="30">
        <v>0.33175623456673797</v>
      </c>
      <c r="AB26" s="30">
        <v>0.29314476994077698</v>
      </c>
      <c r="AC26" s="30">
        <v>0.30666874577680803</v>
      </c>
      <c r="AD26" s="30">
        <v>0.30725885171709999</v>
      </c>
      <c r="AE26" s="30">
        <v>0.33723717867835101</v>
      </c>
      <c r="AF26" s="30">
        <v>0.31216035184389501</v>
      </c>
      <c r="AG26" s="30">
        <v>0.34373913276088103</v>
      </c>
      <c r="AH26" s="30">
        <v>0.338332114118508</v>
      </c>
      <c r="AI26" s="30">
        <v>0.31888526175794901</v>
      </c>
      <c r="AJ26" s="30">
        <v>0.28866453160230399</v>
      </c>
      <c r="AK26" s="30">
        <v>0.32140375260597598</v>
      </c>
      <c r="AL26" s="30">
        <v>0.28956029210277301</v>
      </c>
      <c r="AM26" s="30">
        <v>0.27542461294495701</v>
      </c>
      <c r="AN26" s="30">
        <v>0.26913749842302198</v>
      </c>
      <c r="AO26" s="30">
        <v>0.249541187499175</v>
      </c>
      <c r="AP26" s="30">
        <v>0.22602950420628901</v>
      </c>
      <c r="AQ26" s="30">
        <v>0.21785071355892399</v>
      </c>
      <c r="AR26" s="30">
        <v>0.214982023054969</v>
      </c>
      <c r="AS26" s="30">
        <v>0.203633550618295</v>
      </c>
      <c r="AT26" s="30">
        <v>0.22054530908776401</v>
      </c>
      <c r="AU26" s="30">
        <v>0.255349472475702</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46" t="s">
        <v>251</v>
      </c>
      <c r="B27" s="30">
        <v>8.6853822195279999</v>
      </c>
      <c r="C27" s="30">
        <v>8.6771589399109192</v>
      </c>
      <c r="D27" s="30">
        <v>8.3230234374460004</v>
      </c>
      <c r="E27" s="30">
        <v>8.3974575744818907</v>
      </c>
      <c r="F27" s="30">
        <v>8.0789378004605403</v>
      </c>
      <c r="G27" s="30">
        <v>7.9819740308367102</v>
      </c>
      <c r="H27" s="30">
        <v>8.0681715166349406</v>
      </c>
      <c r="I27" s="30">
        <v>7.65570904603572</v>
      </c>
      <c r="J27" s="30">
        <v>7.2935716815694596</v>
      </c>
      <c r="K27" s="30">
        <v>7.29068707331606</v>
      </c>
      <c r="L27" s="30">
        <v>7.2759723358369897</v>
      </c>
      <c r="M27" s="30">
        <v>7.1270747396442102</v>
      </c>
      <c r="N27" s="30">
        <v>7.1462037712661797</v>
      </c>
      <c r="O27" s="30">
        <v>7.07006418863853</v>
      </c>
      <c r="P27" s="30">
        <v>6.98688965840529</v>
      </c>
      <c r="Q27" s="30">
        <v>6.9486427779381197</v>
      </c>
      <c r="R27" s="30">
        <v>6.8944770132675099</v>
      </c>
      <c r="S27" s="30">
        <v>6.5749053413664198</v>
      </c>
      <c r="T27" s="30">
        <v>6.4844169145978601</v>
      </c>
      <c r="U27" s="30">
        <v>6.5054813977760499</v>
      </c>
      <c r="V27" s="30">
        <v>6.5152573000944596</v>
      </c>
      <c r="W27" s="30">
        <v>6.4299913349304196</v>
      </c>
      <c r="X27" s="30">
        <v>6.5900732826886399</v>
      </c>
      <c r="Y27" s="30">
        <v>6.8089331784773899</v>
      </c>
      <c r="Z27" s="30">
        <v>6.9184680665076197</v>
      </c>
      <c r="AA27" s="30">
        <v>7.1940208478633796</v>
      </c>
      <c r="AB27" s="30">
        <v>7.3820983619545597</v>
      </c>
      <c r="AC27" s="30">
        <v>7.7124590675190996</v>
      </c>
      <c r="AD27" s="30">
        <v>7.7912858283787401</v>
      </c>
      <c r="AE27" s="30">
        <v>8.3139288131316</v>
      </c>
      <c r="AF27" s="30">
        <v>8.2615069635770801</v>
      </c>
      <c r="AG27" s="30">
        <v>8.4075649359334506</v>
      </c>
      <c r="AH27" s="30">
        <v>7.7816386247256801</v>
      </c>
      <c r="AI27" s="30">
        <v>8.5343368395599093</v>
      </c>
      <c r="AJ27" s="30">
        <v>8.3899412617943199</v>
      </c>
      <c r="AK27" s="30">
        <v>7.6948691220755201</v>
      </c>
      <c r="AL27" s="30">
        <v>7.5511674223484002</v>
      </c>
      <c r="AM27" s="30">
        <v>7.2653674414722698</v>
      </c>
      <c r="AN27" s="30">
        <v>6.9092642173285297</v>
      </c>
      <c r="AO27" s="30">
        <v>7.0558100846327498</v>
      </c>
      <c r="AP27" s="30">
        <v>6.7380866401850996</v>
      </c>
      <c r="AQ27" s="30">
        <v>6.3137572073364803</v>
      </c>
      <c r="AR27" s="30">
        <v>5.9725465485501097</v>
      </c>
      <c r="AS27" s="30">
        <v>5.8029873838207999</v>
      </c>
      <c r="AT27" s="30">
        <v>5.3633592077666501</v>
      </c>
      <c r="AU27" s="30">
        <v>5.25445871850195</v>
      </c>
      <c r="AV27" s="30"/>
      <c r="AW27" s="30"/>
      <c r="AX27" s="30"/>
      <c r="AY27" s="30"/>
      <c r="AZ27" s="30"/>
      <c r="BA27" s="30"/>
      <c r="BB27" s="30"/>
      <c r="BC27" s="30"/>
      <c r="BD27" s="30"/>
      <c r="BE27" s="30"/>
      <c r="BF27" s="30"/>
      <c r="BG27" s="30"/>
      <c r="BH27" s="30"/>
      <c r="BI27" s="30"/>
      <c r="BJ27" s="30"/>
      <c r="BK27" s="30"/>
      <c r="BL27" s="30"/>
      <c r="BM27" s="30"/>
      <c r="BN27" s="30"/>
      <c r="BO27" s="30"/>
      <c r="BP27" s="30"/>
    </row>
    <row r="28" spans="1:68" ht="15" customHeight="1">
      <c r="A28" s="46" t="s">
        <v>252</v>
      </c>
      <c r="B28" s="30">
        <v>1.43258289958681</v>
      </c>
      <c r="C28" s="30">
        <v>1.40356968770241</v>
      </c>
      <c r="D28" s="30">
        <v>1.3933910687502999</v>
      </c>
      <c r="E28" s="30">
        <v>1.45064561321178</v>
      </c>
      <c r="F28" s="30">
        <v>1.41325864181737</v>
      </c>
      <c r="G28" s="30">
        <v>1.4341878284591001</v>
      </c>
      <c r="H28" s="30">
        <v>1.3737508978194299</v>
      </c>
      <c r="I28" s="30">
        <v>1.36084735885922</v>
      </c>
      <c r="J28" s="30">
        <v>1.3857063343477301</v>
      </c>
      <c r="K28" s="30">
        <v>1.4321505229682501</v>
      </c>
      <c r="L28" s="30">
        <v>1.4404699933070599</v>
      </c>
      <c r="M28" s="30">
        <v>1.53762621882706</v>
      </c>
      <c r="N28" s="30">
        <v>1.6022120665156101</v>
      </c>
      <c r="O28" s="30">
        <v>1.6935865692841501</v>
      </c>
      <c r="P28" s="30">
        <v>1.7004128169844701</v>
      </c>
      <c r="Q28" s="30">
        <v>1.7339328300396499</v>
      </c>
      <c r="R28" s="30">
        <v>1.8204257945078699</v>
      </c>
      <c r="S28" s="30">
        <v>1.92333642908739</v>
      </c>
      <c r="T28" s="30">
        <v>1.8956575460501699</v>
      </c>
      <c r="U28" s="30">
        <v>1.96263075703714</v>
      </c>
      <c r="V28" s="30">
        <v>2.0288307528029899</v>
      </c>
      <c r="W28" s="30">
        <v>2.0311942504714802</v>
      </c>
      <c r="X28" s="30">
        <v>2.0463676303474401</v>
      </c>
      <c r="Y28" s="30">
        <v>2.1313379376379702</v>
      </c>
      <c r="Z28" s="30">
        <v>2.1407368286864199</v>
      </c>
      <c r="AA28" s="30">
        <v>2.1818627358579499</v>
      </c>
      <c r="AB28" s="30">
        <v>2.0450809119179199</v>
      </c>
      <c r="AC28" s="30">
        <v>2.08326836114143</v>
      </c>
      <c r="AD28" s="30">
        <v>2.1308456828467501</v>
      </c>
      <c r="AE28" s="30">
        <v>2.2207182922492801</v>
      </c>
      <c r="AF28" s="30">
        <v>2.13330637211536</v>
      </c>
      <c r="AG28" s="30">
        <v>2.1172725570446498</v>
      </c>
      <c r="AH28" s="30">
        <v>2.1625822970007298</v>
      </c>
      <c r="AI28" s="30">
        <v>2.3077620602103699</v>
      </c>
      <c r="AJ28" s="30">
        <v>2.05942755381942</v>
      </c>
      <c r="AK28" s="30">
        <v>2.0326615705350899</v>
      </c>
      <c r="AL28" s="30">
        <v>2.07494667853158</v>
      </c>
      <c r="AM28" s="30">
        <v>2.0072611943412801</v>
      </c>
      <c r="AN28" s="30">
        <v>1.95124686356691</v>
      </c>
      <c r="AO28" s="30">
        <v>1.95011816897503</v>
      </c>
      <c r="AP28" s="30">
        <v>1.9005202690954801</v>
      </c>
      <c r="AQ28" s="30">
        <v>1.80542148242845</v>
      </c>
      <c r="AR28" s="30">
        <v>1.75321546387931</v>
      </c>
      <c r="AS28" s="30">
        <v>1.6677474033878299</v>
      </c>
      <c r="AT28" s="30">
        <v>1.51030292546866</v>
      </c>
      <c r="AU28" s="30">
        <v>1.5677269938043099</v>
      </c>
      <c r="AV28" s="30"/>
      <c r="AW28" s="30"/>
      <c r="AX28" s="30"/>
      <c r="AY28" s="30"/>
      <c r="AZ28" s="30"/>
      <c r="BA28" s="30"/>
      <c r="BB28" s="30"/>
      <c r="BC28" s="30"/>
      <c r="BD28" s="30"/>
      <c r="BE28" s="30"/>
      <c r="BF28" s="30"/>
      <c r="BG28" s="30"/>
      <c r="BH28" s="30"/>
      <c r="BI28" s="30"/>
      <c r="BJ28" s="30"/>
      <c r="BK28" s="30"/>
      <c r="BL28" s="30"/>
      <c r="BM28" s="30"/>
      <c r="BN28" s="30"/>
      <c r="BO28" s="30"/>
      <c r="BP28" s="30"/>
    </row>
    <row r="29" spans="1:68" ht="15" customHeight="1">
      <c r="A29" s="46" t="s">
        <v>253</v>
      </c>
      <c r="B29" s="30">
        <v>4.2698774361225498</v>
      </c>
      <c r="C29" s="30">
        <v>4.2367505558857097</v>
      </c>
      <c r="D29" s="30">
        <v>4.2368488350393596</v>
      </c>
      <c r="E29" s="30">
        <v>4.1069419810767398</v>
      </c>
      <c r="F29" s="30">
        <v>4.1482069996364199</v>
      </c>
      <c r="G29" s="30">
        <v>4.2911969617951096</v>
      </c>
      <c r="H29" s="30">
        <v>4.4364483309275302</v>
      </c>
      <c r="I29" s="30">
        <v>4.3649950296507001</v>
      </c>
      <c r="J29" s="30">
        <v>4.4209598022278298</v>
      </c>
      <c r="K29" s="30">
        <v>4.5003266308210303</v>
      </c>
      <c r="L29" s="30">
        <v>4.42998438313378</v>
      </c>
      <c r="M29" s="30">
        <v>4.3346128032456797</v>
      </c>
      <c r="N29" s="30">
        <v>4.5040132109527997</v>
      </c>
      <c r="O29" s="30">
        <v>4.3845419477021697</v>
      </c>
      <c r="P29" s="30">
        <v>4.6105457349805699</v>
      </c>
      <c r="Q29" s="30">
        <v>4.5850865067671203</v>
      </c>
      <c r="R29" s="30">
        <v>4.7662758407898798</v>
      </c>
      <c r="S29" s="30">
        <v>5.1984854618626901</v>
      </c>
      <c r="T29" s="30">
        <v>5.3366174055829196</v>
      </c>
      <c r="U29" s="30">
        <v>5.3071858495970403</v>
      </c>
      <c r="V29" s="30">
        <v>5.7521869481292898</v>
      </c>
      <c r="W29" s="30">
        <v>5.7410333520226997</v>
      </c>
      <c r="X29" s="30">
        <v>5.6684472838876498</v>
      </c>
      <c r="Y29" s="30">
        <v>5.81153085741136</v>
      </c>
      <c r="Z29" s="30">
        <v>5.7083280217078496</v>
      </c>
      <c r="AA29" s="30">
        <v>6.1101581497049997</v>
      </c>
      <c r="AB29" s="30">
        <v>6.0708697288410898</v>
      </c>
      <c r="AC29" s="30">
        <v>6.1292166952544296</v>
      </c>
      <c r="AD29" s="30">
        <v>6.2150590114473303</v>
      </c>
      <c r="AE29" s="30">
        <v>6.3432707418070899</v>
      </c>
      <c r="AF29" s="30">
        <v>6.60465586532872</v>
      </c>
      <c r="AG29" s="30">
        <v>6.5791937511703198</v>
      </c>
      <c r="AH29" s="30">
        <v>6.56775786393563</v>
      </c>
      <c r="AI29" s="30">
        <v>5.2578285576109298</v>
      </c>
      <c r="AJ29" s="30">
        <v>4.3299679740345498</v>
      </c>
      <c r="AK29" s="30">
        <v>3.6223071577484398</v>
      </c>
      <c r="AL29" s="30">
        <v>3.7106092066048002</v>
      </c>
      <c r="AM29" s="30">
        <v>3.6236420036445098</v>
      </c>
      <c r="AN29" s="30">
        <v>3.5632683384964698</v>
      </c>
      <c r="AO29" s="30">
        <v>3.3773881355708402</v>
      </c>
      <c r="AP29" s="30">
        <v>3.3061830437748299</v>
      </c>
      <c r="AQ29" s="30">
        <v>3.2207988729160699</v>
      </c>
      <c r="AR29" s="30">
        <v>3.1580117869454001</v>
      </c>
      <c r="AS29" s="30">
        <v>2.9202643823305201</v>
      </c>
      <c r="AT29" s="30">
        <v>2.8487102423836199</v>
      </c>
      <c r="AU29" s="30">
        <v>2.72273797976999</v>
      </c>
      <c r="AV29" s="30"/>
      <c r="AW29" s="30"/>
      <c r="AX29" s="30"/>
      <c r="AY29" s="30"/>
      <c r="AZ29" s="30"/>
      <c r="BA29" s="30"/>
      <c r="BB29" s="30"/>
      <c r="BC29" s="30"/>
      <c r="BD29" s="30"/>
      <c r="BE29" s="30"/>
      <c r="BF29" s="30"/>
      <c r="BG29" s="30"/>
      <c r="BH29" s="30"/>
      <c r="BI29" s="30"/>
      <c r="BJ29" s="30"/>
      <c r="BK29" s="30"/>
      <c r="BL29" s="30"/>
      <c r="BM29" s="30"/>
      <c r="BN29" s="30"/>
      <c r="BO29" s="30"/>
      <c r="BP29" s="30"/>
    </row>
    <row r="30" spans="1:68" ht="15" customHeight="1">
      <c r="A30" s="46" t="s">
        <v>254</v>
      </c>
      <c r="B30" s="30">
        <v>8.2526808670749805</v>
      </c>
      <c r="C30" s="30">
        <v>8.3252649221092305</v>
      </c>
      <c r="D30" s="30">
        <v>8.2158926757117303</v>
      </c>
      <c r="E30" s="30">
        <v>8.1110551341950696</v>
      </c>
      <c r="F30" s="30">
        <v>8.1806062401529704</v>
      </c>
      <c r="G30" s="30">
        <v>8.0495045532956198</v>
      </c>
      <c r="H30" s="30">
        <v>8.0416727683521305</v>
      </c>
      <c r="I30" s="30">
        <v>8.0869296952661696</v>
      </c>
      <c r="J30" s="30">
        <v>8.2600241432402495</v>
      </c>
      <c r="K30" s="30">
        <v>8.2418647389465995</v>
      </c>
      <c r="L30" s="30">
        <v>7.9765003346471302</v>
      </c>
      <c r="M30" s="30">
        <v>8.0463323957257202</v>
      </c>
      <c r="N30" s="30">
        <v>8.1032297707285199</v>
      </c>
      <c r="O30" s="30">
        <v>8.0526859103221806</v>
      </c>
      <c r="P30" s="30">
        <v>7.8964479593533996</v>
      </c>
      <c r="Q30" s="30">
        <v>7.8607992951863004</v>
      </c>
      <c r="R30" s="30">
        <v>7.7267818574513996</v>
      </c>
      <c r="S30" s="30">
        <v>7.3790076123798398</v>
      </c>
      <c r="T30" s="30">
        <v>7.28511274772797</v>
      </c>
      <c r="U30" s="30">
        <v>6.9088369392063198</v>
      </c>
      <c r="V30" s="30">
        <v>6.7222473202184903</v>
      </c>
      <c r="W30" s="30">
        <v>5.8072956487758498</v>
      </c>
      <c r="X30" s="30">
        <v>5.7641890138601797</v>
      </c>
      <c r="Y30" s="30">
        <v>5.6643586038140699</v>
      </c>
      <c r="Z30" s="30">
        <v>5.6791899619384099</v>
      </c>
      <c r="AA30" s="30">
        <v>5.5795366722587696</v>
      </c>
      <c r="AB30" s="30">
        <v>5.4905223126745497</v>
      </c>
      <c r="AC30" s="30">
        <v>5.3131659649669896</v>
      </c>
      <c r="AD30" s="30">
        <v>4.9150323897417696</v>
      </c>
      <c r="AE30" s="30">
        <v>4.27396506039298</v>
      </c>
      <c r="AF30" s="30">
        <v>3.7446604150342502</v>
      </c>
      <c r="AG30" s="30">
        <v>3.46949148008453</v>
      </c>
      <c r="AH30" s="30">
        <v>3.6919348939283099</v>
      </c>
      <c r="AI30" s="30">
        <v>3.8115100955144499</v>
      </c>
      <c r="AJ30" s="30">
        <v>3.8531688472088601</v>
      </c>
      <c r="AK30" s="30">
        <v>3.7149640954366498</v>
      </c>
      <c r="AL30" s="30">
        <v>3.69507182507733</v>
      </c>
      <c r="AM30" s="30">
        <v>3.7891749780912201</v>
      </c>
      <c r="AN30" s="30">
        <v>3.6333562287108001</v>
      </c>
      <c r="AO30" s="30">
        <v>3.59524155322885</v>
      </c>
      <c r="AP30" s="30">
        <v>3.7689416736882899</v>
      </c>
      <c r="AQ30" s="30">
        <v>3.8104307443450098</v>
      </c>
      <c r="AR30" s="30">
        <v>3.7164708353410698</v>
      </c>
      <c r="AS30" s="30">
        <v>3.6335506182951698</v>
      </c>
      <c r="AT30" s="30">
        <v>3.52872494540423</v>
      </c>
      <c r="AU30" s="30">
        <v>3.58182070112235</v>
      </c>
      <c r="AV30" s="30"/>
      <c r="AW30" s="30"/>
      <c r="AX30" s="30"/>
      <c r="AY30" s="30"/>
      <c r="AZ30" s="30"/>
      <c r="BA30" s="30"/>
      <c r="BB30" s="30"/>
      <c r="BC30" s="30"/>
      <c r="BD30" s="30"/>
      <c r="BE30" s="30"/>
      <c r="BF30" s="30"/>
      <c r="BG30" s="30"/>
      <c r="BH30" s="30"/>
      <c r="BI30" s="30"/>
      <c r="BJ30" s="30"/>
      <c r="BK30" s="30"/>
      <c r="BL30" s="30"/>
      <c r="BM30" s="30"/>
      <c r="BN30" s="30"/>
      <c r="BO30" s="30"/>
      <c r="BP30" s="30"/>
    </row>
    <row r="31" spans="1:68" ht="15" customHeight="1">
      <c r="A31" s="46" t="s">
        <v>256</v>
      </c>
      <c r="B31" s="30">
        <v>1.2298194638962601</v>
      </c>
      <c r="C31" s="30">
        <v>1.25132711453583</v>
      </c>
      <c r="D31" s="30">
        <v>1.1355860743833099</v>
      </c>
      <c r="E31" s="30">
        <v>1.1407788766123099</v>
      </c>
      <c r="F31" s="30">
        <v>1.1910693365292699</v>
      </c>
      <c r="G31" s="30">
        <v>0.99691098006178003</v>
      </c>
      <c r="H31" s="30">
        <v>0.99161105416204698</v>
      </c>
      <c r="I31" s="30">
        <v>1.05577074692353</v>
      </c>
      <c r="J31" s="30">
        <v>0.96500675866156804</v>
      </c>
      <c r="K31" s="30">
        <v>1.04521862728911</v>
      </c>
      <c r="L31" s="30">
        <v>0.90057261842790204</v>
      </c>
      <c r="M31" s="30">
        <v>0.98637326837949701</v>
      </c>
      <c r="N31" s="30">
        <v>0.99312569607127799</v>
      </c>
      <c r="O31" s="30">
        <v>1.0152205465736299</v>
      </c>
      <c r="P31" s="30">
        <v>1.0494321876275901</v>
      </c>
      <c r="Q31" s="30">
        <v>1.2524114046147099</v>
      </c>
      <c r="R31" s="30">
        <v>1.2874112928108601</v>
      </c>
      <c r="S31" s="30">
        <v>1.54946459330523</v>
      </c>
      <c r="T31" s="30">
        <v>1.48596140402218</v>
      </c>
      <c r="U31" s="30">
        <v>1.7013128673556701</v>
      </c>
      <c r="V31" s="30">
        <v>1.8571604583350401</v>
      </c>
      <c r="W31" s="30">
        <v>2.4321660974905299</v>
      </c>
      <c r="X31" s="30">
        <v>2.4159128123909501</v>
      </c>
      <c r="Y31" s="30">
        <v>2.3361378808968598</v>
      </c>
      <c r="Z31" s="30">
        <v>2.45306040684016</v>
      </c>
      <c r="AA31" s="30">
        <v>2.3496258317468102</v>
      </c>
      <c r="AB31" s="30">
        <v>2.1054925030205802</v>
      </c>
      <c r="AC31" s="30">
        <v>2.1238110088881998</v>
      </c>
      <c r="AD31" s="30">
        <v>2.0332327624456501</v>
      </c>
      <c r="AE31" s="30">
        <v>1.9500108971197201</v>
      </c>
      <c r="AF31" s="30">
        <v>1.91087632383793</v>
      </c>
      <c r="AG31" s="30">
        <v>1.8377337292352101</v>
      </c>
      <c r="AH31" s="30">
        <v>1.6688002926115599</v>
      </c>
      <c r="AI31" s="30">
        <v>1.3042558336355901</v>
      </c>
      <c r="AJ31" s="30">
        <v>1.17763639758154</v>
      </c>
      <c r="AK31" s="30">
        <v>1.1393907806346999</v>
      </c>
      <c r="AL31" s="30">
        <v>1.2458155006568099</v>
      </c>
      <c r="AM31" s="30">
        <v>1.1601218545257299</v>
      </c>
      <c r="AN31" s="30">
        <v>1.28961717994365</v>
      </c>
      <c r="AO31" s="30">
        <v>1.1962133115039799</v>
      </c>
      <c r="AP31" s="30">
        <v>1.34547740373684</v>
      </c>
      <c r="AQ31" s="30">
        <v>1.2836233661196501</v>
      </c>
      <c r="AR31" s="30">
        <v>1.2651815609671699</v>
      </c>
      <c r="AS31" s="30">
        <v>1.21611321570367</v>
      </c>
      <c r="AT31" s="30">
        <v>1.08542887413782</v>
      </c>
      <c r="AU31" s="30">
        <v>1.0342643361903401</v>
      </c>
      <c r="AV31" s="30"/>
      <c r="AW31" s="30"/>
      <c r="AX31" s="30"/>
      <c r="AY31" s="30"/>
      <c r="AZ31" s="30"/>
      <c r="BA31" s="30"/>
      <c r="BB31" s="30"/>
      <c r="BC31" s="30"/>
      <c r="BD31" s="30"/>
      <c r="BE31" s="30"/>
      <c r="BF31" s="30"/>
      <c r="BG31" s="30"/>
      <c r="BH31" s="30"/>
      <c r="BI31" s="30"/>
      <c r="BJ31" s="30"/>
      <c r="BK31" s="30"/>
      <c r="BL31" s="30"/>
      <c r="BM31" s="30"/>
      <c r="BN31" s="30"/>
      <c r="BO31" s="30"/>
      <c r="BP31" s="30"/>
    </row>
    <row r="32" spans="1:68" ht="15" customHeight="1">
      <c r="A32" s="46" t="s">
        <v>258</v>
      </c>
      <c r="B32" s="30">
        <v>28.260763533239999</v>
      </c>
      <c r="C32" s="30">
        <v>28.6069136824674</v>
      </c>
      <c r="D32" s="30">
        <v>27.744102624358099</v>
      </c>
      <c r="E32" s="30">
        <v>27.241357892630099</v>
      </c>
      <c r="F32" s="30">
        <v>27.2599345551501</v>
      </c>
      <c r="G32" s="30">
        <v>27.389978737914699</v>
      </c>
      <c r="H32" s="30">
        <v>26.828587965384301</v>
      </c>
      <c r="I32" s="30">
        <v>26.774757481232601</v>
      </c>
      <c r="J32" s="30">
        <v>26.900918744262398</v>
      </c>
      <c r="K32" s="30">
        <v>27.114665364929198</v>
      </c>
      <c r="L32" s="30">
        <v>26.3709377556332</v>
      </c>
      <c r="M32" s="30">
        <v>26.143416260076801</v>
      </c>
      <c r="N32" s="30">
        <v>25.879642075348499</v>
      </c>
      <c r="O32" s="30">
        <v>26.090702349443902</v>
      </c>
      <c r="P32" s="30">
        <v>25.1825921277464</v>
      </c>
      <c r="Q32" s="30">
        <v>25.226710008658301</v>
      </c>
      <c r="R32" s="30">
        <v>24.676025917926601</v>
      </c>
      <c r="S32" s="30">
        <v>24.908913390327001</v>
      </c>
      <c r="T32" s="30">
        <v>24.7378432424523</v>
      </c>
      <c r="U32" s="30">
        <v>24.771052569625901</v>
      </c>
      <c r="V32" s="30">
        <v>25.0047229865703</v>
      </c>
      <c r="W32" s="30">
        <v>25.239138929948901</v>
      </c>
      <c r="X32" s="30">
        <v>24.627099383494802</v>
      </c>
      <c r="Y32" s="30">
        <v>24.1761456827995</v>
      </c>
      <c r="Z32" s="30">
        <v>23.905046347726302</v>
      </c>
      <c r="AA32" s="30">
        <v>23.490603381651599</v>
      </c>
      <c r="AB32" s="30">
        <v>22.466179412521999</v>
      </c>
      <c r="AC32" s="30">
        <v>22.220489630438198</v>
      </c>
      <c r="AD32" s="30">
        <v>22.427677699884601</v>
      </c>
      <c r="AE32" s="30">
        <v>22.6476559721951</v>
      </c>
      <c r="AF32" s="30">
        <v>23.2161362889569</v>
      </c>
      <c r="AG32" s="30">
        <v>23.606987133188898</v>
      </c>
      <c r="AH32" s="30">
        <v>23.626097293343101</v>
      </c>
      <c r="AI32" s="30">
        <v>23.973824205053798</v>
      </c>
      <c r="AJ32" s="30">
        <v>23.144863638322001</v>
      </c>
      <c r="AK32" s="30">
        <v>21.9263956451239</v>
      </c>
      <c r="AL32" s="30">
        <v>21.266437843411399</v>
      </c>
      <c r="AM32" s="30">
        <v>21.111713892250599</v>
      </c>
      <c r="AN32" s="30">
        <v>20.382960232131101</v>
      </c>
      <c r="AO32" s="30">
        <v>19.448368740015098</v>
      </c>
      <c r="AP32" s="30">
        <v>19.344915673608</v>
      </c>
      <c r="AQ32" s="30">
        <v>19.078243627540498</v>
      </c>
      <c r="AR32" s="30">
        <v>18.178336236826201</v>
      </c>
      <c r="AS32" s="30">
        <v>17.9106515136002</v>
      </c>
      <c r="AT32" s="30">
        <v>17.6252459512638</v>
      </c>
      <c r="AU32" s="30">
        <v>17.3716819414478</v>
      </c>
      <c r="AV32" s="30"/>
      <c r="AW32" s="30"/>
      <c r="AX32" s="30"/>
      <c r="AY32" s="30"/>
      <c r="AZ32" s="30"/>
      <c r="BA32" s="30"/>
      <c r="BB32" s="30"/>
      <c r="BC32" s="30"/>
      <c r="BD32" s="30"/>
      <c r="BE32" s="30"/>
      <c r="BF32" s="30"/>
      <c r="BG32" s="30"/>
      <c r="BH32" s="30"/>
      <c r="BI32" s="30"/>
      <c r="BJ32" s="30"/>
      <c r="BK32" s="30"/>
      <c r="BL32" s="30"/>
      <c r="BM32" s="30"/>
      <c r="BN32" s="30"/>
      <c r="BO32" s="30"/>
      <c r="BP32" s="30"/>
    </row>
    <row r="33" spans="1:68" ht="15" customHeight="1">
      <c r="A33" s="46" t="s">
        <v>259</v>
      </c>
      <c r="B33" s="30">
        <v>6.1630329508002504</v>
      </c>
      <c r="C33" s="30">
        <v>5.9955529143101298</v>
      </c>
      <c r="D33" s="30">
        <v>6.1645113800515601</v>
      </c>
      <c r="E33" s="30">
        <v>6.2132076383185799</v>
      </c>
      <c r="F33" s="30">
        <v>5.9923782335276901</v>
      </c>
      <c r="G33" s="30">
        <v>6.0423102124871297</v>
      </c>
      <c r="H33" s="30">
        <v>6.0431092794432502</v>
      </c>
      <c r="I33" s="30">
        <v>6.0288623041853802</v>
      </c>
      <c r="J33" s="30">
        <v>5.9960532307848</v>
      </c>
      <c r="K33" s="30">
        <v>6.3818637339286903</v>
      </c>
      <c r="L33" s="30">
        <v>6.6974046255670396</v>
      </c>
      <c r="M33" s="30">
        <v>7.2349121841230097</v>
      </c>
      <c r="N33" s="30">
        <v>7.6807865125388801</v>
      </c>
      <c r="O33" s="30">
        <v>8.2529358346463404</v>
      </c>
      <c r="P33" s="30">
        <v>8.8165913111853804</v>
      </c>
      <c r="Q33" s="30">
        <v>9.1602995458204894</v>
      </c>
      <c r="R33" s="30">
        <v>8.9555692687442097</v>
      </c>
      <c r="S33" s="30">
        <v>9.0832599083974301</v>
      </c>
      <c r="T33" s="30">
        <v>8.7710741517501507</v>
      </c>
      <c r="U33" s="30">
        <v>8.9766226428420097</v>
      </c>
      <c r="V33" s="30">
        <v>8.7461497392090006</v>
      </c>
      <c r="W33" s="30">
        <v>9.0966240209320901</v>
      </c>
      <c r="X33" s="30">
        <v>8.9603521864010993</v>
      </c>
      <c r="Y33" s="30">
        <v>9.1645758158751001</v>
      </c>
      <c r="Z33" s="30">
        <v>9.3332847699003807</v>
      </c>
      <c r="AA33" s="30">
        <v>8.9583608226046607</v>
      </c>
      <c r="AB33" s="30">
        <v>9.2736744112345804</v>
      </c>
      <c r="AC33" s="30">
        <v>9.7728572171110795</v>
      </c>
      <c r="AD33" s="30">
        <v>10.0252906202857</v>
      </c>
      <c r="AE33" s="30">
        <v>10.2754103625873</v>
      </c>
      <c r="AF33" s="30">
        <v>11.1177109925941</v>
      </c>
      <c r="AG33" s="30">
        <v>11.8797314287243</v>
      </c>
      <c r="AH33" s="30">
        <v>9.5555961960497395</v>
      </c>
      <c r="AI33" s="30">
        <v>12.023939064200199</v>
      </c>
      <c r="AJ33" s="30">
        <v>12.426936278381801</v>
      </c>
      <c r="AK33" s="30">
        <v>11.952744961779</v>
      </c>
      <c r="AL33" s="30">
        <v>11.363475853496601</v>
      </c>
      <c r="AM33" s="30">
        <v>10.831977075769601</v>
      </c>
      <c r="AN33" s="30">
        <v>10.265072400790601</v>
      </c>
      <c r="AO33" s="30">
        <v>10.1691334715272</v>
      </c>
      <c r="AP33" s="30">
        <v>8.9234843317417596</v>
      </c>
      <c r="AQ33" s="30">
        <v>8.0148190665031702</v>
      </c>
      <c r="AR33" s="30">
        <v>6.4630515091985101</v>
      </c>
      <c r="AS33" s="30">
        <v>5.8939967919183598</v>
      </c>
      <c r="AT33" s="30">
        <v>5.0509200198923203</v>
      </c>
      <c r="AU33" s="30">
        <v>4.6754686355628596</v>
      </c>
      <c r="AV33" s="30"/>
      <c r="AW33" s="30"/>
      <c r="AX33" s="30"/>
      <c r="AY33" s="30"/>
      <c r="AZ33" s="30"/>
      <c r="BA33" s="30"/>
      <c r="BB33" s="30"/>
      <c r="BC33" s="30"/>
      <c r="BD33" s="30"/>
      <c r="BE33" s="30"/>
      <c r="BF33" s="30"/>
      <c r="BG33" s="30"/>
      <c r="BH33" s="30"/>
      <c r="BI33" s="30"/>
      <c r="BJ33" s="30"/>
      <c r="BK33" s="30"/>
      <c r="BL33" s="30"/>
      <c r="BM33" s="30"/>
      <c r="BN33" s="30"/>
      <c r="BO33" s="30"/>
      <c r="BP33" s="30"/>
    </row>
    <row r="34" spans="1:68" ht="15" customHeight="1">
      <c r="A34" s="46" t="s">
        <v>261</v>
      </c>
      <c r="B34" s="30">
        <v>2.3690573242194299E-2</v>
      </c>
      <c r="C34" s="30">
        <v>2.67092233625577E-2</v>
      </c>
      <c r="D34" s="30">
        <v>3.4558310236862698E-2</v>
      </c>
      <c r="E34" s="30">
        <v>1.79432854155596E-2</v>
      </c>
      <c r="F34" s="30">
        <v>2.5585435154387898E-2</v>
      </c>
      <c r="G34" s="30">
        <v>3.7442665917813298E-2</v>
      </c>
      <c r="H34" s="30">
        <v>5.9970851376888901E-2</v>
      </c>
      <c r="I34" s="30">
        <v>6.3757584067459599E-2</v>
      </c>
      <c r="J34" s="30">
        <v>7.95136655076948E-2</v>
      </c>
      <c r="K34" s="30">
        <v>0.14716333694661199</v>
      </c>
      <c r="L34" s="30">
        <v>0.21566148583327099</v>
      </c>
      <c r="M34" s="30">
        <v>0.31672536140626101</v>
      </c>
      <c r="N34" s="30">
        <v>0.39479242674449899</v>
      </c>
      <c r="O34" s="30">
        <v>0.159113311962993</v>
      </c>
      <c r="P34" s="30">
        <v>0.17314118945728901</v>
      </c>
      <c r="Q34" s="30">
        <v>0.12455759269667201</v>
      </c>
      <c r="R34" s="30">
        <v>0.115705029311941</v>
      </c>
      <c r="S34" s="30">
        <v>0.12938664380571399</v>
      </c>
      <c r="T34" s="30">
        <v>0.15688760994326001</v>
      </c>
      <c r="U34" s="30">
        <v>0.200108293900228</v>
      </c>
      <c r="V34" s="30">
        <v>0.224239188467699</v>
      </c>
      <c r="W34" s="30">
        <v>0.287986135888679</v>
      </c>
      <c r="X34" s="30">
        <v>0.37670344222836599</v>
      </c>
      <c r="Y34" s="30">
        <v>0.97169150567854401</v>
      </c>
      <c r="Z34" s="30">
        <v>1.7519258436378899</v>
      </c>
      <c r="AA34" s="30">
        <v>2.5965580290663701</v>
      </c>
      <c r="AB34" s="30">
        <v>3.4048368887040201</v>
      </c>
      <c r="AC34" s="30">
        <v>0.16840792140963701</v>
      </c>
      <c r="AD34" s="30">
        <v>0.229612210488952</v>
      </c>
      <c r="AE34" s="30">
        <v>0.29708989550235698</v>
      </c>
      <c r="AF34" s="30">
        <v>0.49288476606930698</v>
      </c>
      <c r="AG34" s="30">
        <v>1.4699194821175401</v>
      </c>
      <c r="AH34" s="30">
        <v>3.7650877834674499</v>
      </c>
      <c r="AI34" s="30">
        <v>6.6769435376617103</v>
      </c>
      <c r="AJ34" s="30">
        <v>9.8361362037023703</v>
      </c>
      <c r="AK34" s="30">
        <v>13.4975098447996</v>
      </c>
      <c r="AL34" s="30">
        <v>14.545814088167599</v>
      </c>
      <c r="AM34" s="30">
        <v>15.369528022367801</v>
      </c>
      <c r="AN34" s="30">
        <v>16.651480957120199</v>
      </c>
      <c r="AO34" s="30">
        <v>18.426438162637499</v>
      </c>
      <c r="AP34" s="30">
        <v>20.0872019152322</v>
      </c>
      <c r="AQ34" s="30">
        <v>21.177176550392701</v>
      </c>
      <c r="AR34" s="30">
        <v>21.510557594178199</v>
      </c>
      <c r="AS34" s="30">
        <v>22.255213132657602</v>
      </c>
      <c r="AT34" s="30">
        <v>22.243724188631099</v>
      </c>
      <c r="AU34" s="30">
        <v>21.934321740335299</v>
      </c>
      <c r="AV34" s="30"/>
      <c r="AW34" s="30"/>
      <c r="AX34" s="30"/>
      <c r="AY34" s="30"/>
      <c r="AZ34" s="30"/>
      <c r="BA34" s="30"/>
      <c r="BB34" s="30"/>
      <c r="BC34" s="30"/>
      <c r="BD34" s="30"/>
      <c r="BE34" s="30"/>
      <c r="BF34" s="30"/>
      <c r="BG34" s="30"/>
      <c r="BH34" s="30"/>
      <c r="BI34" s="30"/>
      <c r="BJ34" s="30"/>
      <c r="BK34" s="30"/>
      <c r="BL34" s="30"/>
      <c r="BM34" s="30"/>
      <c r="BN34" s="30"/>
      <c r="BO34" s="30"/>
      <c r="BP34" s="30"/>
    </row>
    <row r="35" spans="1:68" ht="15" customHeight="1">
      <c r="A35" s="7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row>
    <row r="36" spans="1:68" ht="15" customHeight="1">
      <c r="A36" s="12" t="s">
        <v>331</v>
      </c>
      <c r="B36" s="24"/>
      <c r="C36" s="24"/>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row>
    <row r="37" spans="1:68" ht="15" customHeight="1">
      <c r="A37" s="66" t="s">
        <v>334</v>
      </c>
      <c r="B37" s="41">
        <v>22161</v>
      </c>
      <c r="C37" s="41">
        <v>22455</v>
      </c>
      <c r="D37" s="41">
        <v>20641</v>
      </c>
      <c r="E37" s="41">
        <v>20383</v>
      </c>
      <c r="F37" s="41">
        <v>19380</v>
      </c>
      <c r="G37" s="41">
        <v>19514</v>
      </c>
      <c r="H37" s="41">
        <v>19093</v>
      </c>
      <c r="I37" s="41">
        <v>18634</v>
      </c>
      <c r="J37" s="41">
        <v>18205</v>
      </c>
      <c r="K37" s="41">
        <v>17956</v>
      </c>
      <c r="L37" s="41">
        <v>16510</v>
      </c>
      <c r="M37" s="41">
        <v>16648</v>
      </c>
      <c r="N37" s="41">
        <v>15840</v>
      </c>
      <c r="O37" s="41">
        <v>15555</v>
      </c>
      <c r="P37" s="41">
        <v>15256</v>
      </c>
      <c r="Q37" s="41">
        <v>14618</v>
      </c>
      <c r="R37" s="41">
        <v>14158</v>
      </c>
      <c r="S37" s="41">
        <v>13564</v>
      </c>
      <c r="T37" s="41">
        <v>13102</v>
      </c>
      <c r="U37" s="41">
        <v>12767</v>
      </c>
      <c r="V37" s="41">
        <v>12223</v>
      </c>
      <c r="W37" s="41">
        <v>10994</v>
      </c>
      <c r="X37" s="41">
        <v>10383</v>
      </c>
      <c r="Y37" s="41">
        <v>10540</v>
      </c>
      <c r="Z37" s="41">
        <v>9537</v>
      </c>
      <c r="AA37" s="41">
        <v>8946</v>
      </c>
      <c r="AB37" s="41">
        <v>8287</v>
      </c>
      <c r="AC37" s="41">
        <v>8009</v>
      </c>
      <c r="AD37" s="41">
        <v>7182</v>
      </c>
      <c r="AE37" s="41">
        <v>6756</v>
      </c>
      <c r="AF37" s="41">
        <v>5909</v>
      </c>
      <c r="AG37" s="41">
        <v>5983</v>
      </c>
      <c r="AH37" s="41">
        <v>2979</v>
      </c>
      <c r="AI37" s="41">
        <v>5163</v>
      </c>
      <c r="AJ37" s="41">
        <v>4748</v>
      </c>
      <c r="AK37" s="41">
        <v>4745</v>
      </c>
      <c r="AL37" s="41">
        <v>4596</v>
      </c>
      <c r="AM37" s="41">
        <v>4085</v>
      </c>
      <c r="AN37" s="41">
        <v>4516</v>
      </c>
      <c r="AO37" s="41">
        <v>4901</v>
      </c>
      <c r="AP37" s="41">
        <v>5269</v>
      </c>
      <c r="AQ37" s="41">
        <v>4945</v>
      </c>
      <c r="AR37" s="41">
        <v>4628</v>
      </c>
      <c r="AS37" s="41">
        <v>5356</v>
      </c>
      <c r="AT37" s="41">
        <v>4728</v>
      </c>
      <c r="AU37" s="41">
        <v>5156</v>
      </c>
      <c r="AV37" s="41"/>
      <c r="AW37" s="41"/>
      <c r="AX37" s="41"/>
      <c r="AY37" s="41"/>
      <c r="AZ37" s="41"/>
      <c r="BA37" s="41"/>
      <c r="BB37" s="41"/>
      <c r="BC37" s="41"/>
      <c r="BD37" s="41"/>
      <c r="BE37" s="41"/>
      <c r="BF37" s="41"/>
      <c r="BG37" s="41"/>
      <c r="BH37" s="41"/>
      <c r="BI37" s="41"/>
      <c r="BJ37" s="41"/>
      <c r="BK37" s="41"/>
      <c r="BL37" s="41"/>
      <c r="BM37" s="41"/>
      <c r="BN37" s="41"/>
      <c r="BO37" s="41"/>
      <c r="BP37" s="41"/>
    </row>
    <row r="38" spans="1:68" ht="15" customHeight="1">
      <c r="A38" s="46" t="s">
        <v>245</v>
      </c>
      <c r="B38" s="34">
        <v>514</v>
      </c>
      <c r="C38" s="34">
        <v>551</v>
      </c>
      <c r="D38" s="34">
        <v>504</v>
      </c>
      <c r="E38" s="34">
        <v>525</v>
      </c>
      <c r="F38" s="34">
        <v>568</v>
      </c>
      <c r="G38" s="34">
        <v>487</v>
      </c>
      <c r="H38" s="34">
        <v>525</v>
      </c>
      <c r="I38" s="34">
        <v>490</v>
      </c>
      <c r="J38" s="34">
        <v>490</v>
      </c>
      <c r="K38" s="34">
        <v>505</v>
      </c>
      <c r="L38" s="34">
        <v>507</v>
      </c>
      <c r="M38" s="34">
        <v>512</v>
      </c>
      <c r="N38" s="34">
        <v>461</v>
      </c>
      <c r="O38" s="34">
        <v>424</v>
      </c>
      <c r="P38" s="34">
        <v>469</v>
      </c>
      <c r="Q38" s="34">
        <v>424</v>
      </c>
      <c r="R38" s="34">
        <v>452</v>
      </c>
      <c r="S38" s="34">
        <v>413</v>
      </c>
      <c r="T38" s="34">
        <v>376</v>
      </c>
      <c r="U38" s="34">
        <v>455</v>
      </c>
      <c r="V38" s="34">
        <v>342</v>
      </c>
      <c r="W38" s="34">
        <v>323</v>
      </c>
      <c r="X38" s="34">
        <v>330</v>
      </c>
      <c r="Y38" s="34">
        <v>338</v>
      </c>
      <c r="Z38" s="34">
        <v>313</v>
      </c>
      <c r="AA38" s="34">
        <v>340</v>
      </c>
      <c r="AB38" s="34">
        <v>270</v>
      </c>
      <c r="AC38" s="34">
        <v>642</v>
      </c>
      <c r="AD38" s="34">
        <v>595</v>
      </c>
      <c r="AE38" s="34">
        <v>569</v>
      </c>
      <c r="AF38" s="34">
        <v>558</v>
      </c>
      <c r="AG38" s="34">
        <v>587</v>
      </c>
      <c r="AH38" s="34">
        <v>285</v>
      </c>
      <c r="AI38" s="34">
        <v>523</v>
      </c>
      <c r="AJ38" s="34">
        <v>488</v>
      </c>
      <c r="AK38" s="34">
        <v>494</v>
      </c>
      <c r="AL38" s="34">
        <v>437</v>
      </c>
      <c r="AM38" s="34">
        <v>357</v>
      </c>
      <c r="AN38" s="34">
        <v>382</v>
      </c>
      <c r="AO38" s="34">
        <v>315</v>
      </c>
      <c r="AP38" s="34">
        <v>234</v>
      </c>
      <c r="AQ38" s="34">
        <v>207</v>
      </c>
      <c r="AR38" s="34">
        <v>182</v>
      </c>
      <c r="AS38" s="34">
        <v>194</v>
      </c>
      <c r="AT38" s="34">
        <v>190</v>
      </c>
      <c r="AU38" s="34">
        <v>221</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46" t="s">
        <v>246</v>
      </c>
      <c r="B39" s="34">
        <v>72</v>
      </c>
      <c r="C39" s="34">
        <v>68</v>
      </c>
      <c r="D39" s="34">
        <v>70</v>
      </c>
      <c r="E39" s="34">
        <v>71</v>
      </c>
      <c r="F39" s="34">
        <v>94</v>
      </c>
      <c r="G39" s="34">
        <v>86</v>
      </c>
      <c r="H39" s="34">
        <v>68</v>
      </c>
      <c r="I39" s="34">
        <v>68</v>
      </c>
      <c r="J39" s="34">
        <v>65</v>
      </c>
      <c r="K39" s="34">
        <v>55</v>
      </c>
      <c r="L39" s="34">
        <v>43</v>
      </c>
      <c r="M39" s="34">
        <v>60</v>
      </c>
      <c r="N39" s="34">
        <v>64</v>
      </c>
      <c r="O39" s="34">
        <v>66</v>
      </c>
      <c r="P39" s="34">
        <v>48</v>
      </c>
      <c r="Q39" s="34">
        <v>48</v>
      </c>
      <c r="R39" s="34">
        <v>45</v>
      </c>
      <c r="S39" s="34">
        <v>46</v>
      </c>
      <c r="T39" s="34">
        <v>30</v>
      </c>
      <c r="U39" s="34">
        <v>34</v>
      </c>
      <c r="V39" s="34">
        <v>14</v>
      </c>
      <c r="W39" s="34">
        <v>21</v>
      </c>
      <c r="X39" s="34">
        <v>17</v>
      </c>
      <c r="Y39" s="34">
        <v>9</v>
      </c>
      <c r="Z39" s="34">
        <v>16</v>
      </c>
      <c r="AA39" s="34">
        <v>12</v>
      </c>
      <c r="AB39" s="34">
        <v>9</v>
      </c>
      <c r="AC39" s="34">
        <v>16</v>
      </c>
      <c r="AD39" s="34">
        <v>18</v>
      </c>
      <c r="AE39" s="34">
        <v>10</v>
      </c>
      <c r="AF39" s="34">
        <v>5</v>
      </c>
      <c r="AG39" s="34">
        <v>16</v>
      </c>
      <c r="AH39" s="34">
        <v>16</v>
      </c>
      <c r="AI39" s="34">
        <v>21</v>
      </c>
      <c r="AJ39" s="34">
        <v>8</v>
      </c>
      <c r="AK39" s="34">
        <v>10</v>
      </c>
      <c r="AL39" s="34">
        <v>12</v>
      </c>
      <c r="AM39" s="34">
        <v>16</v>
      </c>
      <c r="AN39" s="34">
        <v>8</v>
      </c>
      <c r="AO39" s="34">
        <v>10</v>
      </c>
      <c r="AP39" s="34">
        <v>12</v>
      </c>
      <c r="AQ39" s="34">
        <v>9</v>
      </c>
      <c r="AR39" s="34">
        <v>6</v>
      </c>
      <c r="AS39" s="34">
        <v>8</v>
      </c>
      <c r="AT39" s="34">
        <v>8</v>
      </c>
      <c r="AU39" s="34">
        <v>16</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46" t="s">
        <v>247</v>
      </c>
      <c r="B40" s="34">
        <v>853</v>
      </c>
      <c r="C40" s="34">
        <v>737</v>
      </c>
      <c r="D40" s="34">
        <v>809</v>
      </c>
      <c r="E40" s="34">
        <v>622</v>
      </c>
      <c r="F40" s="34">
        <v>597</v>
      </c>
      <c r="G40" s="34">
        <v>651</v>
      </c>
      <c r="H40" s="34">
        <v>581</v>
      </c>
      <c r="I40" s="34">
        <v>449</v>
      </c>
      <c r="J40" s="34">
        <v>474</v>
      </c>
      <c r="K40" s="34">
        <v>361</v>
      </c>
      <c r="L40" s="34">
        <v>362</v>
      </c>
      <c r="M40" s="34">
        <v>377</v>
      </c>
      <c r="N40" s="34">
        <v>293</v>
      </c>
      <c r="O40" s="34">
        <v>334</v>
      </c>
      <c r="P40" s="34">
        <v>357</v>
      </c>
      <c r="Q40" s="34">
        <v>309</v>
      </c>
      <c r="R40" s="34">
        <v>379</v>
      </c>
      <c r="S40" s="34">
        <v>331</v>
      </c>
      <c r="T40" s="34">
        <v>305</v>
      </c>
      <c r="U40" s="34">
        <v>380</v>
      </c>
      <c r="V40" s="34">
        <v>363</v>
      </c>
      <c r="W40" s="34">
        <v>338</v>
      </c>
      <c r="X40" s="34">
        <v>375</v>
      </c>
      <c r="Y40" s="34">
        <v>347</v>
      </c>
      <c r="Z40" s="34">
        <v>362</v>
      </c>
      <c r="AA40" s="34">
        <v>333</v>
      </c>
      <c r="AB40" s="34">
        <v>300</v>
      </c>
      <c r="AC40" s="34">
        <v>317</v>
      </c>
      <c r="AD40" s="34">
        <v>276</v>
      </c>
      <c r="AE40" s="34">
        <v>305</v>
      </c>
      <c r="AF40" s="34">
        <v>241</v>
      </c>
      <c r="AG40" s="34">
        <v>200</v>
      </c>
      <c r="AH40" s="34">
        <v>120</v>
      </c>
      <c r="AI40" s="34">
        <v>197</v>
      </c>
      <c r="AJ40" s="34">
        <v>182</v>
      </c>
      <c r="AK40" s="34">
        <v>151</v>
      </c>
      <c r="AL40" s="34">
        <v>208</v>
      </c>
      <c r="AM40" s="34">
        <v>115</v>
      </c>
      <c r="AN40" s="34">
        <v>140</v>
      </c>
      <c r="AO40" s="34">
        <v>196</v>
      </c>
      <c r="AP40" s="34">
        <v>200</v>
      </c>
      <c r="AQ40" s="34">
        <v>242</v>
      </c>
      <c r="AR40" s="34">
        <v>203</v>
      </c>
      <c r="AS40" s="34">
        <v>224</v>
      </c>
      <c r="AT40" s="34">
        <v>161</v>
      </c>
      <c r="AU40" s="34">
        <v>140</v>
      </c>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46" t="s">
        <v>248</v>
      </c>
      <c r="B41" s="34">
        <v>5824</v>
      </c>
      <c r="C41" s="34">
        <v>5960</v>
      </c>
      <c r="D41" s="34">
        <v>5473</v>
      </c>
      <c r="E41" s="34">
        <v>5253</v>
      </c>
      <c r="F41" s="34">
        <v>5043</v>
      </c>
      <c r="G41" s="34">
        <v>4951</v>
      </c>
      <c r="H41" s="34">
        <v>4910</v>
      </c>
      <c r="I41" s="34">
        <v>4626</v>
      </c>
      <c r="J41" s="34">
        <v>4454</v>
      </c>
      <c r="K41" s="34">
        <v>4322</v>
      </c>
      <c r="L41" s="34">
        <v>3604</v>
      </c>
      <c r="M41" s="34">
        <v>3674</v>
      </c>
      <c r="N41" s="34">
        <v>3243</v>
      </c>
      <c r="O41" s="34">
        <v>3173</v>
      </c>
      <c r="P41" s="34">
        <v>3102</v>
      </c>
      <c r="Q41" s="34">
        <v>2890</v>
      </c>
      <c r="R41" s="34">
        <v>2736</v>
      </c>
      <c r="S41" s="34">
        <v>2586</v>
      </c>
      <c r="T41" s="34">
        <v>2579</v>
      </c>
      <c r="U41" s="34">
        <v>2487</v>
      </c>
      <c r="V41" s="34">
        <v>2411</v>
      </c>
      <c r="W41" s="34">
        <v>2152</v>
      </c>
      <c r="X41" s="34">
        <v>1997</v>
      </c>
      <c r="Y41" s="34">
        <v>2133</v>
      </c>
      <c r="Z41" s="34">
        <v>1922</v>
      </c>
      <c r="AA41" s="34">
        <v>1711</v>
      </c>
      <c r="AB41" s="34">
        <v>1449</v>
      </c>
      <c r="AC41" s="34">
        <v>1437</v>
      </c>
      <c r="AD41" s="34">
        <v>1203</v>
      </c>
      <c r="AE41" s="34">
        <v>1163</v>
      </c>
      <c r="AF41" s="34">
        <v>950</v>
      </c>
      <c r="AG41" s="34">
        <v>875</v>
      </c>
      <c r="AH41" s="34">
        <v>348</v>
      </c>
      <c r="AI41" s="34">
        <v>549</v>
      </c>
      <c r="AJ41" s="34">
        <v>613</v>
      </c>
      <c r="AK41" s="34">
        <v>607</v>
      </c>
      <c r="AL41" s="34">
        <v>652</v>
      </c>
      <c r="AM41" s="34">
        <v>649</v>
      </c>
      <c r="AN41" s="34">
        <v>727</v>
      </c>
      <c r="AO41" s="34">
        <v>774</v>
      </c>
      <c r="AP41" s="34">
        <v>1068</v>
      </c>
      <c r="AQ41" s="34">
        <v>975</v>
      </c>
      <c r="AR41" s="34">
        <v>920</v>
      </c>
      <c r="AS41" s="34">
        <v>1116</v>
      </c>
      <c r="AT41" s="34">
        <v>959</v>
      </c>
      <c r="AU41" s="34">
        <v>972</v>
      </c>
      <c r="AV41" s="34"/>
      <c r="AW41" s="34"/>
      <c r="AX41" s="34"/>
      <c r="AY41" s="34"/>
      <c r="AZ41" s="34"/>
      <c r="BA41" s="34"/>
      <c r="BB41" s="34"/>
      <c r="BC41" s="34"/>
      <c r="BD41" s="34"/>
      <c r="BE41" s="34"/>
      <c r="BF41" s="34"/>
      <c r="BG41" s="34"/>
      <c r="BH41" s="34"/>
      <c r="BI41" s="34"/>
      <c r="BJ41" s="34"/>
      <c r="BK41" s="34"/>
      <c r="BL41" s="34"/>
      <c r="BM41" s="34"/>
      <c r="BN41" s="34"/>
      <c r="BO41" s="34"/>
      <c r="BP41" s="34"/>
    </row>
    <row r="42" spans="1:68" ht="15" customHeight="1">
      <c r="A42" s="46" t="s">
        <v>249</v>
      </c>
      <c r="B42" s="34">
        <v>397</v>
      </c>
      <c r="C42" s="34">
        <v>403</v>
      </c>
      <c r="D42" s="34">
        <v>344</v>
      </c>
      <c r="E42" s="34">
        <v>325</v>
      </c>
      <c r="F42" s="34">
        <v>266</v>
      </c>
      <c r="G42" s="34">
        <v>209</v>
      </c>
      <c r="H42" s="34">
        <v>167</v>
      </c>
      <c r="I42" s="34">
        <v>169</v>
      </c>
      <c r="J42" s="34">
        <v>188</v>
      </c>
      <c r="K42" s="34">
        <v>157</v>
      </c>
      <c r="L42" s="34">
        <v>165</v>
      </c>
      <c r="M42" s="34">
        <v>148</v>
      </c>
      <c r="N42" s="34">
        <v>155</v>
      </c>
      <c r="O42" s="34">
        <v>145</v>
      </c>
      <c r="P42" s="34">
        <v>135</v>
      </c>
      <c r="Q42" s="34">
        <v>134</v>
      </c>
      <c r="R42" s="34">
        <v>105</v>
      </c>
      <c r="S42" s="34">
        <v>128</v>
      </c>
      <c r="T42" s="34">
        <v>94</v>
      </c>
      <c r="U42" s="34">
        <v>106</v>
      </c>
      <c r="V42" s="34">
        <v>89</v>
      </c>
      <c r="W42" s="34">
        <v>72</v>
      </c>
      <c r="X42" s="34">
        <v>81</v>
      </c>
      <c r="Y42" s="34">
        <v>61</v>
      </c>
      <c r="Z42" s="34">
        <v>99</v>
      </c>
      <c r="AA42" s="34">
        <v>75</v>
      </c>
      <c r="AB42" s="34">
        <v>51</v>
      </c>
      <c r="AC42" s="34">
        <v>62</v>
      </c>
      <c r="AD42" s="34">
        <v>56</v>
      </c>
      <c r="AE42" s="34">
        <v>58</v>
      </c>
      <c r="AF42" s="34">
        <v>36</v>
      </c>
      <c r="AG42" s="34">
        <v>42</v>
      </c>
      <c r="AH42" s="34">
        <v>21</v>
      </c>
      <c r="AI42" s="34">
        <v>36</v>
      </c>
      <c r="AJ42" s="34">
        <v>20</v>
      </c>
      <c r="AK42" s="34">
        <v>28</v>
      </c>
      <c r="AL42" s="34">
        <v>28</v>
      </c>
      <c r="AM42" s="34">
        <v>24</v>
      </c>
      <c r="AN42" s="34">
        <v>47</v>
      </c>
      <c r="AO42" s="34">
        <v>34</v>
      </c>
      <c r="AP42" s="34">
        <v>40</v>
      </c>
      <c r="AQ42" s="34">
        <v>29</v>
      </c>
      <c r="AR42" s="34">
        <v>18</v>
      </c>
      <c r="AS42" s="34">
        <v>26</v>
      </c>
      <c r="AT42" s="34">
        <v>35</v>
      </c>
      <c r="AU42" s="34">
        <v>30</v>
      </c>
      <c r="AV42" s="34"/>
      <c r="AW42" s="34"/>
      <c r="AX42" s="34"/>
      <c r="AY42" s="34"/>
      <c r="AZ42" s="34"/>
      <c r="BA42" s="34"/>
      <c r="BB42" s="34"/>
      <c r="BC42" s="34"/>
      <c r="BD42" s="34"/>
      <c r="BE42" s="34"/>
      <c r="BF42" s="34"/>
      <c r="BG42" s="34"/>
      <c r="BH42" s="34"/>
      <c r="BI42" s="34"/>
      <c r="BJ42" s="34"/>
      <c r="BK42" s="34"/>
      <c r="BL42" s="34"/>
      <c r="BM42" s="34"/>
      <c r="BN42" s="34"/>
      <c r="BO42" s="34"/>
      <c r="BP42" s="34"/>
    </row>
    <row r="43" spans="1:68" ht="15" customHeight="1">
      <c r="A43" s="46" t="s">
        <v>251</v>
      </c>
      <c r="B43" s="34">
        <v>2267</v>
      </c>
      <c r="C43" s="34">
        <v>2175</v>
      </c>
      <c r="D43" s="34">
        <v>2097</v>
      </c>
      <c r="E43" s="34">
        <v>1993</v>
      </c>
      <c r="F43" s="34">
        <v>1822</v>
      </c>
      <c r="G43" s="34">
        <v>1910</v>
      </c>
      <c r="H43" s="34">
        <v>1841</v>
      </c>
      <c r="I43" s="34">
        <v>1760</v>
      </c>
      <c r="J43" s="34">
        <v>1700</v>
      </c>
      <c r="K43" s="34">
        <v>1589</v>
      </c>
      <c r="L43" s="34">
        <v>1449</v>
      </c>
      <c r="M43" s="34">
        <v>1541</v>
      </c>
      <c r="N43" s="34">
        <v>1437</v>
      </c>
      <c r="O43" s="34">
        <v>1486</v>
      </c>
      <c r="P43" s="34">
        <v>1375</v>
      </c>
      <c r="Q43" s="34">
        <v>1339</v>
      </c>
      <c r="R43" s="34">
        <v>1408</v>
      </c>
      <c r="S43" s="34">
        <v>1259</v>
      </c>
      <c r="T43" s="34">
        <v>1250</v>
      </c>
      <c r="U43" s="34">
        <v>1172</v>
      </c>
      <c r="V43" s="34">
        <v>1247</v>
      </c>
      <c r="W43" s="34">
        <v>1165</v>
      </c>
      <c r="X43" s="34">
        <v>1103</v>
      </c>
      <c r="Y43" s="34">
        <v>1192</v>
      </c>
      <c r="Z43" s="34">
        <v>983</v>
      </c>
      <c r="AA43" s="34">
        <v>1001</v>
      </c>
      <c r="AB43" s="34">
        <v>991</v>
      </c>
      <c r="AC43" s="34">
        <v>925</v>
      </c>
      <c r="AD43" s="34">
        <v>900</v>
      </c>
      <c r="AE43" s="34">
        <v>856</v>
      </c>
      <c r="AF43" s="34">
        <v>761</v>
      </c>
      <c r="AG43" s="34">
        <v>765</v>
      </c>
      <c r="AH43" s="34">
        <v>413</v>
      </c>
      <c r="AI43" s="34">
        <v>792</v>
      </c>
      <c r="AJ43" s="34">
        <v>689</v>
      </c>
      <c r="AK43" s="34">
        <v>657</v>
      </c>
      <c r="AL43" s="34">
        <v>591</v>
      </c>
      <c r="AM43" s="34">
        <v>517</v>
      </c>
      <c r="AN43" s="34">
        <v>486</v>
      </c>
      <c r="AO43" s="34">
        <v>503</v>
      </c>
      <c r="AP43" s="34">
        <v>536</v>
      </c>
      <c r="AQ43" s="34">
        <v>523</v>
      </c>
      <c r="AR43" s="34">
        <v>472</v>
      </c>
      <c r="AS43" s="34">
        <v>521</v>
      </c>
      <c r="AT43" s="34">
        <v>431</v>
      </c>
      <c r="AU43" s="34">
        <v>467</v>
      </c>
      <c r="AV43" s="34"/>
      <c r="AW43" s="34"/>
      <c r="AX43" s="34"/>
      <c r="AY43" s="34"/>
      <c r="AZ43" s="34"/>
      <c r="BA43" s="34"/>
      <c r="BB43" s="34"/>
      <c r="BC43" s="34"/>
      <c r="BD43" s="34"/>
      <c r="BE43" s="34"/>
      <c r="BF43" s="34"/>
      <c r="BG43" s="34"/>
      <c r="BH43" s="34"/>
      <c r="BI43" s="34"/>
      <c r="BJ43" s="34"/>
      <c r="BK43" s="34"/>
      <c r="BL43" s="34"/>
      <c r="BM43" s="34"/>
      <c r="BN43" s="34"/>
      <c r="BO43" s="34"/>
      <c r="BP43" s="34"/>
    </row>
    <row r="44" spans="1:68" ht="15" customHeight="1">
      <c r="A44" s="46" t="s">
        <v>252</v>
      </c>
      <c r="B44" s="34">
        <v>534</v>
      </c>
      <c r="C44" s="34">
        <v>515</v>
      </c>
      <c r="D44" s="34">
        <v>490</v>
      </c>
      <c r="E44" s="34">
        <v>502</v>
      </c>
      <c r="F44" s="34">
        <v>471</v>
      </c>
      <c r="G44" s="34">
        <v>549</v>
      </c>
      <c r="H44" s="34">
        <v>550</v>
      </c>
      <c r="I44" s="34">
        <v>483</v>
      </c>
      <c r="J44" s="34">
        <v>512</v>
      </c>
      <c r="K44" s="34">
        <v>537</v>
      </c>
      <c r="L44" s="34">
        <v>528</v>
      </c>
      <c r="M44" s="34">
        <v>585</v>
      </c>
      <c r="N44" s="34">
        <v>628</v>
      </c>
      <c r="O44" s="34">
        <v>605</v>
      </c>
      <c r="P44" s="34">
        <v>570</v>
      </c>
      <c r="Q44" s="34">
        <v>679</v>
      </c>
      <c r="R44" s="34">
        <v>623</v>
      </c>
      <c r="S44" s="34">
        <v>649</v>
      </c>
      <c r="T44" s="34">
        <v>631</v>
      </c>
      <c r="U44" s="34">
        <v>612</v>
      </c>
      <c r="V44" s="34">
        <v>573</v>
      </c>
      <c r="W44" s="34">
        <v>592</v>
      </c>
      <c r="X44" s="34">
        <v>510</v>
      </c>
      <c r="Y44" s="34">
        <v>549</v>
      </c>
      <c r="Z44" s="34">
        <v>525</v>
      </c>
      <c r="AA44" s="34">
        <v>527</v>
      </c>
      <c r="AB44" s="34">
        <v>481</v>
      </c>
      <c r="AC44" s="34">
        <v>465</v>
      </c>
      <c r="AD44" s="34">
        <v>434</v>
      </c>
      <c r="AE44" s="34">
        <v>388</v>
      </c>
      <c r="AF44" s="34">
        <v>354</v>
      </c>
      <c r="AG44" s="34">
        <v>356</v>
      </c>
      <c r="AH44" s="34">
        <v>199</v>
      </c>
      <c r="AI44" s="34">
        <v>359</v>
      </c>
      <c r="AJ44" s="34">
        <v>342</v>
      </c>
      <c r="AK44" s="34">
        <v>315</v>
      </c>
      <c r="AL44" s="34">
        <v>315</v>
      </c>
      <c r="AM44" s="34">
        <v>282</v>
      </c>
      <c r="AN44" s="34">
        <v>284</v>
      </c>
      <c r="AO44" s="34">
        <v>323</v>
      </c>
      <c r="AP44" s="34">
        <v>333</v>
      </c>
      <c r="AQ44" s="34">
        <v>324</v>
      </c>
      <c r="AR44" s="34">
        <v>328</v>
      </c>
      <c r="AS44" s="34">
        <v>332</v>
      </c>
      <c r="AT44" s="34">
        <v>302</v>
      </c>
      <c r="AU44" s="34">
        <v>310</v>
      </c>
      <c r="AV44" s="34"/>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46" t="s">
        <v>253</v>
      </c>
      <c r="B45" s="34">
        <v>806</v>
      </c>
      <c r="C45" s="34">
        <v>749</v>
      </c>
      <c r="D45" s="34">
        <v>760</v>
      </c>
      <c r="E45" s="34">
        <v>806</v>
      </c>
      <c r="F45" s="34">
        <v>771</v>
      </c>
      <c r="G45" s="34">
        <v>808</v>
      </c>
      <c r="H45" s="34">
        <v>786</v>
      </c>
      <c r="I45" s="34">
        <v>769</v>
      </c>
      <c r="J45" s="34">
        <v>832</v>
      </c>
      <c r="K45" s="34">
        <v>798</v>
      </c>
      <c r="L45" s="34">
        <v>842</v>
      </c>
      <c r="M45" s="34">
        <v>759</v>
      </c>
      <c r="N45" s="34">
        <v>609</v>
      </c>
      <c r="O45" s="34">
        <v>699</v>
      </c>
      <c r="P45" s="34">
        <v>688</v>
      </c>
      <c r="Q45" s="34">
        <v>715</v>
      </c>
      <c r="R45" s="34">
        <v>628</v>
      </c>
      <c r="S45" s="34">
        <v>613</v>
      </c>
      <c r="T45" s="34">
        <v>629</v>
      </c>
      <c r="U45" s="34">
        <v>617</v>
      </c>
      <c r="V45" s="34">
        <v>811</v>
      </c>
      <c r="W45" s="34">
        <v>636</v>
      </c>
      <c r="X45" s="34">
        <v>650</v>
      </c>
      <c r="Y45" s="34">
        <v>627</v>
      </c>
      <c r="Z45" s="34">
        <v>604</v>
      </c>
      <c r="AA45" s="34">
        <v>579</v>
      </c>
      <c r="AB45" s="34">
        <v>467</v>
      </c>
      <c r="AC45" s="34">
        <v>461</v>
      </c>
      <c r="AD45" s="34">
        <v>432</v>
      </c>
      <c r="AE45" s="34">
        <v>383</v>
      </c>
      <c r="AF45" s="34">
        <v>325</v>
      </c>
      <c r="AG45" s="34">
        <v>273</v>
      </c>
      <c r="AH45" s="34">
        <v>85</v>
      </c>
      <c r="AI45" s="34">
        <v>161</v>
      </c>
      <c r="AJ45" s="34">
        <v>113</v>
      </c>
      <c r="AK45" s="34">
        <v>93</v>
      </c>
      <c r="AL45" s="34">
        <v>99</v>
      </c>
      <c r="AM45" s="34">
        <v>74</v>
      </c>
      <c r="AN45" s="34">
        <v>85</v>
      </c>
      <c r="AO45" s="34">
        <v>78</v>
      </c>
      <c r="AP45" s="34">
        <v>91</v>
      </c>
      <c r="AQ45" s="34">
        <v>68</v>
      </c>
      <c r="AR45" s="34">
        <v>80</v>
      </c>
      <c r="AS45" s="34">
        <v>89</v>
      </c>
      <c r="AT45" s="34">
        <v>82</v>
      </c>
      <c r="AU45" s="34">
        <v>93</v>
      </c>
      <c r="AV45" s="34"/>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46" t="s">
        <v>254</v>
      </c>
      <c r="B46" s="34">
        <v>1419</v>
      </c>
      <c r="C46" s="34">
        <v>1461</v>
      </c>
      <c r="D46" s="34">
        <v>1375</v>
      </c>
      <c r="E46" s="34">
        <v>1321</v>
      </c>
      <c r="F46" s="34">
        <v>1181</v>
      </c>
      <c r="G46" s="34">
        <v>1232</v>
      </c>
      <c r="H46" s="34">
        <v>1222</v>
      </c>
      <c r="I46" s="34">
        <v>1240</v>
      </c>
      <c r="J46" s="34">
        <v>1193</v>
      </c>
      <c r="K46" s="34">
        <v>1205</v>
      </c>
      <c r="L46" s="34">
        <v>1052</v>
      </c>
      <c r="M46" s="34">
        <v>1035</v>
      </c>
      <c r="N46" s="34">
        <v>995</v>
      </c>
      <c r="O46" s="34">
        <v>966</v>
      </c>
      <c r="P46" s="34">
        <v>933</v>
      </c>
      <c r="Q46" s="34">
        <v>896</v>
      </c>
      <c r="R46" s="34">
        <v>872</v>
      </c>
      <c r="S46" s="34">
        <v>778</v>
      </c>
      <c r="T46" s="34">
        <v>784</v>
      </c>
      <c r="U46" s="34">
        <v>747</v>
      </c>
      <c r="V46" s="34">
        <v>656</v>
      </c>
      <c r="W46" s="34">
        <v>434</v>
      </c>
      <c r="X46" s="34">
        <v>387</v>
      </c>
      <c r="Y46" s="34">
        <v>388</v>
      </c>
      <c r="Z46" s="34">
        <v>345</v>
      </c>
      <c r="AA46" s="34">
        <v>276</v>
      </c>
      <c r="AB46" s="34">
        <v>276</v>
      </c>
      <c r="AC46" s="34">
        <v>258</v>
      </c>
      <c r="AD46" s="34">
        <v>217</v>
      </c>
      <c r="AE46" s="34">
        <v>233</v>
      </c>
      <c r="AF46" s="34">
        <v>170</v>
      </c>
      <c r="AG46" s="34">
        <v>174</v>
      </c>
      <c r="AH46" s="34">
        <v>104</v>
      </c>
      <c r="AI46" s="34">
        <v>142</v>
      </c>
      <c r="AJ46" s="34">
        <v>134</v>
      </c>
      <c r="AK46" s="34">
        <v>146</v>
      </c>
      <c r="AL46" s="34">
        <v>136</v>
      </c>
      <c r="AM46" s="34">
        <v>124</v>
      </c>
      <c r="AN46" s="34">
        <v>133</v>
      </c>
      <c r="AO46" s="34">
        <v>148</v>
      </c>
      <c r="AP46" s="34">
        <v>179</v>
      </c>
      <c r="AQ46" s="34">
        <v>142</v>
      </c>
      <c r="AR46" s="34">
        <v>147</v>
      </c>
      <c r="AS46" s="34">
        <v>159</v>
      </c>
      <c r="AT46" s="34">
        <v>135</v>
      </c>
      <c r="AU46" s="34">
        <v>136</v>
      </c>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46" t="s">
        <v>256</v>
      </c>
      <c r="B47" s="34">
        <v>145</v>
      </c>
      <c r="C47" s="34">
        <v>118</v>
      </c>
      <c r="D47" s="34">
        <v>111</v>
      </c>
      <c r="E47" s="34">
        <v>108</v>
      </c>
      <c r="F47" s="34">
        <v>118</v>
      </c>
      <c r="G47" s="34">
        <v>130</v>
      </c>
      <c r="H47" s="34">
        <v>127</v>
      </c>
      <c r="I47" s="34">
        <v>129</v>
      </c>
      <c r="J47" s="34">
        <v>131</v>
      </c>
      <c r="K47" s="34">
        <v>83</v>
      </c>
      <c r="L47" s="34">
        <v>78</v>
      </c>
      <c r="M47" s="34">
        <v>77</v>
      </c>
      <c r="N47" s="34">
        <v>109</v>
      </c>
      <c r="O47" s="34">
        <v>90</v>
      </c>
      <c r="P47" s="34">
        <v>107</v>
      </c>
      <c r="Q47" s="34">
        <v>120</v>
      </c>
      <c r="R47" s="34">
        <v>92</v>
      </c>
      <c r="S47" s="34">
        <v>108</v>
      </c>
      <c r="T47" s="34">
        <v>133</v>
      </c>
      <c r="U47" s="34">
        <v>167</v>
      </c>
      <c r="V47" s="34">
        <v>131</v>
      </c>
      <c r="W47" s="34">
        <v>250</v>
      </c>
      <c r="X47" s="34">
        <v>234</v>
      </c>
      <c r="Y47" s="34">
        <v>225</v>
      </c>
      <c r="Z47" s="34">
        <v>204</v>
      </c>
      <c r="AA47" s="34">
        <v>207</v>
      </c>
      <c r="AB47" s="34">
        <v>182</v>
      </c>
      <c r="AC47" s="34">
        <v>225</v>
      </c>
      <c r="AD47" s="34">
        <v>165</v>
      </c>
      <c r="AE47" s="34">
        <v>137</v>
      </c>
      <c r="AF47" s="34">
        <v>100</v>
      </c>
      <c r="AG47" s="34">
        <v>81</v>
      </c>
      <c r="AH47" s="34">
        <v>38</v>
      </c>
      <c r="AI47" s="34">
        <v>66</v>
      </c>
      <c r="AJ47" s="34">
        <v>87</v>
      </c>
      <c r="AK47" s="34">
        <v>117</v>
      </c>
      <c r="AL47" s="34">
        <v>78</v>
      </c>
      <c r="AM47" s="34">
        <v>71</v>
      </c>
      <c r="AN47" s="34">
        <v>75</v>
      </c>
      <c r="AO47" s="34">
        <v>102</v>
      </c>
      <c r="AP47" s="34">
        <v>118</v>
      </c>
      <c r="AQ47" s="34">
        <v>76</v>
      </c>
      <c r="AR47" s="34">
        <v>78</v>
      </c>
      <c r="AS47" s="34">
        <v>94</v>
      </c>
      <c r="AT47" s="34">
        <v>85</v>
      </c>
      <c r="AU47" s="34">
        <v>97</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46" t="s">
        <v>258</v>
      </c>
      <c r="B48" s="34">
        <v>8329</v>
      </c>
      <c r="C48" s="34">
        <v>8659</v>
      </c>
      <c r="D48" s="34">
        <v>7692</v>
      </c>
      <c r="E48" s="34">
        <v>7941</v>
      </c>
      <c r="F48" s="34">
        <v>7575</v>
      </c>
      <c r="G48" s="34">
        <v>7707</v>
      </c>
      <c r="H48" s="34">
        <v>7446</v>
      </c>
      <c r="I48" s="34">
        <v>7466</v>
      </c>
      <c r="J48" s="34">
        <v>7205</v>
      </c>
      <c r="K48" s="34">
        <v>7154</v>
      </c>
      <c r="L48" s="34">
        <v>6774</v>
      </c>
      <c r="M48" s="34">
        <v>6825</v>
      </c>
      <c r="N48" s="34">
        <v>6613</v>
      </c>
      <c r="O48" s="34">
        <v>6325</v>
      </c>
      <c r="P48" s="34">
        <v>6177</v>
      </c>
      <c r="Q48" s="34">
        <v>5814</v>
      </c>
      <c r="R48" s="34">
        <v>5486</v>
      </c>
      <c r="S48" s="34">
        <v>5488</v>
      </c>
      <c r="T48" s="34">
        <v>5119</v>
      </c>
      <c r="U48" s="34">
        <v>4831</v>
      </c>
      <c r="V48" s="34">
        <v>4562</v>
      </c>
      <c r="W48" s="34">
        <v>3794</v>
      </c>
      <c r="X48" s="34">
        <v>3697</v>
      </c>
      <c r="Y48" s="34">
        <v>3609</v>
      </c>
      <c r="Z48" s="34">
        <v>3115</v>
      </c>
      <c r="AA48" s="34">
        <v>2843</v>
      </c>
      <c r="AB48" s="34">
        <v>2520</v>
      </c>
      <c r="AC48" s="34">
        <v>2351</v>
      </c>
      <c r="AD48" s="34">
        <v>2180</v>
      </c>
      <c r="AE48" s="34">
        <v>1911</v>
      </c>
      <c r="AF48" s="34">
        <v>1714</v>
      </c>
      <c r="AG48" s="34">
        <v>1916</v>
      </c>
      <c r="AH48" s="34">
        <v>980</v>
      </c>
      <c r="AI48" s="34">
        <v>1584</v>
      </c>
      <c r="AJ48" s="34">
        <v>1391</v>
      </c>
      <c r="AK48" s="34">
        <v>1291</v>
      </c>
      <c r="AL48" s="34">
        <v>1203</v>
      </c>
      <c r="AM48" s="34">
        <v>1120</v>
      </c>
      <c r="AN48" s="34">
        <v>1232</v>
      </c>
      <c r="AO48" s="34">
        <v>1323</v>
      </c>
      <c r="AP48" s="34">
        <v>1240</v>
      </c>
      <c r="AQ48" s="34">
        <v>1191</v>
      </c>
      <c r="AR48" s="34">
        <v>1146</v>
      </c>
      <c r="AS48" s="34">
        <v>1322</v>
      </c>
      <c r="AT48" s="34">
        <v>1100</v>
      </c>
      <c r="AU48" s="34">
        <v>1221</v>
      </c>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46" t="s">
        <v>259</v>
      </c>
      <c r="B49" s="34">
        <v>999</v>
      </c>
      <c r="C49" s="34">
        <v>1055</v>
      </c>
      <c r="D49" s="34">
        <v>913</v>
      </c>
      <c r="E49" s="34">
        <v>913</v>
      </c>
      <c r="F49" s="34">
        <v>871</v>
      </c>
      <c r="G49" s="34">
        <v>790</v>
      </c>
      <c r="H49" s="34">
        <v>867</v>
      </c>
      <c r="I49" s="34">
        <v>982</v>
      </c>
      <c r="J49" s="34">
        <v>950</v>
      </c>
      <c r="K49" s="34">
        <v>1177</v>
      </c>
      <c r="L49" s="34">
        <v>1094</v>
      </c>
      <c r="M49" s="34">
        <v>1023</v>
      </c>
      <c r="N49" s="34">
        <v>1199</v>
      </c>
      <c r="O49" s="34">
        <v>1238</v>
      </c>
      <c r="P49" s="34">
        <v>1293</v>
      </c>
      <c r="Q49" s="34">
        <v>1249</v>
      </c>
      <c r="R49" s="34">
        <v>1332</v>
      </c>
      <c r="S49" s="34">
        <v>1162</v>
      </c>
      <c r="T49" s="34">
        <v>1170</v>
      </c>
      <c r="U49" s="34">
        <v>1154</v>
      </c>
      <c r="V49" s="34">
        <v>1010</v>
      </c>
      <c r="W49" s="34">
        <v>1195</v>
      </c>
      <c r="X49" s="34">
        <v>975</v>
      </c>
      <c r="Y49" s="34">
        <v>948</v>
      </c>
      <c r="Z49" s="34">
        <v>851</v>
      </c>
      <c r="AA49" s="34">
        <v>793</v>
      </c>
      <c r="AB49" s="34">
        <v>932</v>
      </c>
      <c r="AC49" s="34">
        <v>845</v>
      </c>
      <c r="AD49" s="34">
        <v>696</v>
      </c>
      <c r="AE49" s="34">
        <v>729</v>
      </c>
      <c r="AF49" s="34">
        <v>680</v>
      </c>
      <c r="AG49" s="34">
        <v>633</v>
      </c>
      <c r="AH49" s="34">
        <v>306</v>
      </c>
      <c r="AI49" s="34">
        <v>559</v>
      </c>
      <c r="AJ49" s="34">
        <v>449</v>
      </c>
      <c r="AK49" s="34">
        <v>485</v>
      </c>
      <c r="AL49" s="34">
        <v>542</v>
      </c>
      <c r="AM49" s="34">
        <v>411</v>
      </c>
      <c r="AN49" s="34">
        <v>495</v>
      </c>
      <c r="AO49" s="34">
        <v>554</v>
      </c>
      <c r="AP49" s="34">
        <v>572</v>
      </c>
      <c r="AQ49" s="34">
        <v>445</v>
      </c>
      <c r="AR49" s="34">
        <v>382</v>
      </c>
      <c r="AS49" s="34">
        <v>411</v>
      </c>
      <c r="AT49" s="34">
        <v>377</v>
      </c>
      <c r="AU49" s="34">
        <v>404</v>
      </c>
      <c r="AV49" s="34"/>
      <c r="AW49" s="34"/>
      <c r="AX49" s="34"/>
      <c r="AY49" s="34"/>
      <c r="AZ49" s="34"/>
      <c r="BA49" s="34"/>
      <c r="BB49" s="34"/>
      <c r="BC49" s="34"/>
      <c r="BD49" s="34"/>
      <c r="BE49" s="34"/>
      <c r="BF49" s="34"/>
      <c r="BG49" s="34"/>
      <c r="BH49" s="34"/>
      <c r="BI49" s="34"/>
      <c r="BJ49" s="34"/>
      <c r="BK49" s="34"/>
      <c r="BL49" s="34"/>
      <c r="BM49" s="34"/>
      <c r="BN49" s="34"/>
      <c r="BO49" s="34"/>
      <c r="BP49" s="34"/>
    </row>
    <row r="50" spans="1:68" ht="15" customHeight="1">
      <c r="A50" s="46" t="s">
        <v>261</v>
      </c>
      <c r="B50" s="34">
        <v>2</v>
      </c>
      <c r="C50" s="34">
        <v>4</v>
      </c>
      <c r="D50" s="34">
        <v>3</v>
      </c>
      <c r="E50" s="34">
        <v>3</v>
      </c>
      <c r="F50" s="34">
        <v>3</v>
      </c>
      <c r="G50" s="34">
        <v>4</v>
      </c>
      <c r="H50" s="34">
        <v>3</v>
      </c>
      <c r="I50" s="34">
        <v>3</v>
      </c>
      <c r="J50" s="34">
        <v>11</v>
      </c>
      <c r="K50" s="34">
        <v>13</v>
      </c>
      <c r="L50" s="34">
        <v>12</v>
      </c>
      <c r="M50" s="34">
        <v>32</v>
      </c>
      <c r="N50" s="34">
        <v>34</v>
      </c>
      <c r="O50" s="34">
        <v>4</v>
      </c>
      <c r="P50" s="34">
        <v>2</v>
      </c>
      <c r="Q50" s="34">
        <v>1</v>
      </c>
      <c r="R50" s="34">
        <v>0</v>
      </c>
      <c r="S50" s="34">
        <v>3</v>
      </c>
      <c r="T50" s="34">
        <v>2</v>
      </c>
      <c r="U50" s="34">
        <v>5</v>
      </c>
      <c r="V50" s="34">
        <v>14</v>
      </c>
      <c r="W50" s="34">
        <v>22</v>
      </c>
      <c r="X50" s="34">
        <v>27</v>
      </c>
      <c r="Y50" s="34">
        <v>114</v>
      </c>
      <c r="Z50" s="34">
        <v>198</v>
      </c>
      <c r="AA50" s="34">
        <v>249</v>
      </c>
      <c r="AB50" s="34">
        <v>359</v>
      </c>
      <c r="AC50" s="34">
        <v>5</v>
      </c>
      <c r="AD50" s="34">
        <v>10</v>
      </c>
      <c r="AE50" s="34">
        <v>14</v>
      </c>
      <c r="AF50" s="34">
        <v>15</v>
      </c>
      <c r="AG50" s="34">
        <v>65</v>
      </c>
      <c r="AH50" s="34">
        <v>64</v>
      </c>
      <c r="AI50" s="34">
        <v>174</v>
      </c>
      <c r="AJ50" s="34">
        <v>232</v>
      </c>
      <c r="AK50" s="34">
        <v>351</v>
      </c>
      <c r="AL50" s="34">
        <v>295</v>
      </c>
      <c r="AM50" s="34">
        <v>325</v>
      </c>
      <c r="AN50" s="34">
        <v>422</v>
      </c>
      <c r="AO50" s="34">
        <v>541</v>
      </c>
      <c r="AP50" s="34">
        <v>646</v>
      </c>
      <c r="AQ50" s="34">
        <v>714</v>
      </c>
      <c r="AR50" s="34">
        <v>666</v>
      </c>
      <c r="AS50" s="34">
        <v>860</v>
      </c>
      <c r="AT50" s="34">
        <v>863</v>
      </c>
      <c r="AU50" s="34">
        <v>1049</v>
      </c>
      <c r="AV50" s="34"/>
      <c r="AW50" s="34"/>
      <c r="AX50" s="34"/>
      <c r="AY50" s="34"/>
      <c r="AZ50" s="34"/>
      <c r="BA50" s="34"/>
      <c r="BB50" s="34"/>
      <c r="BC50" s="34"/>
      <c r="BD50" s="34"/>
      <c r="BE50" s="34"/>
      <c r="BF50" s="34"/>
      <c r="BG50" s="34"/>
      <c r="BH50" s="34"/>
      <c r="BI50" s="34"/>
      <c r="BJ50" s="34"/>
      <c r="BK50" s="34"/>
      <c r="BL50" s="34"/>
      <c r="BM50" s="34"/>
      <c r="BN50" s="34"/>
      <c r="BO50" s="34"/>
      <c r="BP50" s="34"/>
    </row>
    <row r="51" spans="1:68" ht="15" customHeight="1">
      <c r="A51" s="117"/>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row>
    <row r="52" spans="1:68" ht="15" customHeight="1">
      <c r="A52" s="66" t="s">
        <v>347</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row>
    <row r="53" spans="1:68" ht="15" customHeight="1">
      <c r="A53" s="46" t="s">
        <v>245</v>
      </c>
      <c r="B53" s="30">
        <v>2.3193899192274698</v>
      </c>
      <c r="C53" s="30">
        <v>2.4537964818525899</v>
      </c>
      <c r="D53" s="30">
        <v>2.44174216365486</v>
      </c>
      <c r="E53" s="30">
        <v>2.5756758082715998</v>
      </c>
      <c r="F53" s="30">
        <v>2.9308565531475699</v>
      </c>
      <c r="G53" s="30">
        <v>2.4956441529158599</v>
      </c>
      <c r="H53" s="30">
        <v>2.7496988425077298</v>
      </c>
      <c r="I53" s="30">
        <v>2.6296018031555199</v>
      </c>
      <c r="J53" s="30">
        <v>2.69156825048064</v>
      </c>
      <c r="K53" s="30">
        <v>2.8124303853865</v>
      </c>
      <c r="L53" s="30">
        <v>3.0708661417322798</v>
      </c>
      <c r="M53" s="30">
        <v>3.0754444978375801</v>
      </c>
      <c r="N53" s="30">
        <v>2.9103535353535399</v>
      </c>
      <c r="O53" s="30">
        <v>2.7258116361298601</v>
      </c>
      <c r="P53" s="30">
        <v>3.0742003146303101</v>
      </c>
      <c r="Q53" s="30">
        <v>2.9005335887262298</v>
      </c>
      <c r="R53" s="30">
        <v>3.19254131939539</v>
      </c>
      <c r="S53" s="30">
        <v>3.0448245355352399</v>
      </c>
      <c r="T53" s="30">
        <v>2.8697908716226501</v>
      </c>
      <c r="U53" s="30">
        <v>3.5638756168246299</v>
      </c>
      <c r="V53" s="30">
        <v>2.7980037633968702</v>
      </c>
      <c r="W53" s="30">
        <v>2.9379661633618301</v>
      </c>
      <c r="X53" s="30">
        <v>3.1782721756717698</v>
      </c>
      <c r="Y53" s="30">
        <v>3.20683111954459</v>
      </c>
      <c r="Z53" s="30">
        <v>3.2819544930271598</v>
      </c>
      <c r="AA53" s="30">
        <v>3.80058126537</v>
      </c>
      <c r="AB53" s="30">
        <v>3.25811512006758</v>
      </c>
      <c r="AC53" s="30">
        <v>8.0159820202272396</v>
      </c>
      <c r="AD53" s="30">
        <v>8.2846003898635505</v>
      </c>
      <c r="AE53" s="30">
        <v>8.4221432800473703</v>
      </c>
      <c r="AF53" s="30">
        <v>9.4432222034185092</v>
      </c>
      <c r="AG53" s="30">
        <v>9.8111315393615204</v>
      </c>
      <c r="AH53" s="30">
        <v>9.5669687814702904</v>
      </c>
      <c r="AI53" s="30">
        <v>10.129769513848499</v>
      </c>
      <c r="AJ53" s="30">
        <v>10.2780117944398</v>
      </c>
      <c r="AK53" s="30">
        <v>10.4109589041096</v>
      </c>
      <c r="AL53" s="30">
        <v>9.5082680591818995</v>
      </c>
      <c r="AM53" s="30">
        <v>8.7392900856793094</v>
      </c>
      <c r="AN53" s="30">
        <v>8.4588131089459697</v>
      </c>
      <c r="AO53" s="30">
        <v>6.4272597429096097</v>
      </c>
      <c r="AP53" s="30">
        <v>4.4410704118428503</v>
      </c>
      <c r="AQ53" s="30">
        <v>4.18604651162791</v>
      </c>
      <c r="AR53" s="30">
        <v>3.9325842696629199</v>
      </c>
      <c r="AS53" s="30">
        <v>3.6221060492905202</v>
      </c>
      <c r="AT53" s="30">
        <v>4.0186125211505903</v>
      </c>
      <c r="AU53" s="30">
        <v>4.2862684251357601</v>
      </c>
      <c r="AV53" s="30"/>
      <c r="AW53" s="30"/>
      <c r="AX53" s="30"/>
      <c r="AY53" s="30"/>
      <c r="AZ53" s="30"/>
      <c r="BA53" s="30"/>
      <c r="BB53" s="30"/>
      <c r="BC53" s="30"/>
      <c r="BD53" s="30"/>
      <c r="BE53" s="30"/>
      <c r="BF53" s="30"/>
      <c r="BG53" s="30"/>
      <c r="BH53" s="30"/>
      <c r="BI53" s="30"/>
      <c r="BJ53" s="30"/>
      <c r="BK53" s="30"/>
      <c r="BL53" s="30"/>
      <c r="BM53" s="30"/>
      <c r="BN53" s="30"/>
      <c r="BO53" s="30"/>
      <c r="BP53" s="30"/>
    </row>
    <row r="54" spans="1:68" ht="15" customHeight="1">
      <c r="A54" s="46" t="s">
        <v>246</v>
      </c>
      <c r="B54" s="30">
        <v>0.32489508596182498</v>
      </c>
      <c r="C54" s="30">
        <v>0.30282787797817901</v>
      </c>
      <c r="D54" s="30">
        <v>0.339130856063175</v>
      </c>
      <c r="E54" s="30">
        <v>0.34832949026149201</v>
      </c>
      <c r="F54" s="30">
        <v>0.48503611971104199</v>
      </c>
      <c r="G54" s="30">
        <v>0.44070923439581799</v>
      </c>
      <c r="H54" s="30">
        <v>0.35615146912480999</v>
      </c>
      <c r="I54" s="30">
        <v>0.36492433186648099</v>
      </c>
      <c r="J54" s="30">
        <v>0.35704476792090101</v>
      </c>
      <c r="K54" s="30">
        <v>0.30630429939852999</v>
      </c>
      <c r="L54" s="30">
        <v>0.26044821320411898</v>
      </c>
      <c r="M54" s="30">
        <v>0.36040365209034098</v>
      </c>
      <c r="N54" s="30">
        <v>0.40404040404040398</v>
      </c>
      <c r="O54" s="30">
        <v>0.42430086788813898</v>
      </c>
      <c r="P54" s="30">
        <v>0.31463030938647102</v>
      </c>
      <c r="Q54" s="30">
        <v>0.32836229306334702</v>
      </c>
      <c r="R54" s="30">
        <v>0.31784150303715197</v>
      </c>
      <c r="S54" s="30">
        <v>0.33913299911530498</v>
      </c>
      <c r="T54" s="30">
        <v>0.228972675927339</v>
      </c>
      <c r="U54" s="30">
        <v>0.266311584553928</v>
      </c>
      <c r="V54" s="30">
        <v>0.11453816575308801</v>
      </c>
      <c r="W54" s="30">
        <v>0.19101327997089301</v>
      </c>
      <c r="X54" s="30">
        <v>0.163729172686122</v>
      </c>
      <c r="Y54" s="30">
        <v>8.5388994307400407E-2</v>
      </c>
      <c r="Z54" s="30">
        <v>0.167767641816085</v>
      </c>
      <c r="AA54" s="30">
        <v>0.13413816230717601</v>
      </c>
      <c r="AB54" s="30">
        <v>0.108603837335586</v>
      </c>
      <c r="AC54" s="30">
        <v>0.199775252840554</v>
      </c>
      <c r="AD54" s="30">
        <v>0.25062656641603998</v>
      </c>
      <c r="AE54" s="30">
        <v>0.14801657785672001</v>
      </c>
      <c r="AF54" s="30">
        <v>8.4616686410560193E-2</v>
      </c>
      <c r="AG54" s="30">
        <v>0.267424369045629</v>
      </c>
      <c r="AH54" s="30">
        <v>0.53709298422289398</v>
      </c>
      <c r="AI54" s="30">
        <v>0.40674026728646101</v>
      </c>
      <c r="AJ54" s="30">
        <v>0.16849199663016001</v>
      </c>
      <c r="AK54" s="30">
        <v>0.210748155953635</v>
      </c>
      <c r="AL54" s="30">
        <v>0.26109660574412502</v>
      </c>
      <c r="AM54" s="30">
        <v>0.39167686658506701</v>
      </c>
      <c r="AN54" s="30">
        <v>0.17714791851195699</v>
      </c>
      <c r="AO54" s="30">
        <v>0.20403999183839999</v>
      </c>
      <c r="AP54" s="30">
        <v>0.22774720060732601</v>
      </c>
      <c r="AQ54" s="30">
        <v>0.182002022244692</v>
      </c>
      <c r="AR54" s="30">
        <v>0.129645635263613</v>
      </c>
      <c r="AS54" s="30">
        <v>0.149365197908887</v>
      </c>
      <c r="AT54" s="30">
        <v>0.16920473773265701</v>
      </c>
      <c r="AU54" s="30">
        <v>0.31031807602792899</v>
      </c>
      <c r="AV54" s="30"/>
      <c r="AW54" s="30"/>
      <c r="AX54" s="30"/>
      <c r="AY54" s="30"/>
      <c r="AZ54" s="30"/>
      <c r="BA54" s="30"/>
      <c r="BB54" s="30"/>
      <c r="BC54" s="30"/>
      <c r="BD54" s="30"/>
      <c r="BE54" s="30"/>
      <c r="BF54" s="30"/>
      <c r="BG54" s="30"/>
      <c r="BH54" s="30"/>
      <c r="BI54" s="30"/>
      <c r="BJ54" s="30"/>
      <c r="BK54" s="30"/>
      <c r="BL54" s="30"/>
      <c r="BM54" s="30"/>
      <c r="BN54" s="30"/>
      <c r="BO54" s="30"/>
      <c r="BP54" s="30"/>
    </row>
    <row r="55" spans="1:68" ht="15" customHeight="1">
      <c r="A55" s="46" t="s">
        <v>247</v>
      </c>
      <c r="B55" s="30">
        <v>3.8491042822977302</v>
      </c>
      <c r="C55" s="30">
        <v>3.2821197951458498</v>
      </c>
      <c r="D55" s="30">
        <v>3.91938375078727</v>
      </c>
      <c r="E55" s="30">
        <v>3.05156257665702</v>
      </c>
      <c r="F55" s="30">
        <v>3.08049535603715</v>
      </c>
      <c r="G55" s="30">
        <v>3.3360664138567202</v>
      </c>
      <c r="H55" s="30">
        <v>3.0430000523752199</v>
      </c>
      <c r="I55" s="30">
        <v>2.4095738971772001</v>
      </c>
      <c r="J55" s="30">
        <v>2.6036803076077999</v>
      </c>
      <c r="K55" s="30">
        <v>2.0104700378703502</v>
      </c>
      <c r="L55" s="30">
        <v>2.1926105390672301</v>
      </c>
      <c r="M55" s="30">
        <v>2.2645362806343101</v>
      </c>
      <c r="N55" s="30">
        <v>1.84974747474747</v>
      </c>
      <c r="O55" s="30">
        <v>2.14721954355513</v>
      </c>
      <c r="P55" s="30">
        <v>2.3400629260618802</v>
      </c>
      <c r="Q55" s="30">
        <v>2.1138322615952898</v>
      </c>
      <c r="R55" s="30">
        <v>2.6769317700240101</v>
      </c>
      <c r="S55" s="30">
        <v>2.4402831023296998</v>
      </c>
      <c r="T55" s="30">
        <v>2.32788887192795</v>
      </c>
      <c r="U55" s="30">
        <v>2.97642359207331</v>
      </c>
      <c r="V55" s="30">
        <v>2.96981101202651</v>
      </c>
      <c r="W55" s="30">
        <v>3.0744042204838999</v>
      </c>
      <c r="X55" s="30">
        <v>3.6116729268997401</v>
      </c>
      <c r="Y55" s="30">
        <v>3.29222011385199</v>
      </c>
      <c r="Z55" s="30">
        <v>3.7957428960889201</v>
      </c>
      <c r="AA55" s="30">
        <v>3.7223340040241499</v>
      </c>
      <c r="AB55" s="30">
        <v>3.6201279111861999</v>
      </c>
      <c r="AC55" s="30">
        <v>3.9580471969034798</v>
      </c>
      <c r="AD55" s="30">
        <v>3.8429406850459502</v>
      </c>
      <c r="AE55" s="30">
        <v>4.51450562462996</v>
      </c>
      <c r="AF55" s="30">
        <v>4.0785242849890002</v>
      </c>
      <c r="AG55" s="30">
        <v>3.3428046130703701</v>
      </c>
      <c r="AH55" s="30">
        <v>4.0281973816717001</v>
      </c>
      <c r="AI55" s="30">
        <v>3.8156110788301398</v>
      </c>
      <c r="AJ55" s="30">
        <v>3.8331929233361399</v>
      </c>
      <c r="AK55" s="30">
        <v>3.18229715489989</v>
      </c>
      <c r="AL55" s="30">
        <v>4.5256744995648397</v>
      </c>
      <c r="AM55" s="30">
        <v>2.81517747858017</v>
      </c>
      <c r="AN55" s="30">
        <v>3.1000885739592601</v>
      </c>
      <c r="AO55" s="30">
        <v>3.99918384003265</v>
      </c>
      <c r="AP55" s="30">
        <v>3.7957866767887598</v>
      </c>
      <c r="AQ55" s="30">
        <v>4.8938321536906004</v>
      </c>
      <c r="AR55" s="30">
        <v>4.3863439930855703</v>
      </c>
      <c r="AS55" s="30">
        <v>4.1822255414488403</v>
      </c>
      <c r="AT55" s="30">
        <v>3.4052453468697101</v>
      </c>
      <c r="AU55" s="30">
        <v>2.7152831652443798</v>
      </c>
      <c r="AV55" s="30"/>
      <c r="AW55" s="30"/>
      <c r="AX55" s="30"/>
      <c r="AY55" s="30"/>
      <c r="AZ55" s="30"/>
      <c r="BA55" s="30"/>
      <c r="BB55" s="30"/>
      <c r="BC55" s="30"/>
      <c r="BD55" s="30"/>
      <c r="BE55" s="30"/>
      <c r="BF55" s="30"/>
      <c r="BG55" s="30"/>
      <c r="BH55" s="30"/>
      <c r="BI55" s="30"/>
      <c r="BJ55" s="30"/>
      <c r="BK55" s="30"/>
      <c r="BL55" s="30"/>
      <c r="BM55" s="30"/>
      <c r="BN55" s="30"/>
      <c r="BO55" s="30"/>
      <c r="BP55" s="30"/>
    </row>
    <row r="56" spans="1:68" ht="15" customHeight="1">
      <c r="A56" s="46" t="s">
        <v>248</v>
      </c>
      <c r="B56" s="30">
        <v>26.280402508912101</v>
      </c>
      <c r="C56" s="30">
        <v>26.541972834557999</v>
      </c>
      <c r="D56" s="30">
        <v>26.515188217625099</v>
      </c>
      <c r="E56" s="30">
        <v>25.771476230191801</v>
      </c>
      <c r="F56" s="30">
        <v>26.021671826625401</v>
      </c>
      <c r="G56" s="30">
        <v>25.371528133647601</v>
      </c>
      <c r="H56" s="30">
        <v>25.716231079453198</v>
      </c>
      <c r="I56" s="30">
        <v>24.825587635504998</v>
      </c>
      <c r="J56" s="30">
        <v>24.465806097226</v>
      </c>
      <c r="K56" s="30">
        <v>24.069948763644501</v>
      </c>
      <c r="L56" s="30">
        <v>21.829194427619601</v>
      </c>
      <c r="M56" s="30">
        <v>22.0687169629986</v>
      </c>
      <c r="N56" s="30">
        <v>20.473484848484802</v>
      </c>
      <c r="O56" s="30">
        <v>20.398585663773702</v>
      </c>
      <c r="P56" s="30">
        <v>20.332983744100702</v>
      </c>
      <c r="Q56" s="30">
        <v>19.770146394855701</v>
      </c>
      <c r="R56" s="30">
        <v>19.324763384658901</v>
      </c>
      <c r="S56" s="30">
        <v>19.0651725154822</v>
      </c>
      <c r="T56" s="30">
        <v>19.684017707220299</v>
      </c>
      <c r="U56" s="30">
        <v>19.479909140753499</v>
      </c>
      <c r="V56" s="30">
        <v>19.7251084021926</v>
      </c>
      <c r="W56" s="30">
        <v>19.574313261779199</v>
      </c>
      <c r="X56" s="30">
        <v>19.2333622267167</v>
      </c>
      <c r="Y56" s="30">
        <v>20.237191650853902</v>
      </c>
      <c r="Z56" s="30">
        <v>20.153087973157199</v>
      </c>
      <c r="AA56" s="30">
        <v>19.125866308964898</v>
      </c>
      <c r="AB56" s="30">
        <v>17.485217811029301</v>
      </c>
      <c r="AC56" s="30">
        <v>17.9423148957423</v>
      </c>
      <c r="AD56" s="30">
        <v>16.750208855472</v>
      </c>
      <c r="AE56" s="30">
        <v>17.214328004736501</v>
      </c>
      <c r="AF56" s="30">
        <v>16.0771704180064</v>
      </c>
      <c r="AG56" s="30">
        <v>14.6247701821829</v>
      </c>
      <c r="AH56" s="30">
        <v>11.6817724068479</v>
      </c>
      <c r="AI56" s="30">
        <v>10.6333527019175</v>
      </c>
      <c r="AJ56" s="30">
        <v>12.910699241786</v>
      </c>
      <c r="AK56" s="30">
        <v>12.7924130663857</v>
      </c>
      <c r="AL56" s="30">
        <v>14.186248912097501</v>
      </c>
      <c r="AM56" s="30">
        <v>15.887392900856799</v>
      </c>
      <c r="AN56" s="30">
        <v>16.098317094774099</v>
      </c>
      <c r="AO56" s="30">
        <v>15.7926953682922</v>
      </c>
      <c r="AP56" s="30">
        <v>20.269500854052001</v>
      </c>
      <c r="AQ56" s="30">
        <v>19.716885743174899</v>
      </c>
      <c r="AR56" s="30">
        <v>19.878997407087301</v>
      </c>
      <c r="AS56" s="30">
        <v>20.836445108289801</v>
      </c>
      <c r="AT56" s="30">
        <v>20.2834179357022</v>
      </c>
      <c r="AU56" s="30">
        <v>18.8518231186967</v>
      </c>
      <c r="AV56" s="30"/>
      <c r="AW56" s="30"/>
      <c r="AX56" s="30"/>
      <c r="AY56" s="30"/>
      <c r="AZ56" s="30"/>
      <c r="BA56" s="30"/>
      <c r="BB56" s="30"/>
      <c r="BC56" s="30"/>
      <c r="BD56" s="30"/>
      <c r="BE56" s="30"/>
      <c r="BF56" s="30"/>
      <c r="BG56" s="30"/>
      <c r="BH56" s="30"/>
      <c r="BI56" s="30"/>
      <c r="BJ56" s="30"/>
      <c r="BK56" s="30"/>
      <c r="BL56" s="30"/>
      <c r="BM56" s="30"/>
      <c r="BN56" s="30"/>
      <c r="BO56" s="30"/>
      <c r="BP56" s="30"/>
    </row>
    <row r="57" spans="1:68" ht="15" customHeight="1">
      <c r="A57" s="46" t="s">
        <v>249</v>
      </c>
      <c r="B57" s="30">
        <v>1.79143540453951</v>
      </c>
      <c r="C57" s="30">
        <v>1.7947005121353801</v>
      </c>
      <c r="D57" s="30">
        <v>1.66658592122475</v>
      </c>
      <c r="E57" s="30">
        <v>1.5944659765490801</v>
      </c>
      <c r="F57" s="30">
        <v>1.37254901960784</v>
      </c>
      <c r="G57" s="30">
        <v>1.07102593010147</v>
      </c>
      <c r="H57" s="30">
        <v>0.87466610799769595</v>
      </c>
      <c r="I57" s="30">
        <v>0.90694429537404697</v>
      </c>
      <c r="J57" s="30">
        <v>1.0326833287558399</v>
      </c>
      <c r="K57" s="30">
        <v>0.87435954555580297</v>
      </c>
      <c r="L57" s="30">
        <v>0.99939430648092098</v>
      </c>
      <c r="M57" s="30">
        <v>0.88899567515617495</v>
      </c>
      <c r="N57" s="30">
        <v>0.97853535353535304</v>
      </c>
      <c r="O57" s="30">
        <v>0.93217614914818403</v>
      </c>
      <c r="P57" s="30">
        <v>0.88489774514944897</v>
      </c>
      <c r="Q57" s="30">
        <v>0.91667806813517605</v>
      </c>
      <c r="R57" s="30">
        <v>0.74163017375335505</v>
      </c>
      <c r="S57" s="30">
        <v>0.94367443232084902</v>
      </c>
      <c r="T57" s="30">
        <v>0.71744771790566297</v>
      </c>
      <c r="U57" s="30">
        <v>0.83026552831518796</v>
      </c>
      <c r="V57" s="30">
        <v>0.72813548228749103</v>
      </c>
      <c r="W57" s="30">
        <v>0.65490267418591996</v>
      </c>
      <c r="X57" s="30">
        <v>0.78012135221034395</v>
      </c>
      <c r="Y57" s="30">
        <v>0.57874762808349101</v>
      </c>
      <c r="Z57" s="30">
        <v>1.0380622837370199</v>
      </c>
      <c r="AA57" s="30">
        <v>0.83836351441985202</v>
      </c>
      <c r="AB57" s="30">
        <v>0.61542174490165302</v>
      </c>
      <c r="AC57" s="30">
        <v>0.77412910475714802</v>
      </c>
      <c r="AD57" s="30">
        <v>0.77972709551656905</v>
      </c>
      <c r="AE57" s="30">
        <v>0.85849615156897596</v>
      </c>
      <c r="AF57" s="30">
        <v>0.60924014215603295</v>
      </c>
      <c r="AG57" s="30">
        <v>0.70198896874477701</v>
      </c>
      <c r="AH57" s="30">
        <v>0.704934541792548</v>
      </c>
      <c r="AI57" s="30">
        <v>0.697269029633934</v>
      </c>
      <c r="AJ57" s="30">
        <v>0.42122999157539998</v>
      </c>
      <c r="AK57" s="30">
        <v>0.59009483667017903</v>
      </c>
      <c r="AL57" s="30">
        <v>0.60922541340295899</v>
      </c>
      <c r="AM57" s="30">
        <v>0.58751529987760098</v>
      </c>
      <c r="AN57" s="30">
        <v>1.0407440212577499</v>
      </c>
      <c r="AO57" s="30">
        <v>0.69373597225056105</v>
      </c>
      <c r="AP57" s="30">
        <v>0.75915733535775298</v>
      </c>
      <c r="AQ57" s="30">
        <v>0.58645096056622803</v>
      </c>
      <c r="AR57" s="30">
        <v>0.38893690579083801</v>
      </c>
      <c r="AS57" s="30">
        <v>0.485436893203884</v>
      </c>
      <c r="AT57" s="30">
        <v>0.74027072758037205</v>
      </c>
      <c r="AU57" s="30">
        <v>0.58184639255236603</v>
      </c>
      <c r="AV57" s="30"/>
      <c r="AW57" s="30"/>
      <c r="AX57" s="30"/>
      <c r="AY57" s="30"/>
      <c r="AZ57" s="30"/>
      <c r="BA57" s="30"/>
      <c r="BB57" s="30"/>
      <c r="BC57" s="30"/>
      <c r="BD57" s="30"/>
      <c r="BE57" s="30"/>
      <c r="BF57" s="30"/>
      <c r="BG57" s="30"/>
      <c r="BH57" s="30"/>
      <c r="BI57" s="30"/>
      <c r="BJ57" s="30"/>
      <c r="BK57" s="30"/>
      <c r="BL57" s="30"/>
      <c r="BM57" s="30"/>
      <c r="BN57" s="30"/>
      <c r="BO57" s="30"/>
      <c r="BP57" s="30"/>
    </row>
    <row r="58" spans="1:68" ht="15" customHeight="1">
      <c r="A58" s="46" t="s">
        <v>251</v>
      </c>
      <c r="B58" s="30">
        <v>10.229682776048</v>
      </c>
      <c r="C58" s="30">
        <v>9.6860387441549793</v>
      </c>
      <c r="D58" s="30">
        <v>10.159391502349701</v>
      </c>
      <c r="E58" s="30">
        <v>9.77775597311485</v>
      </c>
      <c r="F58" s="30">
        <v>9.4014447884416903</v>
      </c>
      <c r="G58" s="30">
        <v>9.7878446243722497</v>
      </c>
      <c r="H58" s="30">
        <v>9.6422772743937593</v>
      </c>
      <c r="I58" s="30">
        <v>9.4451003541912595</v>
      </c>
      <c r="J58" s="30">
        <v>9.3380939302389496</v>
      </c>
      <c r="K58" s="30">
        <v>8.8494096680775201</v>
      </c>
      <c r="L58" s="30">
        <v>8.7764990914597192</v>
      </c>
      <c r="M58" s="30">
        <v>9.2563671311869307</v>
      </c>
      <c r="N58" s="30">
        <v>9.0719696969697008</v>
      </c>
      <c r="O58" s="30">
        <v>9.5531983285117299</v>
      </c>
      <c r="P58" s="30">
        <v>9.0128474042999507</v>
      </c>
      <c r="Q58" s="30">
        <v>9.1599398002462706</v>
      </c>
      <c r="R58" s="30">
        <v>9.9449074728068894</v>
      </c>
      <c r="S58" s="30">
        <v>9.2819227366558508</v>
      </c>
      <c r="T58" s="30">
        <v>9.5405281636391397</v>
      </c>
      <c r="U58" s="30">
        <v>9.1799169734471704</v>
      </c>
      <c r="V58" s="30">
        <v>10.2020780495787</v>
      </c>
      <c r="W58" s="30">
        <v>10.596689103147201</v>
      </c>
      <c r="X58" s="30">
        <v>10.623133968987799</v>
      </c>
      <c r="Y58" s="30">
        <v>11.3092979127135</v>
      </c>
      <c r="Z58" s="30">
        <v>10.307224494075699</v>
      </c>
      <c r="AA58" s="30">
        <v>11.189358372457001</v>
      </c>
      <c r="AB58" s="30">
        <v>11.9584891999517</v>
      </c>
      <c r="AC58" s="30">
        <v>11.5495068048445</v>
      </c>
      <c r="AD58" s="30">
        <v>12.531328320802</v>
      </c>
      <c r="AE58" s="30">
        <v>12.6702190645352</v>
      </c>
      <c r="AF58" s="30">
        <v>12.8786596716873</v>
      </c>
      <c r="AG58" s="30">
        <v>12.786227644994201</v>
      </c>
      <c r="AH58" s="30">
        <v>13.8637126552534</v>
      </c>
      <c r="AI58" s="30">
        <v>15.339918651946499</v>
      </c>
      <c r="AJ58" s="30">
        <v>14.511373209772501</v>
      </c>
      <c r="AK58" s="30">
        <v>13.846153846153801</v>
      </c>
      <c r="AL58" s="30">
        <v>12.8590078328982</v>
      </c>
      <c r="AM58" s="30">
        <v>12.656058751530001</v>
      </c>
      <c r="AN58" s="30">
        <v>10.761736049601399</v>
      </c>
      <c r="AO58" s="30">
        <v>10.263211589471499</v>
      </c>
      <c r="AP58" s="30">
        <v>10.1727082937939</v>
      </c>
      <c r="AQ58" s="30">
        <v>10.576339737108199</v>
      </c>
      <c r="AR58" s="30">
        <v>10.1987899740709</v>
      </c>
      <c r="AS58" s="30">
        <v>9.7274085138162807</v>
      </c>
      <c r="AT58" s="30">
        <v>9.1159052453468696</v>
      </c>
      <c r="AU58" s="30">
        <v>9.0574088440651703</v>
      </c>
      <c r="AV58" s="30"/>
      <c r="AW58" s="30"/>
      <c r="AX58" s="30"/>
      <c r="AY58" s="30"/>
      <c r="AZ58" s="30"/>
      <c r="BA58" s="30"/>
      <c r="BB58" s="30"/>
      <c r="BC58" s="30"/>
      <c r="BD58" s="30"/>
      <c r="BE58" s="30"/>
      <c r="BF58" s="30"/>
      <c r="BG58" s="30"/>
      <c r="BH58" s="30"/>
      <c r="BI58" s="30"/>
      <c r="BJ58" s="30"/>
      <c r="BK58" s="30"/>
      <c r="BL58" s="30"/>
      <c r="BM58" s="30"/>
      <c r="BN58" s="30"/>
      <c r="BO58" s="30"/>
      <c r="BP58" s="30"/>
    </row>
    <row r="59" spans="1:68" ht="15" customHeight="1">
      <c r="A59" s="46" t="s">
        <v>252</v>
      </c>
      <c r="B59" s="30">
        <v>2.4096385542168699</v>
      </c>
      <c r="C59" s="30">
        <v>2.29347584057003</v>
      </c>
      <c r="D59" s="30">
        <v>2.3739159924422299</v>
      </c>
      <c r="E59" s="30">
        <v>2.46283667762351</v>
      </c>
      <c r="F59" s="30">
        <v>2.4303405572755401</v>
      </c>
      <c r="G59" s="30">
        <v>2.81336476375935</v>
      </c>
      <c r="H59" s="30">
        <v>2.8806368826271398</v>
      </c>
      <c r="I59" s="30">
        <v>2.5920360631104402</v>
      </c>
      <c r="J59" s="30">
        <v>2.81241417193079</v>
      </c>
      <c r="K59" s="30">
        <v>2.99064379594564</v>
      </c>
      <c r="L59" s="30">
        <v>3.19806178073895</v>
      </c>
      <c r="M59" s="30">
        <v>3.5139356078808301</v>
      </c>
      <c r="N59" s="30">
        <v>3.9646464646464601</v>
      </c>
      <c r="O59" s="30">
        <v>3.8894246223079398</v>
      </c>
      <c r="P59" s="30">
        <v>3.7362349239643402</v>
      </c>
      <c r="Q59" s="30">
        <v>4.6449582706252599</v>
      </c>
      <c r="R59" s="30">
        <v>4.4003390309365704</v>
      </c>
      <c r="S59" s="30">
        <v>4.7847242701268096</v>
      </c>
      <c r="T59" s="30">
        <v>4.8160586170050399</v>
      </c>
      <c r="U59" s="30">
        <v>4.7936085219707101</v>
      </c>
      <c r="V59" s="30">
        <v>4.6878834983228304</v>
      </c>
      <c r="W59" s="30">
        <v>5.3847553210842296</v>
      </c>
      <c r="X59" s="30">
        <v>4.9118751805836496</v>
      </c>
      <c r="Y59" s="30">
        <v>5.2087286527514198</v>
      </c>
      <c r="Z59" s="30">
        <v>5.5048757470902796</v>
      </c>
      <c r="AA59" s="30">
        <v>5.8909009613235002</v>
      </c>
      <c r="AB59" s="30">
        <v>5.8042717509352002</v>
      </c>
      <c r="AC59" s="30">
        <v>5.8059682856786097</v>
      </c>
      <c r="AD59" s="30">
        <v>6.0428849902534099</v>
      </c>
      <c r="AE59" s="30">
        <v>5.7430432208407298</v>
      </c>
      <c r="AF59" s="30">
        <v>5.9908613978676604</v>
      </c>
      <c r="AG59" s="30">
        <v>5.9501922112652501</v>
      </c>
      <c r="AH59" s="30">
        <v>6.6800939912722397</v>
      </c>
      <c r="AI59" s="30">
        <v>6.9533217121828397</v>
      </c>
      <c r="AJ59" s="30">
        <v>7.2030328559393402</v>
      </c>
      <c r="AK59" s="30">
        <v>6.6385669125395204</v>
      </c>
      <c r="AL59" s="30">
        <v>6.85378590078329</v>
      </c>
      <c r="AM59" s="30">
        <v>6.9033047735618096</v>
      </c>
      <c r="AN59" s="30">
        <v>6.2887511071744902</v>
      </c>
      <c r="AO59" s="30">
        <v>6.5904917363803301</v>
      </c>
      <c r="AP59" s="30">
        <v>6.3199848168532897</v>
      </c>
      <c r="AQ59" s="30">
        <v>6.5520728008089</v>
      </c>
      <c r="AR59" s="30">
        <v>7.0872947277441698</v>
      </c>
      <c r="AS59" s="30">
        <v>6.1986557132188196</v>
      </c>
      <c r="AT59" s="30">
        <v>6.3874788494077803</v>
      </c>
      <c r="AU59" s="30">
        <v>6.0124127230411197</v>
      </c>
      <c r="AV59" s="30"/>
      <c r="AW59" s="30"/>
      <c r="AX59" s="30"/>
      <c r="AY59" s="30"/>
      <c r="AZ59" s="30"/>
      <c r="BA59" s="30"/>
      <c r="BB59" s="30"/>
      <c r="BC59" s="30"/>
      <c r="BD59" s="30"/>
      <c r="BE59" s="30"/>
      <c r="BF59" s="30"/>
      <c r="BG59" s="30"/>
      <c r="BH59" s="30"/>
      <c r="BI59" s="30"/>
      <c r="BJ59" s="30"/>
      <c r="BK59" s="30"/>
      <c r="BL59" s="30"/>
      <c r="BM59" s="30"/>
      <c r="BN59" s="30"/>
      <c r="BO59" s="30"/>
      <c r="BP59" s="30"/>
    </row>
    <row r="60" spans="1:68" ht="15" customHeight="1">
      <c r="A60" s="46" t="s">
        <v>253</v>
      </c>
      <c r="B60" s="30">
        <v>3.6370199900726501</v>
      </c>
      <c r="C60" s="30">
        <v>3.3355600089066999</v>
      </c>
      <c r="D60" s="30">
        <v>3.6819921515430498</v>
      </c>
      <c r="E60" s="30">
        <v>3.9542756218417301</v>
      </c>
      <c r="F60" s="30">
        <v>3.9783281733746101</v>
      </c>
      <c r="G60" s="30">
        <v>4.14061699292815</v>
      </c>
      <c r="H60" s="30">
        <v>4.1166919813544203</v>
      </c>
      <c r="I60" s="30">
        <v>4.1268648706665196</v>
      </c>
      <c r="J60" s="30">
        <v>4.5701730293875302</v>
      </c>
      <c r="K60" s="30">
        <v>4.4441969258186704</v>
      </c>
      <c r="L60" s="30">
        <v>5.0999394306480896</v>
      </c>
      <c r="M60" s="30">
        <v>4.5591061989428203</v>
      </c>
      <c r="N60" s="30">
        <v>3.8446969696969702</v>
      </c>
      <c r="O60" s="30">
        <v>4.4937319189971099</v>
      </c>
      <c r="P60" s="30">
        <v>4.5097011012060797</v>
      </c>
      <c r="Q60" s="30">
        <v>4.8912299904227696</v>
      </c>
      <c r="R60" s="30">
        <v>4.4356547534962596</v>
      </c>
      <c r="S60" s="30">
        <v>4.5193158360365704</v>
      </c>
      <c r="T60" s="30">
        <v>4.8007937719432103</v>
      </c>
      <c r="U60" s="30">
        <v>4.8327719902874602</v>
      </c>
      <c r="V60" s="30">
        <v>6.6350323161253399</v>
      </c>
      <c r="W60" s="30">
        <v>5.7849736219756203</v>
      </c>
      <c r="X60" s="30">
        <v>6.2602330732928797</v>
      </c>
      <c r="Y60" s="30">
        <v>5.9487666034155602</v>
      </c>
      <c r="Z60" s="30">
        <v>6.3332284785572002</v>
      </c>
      <c r="AA60" s="30">
        <v>6.4721663313212598</v>
      </c>
      <c r="AB60" s="30">
        <v>5.6353324484131804</v>
      </c>
      <c r="AC60" s="30">
        <v>5.7560244724684697</v>
      </c>
      <c r="AD60" s="30">
        <v>6.0150375939849603</v>
      </c>
      <c r="AE60" s="30">
        <v>5.6690349319123703</v>
      </c>
      <c r="AF60" s="30">
        <v>5.5000846166864097</v>
      </c>
      <c r="AG60" s="30">
        <v>4.5629282968410498</v>
      </c>
      <c r="AH60" s="30">
        <v>2.8533064786841198</v>
      </c>
      <c r="AI60" s="30">
        <v>3.1183420491962002</v>
      </c>
      <c r="AJ60" s="30">
        <v>2.3799494524010099</v>
      </c>
      <c r="AK60" s="30">
        <v>1.95995785036881</v>
      </c>
      <c r="AL60" s="30">
        <v>2.1540469973890302</v>
      </c>
      <c r="AM60" s="30">
        <v>1.8115055079559399</v>
      </c>
      <c r="AN60" s="30">
        <v>1.88219663418955</v>
      </c>
      <c r="AO60" s="30">
        <v>1.59151193633952</v>
      </c>
      <c r="AP60" s="30">
        <v>1.7270829379388899</v>
      </c>
      <c r="AQ60" s="30">
        <v>1.37512639029323</v>
      </c>
      <c r="AR60" s="30">
        <v>1.7286084701815001</v>
      </c>
      <c r="AS60" s="30">
        <v>1.6616878267363699</v>
      </c>
      <c r="AT60" s="30">
        <v>1.7343485617597301</v>
      </c>
      <c r="AU60" s="30">
        <v>1.80372381691234</v>
      </c>
      <c r="AV60" s="30"/>
      <c r="AW60" s="30"/>
      <c r="AX60" s="30"/>
      <c r="AY60" s="30"/>
      <c r="AZ60" s="30"/>
      <c r="BA60" s="30"/>
      <c r="BB60" s="30"/>
      <c r="BC60" s="30"/>
      <c r="BD60" s="30"/>
      <c r="BE60" s="30"/>
      <c r="BF60" s="30"/>
      <c r="BG60" s="30"/>
      <c r="BH60" s="30"/>
      <c r="BI60" s="30"/>
      <c r="BJ60" s="30"/>
      <c r="BK60" s="30"/>
      <c r="BL60" s="30"/>
      <c r="BM60" s="30"/>
      <c r="BN60" s="30"/>
      <c r="BO60" s="30"/>
      <c r="BP60" s="30"/>
    </row>
    <row r="61" spans="1:68" ht="15" customHeight="1">
      <c r="A61" s="46" t="s">
        <v>254</v>
      </c>
      <c r="B61" s="30">
        <v>6.4031406524976298</v>
      </c>
      <c r="C61" s="30">
        <v>6.5063460253840999</v>
      </c>
      <c r="D61" s="30">
        <v>6.6614989583837998</v>
      </c>
      <c r="E61" s="30">
        <v>6.4808909385272004</v>
      </c>
      <c r="F61" s="30">
        <v>6.0939112487100102</v>
      </c>
      <c r="G61" s="30">
        <v>6.3134160090191704</v>
      </c>
      <c r="H61" s="30">
        <v>6.4002514010370302</v>
      </c>
      <c r="I61" s="30">
        <v>6.6545025222711196</v>
      </c>
      <c r="J61" s="30">
        <v>6.5531447404559202</v>
      </c>
      <c r="K61" s="30">
        <v>6.7108487413677897</v>
      </c>
      <c r="L61" s="30">
        <v>6.3718958207147196</v>
      </c>
      <c r="M61" s="30">
        <v>6.2169629985583796</v>
      </c>
      <c r="N61" s="30">
        <v>6.2815656565656601</v>
      </c>
      <c r="O61" s="30">
        <v>6.2102217936354904</v>
      </c>
      <c r="P61" s="30">
        <v>6.1156266386995304</v>
      </c>
      <c r="Q61" s="30">
        <v>6.1294294705157997</v>
      </c>
      <c r="R61" s="30">
        <v>6.1590620144088204</v>
      </c>
      <c r="S61" s="30">
        <v>5.7357711589501603</v>
      </c>
      <c r="T61" s="30">
        <v>5.9838192642344703</v>
      </c>
      <c r="U61" s="30">
        <v>5.8510221665230704</v>
      </c>
      <c r="V61" s="30">
        <v>5.3669311952875702</v>
      </c>
      <c r="W61" s="30">
        <v>3.94760778606513</v>
      </c>
      <c r="X61" s="30">
        <v>3.7272464605605302</v>
      </c>
      <c r="Y61" s="30">
        <v>3.6812144212523701</v>
      </c>
      <c r="Z61" s="30">
        <v>3.6174897766593301</v>
      </c>
      <c r="AA61" s="30">
        <v>3.08517773306506</v>
      </c>
      <c r="AB61" s="30">
        <v>3.3305176782913</v>
      </c>
      <c r="AC61" s="30">
        <v>3.2213759520539398</v>
      </c>
      <c r="AD61" s="30">
        <v>3.0214424951267098</v>
      </c>
      <c r="AE61" s="30">
        <v>3.4487862640615701</v>
      </c>
      <c r="AF61" s="30">
        <v>2.8769673379590501</v>
      </c>
      <c r="AG61" s="30">
        <v>2.9082400133712198</v>
      </c>
      <c r="AH61" s="30">
        <v>3.4911043974488098</v>
      </c>
      <c r="AI61" s="30">
        <v>2.7503389502227402</v>
      </c>
      <c r="AJ61" s="30">
        <v>2.8222409435551801</v>
      </c>
      <c r="AK61" s="30">
        <v>3.0769230769230802</v>
      </c>
      <c r="AL61" s="30">
        <v>2.9590948651000901</v>
      </c>
      <c r="AM61" s="30">
        <v>3.0354957160342702</v>
      </c>
      <c r="AN61" s="30">
        <v>2.9450841452612901</v>
      </c>
      <c r="AO61" s="30">
        <v>3.01979187920832</v>
      </c>
      <c r="AP61" s="30">
        <v>3.39722907572594</v>
      </c>
      <c r="AQ61" s="30">
        <v>2.87158746208291</v>
      </c>
      <c r="AR61" s="30">
        <v>3.1763180639585098</v>
      </c>
      <c r="AS61" s="30">
        <v>2.9686333084391299</v>
      </c>
      <c r="AT61" s="30">
        <v>2.85532994923858</v>
      </c>
      <c r="AU61" s="30">
        <v>2.63770364623739</v>
      </c>
      <c r="AV61" s="30"/>
      <c r="AW61" s="30"/>
      <c r="AX61" s="30"/>
      <c r="AY61" s="30"/>
      <c r="AZ61" s="30"/>
      <c r="BA61" s="30"/>
      <c r="BB61" s="30"/>
      <c r="BC61" s="30"/>
      <c r="BD61" s="30"/>
      <c r="BE61" s="30"/>
      <c r="BF61" s="30"/>
      <c r="BG61" s="30"/>
      <c r="BH61" s="30"/>
      <c r="BI61" s="30"/>
      <c r="BJ61" s="30"/>
      <c r="BK61" s="30"/>
      <c r="BL61" s="30"/>
      <c r="BM61" s="30"/>
      <c r="BN61" s="30"/>
      <c r="BO61" s="30"/>
      <c r="BP61" s="30"/>
    </row>
    <row r="62" spans="1:68" ht="15" customHeight="1">
      <c r="A62" s="46" t="s">
        <v>256</v>
      </c>
      <c r="B62" s="30">
        <v>0.65430260367311899</v>
      </c>
      <c r="C62" s="30">
        <v>0.52549543531507503</v>
      </c>
      <c r="D62" s="30">
        <v>0.53776464318589201</v>
      </c>
      <c r="E62" s="30">
        <v>0.52985330913015705</v>
      </c>
      <c r="F62" s="30">
        <v>0.60887512899896801</v>
      </c>
      <c r="G62" s="30">
        <v>0.66618837757507399</v>
      </c>
      <c r="H62" s="30">
        <v>0.665165243806631</v>
      </c>
      <c r="I62" s="30">
        <v>0.69228292368788202</v>
      </c>
      <c r="J62" s="30">
        <v>0.71958253227135405</v>
      </c>
      <c r="K62" s="30">
        <v>0.46224103363778102</v>
      </c>
      <c r="L62" s="30">
        <v>0.47244094488188998</v>
      </c>
      <c r="M62" s="30">
        <v>0.46251802018260502</v>
      </c>
      <c r="N62" s="30">
        <v>0.68813131313131304</v>
      </c>
      <c r="O62" s="30">
        <v>0.57859209257473498</v>
      </c>
      <c r="P62" s="30">
        <v>0.70136339800734104</v>
      </c>
      <c r="Q62" s="30">
        <v>0.82090573265836597</v>
      </c>
      <c r="R62" s="30">
        <v>0.64980929509817797</v>
      </c>
      <c r="S62" s="30">
        <v>0.79622530227071697</v>
      </c>
      <c r="T62" s="30">
        <v>1.0151121966112</v>
      </c>
      <c r="U62" s="30">
        <v>1.3080598417795899</v>
      </c>
      <c r="V62" s="30">
        <v>1.07174997954676</v>
      </c>
      <c r="W62" s="30">
        <v>2.2739676187011102</v>
      </c>
      <c r="X62" s="30">
        <v>2.2536839063854401</v>
      </c>
      <c r="Y62" s="30">
        <v>2.13472485768501</v>
      </c>
      <c r="Z62" s="30">
        <v>2.1390374331550799</v>
      </c>
      <c r="AA62" s="30">
        <v>2.3138832997987899</v>
      </c>
      <c r="AB62" s="30">
        <v>2.1962109327862902</v>
      </c>
      <c r="AC62" s="30">
        <v>2.8093394930703002</v>
      </c>
      <c r="AD62" s="30">
        <v>2.29741019214703</v>
      </c>
      <c r="AE62" s="30">
        <v>2.0278271166370598</v>
      </c>
      <c r="AF62" s="30">
        <v>1.6923337282112001</v>
      </c>
      <c r="AG62" s="30">
        <v>1.3538358682935001</v>
      </c>
      <c r="AH62" s="30">
        <v>1.2755958375293699</v>
      </c>
      <c r="AI62" s="30">
        <v>1.27832655432888</v>
      </c>
      <c r="AJ62" s="30">
        <v>1.8323504633529899</v>
      </c>
      <c r="AK62" s="30">
        <v>2.4657534246575299</v>
      </c>
      <c r="AL62" s="30">
        <v>1.69712793733681</v>
      </c>
      <c r="AM62" s="30">
        <v>1.7380660954712399</v>
      </c>
      <c r="AN62" s="30">
        <v>1.6607617360496001</v>
      </c>
      <c r="AO62" s="30">
        <v>2.0812079167516799</v>
      </c>
      <c r="AP62" s="30">
        <v>2.2395141393053701</v>
      </c>
      <c r="AQ62" s="30">
        <v>1.53690596562184</v>
      </c>
      <c r="AR62" s="30">
        <v>1.68539325842697</v>
      </c>
      <c r="AS62" s="30">
        <v>1.7550410754294301</v>
      </c>
      <c r="AT62" s="30">
        <v>1.7978003384094801</v>
      </c>
      <c r="AU62" s="30">
        <v>1.8813033359193201</v>
      </c>
      <c r="AV62" s="30"/>
      <c r="AW62" s="30"/>
      <c r="AX62" s="30"/>
      <c r="AY62" s="30"/>
      <c r="AZ62" s="30"/>
      <c r="BA62" s="30"/>
      <c r="BB62" s="30"/>
      <c r="BC62" s="30"/>
      <c r="BD62" s="30"/>
      <c r="BE62" s="30"/>
      <c r="BF62" s="30"/>
      <c r="BG62" s="30"/>
      <c r="BH62" s="30"/>
      <c r="BI62" s="30"/>
      <c r="BJ62" s="30"/>
      <c r="BK62" s="30"/>
      <c r="BL62" s="30"/>
      <c r="BM62" s="30"/>
      <c r="BN62" s="30"/>
      <c r="BO62" s="30"/>
      <c r="BP62" s="30"/>
    </row>
    <row r="63" spans="1:68" ht="15" customHeight="1">
      <c r="A63" s="46" t="s">
        <v>258</v>
      </c>
      <c r="B63" s="30">
        <v>37.584044041333897</v>
      </c>
      <c r="C63" s="30">
        <v>38.561567579603697</v>
      </c>
      <c r="D63" s="30">
        <v>37.265636354827798</v>
      </c>
      <c r="E63" s="30">
        <v>38.958936368542403</v>
      </c>
      <c r="F63" s="30">
        <v>39.086687306501503</v>
      </c>
      <c r="G63" s="30">
        <v>39.4947217382392</v>
      </c>
      <c r="H63" s="30">
        <v>38.998585869166703</v>
      </c>
      <c r="I63" s="30">
        <v>40.066545025222702</v>
      </c>
      <c r="J63" s="30">
        <v>39.577039274924502</v>
      </c>
      <c r="K63" s="30">
        <v>39.841835598128803</v>
      </c>
      <c r="L63" s="30">
        <v>41.029678982434902</v>
      </c>
      <c r="M63" s="30">
        <v>40.995915425276301</v>
      </c>
      <c r="N63" s="30">
        <v>41.748737373737399</v>
      </c>
      <c r="O63" s="30">
        <v>40.662166505946601</v>
      </c>
      <c r="P63" s="30">
        <v>40.488987939171501</v>
      </c>
      <c r="Q63" s="30">
        <v>39.7728827472978</v>
      </c>
      <c r="R63" s="30">
        <v>38.748410792484798</v>
      </c>
      <c r="S63" s="30">
        <v>40.460041285756397</v>
      </c>
      <c r="T63" s="30">
        <v>39.070370935734999</v>
      </c>
      <c r="U63" s="30">
        <v>37.839743087647797</v>
      </c>
      <c r="V63" s="30">
        <v>37.323079440399198</v>
      </c>
      <c r="W63" s="30">
        <v>34.509732581408002</v>
      </c>
      <c r="X63" s="30">
        <v>35.606279495328899</v>
      </c>
      <c r="Y63" s="30">
        <v>34.240986717267603</v>
      </c>
      <c r="Z63" s="30">
        <v>32.662262766068999</v>
      </c>
      <c r="AA63" s="30">
        <v>31.7795662866085</v>
      </c>
      <c r="AB63" s="30">
        <v>30.409074453963999</v>
      </c>
      <c r="AC63" s="30">
        <v>29.354476214259002</v>
      </c>
      <c r="AD63" s="30">
        <v>30.353661932609299</v>
      </c>
      <c r="AE63" s="30">
        <v>28.285968028419202</v>
      </c>
      <c r="AF63" s="30">
        <v>29.006600101539998</v>
      </c>
      <c r="AG63" s="30">
        <v>32.024068193214099</v>
      </c>
      <c r="AH63" s="30">
        <v>32.896945283652201</v>
      </c>
      <c r="AI63" s="30">
        <v>30.679837303893098</v>
      </c>
      <c r="AJ63" s="30">
        <v>29.2965459140691</v>
      </c>
      <c r="AK63" s="30">
        <v>27.207586933614301</v>
      </c>
      <c r="AL63" s="30">
        <v>26.174934725848601</v>
      </c>
      <c r="AM63" s="30">
        <v>27.417380660954699</v>
      </c>
      <c r="AN63" s="30">
        <v>27.2807794508415</v>
      </c>
      <c r="AO63" s="30">
        <v>26.9944909202204</v>
      </c>
      <c r="AP63" s="30">
        <v>23.5338773960903</v>
      </c>
      <c r="AQ63" s="30">
        <v>24.084934277047498</v>
      </c>
      <c r="AR63" s="30">
        <v>24.76231633535</v>
      </c>
      <c r="AS63" s="30">
        <v>24.682598954443598</v>
      </c>
      <c r="AT63" s="30">
        <v>23.265651438240301</v>
      </c>
      <c r="AU63" s="30">
        <v>23.681148176881301</v>
      </c>
      <c r="AV63" s="30"/>
      <c r="AW63" s="30"/>
      <c r="AX63" s="30"/>
      <c r="AY63" s="30"/>
      <c r="AZ63" s="30"/>
      <c r="BA63" s="30"/>
      <c r="BB63" s="30"/>
      <c r="BC63" s="30"/>
      <c r="BD63" s="30"/>
      <c r="BE63" s="30"/>
      <c r="BF63" s="30"/>
      <c r="BG63" s="30"/>
      <c r="BH63" s="30"/>
      <c r="BI63" s="30"/>
      <c r="BJ63" s="30"/>
      <c r="BK63" s="30"/>
      <c r="BL63" s="30"/>
      <c r="BM63" s="30"/>
      <c r="BN63" s="30"/>
      <c r="BO63" s="30"/>
      <c r="BP63" s="30"/>
    </row>
    <row r="64" spans="1:68" ht="15" customHeight="1">
      <c r="A64" s="46" t="s">
        <v>259</v>
      </c>
      <c r="B64" s="30">
        <v>4.5079193177203196</v>
      </c>
      <c r="C64" s="30">
        <v>4.6982854598085098</v>
      </c>
      <c r="D64" s="30">
        <v>4.4232353083668396</v>
      </c>
      <c r="E64" s="30">
        <v>4.4792228818132802</v>
      </c>
      <c r="F64" s="30">
        <v>4.4943240454076401</v>
      </c>
      <c r="G64" s="30">
        <v>4.0483755252639098</v>
      </c>
      <c r="H64" s="30">
        <v>4.5409312313413297</v>
      </c>
      <c r="I64" s="30">
        <v>5.2699366748953498</v>
      </c>
      <c r="J64" s="30">
        <v>5.2183466080747003</v>
      </c>
      <c r="K64" s="30">
        <v>6.5549120071285403</v>
      </c>
      <c r="L64" s="30">
        <v>6.6262870987280396</v>
      </c>
      <c r="M64" s="30">
        <v>6.1448822681403197</v>
      </c>
      <c r="N64" s="30">
        <v>7.5694444444444402</v>
      </c>
      <c r="O64" s="30">
        <v>7.9588556734169096</v>
      </c>
      <c r="P64" s="30">
        <v>8.4753539590980598</v>
      </c>
      <c r="Q64" s="30">
        <v>8.5442605007525003</v>
      </c>
      <c r="R64" s="30">
        <v>9.4081084898996998</v>
      </c>
      <c r="S64" s="30">
        <v>8.56679445591271</v>
      </c>
      <c r="T64" s="30">
        <v>8.9299343611662305</v>
      </c>
      <c r="U64" s="30">
        <v>9.0389284875068494</v>
      </c>
      <c r="V64" s="30">
        <v>8.2631105293299498</v>
      </c>
      <c r="W64" s="30">
        <v>10.869565217391299</v>
      </c>
      <c r="X64" s="30">
        <v>9.3903496099393209</v>
      </c>
      <c r="Y64" s="30">
        <v>8.99430740037951</v>
      </c>
      <c r="Z64" s="30">
        <v>8.9231414490930092</v>
      </c>
      <c r="AA64" s="30">
        <v>8.8642968924659105</v>
      </c>
      <c r="AB64" s="30">
        <v>11.2465307107518</v>
      </c>
      <c r="AC64" s="30">
        <v>10.5506305406418</v>
      </c>
      <c r="AD64" s="30">
        <v>9.6908939014202193</v>
      </c>
      <c r="AE64" s="30">
        <v>10.7904085257549</v>
      </c>
      <c r="AF64" s="30">
        <v>11.507869351836201</v>
      </c>
      <c r="AG64" s="30">
        <v>10.579976600367701</v>
      </c>
      <c r="AH64" s="30">
        <v>10.2719033232628</v>
      </c>
      <c r="AI64" s="30">
        <v>10.8270385434825</v>
      </c>
      <c r="AJ64" s="30">
        <v>9.4566133108677306</v>
      </c>
      <c r="AK64" s="30">
        <v>10.2212855637513</v>
      </c>
      <c r="AL64" s="30">
        <v>11.792863359443</v>
      </c>
      <c r="AM64" s="30">
        <v>10.061199510403901</v>
      </c>
      <c r="AN64" s="30">
        <v>10.961027457927401</v>
      </c>
      <c r="AO64" s="30">
        <v>11.3038155478474</v>
      </c>
      <c r="AP64" s="30">
        <v>10.8559498956159</v>
      </c>
      <c r="AQ64" s="30">
        <v>8.9989888776542006</v>
      </c>
      <c r="AR64" s="30">
        <v>8.2541054451166804</v>
      </c>
      <c r="AS64" s="30">
        <v>7.6736370425690801</v>
      </c>
      <c r="AT64" s="30">
        <v>7.97377326565144</v>
      </c>
      <c r="AU64" s="30">
        <v>7.8355314197052</v>
      </c>
      <c r="AV64" s="30"/>
      <c r="AW64" s="30"/>
      <c r="AX64" s="30"/>
      <c r="AY64" s="30"/>
      <c r="AZ64" s="30"/>
      <c r="BA64" s="30"/>
      <c r="BB64" s="30"/>
      <c r="BC64" s="30"/>
      <c r="BD64" s="30"/>
      <c r="BE64" s="30"/>
      <c r="BF64" s="30"/>
      <c r="BG64" s="30"/>
      <c r="BH64" s="30"/>
      <c r="BI64" s="30"/>
      <c r="BJ64" s="30"/>
      <c r="BK64" s="30"/>
      <c r="BL64" s="30"/>
      <c r="BM64" s="30"/>
      <c r="BN64" s="30"/>
      <c r="BO64" s="30"/>
      <c r="BP64" s="30"/>
    </row>
    <row r="65" spans="1:68" ht="15" customHeight="1">
      <c r="A65" s="68" t="s">
        <v>261</v>
      </c>
      <c r="B65" s="114">
        <v>9.0248634989395799E-3</v>
      </c>
      <c r="C65" s="114">
        <v>1.78134045869517E-2</v>
      </c>
      <c r="D65" s="114">
        <v>1.4534179545564701E-2</v>
      </c>
      <c r="E65" s="114">
        <v>1.47181474758377E-2</v>
      </c>
      <c r="F65" s="114">
        <v>1.54798761609907E-2</v>
      </c>
      <c r="G65" s="114">
        <v>2.0498103925386899E-2</v>
      </c>
      <c r="H65" s="114">
        <v>1.57125648143299E-2</v>
      </c>
      <c r="I65" s="114">
        <v>1.60996028764624E-2</v>
      </c>
      <c r="J65" s="114">
        <v>6.0422960725075497E-2</v>
      </c>
      <c r="K65" s="114">
        <v>7.2399198039652501E-2</v>
      </c>
      <c r="L65" s="114">
        <v>7.2683222289521496E-2</v>
      </c>
      <c r="M65" s="114">
        <v>0.19221528111484901</v>
      </c>
      <c r="N65" s="114">
        <v>0.214646464646465</v>
      </c>
      <c r="O65" s="114">
        <v>2.5715204114432701E-2</v>
      </c>
      <c r="P65" s="114">
        <v>1.3109596224436301E-2</v>
      </c>
      <c r="Q65" s="114">
        <v>6.8408811054863896E-3</v>
      </c>
      <c r="R65" s="114">
        <v>0</v>
      </c>
      <c r="S65" s="114">
        <v>2.2117369507519899E-2</v>
      </c>
      <c r="T65" s="114">
        <v>1.52648450618226E-2</v>
      </c>
      <c r="U65" s="114">
        <v>3.9163468316754102E-2</v>
      </c>
      <c r="V65" s="114">
        <v>0.11453816575308801</v>
      </c>
      <c r="W65" s="114">
        <v>0.20010915044569799</v>
      </c>
      <c r="X65" s="114">
        <v>0.260040450736781</v>
      </c>
      <c r="Y65" s="114">
        <v>1.0815939278937401</v>
      </c>
      <c r="Z65" s="114">
        <v>2.0761245674740501</v>
      </c>
      <c r="AA65" s="114">
        <v>2.7833668678739101</v>
      </c>
      <c r="AB65" s="114">
        <v>4.3320864003861503</v>
      </c>
      <c r="AC65" s="114">
        <v>6.24297665126732E-2</v>
      </c>
      <c r="AD65" s="114">
        <v>0.13923698134224399</v>
      </c>
      <c r="AE65" s="114">
        <v>0.20722320899940799</v>
      </c>
      <c r="AF65" s="114">
        <v>0.25385005923168003</v>
      </c>
      <c r="AG65" s="114">
        <v>1.0864114992478699</v>
      </c>
      <c r="AH65" s="114">
        <v>2.1483719368915701</v>
      </c>
      <c r="AI65" s="114">
        <v>3.3701336432306799</v>
      </c>
      <c r="AJ65" s="114">
        <v>4.88626790227464</v>
      </c>
      <c r="AK65" s="114">
        <v>7.3972602739726003</v>
      </c>
      <c r="AL65" s="114">
        <v>6.4186248912097499</v>
      </c>
      <c r="AM65" s="114">
        <v>7.9559363525091804</v>
      </c>
      <c r="AN65" s="114">
        <v>9.3445527015057603</v>
      </c>
      <c r="AO65" s="114">
        <v>11.038563558457501</v>
      </c>
      <c r="AP65" s="114">
        <v>12.2603909660277</v>
      </c>
      <c r="AQ65" s="114">
        <v>14.4388270980789</v>
      </c>
      <c r="AR65" s="114">
        <v>14.390665514261</v>
      </c>
      <c r="AS65" s="114">
        <v>16.056758775205399</v>
      </c>
      <c r="AT65" s="114">
        <v>18.2529610829103</v>
      </c>
      <c r="AU65" s="114">
        <v>20.345228859581098</v>
      </c>
      <c r="AV65" s="30"/>
      <c r="AW65" s="30"/>
      <c r="AX65" s="30"/>
      <c r="AY65" s="30"/>
      <c r="AZ65" s="30"/>
      <c r="BA65" s="30"/>
      <c r="BB65" s="30"/>
      <c r="BC65" s="30"/>
      <c r="BD65" s="30"/>
      <c r="BE65" s="30"/>
      <c r="BF65" s="30"/>
      <c r="BG65" s="30"/>
      <c r="BH65" s="30"/>
      <c r="BI65" s="30"/>
      <c r="BJ65" s="30"/>
      <c r="BK65" s="30"/>
      <c r="BL65" s="30"/>
      <c r="BM65" s="30"/>
      <c r="BN65" s="30"/>
      <c r="BO65" s="30"/>
      <c r="BP65" s="30"/>
    </row>
    <row r="66" spans="1:68" ht="15" customHeight="1">
      <c r="A66" s="117"/>
      <c r="B66" s="24"/>
      <c r="C66" s="24"/>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row>
    <row r="67" spans="1:68" ht="17.100000000000001"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row>
    <row r="68" spans="1:68" ht="37.5" customHeight="1">
      <c r="A68" s="166"/>
      <c r="B68" s="166"/>
      <c r="C68" s="166"/>
      <c r="D68" s="166"/>
      <c r="E68" s="166"/>
      <c r="F68" s="166"/>
      <c r="G68" s="166"/>
      <c r="H68" s="166"/>
      <c r="I68" s="166"/>
      <c r="J68" s="166"/>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row>
    <row r="69" spans="1:68" ht="37.5" customHeight="1">
      <c r="A69" s="166"/>
      <c r="B69" s="166"/>
      <c r="C69" s="166"/>
      <c r="D69" s="166"/>
      <c r="E69" s="166"/>
      <c r="F69" s="166"/>
      <c r="G69" s="166"/>
      <c r="H69" s="166"/>
      <c r="I69" s="166"/>
      <c r="J69" s="166"/>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row>
    <row r="70" spans="1:68" ht="37.5" customHeight="1">
      <c r="A70" s="166"/>
      <c r="B70" s="166"/>
      <c r="C70" s="166"/>
      <c r="D70" s="166"/>
      <c r="E70" s="166"/>
      <c r="F70" s="166"/>
      <c r="G70" s="166"/>
      <c r="H70" s="166"/>
      <c r="I70" s="166"/>
      <c r="J70" s="166"/>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row>
    <row r="71" spans="1:68" ht="37.5" customHeight="1">
      <c r="A71" s="166"/>
      <c r="B71" s="166"/>
      <c r="C71" s="166"/>
      <c r="D71" s="166"/>
      <c r="E71" s="166"/>
      <c r="F71" s="166"/>
      <c r="G71" s="166"/>
      <c r="H71" s="166"/>
      <c r="I71" s="166"/>
      <c r="J71" s="166"/>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row>
    <row r="72" spans="1:68" ht="37.5" customHeight="1">
      <c r="A72" s="166"/>
      <c r="B72" s="166"/>
      <c r="C72" s="166"/>
      <c r="D72" s="166"/>
      <c r="E72" s="166"/>
      <c r="F72" s="166"/>
      <c r="G72" s="166"/>
      <c r="H72" s="166"/>
      <c r="I72" s="166"/>
      <c r="J72" s="166"/>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row>
    <row r="73" spans="1:68" ht="37.5" customHeight="1">
      <c r="A73" s="166"/>
      <c r="B73" s="166"/>
      <c r="C73" s="166"/>
      <c r="D73" s="166"/>
      <c r="E73" s="166"/>
      <c r="F73" s="166"/>
      <c r="G73" s="166"/>
      <c r="H73" s="166"/>
      <c r="I73" s="166"/>
      <c r="J73" s="166"/>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row>
    <row r="74" spans="1:68" ht="37.5" customHeight="1">
      <c r="A74" s="166"/>
      <c r="B74" s="166"/>
      <c r="C74" s="166"/>
      <c r="D74" s="166"/>
      <c r="E74" s="166"/>
      <c r="F74" s="166"/>
      <c r="G74" s="166"/>
      <c r="H74" s="166"/>
      <c r="I74" s="166"/>
      <c r="J74" s="166"/>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row>
    <row r="75" spans="1:68" ht="37.5" customHeight="1">
      <c r="A75" s="166"/>
      <c r="B75" s="166"/>
      <c r="C75" s="166"/>
      <c r="D75" s="166"/>
      <c r="E75" s="166"/>
      <c r="F75" s="166"/>
      <c r="G75" s="166"/>
      <c r="H75" s="166"/>
      <c r="I75" s="166"/>
      <c r="J75" s="166"/>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row>
    <row r="76" spans="1:68" ht="15" customHeight="1">
      <c r="A76" s="117"/>
      <c r="B76" s="24"/>
      <c r="C76" s="24"/>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row>
    <row r="77" spans="1:68" ht="15" customHeight="1">
      <c r="A77" s="117"/>
      <c r="B77" s="24"/>
      <c r="C77" s="24"/>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row>
    <row r="78" spans="1:68" ht="15" customHeight="1">
      <c r="A78" s="117"/>
      <c r="B78" s="24"/>
      <c r="C78" s="24"/>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row>
    <row r="79" spans="1:68" ht="15" customHeight="1">
      <c r="A79" s="117"/>
      <c r="B79" s="24"/>
      <c r="C79" s="24"/>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row>
    <row r="80" spans="1:68" ht="15" customHeight="1">
      <c r="A80" s="117"/>
      <c r="B80" s="24"/>
      <c r="C80" s="24"/>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row>
    <row r="81" spans="2:3" ht="15" customHeight="1">
      <c r="B81" s="24"/>
      <c r="C81" s="24"/>
    </row>
    <row r="82" spans="2:3" ht="15" customHeight="1">
      <c r="B82" s="24"/>
      <c r="C82" s="24"/>
    </row>
    <row r="83" spans="2:3" ht="15" customHeight="1">
      <c r="B83" s="24"/>
      <c r="C83" s="24"/>
    </row>
    <row r="84" spans="2:3" ht="15" customHeight="1">
      <c r="B84" s="24"/>
      <c r="C84" s="24"/>
    </row>
    <row r="85" spans="2:3" ht="15" customHeight="1">
      <c r="B85" s="24"/>
      <c r="C85" s="24"/>
    </row>
    <row r="86" spans="2:3" ht="15" customHeight="1">
      <c r="B86" s="24"/>
      <c r="C86" s="24"/>
    </row>
    <row r="87" spans="2:3" ht="15" customHeight="1">
      <c r="B87" s="24"/>
      <c r="C87" s="24"/>
    </row>
    <row r="88" spans="2:3" ht="15" customHeight="1">
      <c r="B88" s="24"/>
      <c r="C88" s="24"/>
    </row>
    <row r="89" spans="2:3" ht="15" customHeight="1">
      <c r="B89" s="24"/>
      <c r="C89" s="24"/>
    </row>
    <row r="90" spans="2:3" ht="15" customHeight="1">
      <c r="B90" s="24"/>
      <c r="C90" s="24"/>
    </row>
    <row r="91" spans="2:3" ht="15" customHeight="1">
      <c r="B91" s="24"/>
      <c r="C91" s="24"/>
    </row>
    <row r="92" spans="2:3" ht="15" customHeight="1">
      <c r="B92" s="24"/>
      <c r="C92" s="24"/>
    </row>
    <row r="93" spans="2:3" ht="15" customHeight="1">
      <c r="B93" s="24"/>
      <c r="C93" s="24"/>
    </row>
    <row r="94" spans="2:3" ht="15" customHeight="1">
      <c r="B94" s="24"/>
      <c r="C94" s="24"/>
    </row>
    <row r="95" spans="2:3" ht="15" customHeight="1">
      <c r="B95" s="24"/>
      <c r="C95" s="24"/>
    </row>
    <row r="96" spans="2:3" ht="15" customHeight="1">
      <c r="B96" s="24"/>
      <c r="C96" s="24"/>
    </row>
    <row r="97" spans="2:3" ht="15" customHeight="1">
      <c r="B97" s="24"/>
      <c r="C97" s="24"/>
    </row>
    <row r="98" spans="2:3" ht="15" customHeight="1">
      <c r="B98" s="24"/>
      <c r="C98" s="24"/>
    </row>
    <row r="99" spans="2:3" ht="15" customHeight="1">
      <c r="B99" s="24"/>
      <c r="C99" s="24"/>
    </row>
    <row r="100" spans="2:3" ht="15" customHeight="1">
      <c r="B100" s="24"/>
      <c r="C100" s="24"/>
    </row>
    <row r="101" spans="2:3" ht="15" customHeight="1">
      <c r="B101" s="24"/>
      <c r="C101" s="24"/>
    </row>
    <row r="102" spans="2:3" ht="15" customHeight="1">
      <c r="B102" s="24"/>
      <c r="C102" s="24"/>
    </row>
    <row r="103" spans="2:3" ht="15" customHeight="1">
      <c r="B103" s="24"/>
      <c r="C103" s="24"/>
    </row>
    <row r="104" spans="2:3" ht="15" customHeight="1">
      <c r="B104" s="24"/>
      <c r="C104" s="24"/>
    </row>
    <row r="105" spans="2:3" ht="15" customHeight="1">
      <c r="B105" s="24"/>
      <c r="C105" s="24"/>
    </row>
    <row r="106" spans="2:3" ht="15" customHeight="1">
      <c r="B106" s="24"/>
      <c r="C106" s="24"/>
    </row>
    <row r="107" spans="2:3" ht="15" customHeight="1">
      <c r="B107" s="24"/>
      <c r="C107" s="24"/>
    </row>
    <row r="108" spans="2:3" ht="15" customHeight="1">
      <c r="B108" s="24"/>
      <c r="C108" s="24"/>
    </row>
    <row r="109" spans="2:3" ht="15" customHeight="1">
      <c r="B109" s="24"/>
      <c r="C109" s="24"/>
    </row>
    <row r="110" spans="2:3" ht="15" customHeight="1">
      <c r="B110" s="24"/>
      <c r="C110" s="24"/>
    </row>
    <row r="111" spans="2:3" ht="15" customHeight="1">
      <c r="B111" s="24"/>
      <c r="C111" s="24"/>
    </row>
    <row r="112" spans="2:3" ht="15" customHeight="1">
      <c r="B112" s="24"/>
      <c r="C112" s="24"/>
    </row>
    <row r="113" spans="2:3" ht="15" customHeight="1">
      <c r="B113" s="24"/>
      <c r="C113" s="24"/>
    </row>
    <row r="114" spans="2:3" ht="15" customHeight="1">
      <c r="B114" s="24"/>
      <c r="C114" s="24"/>
    </row>
    <row r="115" spans="2:3" ht="15" customHeight="1">
      <c r="B115" s="24"/>
      <c r="C115" s="24"/>
    </row>
    <row r="116" spans="2:3" ht="15" customHeight="1">
      <c r="B116" s="24"/>
      <c r="C116" s="24"/>
    </row>
    <row r="117" spans="2:3" ht="15" customHeight="1">
      <c r="B117" s="24"/>
      <c r="C117" s="24"/>
    </row>
    <row r="118" spans="2:3" ht="15" customHeight="1">
      <c r="B118" s="24"/>
      <c r="C118" s="24"/>
    </row>
    <row r="119" spans="2:3" ht="15" customHeight="1">
      <c r="B119" s="24"/>
      <c r="C119" s="24"/>
    </row>
    <row r="120" spans="2:3" ht="15" customHeight="1">
      <c r="B120" s="24"/>
      <c r="C120" s="24"/>
    </row>
    <row r="121" spans="2:3" ht="15" customHeight="1">
      <c r="B121" s="24"/>
      <c r="C121" s="24"/>
    </row>
    <row r="122" spans="2:3" ht="15" customHeight="1">
      <c r="B122" s="24"/>
      <c r="C122" s="24"/>
    </row>
    <row r="123" spans="2:3" ht="15" customHeight="1">
      <c r="B123" s="24"/>
      <c r="C123" s="24"/>
    </row>
    <row r="124" spans="2:3" ht="15" customHeight="1">
      <c r="B124" s="24"/>
      <c r="C124" s="24"/>
    </row>
    <row r="125" spans="2:3" ht="15" customHeight="1">
      <c r="B125" s="24"/>
      <c r="C125" s="24"/>
    </row>
    <row r="126" spans="2:3" ht="15" customHeight="1">
      <c r="B126" s="24"/>
      <c r="C126" s="24"/>
    </row>
    <row r="127" spans="2:3" ht="15" customHeight="1">
      <c r="B127" s="24"/>
      <c r="C127" s="24"/>
    </row>
    <row r="128" spans="2:3" ht="15" customHeight="1">
      <c r="B128" s="24"/>
      <c r="C128" s="24"/>
    </row>
    <row r="129" spans="2:3" ht="15" customHeight="1">
      <c r="B129" s="24"/>
      <c r="C129" s="24"/>
    </row>
    <row r="130" spans="2:3" ht="15" customHeight="1">
      <c r="B130" s="24"/>
      <c r="C130" s="24"/>
    </row>
    <row r="131" spans="2:3" ht="15" customHeight="1">
      <c r="B131" s="24"/>
      <c r="C131" s="24"/>
    </row>
    <row r="132" spans="2:3" ht="15" customHeight="1">
      <c r="B132" s="24"/>
      <c r="C132" s="24"/>
    </row>
    <row r="133" spans="2:3" ht="15" customHeight="1">
      <c r="B133" s="24"/>
      <c r="C133" s="24"/>
    </row>
    <row r="134" spans="2:3" ht="15" customHeight="1">
      <c r="B134" s="24"/>
      <c r="C134" s="24"/>
    </row>
    <row r="135" spans="2:3" ht="15" customHeight="1">
      <c r="B135" s="24"/>
      <c r="C135" s="24"/>
    </row>
    <row r="136" spans="2:3" ht="15" customHeight="1">
      <c r="B136" s="24"/>
      <c r="C136" s="24"/>
    </row>
    <row r="137" spans="2:3" ht="15" customHeight="1">
      <c r="B137" s="24"/>
      <c r="C137" s="24"/>
    </row>
    <row r="138" spans="2:3" ht="15" customHeight="1">
      <c r="B138" s="24"/>
      <c r="C138" s="24"/>
    </row>
    <row r="139" spans="2:3" ht="15" customHeight="1">
      <c r="B139" s="24"/>
      <c r="C139" s="24"/>
    </row>
    <row r="140" spans="2:3" ht="15" customHeight="1">
      <c r="B140" s="24"/>
      <c r="C140" s="24"/>
    </row>
    <row r="141" spans="2:3" ht="15" customHeight="1">
      <c r="B141" s="24"/>
      <c r="C141" s="24"/>
    </row>
    <row r="142" spans="2:3" ht="15" customHeight="1">
      <c r="B142" s="24"/>
      <c r="C142" s="24"/>
    </row>
    <row r="143" spans="2:3" ht="15" customHeight="1">
      <c r="B143" s="24"/>
      <c r="C143" s="24"/>
    </row>
    <row r="144" spans="2:3" ht="15" customHeight="1">
      <c r="B144" s="24"/>
      <c r="C144" s="24"/>
    </row>
    <row r="145" spans="2:3" ht="15" customHeight="1">
      <c r="B145" s="24"/>
      <c r="C145" s="24"/>
    </row>
    <row r="146" spans="2:3" ht="15" customHeight="1">
      <c r="B146" s="24"/>
      <c r="C146" s="24"/>
    </row>
    <row r="147" spans="2:3" ht="15" customHeight="1">
      <c r="B147" s="24"/>
      <c r="C147" s="24"/>
    </row>
    <row r="148" spans="2:3" ht="15" customHeight="1">
      <c r="B148" s="24"/>
      <c r="C148" s="24"/>
    </row>
    <row r="149" spans="2:3" ht="15" customHeight="1">
      <c r="B149" s="24"/>
      <c r="C149" s="24"/>
    </row>
    <row r="150" spans="2:3" ht="15" customHeight="1">
      <c r="B150" s="24"/>
      <c r="C150" s="24"/>
    </row>
    <row r="151" spans="2:3" ht="15" customHeight="1">
      <c r="B151" s="24"/>
      <c r="C151" s="24"/>
    </row>
    <row r="152" spans="2:3" ht="15" customHeight="1">
      <c r="B152" s="24"/>
      <c r="C152" s="24"/>
    </row>
    <row r="153" spans="2:3" ht="15" customHeight="1">
      <c r="B153" s="24"/>
      <c r="C153" s="24"/>
    </row>
    <row r="154" spans="2:3" ht="15" customHeight="1">
      <c r="B154" s="24"/>
      <c r="C154" s="24"/>
    </row>
    <row r="155" spans="2:3" ht="15" customHeight="1">
      <c r="B155" s="24"/>
      <c r="C155" s="24"/>
    </row>
    <row r="156" spans="2:3" ht="15" customHeight="1">
      <c r="B156" s="24"/>
      <c r="C156" s="24"/>
    </row>
    <row r="157" spans="2:3" ht="15" customHeight="1">
      <c r="B157" s="24"/>
      <c r="C157" s="24"/>
    </row>
    <row r="158" spans="2:3" ht="15" customHeight="1">
      <c r="B158" s="24"/>
      <c r="C158" s="24"/>
    </row>
    <row r="159" spans="2:3" ht="15" customHeight="1">
      <c r="B159" s="24"/>
      <c r="C159" s="24"/>
    </row>
    <row r="160" spans="2:3" ht="15" customHeight="1">
      <c r="B160" s="24"/>
      <c r="C160" s="24"/>
    </row>
    <row r="161" spans="2:3" ht="15" customHeight="1">
      <c r="B161" s="24"/>
      <c r="C161" s="24"/>
    </row>
    <row r="162" spans="2:3" ht="15" customHeight="1">
      <c r="B162" s="24"/>
      <c r="C162" s="24"/>
    </row>
    <row r="163" spans="2:3" ht="15" customHeight="1">
      <c r="B163" s="24"/>
      <c r="C163" s="24"/>
    </row>
    <row r="164" spans="2:3" ht="15" customHeight="1">
      <c r="B164" s="24"/>
      <c r="C164" s="24"/>
    </row>
    <row r="165" spans="2:3" ht="15" customHeight="1">
      <c r="B165" s="24"/>
      <c r="C165" s="24"/>
    </row>
    <row r="166" spans="2:3" ht="15" customHeight="1">
      <c r="B166" s="24"/>
      <c r="C166" s="24"/>
    </row>
    <row r="167" spans="2:3" ht="15" customHeight="1">
      <c r="B167" s="24"/>
      <c r="C167" s="24"/>
    </row>
    <row r="168" spans="2:3" ht="15" customHeight="1">
      <c r="B168" s="24"/>
      <c r="C168" s="24"/>
    </row>
    <row r="169" spans="2:3" ht="15" customHeight="1">
      <c r="B169" s="24"/>
      <c r="C169" s="24"/>
    </row>
    <row r="170" spans="2:3" ht="15" customHeight="1">
      <c r="B170" s="24"/>
      <c r="C170" s="24"/>
    </row>
    <row r="171" spans="2:3" ht="15" customHeight="1">
      <c r="B171" s="24"/>
      <c r="C171" s="24"/>
    </row>
    <row r="172" spans="2:3" ht="15" customHeight="1">
      <c r="B172" s="24"/>
      <c r="C172" s="24"/>
    </row>
    <row r="173" spans="2:3" ht="15" customHeight="1">
      <c r="B173" s="24"/>
      <c r="C173" s="24"/>
    </row>
    <row r="174" spans="2:3" ht="15" customHeight="1">
      <c r="B174" s="24"/>
      <c r="C174" s="24"/>
    </row>
    <row r="175" spans="2:3" ht="15" customHeight="1">
      <c r="B175" s="24"/>
      <c r="C175" s="24"/>
    </row>
    <row r="176" spans="2:3" ht="15" customHeight="1">
      <c r="B176" s="24"/>
      <c r="C176" s="24"/>
    </row>
    <row r="177" spans="2:3" ht="15" customHeight="1">
      <c r="B177" s="24"/>
      <c r="C177" s="24"/>
    </row>
    <row r="178" spans="2:3" ht="15" customHeight="1">
      <c r="B178" s="24"/>
      <c r="C178" s="24"/>
    </row>
    <row r="179" spans="2:3" ht="15" customHeight="1">
      <c r="B179" s="24"/>
      <c r="C179" s="24"/>
    </row>
    <row r="180" spans="2:3" ht="15" customHeight="1">
      <c r="B180" s="24"/>
      <c r="C180" s="24"/>
    </row>
    <row r="181" spans="2:3" ht="15" customHeight="1">
      <c r="B181" s="117"/>
      <c r="C181" s="117"/>
    </row>
    <row r="182" spans="2:3" ht="15" customHeight="1">
      <c r="B182" s="117"/>
      <c r="C182" s="117"/>
    </row>
    <row r="183" spans="2:3" ht="15" customHeight="1">
      <c r="B183" s="117"/>
      <c r="C183" s="117"/>
    </row>
    <row r="184" spans="2:3" ht="15" customHeight="1">
      <c r="B184" s="117"/>
      <c r="C184" s="117"/>
    </row>
    <row r="185" spans="2:3" ht="15" customHeight="1">
      <c r="B185" s="117"/>
      <c r="C185" s="117"/>
    </row>
    <row r="186" spans="2:3" ht="15" customHeight="1">
      <c r="B186" s="117"/>
      <c r="C186" s="117"/>
    </row>
    <row r="187" spans="2:3" ht="15" customHeight="1">
      <c r="B187" s="117"/>
      <c r="C187" s="117"/>
    </row>
    <row r="188" spans="2:3" ht="15" customHeight="1">
      <c r="B188" s="117"/>
      <c r="C188" s="117"/>
    </row>
    <row r="189" spans="2:3" ht="15" customHeight="1">
      <c r="B189" s="117"/>
      <c r="C189" s="117"/>
    </row>
    <row r="190" spans="2:3" ht="15" customHeight="1">
      <c r="B190" s="117"/>
      <c r="C190" s="117"/>
    </row>
    <row r="191" spans="2:3" ht="15" customHeight="1">
      <c r="B191" s="117"/>
      <c r="C191" s="117"/>
    </row>
    <row r="192" spans="2:3" ht="15" customHeight="1">
      <c r="B192" s="117"/>
      <c r="C192" s="117"/>
    </row>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67:AT67"/>
    <mergeCell ref="A73:J73"/>
    <mergeCell ref="A74:J74"/>
    <mergeCell ref="A75:J75"/>
    <mergeCell ref="A68:J68"/>
    <mergeCell ref="A69:J69"/>
    <mergeCell ref="A70:J70"/>
    <mergeCell ref="A71:J71"/>
    <mergeCell ref="A72:J72"/>
  </mergeCells>
  <hyperlinks>
    <hyperlink ref="A1" location="Contents!A1" display="Return to contents page" xr:uid="{00000000-0004-0000-1000-000000000000}"/>
  </hyperlinks>
  <pageMargins left="0.74803149606299213" right="0.74803149606299213" top="0.98425196850393704" bottom="0.98425196850393704" header="0.51181102362204722" footer="0.51181102362204722"/>
  <pageSetup scale="65"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000"/>
  <sheetViews>
    <sheetView showGridLines="0" zoomScaleNormal="100" workbookViewId="0">
      <selection activeCell="A2" sqref="A2"/>
    </sheetView>
  </sheetViews>
  <sheetFormatPr defaultColWidth="11.42578125" defaultRowHeight="12.6"/>
  <cols>
    <col min="1" max="1" width="40.42578125" customWidth="1"/>
    <col min="2" max="2" width="11.5703125" customWidth="1"/>
    <col min="3" max="16" width="12.5703125" customWidth="1"/>
  </cols>
  <sheetData>
    <row r="1" spans="1:16" ht="15" customHeight="1">
      <c r="A1" s="37" t="s">
        <v>118</v>
      </c>
      <c r="B1" s="60"/>
      <c r="C1" s="117"/>
      <c r="D1" s="117"/>
      <c r="E1" s="117"/>
      <c r="F1" s="117"/>
      <c r="G1" s="117"/>
      <c r="H1" s="117"/>
      <c r="I1" s="117"/>
      <c r="J1" s="117"/>
      <c r="K1" s="117"/>
      <c r="L1" s="117"/>
      <c r="M1" s="117"/>
      <c r="N1" s="117"/>
      <c r="O1" s="117"/>
      <c r="P1" s="117"/>
    </row>
    <row r="2" spans="1:16" ht="18" customHeight="1">
      <c r="A2" s="13" t="s">
        <v>349</v>
      </c>
      <c r="B2" s="117"/>
      <c r="C2" s="117"/>
      <c r="D2" s="117"/>
      <c r="E2" s="117"/>
      <c r="F2" s="117"/>
      <c r="G2" s="117"/>
      <c r="H2" s="117"/>
      <c r="I2" s="117"/>
      <c r="J2" s="117"/>
      <c r="K2" s="117"/>
      <c r="L2" s="117"/>
      <c r="M2" s="117"/>
      <c r="N2" s="117"/>
      <c r="O2" s="117"/>
      <c r="P2" s="117"/>
    </row>
    <row r="3" spans="1:16" ht="27" customHeight="1">
      <c r="A3" s="72"/>
      <c r="B3" s="72"/>
      <c r="C3" s="72"/>
      <c r="D3" s="72"/>
      <c r="E3" s="72"/>
      <c r="F3" s="72"/>
      <c r="G3" s="72"/>
      <c r="H3" s="72"/>
      <c r="I3" s="72"/>
      <c r="J3" s="72"/>
      <c r="K3" s="72"/>
      <c r="L3" s="72"/>
      <c r="M3" s="72"/>
      <c r="N3" s="72"/>
      <c r="O3" s="72"/>
      <c r="P3" s="72"/>
    </row>
    <row r="4" spans="1:16" ht="54" customHeight="1">
      <c r="A4" s="73"/>
      <c r="B4" s="79" t="s">
        <v>350</v>
      </c>
      <c r="C4" s="74" t="s">
        <v>245</v>
      </c>
      <c r="D4" s="75" t="s">
        <v>246</v>
      </c>
      <c r="E4" s="75" t="s">
        <v>247</v>
      </c>
      <c r="F4" s="75" t="s">
        <v>248</v>
      </c>
      <c r="G4" s="75" t="s">
        <v>249</v>
      </c>
      <c r="H4" s="75" t="s">
        <v>251</v>
      </c>
      <c r="I4" s="75" t="s">
        <v>252</v>
      </c>
      <c r="J4" s="75" t="s">
        <v>253</v>
      </c>
      <c r="K4" s="75" t="s">
        <v>254</v>
      </c>
      <c r="L4" s="75" t="s">
        <v>256</v>
      </c>
      <c r="M4" s="75" t="s">
        <v>258</v>
      </c>
      <c r="N4" s="75" t="s">
        <v>259</v>
      </c>
      <c r="O4" s="75" t="s">
        <v>261</v>
      </c>
      <c r="P4" s="75" t="s">
        <v>192</v>
      </c>
    </row>
    <row r="5" spans="1:16" ht="15" customHeight="1">
      <c r="A5" s="76"/>
      <c r="B5" s="80"/>
      <c r="C5" s="65"/>
      <c r="D5" s="65"/>
      <c r="E5" s="65"/>
      <c r="F5" s="65"/>
      <c r="G5" s="65"/>
      <c r="H5" s="65"/>
      <c r="I5" s="65"/>
      <c r="J5" s="65"/>
      <c r="K5" s="65"/>
      <c r="L5" s="65"/>
      <c r="M5" s="65"/>
      <c r="N5" s="65"/>
      <c r="O5" s="65"/>
      <c r="P5" s="65"/>
    </row>
    <row r="6" spans="1:16" ht="15" customHeight="1">
      <c r="A6" s="77"/>
      <c r="B6" s="81"/>
      <c r="C6" s="168" t="s">
        <v>171</v>
      </c>
      <c r="D6" s="169"/>
      <c r="E6" s="169"/>
      <c r="F6" s="169"/>
      <c r="G6" s="169"/>
      <c r="H6" s="169"/>
      <c r="I6" s="169"/>
      <c r="J6" s="169"/>
      <c r="K6" s="169"/>
      <c r="L6" s="169"/>
      <c r="M6" s="169"/>
      <c r="N6" s="169"/>
      <c r="O6" s="169"/>
      <c r="P6" s="169"/>
    </row>
    <row r="7" spans="1:16" ht="15" customHeight="1">
      <c r="A7" s="12" t="s">
        <v>166</v>
      </c>
      <c r="B7" s="82">
        <v>78946</v>
      </c>
      <c r="C7" s="41">
        <v>2811</v>
      </c>
      <c r="D7" s="41">
        <v>339</v>
      </c>
      <c r="E7" s="41">
        <v>402</v>
      </c>
      <c r="F7" s="41">
        <v>38482</v>
      </c>
      <c r="G7" s="41">
        <v>258</v>
      </c>
      <c r="H7" s="41">
        <v>5309</v>
      </c>
      <c r="I7" s="41">
        <v>1584</v>
      </c>
      <c r="J7" s="41">
        <v>2751</v>
      </c>
      <c r="K7" s="41">
        <v>3619</v>
      </c>
      <c r="L7" s="41">
        <v>1045</v>
      </c>
      <c r="M7" s="41">
        <v>17552</v>
      </c>
      <c r="N7" s="41">
        <v>4724</v>
      </c>
      <c r="O7" s="41">
        <v>22162</v>
      </c>
      <c r="P7" s="41">
        <v>101038</v>
      </c>
    </row>
    <row r="8" spans="1:16" ht="15" customHeight="1">
      <c r="A8" s="28" t="s">
        <v>245</v>
      </c>
      <c r="B8" s="83">
        <v>5945</v>
      </c>
      <c r="C8" s="34">
        <v>405</v>
      </c>
      <c r="D8" s="34">
        <v>30</v>
      </c>
      <c r="E8" s="34">
        <v>21</v>
      </c>
      <c r="F8" s="34">
        <v>589</v>
      </c>
      <c r="G8" s="34">
        <v>12</v>
      </c>
      <c r="H8" s="34">
        <v>239</v>
      </c>
      <c r="I8" s="34">
        <v>99</v>
      </c>
      <c r="J8" s="34">
        <v>174</v>
      </c>
      <c r="K8" s="34">
        <v>127</v>
      </c>
      <c r="L8" s="34">
        <v>21</v>
      </c>
      <c r="M8" s="34">
        <v>966</v>
      </c>
      <c r="N8" s="34">
        <v>191</v>
      </c>
      <c r="O8" s="34">
        <v>1283</v>
      </c>
      <c r="P8" s="34">
        <v>4157</v>
      </c>
    </row>
    <row r="9" spans="1:16" ht="15" customHeight="1">
      <c r="A9" s="28" t="s">
        <v>246</v>
      </c>
      <c r="B9" s="83">
        <v>1442</v>
      </c>
      <c r="C9" s="34">
        <v>10</v>
      </c>
      <c r="D9" s="34">
        <v>41</v>
      </c>
      <c r="E9" s="34">
        <v>0</v>
      </c>
      <c r="F9" s="34">
        <v>38</v>
      </c>
      <c r="G9" s="34">
        <v>2</v>
      </c>
      <c r="H9" s="34">
        <v>29</v>
      </c>
      <c r="I9" s="34">
        <v>5</v>
      </c>
      <c r="J9" s="34">
        <v>142</v>
      </c>
      <c r="K9" s="34">
        <v>22</v>
      </c>
      <c r="L9" s="34">
        <v>1</v>
      </c>
      <c r="M9" s="34">
        <v>100</v>
      </c>
      <c r="N9" s="34">
        <v>18</v>
      </c>
      <c r="O9" s="34">
        <v>211</v>
      </c>
      <c r="P9" s="34">
        <v>619</v>
      </c>
    </row>
    <row r="10" spans="1:16" ht="15" customHeight="1">
      <c r="A10" s="28" t="s">
        <v>247</v>
      </c>
      <c r="B10" s="83">
        <v>517</v>
      </c>
      <c r="C10" s="34">
        <v>6</v>
      </c>
      <c r="D10" s="34">
        <v>1</v>
      </c>
      <c r="E10" s="34">
        <v>16</v>
      </c>
      <c r="F10" s="34">
        <v>51</v>
      </c>
      <c r="G10" s="34">
        <v>0</v>
      </c>
      <c r="H10" s="34">
        <v>23</v>
      </c>
      <c r="I10" s="34">
        <v>21</v>
      </c>
      <c r="J10" s="34">
        <v>6</v>
      </c>
      <c r="K10" s="34">
        <v>12</v>
      </c>
      <c r="L10" s="34">
        <v>6</v>
      </c>
      <c r="M10" s="34">
        <v>47</v>
      </c>
      <c r="N10" s="34">
        <v>24</v>
      </c>
      <c r="O10" s="34">
        <v>37</v>
      </c>
      <c r="P10" s="34">
        <v>250</v>
      </c>
    </row>
    <row r="11" spans="1:16" ht="15" customHeight="1">
      <c r="A11" s="28" t="s">
        <v>248</v>
      </c>
      <c r="B11" s="83">
        <v>8752</v>
      </c>
      <c r="C11" s="34">
        <v>360</v>
      </c>
      <c r="D11" s="34">
        <v>39</v>
      </c>
      <c r="E11" s="34">
        <v>157</v>
      </c>
      <c r="F11" s="34">
        <v>25079</v>
      </c>
      <c r="G11" s="34">
        <v>42</v>
      </c>
      <c r="H11" s="34">
        <v>1084</v>
      </c>
      <c r="I11" s="34">
        <v>347</v>
      </c>
      <c r="J11" s="34">
        <v>341</v>
      </c>
      <c r="K11" s="34">
        <v>1212</v>
      </c>
      <c r="L11" s="34">
        <v>503</v>
      </c>
      <c r="M11" s="34">
        <v>3863</v>
      </c>
      <c r="N11" s="34">
        <v>529</v>
      </c>
      <c r="O11" s="34">
        <v>4979</v>
      </c>
      <c r="P11" s="34">
        <v>38535</v>
      </c>
    </row>
    <row r="12" spans="1:16" ht="15" customHeight="1">
      <c r="A12" s="28" t="s">
        <v>249</v>
      </c>
      <c r="B12" s="83">
        <v>347</v>
      </c>
      <c r="C12" s="34">
        <v>15</v>
      </c>
      <c r="D12" s="34">
        <v>1</v>
      </c>
      <c r="E12" s="34">
        <v>0</v>
      </c>
      <c r="F12" s="34">
        <v>107</v>
      </c>
      <c r="G12" s="34">
        <v>10</v>
      </c>
      <c r="H12" s="34">
        <v>15</v>
      </c>
      <c r="I12" s="34">
        <v>6</v>
      </c>
      <c r="J12" s="34">
        <v>15</v>
      </c>
      <c r="K12" s="34">
        <v>16</v>
      </c>
      <c r="L12" s="34">
        <v>7</v>
      </c>
      <c r="M12" s="34">
        <v>120</v>
      </c>
      <c r="N12" s="34">
        <v>16</v>
      </c>
      <c r="O12" s="34">
        <v>90</v>
      </c>
      <c r="P12" s="34">
        <v>418</v>
      </c>
    </row>
    <row r="13" spans="1:16" ht="15" customHeight="1">
      <c r="A13" s="28" t="s">
        <v>251</v>
      </c>
      <c r="B13" s="83">
        <v>9606</v>
      </c>
      <c r="C13" s="34">
        <v>208</v>
      </c>
      <c r="D13" s="34">
        <v>21</v>
      </c>
      <c r="E13" s="34">
        <v>30</v>
      </c>
      <c r="F13" s="34">
        <v>1581</v>
      </c>
      <c r="G13" s="34">
        <v>18</v>
      </c>
      <c r="H13" s="34">
        <v>1476</v>
      </c>
      <c r="I13" s="34">
        <v>215</v>
      </c>
      <c r="J13" s="34">
        <v>145</v>
      </c>
      <c r="K13" s="34">
        <v>361</v>
      </c>
      <c r="L13" s="34">
        <v>74</v>
      </c>
      <c r="M13" s="34">
        <v>1084</v>
      </c>
      <c r="N13" s="34">
        <v>591</v>
      </c>
      <c r="O13" s="34">
        <v>1250</v>
      </c>
      <c r="P13" s="34">
        <v>7054</v>
      </c>
    </row>
    <row r="14" spans="1:16" ht="15" customHeight="1">
      <c r="A14" s="28" t="s">
        <v>252</v>
      </c>
      <c r="B14" s="83">
        <v>2686</v>
      </c>
      <c r="C14" s="34">
        <v>78</v>
      </c>
      <c r="D14" s="34">
        <v>12</v>
      </c>
      <c r="E14" s="34">
        <v>25</v>
      </c>
      <c r="F14" s="34">
        <v>699</v>
      </c>
      <c r="G14" s="34">
        <v>11</v>
      </c>
      <c r="H14" s="34">
        <v>261</v>
      </c>
      <c r="I14" s="34">
        <v>180</v>
      </c>
      <c r="J14" s="34">
        <v>87</v>
      </c>
      <c r="K14" s="34">
        <v>109</v>
      </c>
      <c r="L14" s="34">
        <v>29</v>
      </c>
      <c r="M14" s="34">
        <v>572</v>
      </c>
      <c r="N14" s="34">
        <v>160</v>
      </c>
      <c r="O14" s="34">
        <v>607</v>
      </c>
      <c r="P14" s="34">
        <v>2830</v>
      </c>
    </row>
    <row r="15" spans="1:16" ht="15" customHeight="1">
      <c r="A15" s="28" t="s">
        <v>253</v>
      </c>
      <c r="B15" s="83">
        <v>3027</v>
      </c>
      <c r="C15" s="34">
        <v>153</v>
      </c>
      <c r="D15" s="34">
        <v>31</v>
      </c>
      <c r="E15" s="34">
        <v>8</v>
      </c>
      <c r="F15" s="34">
        <v>738</v>
      </c>
      <c r="G15" s="34">
        <v>10</v>
      </c>
      <c r="H15" s="34">
        <v>159</v>
      </c>
      <c r="I15" s="34">
        <v>52</v>
      </c>
      <c r="J15" s="34">
        <v>650</v>
      </c>
      <c r="K15" s="34">
        <v>131</v>
      </c>
      <c r="L15" s="34">
        <v>10</v>
      </c>
      <c r="M15" s="34">
        <v>775</v>
      </c>
      <c r="N15" s="34">
        <v>114</v>
      </c>
      <c r="O15" s="34">
        <v>1014</v>
      </c>
      <c r="P15" s="34">
        <v>3845</v>
      </c>
    </row>
    <row r="16" spans="1:16" ht="15" customHeight="1">
      <c r="A16" s="28" t="s">
        <v>254</v>
      </c>
      <c r="B16" s="83">
        <v>3359</v>
      </c>
      <c r="C16" s="34">
        <v>77</v>
      </c>
      <c r="D16" s="34">
        <v>7</v>
      </c>
      <c r="E16" s="34">
        <v>11</v>
      </c>
      <c r="F16" s="34">
        <v>698</v>
      </c>
      <c r="G16" s="34">
        <v>13</v>
      </c>
      <c r="H16" s="34">
        <v>224</v>
      </c>
      <c r="I16" s="34">
        <v>57</v>
      </c>
      <c r="J16" s="34">
        <v>102</v>
      </c>
      <c r="K16" s="34">
        <v>237</v>
      </c>
      <c r="L16" s="34">
        <v>33</v>
      </c>
      <c r="M16" s="34">
        <v>614</v>
      </c>
      <c r="N16" s="34">
        <v>258</v>
      </c>
      <c r="O16" s="34">
        <v>829</v>
      </c>
      <c r="P16" s="34">
        <v>3160</v>
      </c>
    </row>
    <row r="17" spans="1:17" ht="15" customHeight="1">
      <c r="A17" s="28" t="s">
        <v>256</v>
      </c>
      <c r="B17" s="83">
        <v>1020</v>
      </c>
      <c r="C17" s="34">
        <v>11</v>
      </c>
      <c r="D17" s="34">
        <v>2</v>
      </c>
      <c r="E17" s="34">
        <v>1</v>
      </c>
      <c r="F17" s="34">
        <v>520</v>
      </c>
      <c r="G17" s="34">
        <v>1</v>
      </c>
      <c r="H17" s="34">
        <v>62</v>
      </c>
      <c r="I17" s="34">
        <v>22</v>
      </c>
      <c r="J17" s="34">
        <v>27</v>
      </c>
      <c r="K17" s="34">
        <v>51</v>
      </c>
      <c r="L17" s="34">
        <v>55</v>
      </c>
      <c r="M17" s="34">
        <v>142</v>
      </c>
      <c r="N17" s="34">
        <v>48</v>
      </c>
      <c r="O17" s="34">
        <v>240</v>
      </c>
      <c r="P17" s="34">
        <v>1182</v>
      </c>
      <c r="Q17" s="117"/>
    </row>
    <row r="18" spans="1:17" ht="15" customHeight="1">
      <c r="A18" s="28" t="s">
        <v>258</v>
      </c>
      <c r="B18" s="83">
        <v>16918</v>
      </c>
      <c r="C18" s="34">
        <v>830</v>
      </c>
      <c r="D18" s="34">
        <v>73</v>
      </c>
      <c r="E18" s="34">
        <v>84</v>
      </c>
      <c r="F18" s="34">
        <v>3960</v>
      </c>
      <c r="G18" s="34">
        <v>91</v>
      </c>
      <c r="H18" s="34">
        <v>725</v>
      </c>
      <c r="I18" s="34">
        <v>318</v>
      </c>
      <c r="J18" s="34">
        <v>612</v>
      </c>
      <c r="K18" s="34">
        <v>661</v>
      </c>
      <c r="L18" s="34">
        <v>143</v>
      </c>
      <c r="M18" s="34">
        <v>5825</v>
      </c>
      <c r="N18" s="34">
        <v>674</v>
      </c>
      <c r="O18" s="34">
        <v>4751</v>
      </c>
      <c r="P18" s="34">
        <v>18747</v>
      </c>
      <c r="Q18" s="117"/>
    </row>
    <row r="19" spans="1:17" ht="15" customHeight="1">
      <c r="A19" s="28" t="s">
        <v>259</v>
      </c>
      <c r="B19" s="83">
        <v>16765</v>
      </c>
      <c r="C19" s="34">
        <v>151</v>
      </c>
      <c r="D19" s="34">
        <v>14</v>
      </c>
      <c r="E19" s="34">
        <v>6</v>
      </c>
      <c r="F19" s="34">
        <v>660</v>
      </c>
      <c r="G19" s="34">
        <v>13</v>
      </c>
      <c r="H19" s="34">
        <v>402</v>
      </c>
      <c r="I19" s="34">
        <v>81</v>
      </c>
      <c r="J19" s="34">
        <v>96</v>
      </c>
      <c r="K19" s="34">
        <v>210</v>
      </c>
      <c r="L19" s="34">
        <v>50</v>
      </c>
      <c r="M19" s="34">
        <v>801</v>
      </c>
      <c r="N19" s="34">
        <v>1575</v>
      </c>
      <c r="O19" s="34">
        <v>2212</v>
      </c>
      <c r="P19" s="34">
        <v>6271</v>
      </c>
      <c r="Q19" s="117"/>
    </row>
    <row r="20" spans="1:17" ht="15" customHeight="1">
      <c r="A20" s="28" t="s">
        <v>261</v>
      </c>
      <c r="B20" s="83">
        <v>8562</v>
      </c>
      <c r="C20" s="34">
        <v>507</v>
      </c>
      <c r="D20" s="34">
        <v>67</v>
      </c>
      <c r="E20" s="34">
        <v>43</v>
      </c>
      <c r="F20" s="34">
        <v>3762</v>
      </c>
      <c r="G20" s="34">
        <v>35</v>
      </c>
      <c r="H20" s="34">
        <v>610</v>
      </c>
      <c r="I20" s="34">
        <v>181</v>
      </c>
      <c r="J20" s="34">
        <v>354</v>
      </c>
      <c r="K20" s="34">
        <v>470</v>
      </c>
      <c r="L20" s="34">
        <v>113</v>
      </c>
      <c r="M20" s="34">
        <v>2643</v>
      </c>
      <c r="N20" s="34">
        <v>526</v>
      </c>
      <c r="O20" s="34">
        <v>4659</v>
      </c>
      <c r="P20" s="34">
        <v>13970</v>
      </c>
      <c r="Q20" s="117"/>
    </row>
    <row r="21" spans="1:17" ht="15" customHeight="1">
      <c r="A21" s="42"/>
      <c r="B21" s="83"/>
      <c r="C21" s="34"/>
      <c r="D21" s="34"/>
      <c r="E21" s="34"/>
      <c r="F21" s="34"/>
      <c r="G21" s="34"/>
      <c r="H21" s="78"/>
      <c r="I21" s="34"/>
      <c r="J21" s="34"/>
      <c r="K21" s="34"/>
      <c r="L21" s="34"/>
      <c r="M21" s="34"/>
      <c r="N21" s="34"/>
      <c r="O21" s="34"/>
      <c r="P21" s="34"/>
      <c r="Q21" s="117"/>
    </row>
    <row r="22" spans="1:17" ht="15" customHeight="1">
      <c r="A22" s="77"/>
      <c r="B22" s="84"/>
      <c r="C22" s="168" t="s">
        <v>171</v>
      </c>
      <c r="D22" s="169"/>
      <c r="E22" s="169"/>
      <c r="F22" s="169"/>
      <c r="G22" s="169"/>
      <c r="H22" s="169"/>
      <c r="I22" s="169"/>
      <c r="J22" s="169"/>
      <c r="K22" s="169"/>
      <c r="L22" s="169"/>
      <c r="M22" s="169"/>
      <c r="N22" s="169"/>
      <c r="O22" s="169"/>
      <c r="P22" s="169"/>
      <c r="Q22" s="117"/>
    </row>
    <row r="23" spans="1:17" ht="15" customHeight="1">
      <c r="A23" s="12" t="s">
        <v>331</v>
      </c>
      <c r="B23" s="82">
        <v>3683</v>
      </c>
      <c r="C23" s="41">
        <v>221</v>
      </c>
      <c r="D23" s="41">
        <v>16</v>
      </c>
      <c r="E23" s="41">
        <v>140</v>
      </c>
      <c r="F23" s="41">
        <v>972</v>
      </c>
      <c r="G23" s="41">
        <v>30</v>
      </c>
      <c r="H23" s="41">
        <v>467</v>
      </c>
      <c r="I23" s="41">
        <v>310</v>
      </c>
      <c r="J23" s="41">
        <v>93</v>
      </c>
      <c r="K23" s="41">
        <v>136</v>
      </c>
      <c r="L23" s="41">
        <v>97</v>
      </c>
      <c r="M23" s="41">
        <v>1221</v>
      </c>
      <c r="N23" s="41">
        <v>404</v>
      </c>
      <c r="O23" s="41">
        <v>1049</v>
      </c>
      <c r="P23" s="41">
        <v>5156</v>
      </c>
      <c r="Q23" s="117"/>
    </row>
    <row r="24" spans="1:17" ht="15" customHeight="1">
      <c r="A24" s="28" t="s">
        <v>245</v>
      </c>
      <c r="B24" s="83">
        <v>492</v>
      </c>
      <c r="C24" s="34">
        <v>39</v>
      </c>
      <c r="D24" s="34">
        <v>0</v>
      </c>
      <c r="E24" s="34">
        <v>6</v>
      </c>
      <c r="F24" s="34">
        <v>26</v>
      </c>
      <c r="G24" s="34">
        <v>5</v>
      </c>
      <c r="H24" s="34">
        <v>28</v>
      </c>
      <c r="I24" s="34">
        <v>21</v>
      </c>
      <c r="J24" s="34">
        <v>9</v>
      </c>
      <c r="K24" s="34">
        <v>6</v>
      </c>
      <c r="L24" s="34">
        <v>4</v>
      </c>
      <c r="M24" s="34">
        <v>106</v>
      </c>
      <c r="N24" s="34">
        <v>12</v>
      </c>
      <c r="O24" s="34">
        <v>107</v>
      </c>
      <c r="P24" s="34">
        <v>369</v>
      </c>
      <c r="Q24" s="72"/>
    </row>
    <row r="25" spans="1:17" ht="15" customHeight="1">
      <c r="A25" s="28" t="s">
        <v>246</v>
      </c>
      <c r="B25" s="83">
        <v>60</v>
      </c>
      <c r="C25" s="34">
        <v>3</v>
      </c>
      <c r="D25" s="34">
        <v>1</v>
      </c>
      <c r="E25" s="34">
        <v>0</v>
      </c>
      <c r="F25" s="34">
        <v>2</v>
      </c>
      <c r="G25" s="34">
        <v>0</v>
      </c>
      <c r="H25" s="34">
        <v>0</v>
      </c>
      <c r="I25" s="34">
        <v>1</v>
      </c>
      <c r="J25" s="34">
        <v>1</v>
      </c>
      <c r="K25" s="34">
        <v>1</v>
      </c>
      <c r="L25" s="34">
        <v>0</v>
      </c>
      <c r="M25" s="34">
        <v>3</v>
      </c>
      <c r="N25" s="34">
        <v>0</v>
      </c>
      <c r="O25" s="34">
        <v>9</v>
      </c>
      <c r="P25" s="34">
        <v>21</v>
      </c>
      <c r="Q25" s="72"/>
    </row>
    <row r="26" spans="1:17" ht="15" customHeight="1">
      <c r="A26" s="28" t="s">
        <v>247</v>
      </c>
      <c r="B26" s="83">
        <v>221</v>
      </c>
      <c r="C26" s="34">
        <v>11</v>
      </c>
      <c r="D26" s="34">
        <v>0</v>
      </c>
      <c r="E26" s="34">
        <v>23</v>
      </c>
      <c r="F26" s="34">
        <v>61</v>
      </c>
      <c r="G26" s="34">
        <v>0</v>
      </c>
      <c r="H26" s="34">
        <v>18</v>
      </c>
      <c r="I26" s="34">
        <v>32</v>
      </c>
      <c r="J26" s="34">
        <v>1</v>
      </c>
      <c r="K26" s="34">
        <v>7</v>
      </c>
      <c r="L26" s="34">
        <v>6</v>
      </c>
      <c r="M26" s="34">
        <v>35</v>
      </c>
      <c r="N26" s="34">
        <v>20</v>
      </c>
      <c r="O26" s="34">
        <v>61</v>
      </c>
      <c r="P26" s="34">
        <v>275</v>
      </c>
      <c r="Q26" s="72"/>
    </row>
    <row r="27" spans="1:17" ht="15" customHeight="1">
      <c r="A27" s="28" t="s">
        <v>248</v>
      </c>
      <c r="B27" s="83">
        <v>548</v>
      </c>
      <c r="C27" s="34">
        <v>33</v>
      </c>
      <c r="D27" s="34">
        <v>3</v>
      </c>
      <c r="E27" s="34">
        <v>24</v>
      </c>
      <c r="F27" s="34">
        <v>400</v>
      </c>
      <c r="G27" s="34">
        <v>10</v>
      </c>
      <c r="H27" s="34">
        <v>64</v>
      </c>
      <c r="I27" s="34">
        <v>44</v>
      </c>
      <c r="J27" s="34">
        <v>17</v>
      </c>
      <c r="K27" s="34">
        <v>31</v>
      </c>
      <c r="L27" s="34">
        <v>25</v>
      </c>
      <c r="M27" s="34">
        <v>274</v>
      </c>
      <c r="N27" s="34">
        <v>119</v>
      </c>
      <c r="O27" s="34">
        <v>241</v>
      </c>
      <c r="P27" s="34">
        <v>1285</v>
      </c>
      <c r="Q27" s="72"/>
    </row>
    <row r="28" spans="1:17" ht="15" customHeight="1">
      <c r="A28" s="28" t="s">
        <v>249</v>
      </c>
      <c r="B28" s="83">
        <v>61</v>
      </c>
      <c r="C28" s="34">
        <v>11</v>
      </c>
      <c r="D28" s="34">
        <v>0</v>
      </c>
      <c r="E28" s="34">
        <v>3</v>
      </c>
      <c r="F28" s="34">
        <v>13</v>
      </c>
      <c r="G28" s="34">
        <v>1</v>
      </c>
      <c r="H28" s="34">
        <v>1</v>
      </c>
      <c r="I28" s="34">
        <v>4</v>
      </c>
      <c r="J28" s="34">
        <v>4</v>
      </c>
      <c r="K28" s="34">
        <v>1</v>
      </c>
      <c r="L28" s="34">
        <v>2</v>
      </c>
      <c r="M28" s="34">
        <v>39</v>
      </c>
      <c r="N28" s="34">
        <v>4</v>
      </c>
      <c r="O28" s="34">
        <v>13</v>
      </c>
      <c r="P28" s="34">
        <v>96</v>
      </c>
      <c r="Q28" s="72"/>
    </row>
    <row r="29" spans="1:17" ht="15" customHeight="1">
      <c r="A29" s="28" t="s">
        <v>251</v>
      </c>
      <c r="B29" s="83">
        <v>411</v>
      </c>
      <c r="C29" s="34">
        <v>15</v>
      </c>
      <c r="D29" s="34">
        <v>4</v>
      </c>
      <c r="E29" s="34">
        <v>16</v>
      </c>
      <c r="F29" s="34">
        <v>72</v>
      </c>
      <c r="G29" s="34">
        <v>1</v>
      </c>
      <c r="H29" s="34">
        <v>123</v>
      </c>
      <c r="I29" s="34">
        <v>40</v>
      </c>
      <c r="J29" s="34">
        <v>6</v>
      </c>
      <c r="K29" s="34">
        <v>14</v>
      </c>
      <c r="L29" s="34">
        <v>20</v>
      </c>
      <c r="M29" s="34">
        <v>89</v>
      </c>
      <c r="N29" s="34">
        <v>46</v>
      </c>
      <c r="O29" s="34">
        <v>77</v>
      </c>
      <c r="P29" s="34">
        <v>523</v>
      </c>
      <c r="Q29" s="72"/>
    </row>
    <row r="30" spans="1:17" ht="15" customHeight="1">
      <c r="A30" s="28" t="s">
        <v>252</v>
      </c>
      <c r="B30" s="83">
        <v>487</v>
      </c>
      <c r="C30" s="34">
        <v>16</v>
      </c>
      <c r="D30" s="34">
        <v>1</v>
      </c>
      <c r="E30" s="34">
        <v>29</v>
      </c>
      <c r="F30" s="34">
        <v>56</v>
      </c>
      <c r="G30" s="34">
        <v>1</v>
      </c>
      <c r="H30" s="34">
        <v>75</v>
      </c>
      <c r="I30" s="34">
        <v>65</v>
      </c>
      <c r="J30" s="34">
        <v>10</v>
      </c>
      <c r="K30" s="34">
        <v>7</v>
      </c>
      <c r="L30" s="34">
        <v>8</v>
      </c>
      <c r="M30" s="34">
        <v>107</v>
      </c>
      <c r="N30" s="34">
        <v>23</v>
      </c>
      <c r="O30" s="34">
        <v>77</v>
      </c>
      <c r="P30" s="34">
        <v>475</v>
      </c>
      <c r="Q30" s="72"/>
    </row>
    <row r="31" spans="1:17" ht="15" customHeight="1">
      <c r="A31" s="28" t="s">
        <v>253</v>
      </c>
      <c r="B31" s="83">
        <v>119</v>
      </c>
      <c r="C31" s="34">
        <v>3</v>
      </c>
      <c r="D31" s="34">
        <v>0</v>
      </c>
      <c r="E31" s="34">
        <v>2</v>
      </c>
      <c r="F31" s="34">
        <v>17</v>
      </c>
      <c r="G31" s="34">
        <v>1</v>
      </c>
      <c r="H31" s="34">
        <v>10</v>
      </c>
      <c r="I31" s="34">
        <v>6</v>
      </c>
      <c r="J31" s="34">
        <v>0</v>
      </c>
      <c r="K31" s="34">
        <v>2</v>
      </c>
      <c r="L31" s="34">
        <v>0</v>
      </c>
      <c r="M31" s="34">
        <v>21</v>
      </c>
      <c r="N31" s="34">
        <v>9</v>
      </c>
      <c r="O31" s="34">
        <v>11</v>
      </c>
      <c r="P31" s="34">
        <v>82</v>
      </c>
      <c r="Q31" s="72"/>
    </row>
    <row r="32" spans="1:17" ht="15" customHeight="1">
      <c r="A32" s="28" t="s">
        <v>254</v>
      </c>
      <c r="B32" s="83">
        <v>132</v>
      </c>
      <c r="C32" s="34">
        <v>1</v>
      </c>
      <c r="D32" s="34">
        <v>4</v>
      </c>
      <c r="E32" s="34">
        <v>0</v>
      </c>
      <c r="F32" s="34">
        <v>28</v>
      </c>
      <c r="G32" s="34">
        <v>0</v>
      </c>
      <c r="H32" s="34">
        <v>7</v>
      </c>
      <c r="I32" s="34">
        <v>4</v>
      </c>
      <c r="J32" s="34">
        <v>0</v>
      </c>
      <c r="K32" s="34">
        <v>5</v>
      </c>
      <c r="L32" s="34">
        <v>0</v>
      </c>
      <c r="M32" s="34">
        <v>16</v>
      </c>
      <c r="N32" s="34">
        <v>19</v>
      </c>
      <c r="O32" s="34">
        <v>26</v>
      </c>
      <c r="P32" s="34">
        <v>110</v>
      </c>
      <c r="Q32" s="72"/>
    </row>
    <row r="33" spans="1:17" ht="15" customHeight="1">
      <c r="A33" s="28" t="s">
        <v>256</v>
      </c>
      <c r="B33" s="83">
        <v>45</v>
      </c>
      <c r="C33" s="34">
        <v>2</v>
      </c>
      <c r="D33" s="34">
        <v>0</v>
      </c>
      <c r="E33" s="34">
        <v>4</v>
      </c>
      <c r="F33" s="34">
        <v>39</v>
      </c>
      <c r="G33" s="34">
        <v>0</v>
      </c>
      <c r="H33" s="34">
        <v>10</v>
      </c>
      <c r="I33" s="34">
        <v>4</v>
      </c>
      <c r="J33" s="34">
        <v>1</v>
      </c>
      <c r="K33" s="34">
        <v>11</v>
      </c>
      <c r="L33" s="34">
        <v>13</v>
      </c>
      <c r="M33" s="34">
        <v>2</v>
      </c>
      <c r="N33" s="34">
        <v>12</v>
      </c>
      <c r="O33" s="34">
        <v>15</v>
      </c>
      <c r="P33" s="34">
        <v>113</v>
      </c>
      <c r="Q33" s="72"/>
    </row>
    <row r="34" spans="1:17" ht="15" customHeight="1">
      <c r="A34" s="28" t="s">
        <v>258</v>
      </c>
      <c r="B34" s="83">
        <v>721</v>
      </c>
      <c r="C34" s="34">
        <v>62</v>
      </c>
      <c r="D34" s="34">
        <v>0</v>
      </c>
      <c r="E34" s="34">
        <v>22</v>
      </c>
      <c r="F34" s="34">
        <v>170</v>
      </c>
      <c r="G34" s="34">
        <v>11</v>
      </c>
      <c r="H34" s="34">
        <v>74</v>
      </c>
      <c r="I34" s="34">
        <v>50</v>
      </c>
      <c r="J34" s="34">
        <v>31</v>
      </c>
      <c r="K34" s="34">
        <v>24</v>
      </c>
      <c r="L34" s="34">
        <v>13</v>
      </c>
      <c r="M34" s="34">
        <v>412</v>
      </c>
      <c r="N34" s="34">
        <v>50</v>
      </c>
      <c r="O34" s="34">
        <v>268</v>
      </c>
      <c r="P34" s="34">
        <v>1187</v>
      </c>
      <c r="Q34" s="72"/>
    </row>
    <row r="35" spans="1:17" ht="15" customHeight="1">
      <c r="A35" s="28" t="s">
        <v>259</v>
      </c>
      <c r="B35" s="83">
        <v>141</v>
      </c>
      <c r="C35" s="34">
        <v>4</v>
      </c>
      <c r="D35" s="34">
        <v>1</v>
      </c>
      <c r="E35" s="34">
        <v>5</v>
      </c>
      <c r="F35" s="34">
        <v>62</v>
      </c>
      <c r="G35" s="34">
        <v>0</v>
      </c>
      <c r="H35" s="34">
        <v>16</v>
      </c>
      <c r="I35" s="34">
        <v>5</v>
      </c>
      <c r="J35" s="34">
        <v>0</v>
      </c>
      <c r="K35" s="34">
        <v>7</v>
      </c>
      <c r="L35" s="34">
        <v>4</v>
      </c>
      <c r="M35" s="34">
        <v>26</v>
      </c>
      <c r="N35" s="34">
        <v>48</v>
      </c>
      <c r="O35" s="34">
        <v>45</v>
      </c>
      <c r="P35" s="34">
        <v>223</v>
      </c>
      <c r="Q35" s="72"/>
    </row>
    <row r="36" spans="1:17" ht="15" customHeight="1">
      <c r="A36" s="44" t="s">
        <v>261</v>
      </c>
      <c r="B36" s="85">
        <v>245</v>
      </c>
      <c r="C36" s="71">
        <v>21</v>
      </c>
      <c r="D36" s="71">
        <v>2</v>
      </c>
      <c r="E36" s="71">
        <v>6</v>
      </c>
      <c r="F36" s="71">
        <v>26</v>
      </c>
      <c r="G36" s="71">
        <v>0</v>
      </c>
      <c r="H36" s="71">
        <v>41</v>
      </c>
      <c r="I36" s="71">
        <v>34</v>
      </c>
      <c r="J36" s="71">
        <v>13</v>
      </c>
      <c r="K36" s="71">
        <v>20</v>
      </c>
      <c r="L36" s="71">
        <v>2</v>
      </c>
      <c r="M36" s="71">
        <v>91</v>
      </c>
      <c r="N36" s="71">
        <v>42</v>
      </c>
      <c r="O36" s="71">
        <v>99</v>
      </c>
      <c r="P36" s="71">
        <v>397</v>
      </c>
      <c r="Q36" s="72"/>
    </row>
    <row r="37" spans="1:17" ht="15" customHeight="1">
      <c r="A37" s="117"/>
      <c r="B37" s="117"/>
      <c r="C37" s="117"/>
      <c r="D37" s="117"/>
      <c r="E37" s="117"/>
      <c r="F37" s="117"/>
      <c r="G37" s="117"/>
      <c r="H37" s="117"/>
      <c r="I37" s="117"/>
      <c r="J37" s="117"/>
      <c r="K37" s="117"/>
      <c r="L37" s="117"/>
      <c r="M37" s="117"/>
      <c r="N37" s="117"/>
      <c r="O37" s="117"/>
      <c r="P37" s="117"/>
      <c r="Q37" s="117"/>
    </row>
    <row r="38" spans="1:17" ht="37.5" customHeight="1">
      <c r="A38" s="166"/>
      <c r="B38" s="166"/>
      <c r="C38" s="166"/>
      <c r="D38" s="166"/>
      <c r="E38" s="166"/>
      <c r="F38" s="166"/>
      <c r="G38" s="166"/>
      <c r="H38" s="166"/>
      <c r="I38" s="166"/>
      <c r="J38" s="166"/>
      <c r="K38" s="117"/>
      <c r="L38" s="117"/>
      <c r="M38" s="117"/>
      <c r="N38" s="117"/>
      <c r="O38" s="117"/>
      <c r="P38" s="117"/>
      <c r="Q38" s="117"/>
    </row>
    <row r="39" spans="1:17" ht="37.5" customHeight="1">
      <c r="A39" s="166"/>
      <c r="B39" s="166"/>
      <c r="C39" s="166"/>
      <c r="D39" s="166"/>
      <c r="E39" s="166"/>
      <c r="F39" s="166"/>
      <c r="G39" s="166"/>
      <c r="H39" s="166"/>
      <c r="I39" s="166"/>
      <c r="J39" s="166"/>
      <c r="K39" s="117"/>
      <c r="L39" s="117"/>
      <c r="M39" s="117"/>
      <c r="N39" s="117"/>
      <c r="O39" s="117"/>
      <c r="P39" s="117"/>
      <c r="Q39" s="117"/>
    </row>
    <row r="40" spans="1:17" ht="37.5" customHeight="1">
      <c r="A40" s="166"/>
      <c r="B40" s="166"/>
      <c r="C40" s="166"/>
      <c r="D40" s="166"/>
      <c r="E40" s="166"/>
      <c r="F40" s="166"/>
      <c r="G40" s="166"/>
      <c r="H40" s="166"/>
      <c r="I40" s="166"/>
      <c r="J40" s="166"/>
      <c r="K40" s="117"/>
      <c r="L40" s="117"/>
      <c r="M40" s="117"/>
      <c r="N40" s="117"/>
      <c r="O40" s="117"/>
      <c r="P40" s="117"/>
      <c r="Q40" s="117"/>
    </row>
    <row r="41" spans="1:17" ht="37.5" customHeight="1">
      <c r="A41" s="166"/>
      <c r="B41" s="166"/>
      <c r="C41" s="166"/>
      <c r="D41" s="166"/>
      <c r="E41" s="166"/>
      <c r="F41" s="166"/>
      <c r="G41" s="166"/>
      <c r="H41" s="166"/>
      <c r="I41" s="166"/>
      <c r="J41" s="166"/>
      <c r="K41" s="117"/>
      <c r="L41" s="117"/>
      <c r="M41" s="117"/>
      <c r="N41" s="117"/>
      <c r="O41" s="117"/>
      <c r="P41" s="117"/>
      <c r="Q41" s="117"/>
    </row>
    <row r="42" spans="1:17" ht="37.5" customHeight="1">
      <c r="A42" s="166"/>
      <c r="B42" s="166"/>
      <c r="C42" s="166"/>
      <c r="D42" s="166"/>
      <c r="E42" s="166"/>
      <c r="F42" s="166"/>
      <c r="G42" s="166"/>
      <c r="H42" s="166"/>
      <c r="I42" s="166"/>
      <c r="J42" s="166"/>
      <c r="K42" s="117"/>
      <c r="L42" s="117"/>
      <c r="M42" s="117"/>
      <c r="N42" s="117"/>
      <c r="O42" s="117"/>
      <c r="P42" s="117"/>
      <c r="Q42" s="117"/>
    </row>
    <row r="43" spans="1:17" ht="37.5" customHeight="1">
      <c r="A43" s="166"/>
      <c r="B43" s="166"/>
      <c r="C43" s="166"/>
      <c r="D43" s="166"/>
      <c r="E43" s="166"/>
      <c r="F43" s="166"/>
      <c r="G43" s="166"/>
      <c r="H43" s="166"/>
      <c r="I43" s="166"/>
      <c r="J43" s="166"/>
      <c r="K43" s="117"/>
      <c r="L43" s="117"/>
      <c r="M43" s="117"/>
      <c r="N43" s="117"/>
      <c r="O43" s="117"/>
      <c r="P43" s="117"/>
      <c r="Q43" s="117"/>
    </row>
    <row r="44" spans="1:17" ht="37.5" customHeight="1">
      <c r="A44" s="166"/>
      <c r="B44" s="166"/>
      <c r="C44" s="166"/>
      <c r="D44" s="166"/>
      <c r="E44" s="166"/>
      <c r="F44" s="166"/>
      <c r="G44" s="166"/>
      <c r="H44" s="166"/>
      <c r="I44" s="166"/>
      <c r="J44" s="166"/>
      <c r="K44" s="117"/>
      <c r="L44" s="117"/>
      <c r="M44" s="117"/>
      <c r="N44" s="117"/>
      <c r="O44" s="117"/>
      <c r="P44" s="117"/>
      <c r="Q44" s="117"/>
    </row>
    <row r="45" spans="1:17" ht="37.5" customHeight="1">
      <c r="A45" s="166"/>
      <c r="B45" s="166"/>
      <c r="C45" s="166"/>
      <c r="D45" s="166"/>
      <c r="E45" s="166"/>
      <c r="F45" s="166"/>
      <c r="G45" s="166"/>
      <c r="H45" s="166"/>
      <c r="I45" s="166"/>
      <c r="J45" s="166"/>
      <c r="K45" s="117"/>
      <c r="L45" s="117"/>
      <c r="M45" s="117"/>
      <c r="N45" s="117"/>
      <c r="O45" s="117"/>
      <c r="P45" s="117"/>
      <c r="Q45" s="117"/>
    </row>
    <row r="46" spans="1:17" ht="37.5" customHeight="1">
      <c r="A46" s="166"/>
      <c r="B46" s="166"/>
      <c r="C46" s="166"/>
      <c r="D46" s="166"/>
      <c r="E46" s="166"/>
      <c r="F46" s="166"/>
      <c r="G46" s="166"/>
      <c r="H46" s="166"/>
      <c r="I46" s="166"/>
      <c r="J46" s="166"/>
      <c r="K46" s="117"/>
      <c r="L46" s="117"/>
      <c r="M46" s="117"/>
      <c r="N46" s="117"/>
      <c r="O46" s="117"/>
      <c r="P46" s="117"/>
      <c r="Q46" s="117"/>
    </row>
    <row r="47" spans="1:17" ht="15" customHeight="1">
      <c r="A47" s="117"/>
      <c r="B47" s="117"/>
      <c r="C47" s="117"/>
      <c r="D47" s="117"/>
      <c r="E47" s="117"/>
      <c r="F47" s="117"/>
      <c r="G47" s="117"/>
      <c r="H47" s="117"/>
      <c r="I47" s="117"/>
      <c r="J47" s="117"/>
      <c r="K47" s="117"/>
      <c r="L47" s="117"/>
      <c r="M47" s="117"/>
      <c r="N47" s="117"/>
      <c r="O47" s="117"/>
      <c r="P47" s="117"/>
      <c r="Q47" s="117"/>
    </row>
    <row r="48" spans="1:17" ht="15" customHeight="1">
      <c r="A48" s="117"/>
      <c r="B48" s="117"/>
      <c r="C48" s="117"/>
      <c r="D48" s="117"/>
      <c r="E48" s="117"/>
      <c r="F48" s="117"/>
      <c r="G48" s="117"/>
      <c r="H48" s="117"/>
      <c r="I48" s="117"/>
      <c r="J48" s="117"/>
      <c r="K48" s="117"/>
      <c r="L48" s="117"/>
      <c r="M48" s="117"/>
      <c r="N48" s="117"/>
      <c r="O48" s="117"/>
      <c r="P48" s="117"/>
      <c r="Q48" s="117"/>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1">
    <mergeCell ref="C6:P6"/>
    <mergeCell ref="C22:P22"/>
    <mergeCell ref="A38:J38"/>
    <mergeCell ref="A39:J39"/>
    <mergeCell ref="A40:J40"/>
    <mergeCell ref="A46:J46"/>
    <mergeCell ref="A41:J41"/>
    <mergeCell ref="A42:J42"/>
    <mergeCell ref="A43:J43"/>
    <mergeCell ref="A44:J44"/>
    <mergeCell ref="A45:J45"/>
  </mergeCells>
  <conditionalFormatting sqref="B7:P7">
    <cfRule type="cellIs" dxfId="1" priority="2" stopIfTrue="1" operator="lessThan">
      <formula>30</formula>
    </cfRule>
  </conditionalFormatting>
  <conditionalFormatting sqref="B23:P23">
    <cfRule type="cellIs" dxfId="0" priority="1" stopIfTrue="1" operator="lessThan">
      <formula>30</formula>
    </cfRule>
  </conditionalFormatting>
  <hyperlinks>
    <hyperlink ref="A1" location="Contents!A1" display="Return to contents page" xr:uid="{00000000-0004-0000-1100-000000000000}"/>
  </hyperlinks>
  <pageMargins left="0.74803149606299213" right="0.74803149606299213" top="0.98425196850393704" bottom="0.98425196850393704" header="0.51181102362204722" footer="0.51181102362204722"/>
  <pageSetup paperSize="9" scale="55" orientation="landscape" horizontalDpi="200" verticalDpi="2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P1000"/>
  <sheetViews>
    <sheetView showGridLines="0" zoomScaleNormal="100" workbookViewId="0">
      <selection activeCell="A2" sqref="A2"/>
    </sheetView>
  </sheetViews>
  <sheetFormatPr defaultColWidth="11.42578125" defaultRowHeight="12.6"/>
  <cols>
    <col min="1" max="1" width="56.5703125" customWidth="1"/>
    <col min="2" max="100" width="9.5703125" customWidth="1"/>
  </cols>
  <sheetData>
    <row r="1" spans="1:68"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89" t="s">
        <v>351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90"/>
      <c r="B3" s="117"/>
      <c r="C3" s="117"/>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91"/>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92" t="s">
        <v>352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93" t="s">
        <v>167</v>
      </c>
      <c r="B6" s="33">
        <v>16.9538981414434</v>
      </c>
      <c r="C6" s="33">
        <v>17.335191191922899</v>
      </c>
      <c r="D6" s="33">
        <v>17.026711972023101</v>
      </c>
      <c r="E6" s="33">
        <v>17.705931670509301</v>
      </c>
      <c r="F6" s="33">
        <v>17.944278293719499</v>
      </c>
      <c r="G6" s="33">
        <v>18.099478824065201</v>
      </c>
      <c r="H6" s="33">
        <v>16.806193412937901</v>
      </c>
      <c r="I6" s="33">
        <v>17.120063146618602</v>
      </c>
      <c r="J6" s="33">
        <v>16.776500487603101</v>
      </c>
      <c r="K6" s="33">
        <v>16.143511357777601</v>
      </c>
      <c r="L6" s="33">
        <v>15.9028178958855</v>
      </c>
      <c r="M6" s="33">
        <v>15.3256839012104</v>
      </c>
      <c r="N6" s="33">
        <v>15.991237677984699</v>
      </c>
      <c r="O6" s="33">
        <v>15.6468338604104</v>
      </c>
      <c r="P6" s="33">
        <v>15.3732904575569</v>
      </c>
      <c r="Q6" s="33">
        <v>15.574215649413</v>
      </c>
      <c r="R6" s="33">
        <v>15.1355814357726</v>
      </c>
      <c r="S6" s="33">
        <v>15.117647058823501</v>
      </c>
      <c r="T6" s="33">
        <v>14.5888966971188</v>
      </c>
      <c r="U6" s="33">
        <v>14.7333027663151</v>
      </c>
      <c r="V6" s="33">
        <v>15.5313798381806</v>
      </c>
      <c r="W6" s="33">
        <v>14.6596264123091</v>
      </c>
      <c r="X6" s="33">
        <v>14.0066698427823</v>
      </c>
      <c r="Y6" s="33">
        <v>14.467510765473399</v>
      </c>
      <c r="Z6" s="33">
        <v>14.123271740534999</v>
      </c>
      <c r="AA6" s="33">
        <v>14.3545472796627</v>
      </c>
      <c r="AB6" s="33">
        <v>13.624661246612501</v>
      </c>
      <c r="AC6" s="33">
        <v>14.053903475172399</v>
      </c>
      <c r="AD6" s="33">
        <v>13.373311176938101</v>
      </c>
      <c r="AE6" s="33">
        <v>13.7042161217505</v>
      </c>
      <c r="AF6" s="33">
        <v>12.2327348580794</v>
      </c>
      <c r="AG6" s="33">
        <v>12.843440091042099</v>
      </c>
      <c r="AH6" s="33">
        <v>14.5215633423181</v>
      </c>
      <c r="AI6" s="33">
        <v>13.563933151962701</v>
      </c>
      <c r="AJ6" s="33">
        <v>13.388869804191</v>
      </c>
      <c r="AK6" s="33">
        <v>13.9481924281241</v>
      </c>
      <c r="AL6" s="33">
        <v>13.6243152500442</v>
      </c>
      <c r="AM6" s="33">
        <v>13.319126265316999</v>
      </c>
      <c r="AN6" s="33">
        <v>13.117091427553</v>
      </c>
      <c r="AO6" s="33">
        <v>13.1384916052234</v>
      </c>
      <c r="AP6" s="33">
        <v>12.541942504761</v>
      </c>
      <c r="AQ6" s="33">
        <v>13.812356979404999</v>
      </c>
      <c r="AR6" s="33">
        <v>12.6756604834176</v>
      </c>
      <c r="AS6" s="33">
        <v>13.118647287926301</v>
      </c>
      <c r="AT6" s="33">
        <v>13.094064287122899</v>
      </c>
      <c r="AU6" s="33">
        <v>13.3993591610836</v>
      </c>
      <c r="AV6" s="33"/>
      <c r="AW6" s="33"/>
      <c r="AX6" s="33"/>
      <c r="AY6" s="33"/>
      <c r="AZ6" s="33"/>
      <c r="BA6" s="33"/>
      <c r="BB6" s="33"/>
      <c r="BC6" s="33"/>
      <c r="BD6" s="33"/>
      <c r="BE6" s="33"/>
      <c r="BF6" s="33"/>
      <c r="BG6" s="33"/>
      <c r="BH6" s="33"/>
      <c r="BI6" s="33"/>
      <c r="BJ6" s="33"/>
      <c r="BK6" s="33"/>
      <c r="BL6" s="33"/>
      <c r="BM6" s="33"/>
      <c r="BN6" s="33"/>
      <c r="BO6" s="33"/>
      <c r="BP6" s="33"/>
    </row>
    <row r="7" spans="1:68" ht="15" customHeight="1">
      <c r="A7" s="94" t="s">
        <v>353</v>
      </c>
      <c r="B7" s="30">
        <v>17.0419820904077</v>
      </c>
      <c r="C7" s="30">
        <v>17.436593096832699</v>
      </c>
      <c r="D7" s="30">
        <v>17.425300818153399</v>
      </c>
      <c r="E7" s="30">
        <v>17.855686445629399</v>
      </c>
      <c r="F7" s="30">
        <v>17.974343095196801</v>
      </c>
      <c r="G7" s="30">
        <v>18.3046602614459</v>
      </c>
      <c r="H7" s="30">
        <v>17.577711840368</v>
      </c>
      <c r="I7" s="30">
        <v>17.687502320346901</v>
      </c>
      <c r="J7" s="30">
        <v>17.7357270688547</v>
      </c>
      <c r="K7" s="30">
        <v>17.356500920431799</v>
      </c>
      <c r="L7" s="30">
        <v>17.464889048756</v>
      </c>
      <c r="M7" s="30">
        <v>17.095788782526501</v>
      </c>
      <c r="N7" s="30">
        <v>17.641755236788601</v>
      </c>
      <c r="O7" s="30">
        <v>17.517032937272798</v>
      </c>
      <c r="P7" s="30">
        <v>17.165973067617401</v>
      </c>
      <c r="Q7" s="30">
        <v>17.208220621969399</v>
      </c>
      <c r="R7" s="30">
        <v>16.742102021101498</v>
      </c>
      <c r="S7" s="30">
        <v>16.8147196193624</v>
      </c>
      <c r="T7" s="30">
        <v>16.303502398030201</v>
      </c>
      <c r="U7" s="30">
        <v>16.295120148618299</v>
      </c>
      <c r="V7" s="30">
        <v>17.208027323649802</v>
      </c>
      <c r="W7" s="30">
        <v>16.3413393096471</v>
      </c>
      <c r="X7" s="30">
        <v>16.021009293424001</v>
      </c>
      <c r="Y7" s="30">
        <v>16.2005725372751</v>
      </c>
      <c r="Z7" s="30">
        <v>15.957343744484399</v>
      </c>
      <c r="AA7" s="30">
        <v>16.031971329238001</v>
      </c>
      <c r="AB7" s="30">
        <v>15.6749142985721</v>
      </c>
      <c r="AC7" s="30">
        <v>15.587755485238601</v>
      </c>
      <c r="AD7" s="30">
        <v>15.1445119272338</v>
      </c>
      <c r="AE7" s="30">
        <v>15.621973181599</v>
      </c>
      <c r="AF7" s="30">
        <v>14.270174482661901</v>
      </c>
      <c r="AG7" s="30">
        <v>14.598685097260701</v>
      </c>
      <c r="AH7" s="30">
        <v>15.408696193411201</v>
      </c>
      <c r="AI7" s="30">
        <v>14.593301942334501</v>
      </c>
      <c r="AJ7" s="30">
        <v>14.8492691204181</v>
      </c>
      <c r="AK7" s="30">
        <v>15.028293681229499</v>
      </c>
      <c r="AL7" s="30">
        <v>14.9879111049563</v>
      </c>
      <c r="AM7" s="30">
        <v>15.250722076256</v>
      </c>
      <c r="AN7" s="30">
        <v>15.254311044053701</v>
      </c>
      <c r="AO7" s="30">
        <v>15.462918996921699</v>
      </c>
      <c r="AP7" s="30">
        <v>15.150275676979399</v>
      </c>
      <c r="AQ7" s="30">
        <v>16.183556648024702</v>
      </c>
      <c r="AR7" s="30">
        <v>15.7337944156227</v>
      </c>
      <c r="AS7" s="30">
        <v>15.852685799349</v>
      </c>
      <c r="AT7" s="30">
        <v>15.825120831917801</v>
      </c>
      <c r="AU7" s="30">
        <v>16.324422765038101</v>
      </c>
      <c r="AV7" s="30"/>
      <c r="AW7" s="30"/>
      <c r="AX7" s="30"/>
      <c r="AY7" s="30"/>
      <c r="AZ7" s="30"/>
      <c r="BA7" s="30"/>
      <c r="BB7" s="30"/>
      <c r="BC7" s="30"/>
      <c r="BD7" s="30"/>
      <c r="BE7" s="30"/>
      <c r="BF7" s="30"/>
      <c r="BG7" s="30"/>
      <c r="BH7" s="30"/>
      <c r="BI7" s="30"/>
      <c r="BJ7" s="30"/>
      <c r="BK7" s="30"/>
      <c r="BL7" s="30"/>
      <c r="BM7" s="30"/>
      <c r="BN7" s="30"/>
      <c r="BO7" s="30"/>
      <c r="BP7" s="30"/>
    </row>
    <row r="8" spans="1:68" ht="15" customHeight="1">
      <c r="A8" s="93" t="s">
        <v>169</v>
      </c>
      <c r="B8" s="30">
        <v>21.3345132116462</v>
      </c>
      <c r="C8" s="30">
        <v>21.321195255700701</v>
      </c>
      <c r="D8" s="30">
        <v>21.024008314480199</v>
      </c>
      <c r="E8" s="30">
        <v>21.272842385490399</v>
      </c>
      <c r="F8" s="30">
        <v>21.392532359133199</v>
      </c>
      <c r="G8" s="30">
        <v>21.217415723229799</v>
      </c>
      <c r="H8" s="30">
        <v>20.651078733180402</v>
      </c>
      <c r="I8" s="30">
        <v>20.855157986882102</v>
      </c>
      <c r="J8" s="30">
        <v>20.463370579358902</v>
      </c>
      <c r="K8" s="30">
        <v>20.2096075979563</v>
      </c>
      <c r="L8" s="30">
        <v>19.860526007739999</v>
      </c>
      <c r="M8" s="30">
        <v>19.6524922792944</v>
      </c>
      <c r="N8" s="30">
        <v>19.772079601806599</v>
      </c>
      <c r="O8" s="30">
        <v>19.552398083748098</v>
      </c>
      <c r="P8" s="30">
        <v>19.629914550549898</v>
      </c>
      <c r="Q8" s="30">
        <v>19.7885921880541</v>
      </c>
      <c r="R8" s="30">
        <v>19.816076575281599</v>
      </c>
      <c r="S8" s="30">
        <v>19.725524600071601</v>
      </c>
      <c r="T8" s="30">
        <v>19.707991459698999</v>
      </c>
      <c r="U8" s="30">
        <v>19.8607797783074</v>
      </c>
      <c r="V8" s="30">
        <v>19.745949675141301</v>
      </c>
      <c r="W8" s="30">
        <v>19.740884263272498</v>
      </c>
      <c r="X8" s="30">
        <v>19.408257709968701</v>
      </c>
      <c r="Y8" s="30">
        <v>19.6895353888087</v>
      </c>
      <c r="Z8" s="30">
        <v>19.588525156661099</v>
      </c>
      <c r="AA8" s="30">
        <v>19.7451731110352</v>
      </c>
      <c r="AB8" s="30">
        <v>19.3723441086509</v>
      </c>
      <c r="AC8" s="30">
        <v>19.888745150544299</v>
      </c>
      <c r="AD8" s="30">
        <v>19.651396410314799</v>
      </c>
      <c r="AE8" s="30">
        <v>19.504840100761999</v>
      </c>
      <c r="AF8" s="30">
        <v>19.385157536028</v>
      </c>
      <c r="AG8" s="30">
        <v>19.667352154391899</v>
      </c>
      <c r="AH8" s="30">
        <v>20.535464309517401</v>
      </c>
      <c r="AI8" s="30">
        <v>20.393228370238699</v>
      </c>
      <c r="AJ8" s="30">
        <v>19.9621978443834</v>
      </c>
      <c r="AK8" s="30">
        <v>20.3424959075051</v>
      </c>
      <c r="AL8" s="30">
        <v>20.059001305698398</v>
      </c>
      <c r="AM8" s="30">
        <v>19.4910013496715</v>
      </c>
      <c r="AN8" s="30">
        <v>19.285377544109799</v>
      </c>
      <c r="AO8" s="30">
        <v>19.0981697689122</v>
      </c>
      <c r="AP8" s="30">
        <v>18.814263988392099</v>
      </c>
      <c r="AQ8" s="30">
        <v>19.051397491990802</v>
      </c>
      <c r="AR8" s="30">
        <v>18.364463228405501</v>
      </c>
      <c r="AS8" s="30">
        <v>18.688558649187801</v>
      </c>
      <c r="AT8" s="30">
        <v>18.691540615815502</v>
      </c>
      <c r="AU8" s="30">
        <v>18.497533556655998</v>
      </c>
      <c r="AV8" s="30"/>
      <c r="AW8" s="30"/>
      <c r="AX8" s="30"/>
      <c r="AY8" s="30"/>
      <c r="AZ8" s="30"/>
      <c r="BA8" s="30"/>
      <c r="BB8" s="30"/>
      <c r="BC8" s="30"/>
      <c r="BD8" s="30"/>
      <c r="BE8" s="30"/>
      <c r="BF8" s="30"/>
      <c r="BG8" s="30"/>
      <c r="BH8" s="30"/>
      <c r="BI8" s="30"/>
      <c r="BJ8" s="30"/>
      <c r="BK8" s="30"/>
      <c r="BL8" s="30"/>
      <c r="BM8" s="30"/>
      <c r="BN8" s="30"/>
      <c r="BO8" s="30"/>
      <c r="BP8" s="30"/>
    </row>
    <row r="9" spans="1:68" ht="15" customHeight="1">
      <c r="A9" s="93" t="s">
        <v>170</v>
      </c>
      <c r="B9" s="29">
        <v>2.38425398633257</v>
      </c>
      <c r="C9" s="29">
        <v>2.4518381868493901</v>
      </c>
      <c r="D9" s="29">
        <v>2.3965040058266598</v>
      </c>
      <c r="E9" s="29">
        <v>2.4388872447469701</v>
      </c>
      <c r="F9" s="29">
        <v>2.5182748538011701</v>
      </c>
      <c r="G9" s="29">
        <v>2.45764607212748</v>
      </c>
      <c r="H9" s="29">
        <v>2.4764209868832001</v>
      </c>
      <c r="I9" s="29">
        <v>2.57599209616335</v>
      </c>
      <c r="J9" s="29">
        <v>2.4874053197111201</v>
      </c>
      <c r="K9" s="29">
        <v>2.5573924478677399</v>
      </c>
      <c r="L9" s="29">
        <v>2.57315842583249</v>
      </c>
      <c r="M9" s="29">
        <v>2.5914174845925602</v>
      </c>
      <c r="N9" s="29">
        <v>2.5331050228310499</v>
      </c>
      <c r="O9" s="29">
        <v>2.5581668625146898</v>
      </c>
      <c r="P9" s="29">
        <v>2.6721270161290298</v>
      </c>
      <c r="Q9" s="29">
        <v>2.6499463519313302</v>
      </c>
      <c r="R9" s="29">
        <v>2.6626471432673</v>
      </c>
      <c r="S9" s="29">
        <v>2.71355881472613</v>
      </c>
      <c r="T9" s="29">
        <v>2.7941554271034001</v>
      </c>
      <c r="U9" s="29">
        <v>2.8537344398340201</v>
      </c>
      <c r="V9" s="29">
        <v>2.6937697993664198</v>
      </c>
      <c r="W9" s="29">
        <v>2.72811773818745</v>
      </c>
      <c r="X9" s="29">
        <v>2.6496598639455802</v>
      </c>
      <c r="Y9" s="29">
        <v>2.6525988449578</v>
      </c>
      <c r="Z9" s="29">
        <v>2.6898444647758502</v>
      </c>
      <c r="AA9" s="29">
        <v>2.7799533799533802</v>
      </c>
      <c r="AB9" s="29">
        <v>2.6598707110890101</v>
      </c>
      <c r="AC9" s="29">
        <v>2.6818632309216999</v>
      </c>
      <c r="AD9" s="29">
        <v>2.7520259319286899</v>
      </c>
      <c r="AE9" s="29">
        <v>2.5637619553666302</v>
      </c>
      <c r="AF9" s="29">
        <v>2.4244823386114498</v>
      </c>
      <c r="AG9" s="29">
        <v>2.6069620253164598</v>
      </c>
      <c r="AH9" s="29">
        <v>2.6415313225057999</v>
      </c>
      <c r="AI9" s="29">
        <v>2.60859598853868</v>
      </c>
      <c r="AJ9" s="29">
        <v>2.5214881334188601</v>
      </c>
      <c r="AK9" s="29">
        <v>2.6795918367346898</v>
      </c>
      <c r="AL9" s="29">
        <v>2.7159533073929998</v>
      </c>
      <c r="AM9" s="29">
        <v>2.6506666666666701</v>
      </c>
      <c r="AN9" s="29">
        <v>2.74048913043478</v>
      </c>
      <c r="AO9" s="29">
        <v>2.63826910074375</v>
      </c>
      <c r="AP9" s="29">
        <v>2.8271872740419401</v>
      </c>
      <c r="AQ9" s="29">
        <v>2.8721007289595799</v>
      </c>
      <c r="AR9" s="29">
        <v>2.7997043606799701</v>
      </c>
      <c r="AS9" s="29">
        <v>2.8899348298334502</v>
      </c>
      <c r="AT9" s="29">
        <v>2.86897590361446</v>
      </c>
      <c r="AU9" s="29">
        <v>3.0695652173912999</v>
      </c>
      <c r="AV9" s="29"/>
      <c r="AW9" s="29"/>
      <c r="AX9" s="29"/>
      <c r="AY9" s="29"/>
      <c r="AZ9" s="29"/>
      <c r="BA9" s="29"/>
      <c r="BB9" s="29"/>
      <c r="BC9" s="29"/>
      <c r="BD9" s="29"/>
      <c r="BE9" s="29"/>
      <c r="BF9" s="29"/>
      <c r="BG9" s="29"/>
      <c r="BH9" s="29"/>
      <c r="BI9" s="29"/>
      <c r="BJ9" s="29"/>
      <c r="BK9" s="29"/>
      <c r="BL9" s="29"/>
      <c r="BM9" s="29"/>
      <c r="BN9" s="29"/>
      <c r="BO9" s="29"/>
      <c r="BP9" s="29"/>
    </row>
    <row r="10" spans="1:68" ht="15" customHeight="1">
      <c r="A10" s="93" t="s">
        <v>171</v>
      </c>
      <c r="B10" s="34">
        <v>16747</v>
      </c>
      <c r="C10" s="34">
        <v>18607</v>
      </c>
      <c r="D10" s="34">
        <v>16452</v>
      </c>
      <c r="E10" s="34">
        <v>16482</v>
      </c>
      <c r="F10" s="34">
        <v>17225</v>
      </c>
      <c r="G10" s="34">
        <v>17582</v>
      </c>
      <c r="H10" s="34">
        <v>15859</v>
      </c>
      <c r="I10" s="34">
        <v>15644</v>
      </c>
      <c r="J10" s="34">
        <v>14121</v>
      </c>
      <c r="K10" s="34">
        <v>13613</v>
      </c>
      <c r="L10" s="34">
        <v>12750</v>
      </c>
      <c r="M10" s="34">
        <v>11353</v>
      </c>
      <c r="N10" s="34">
        <v>11095</v>
      </c>
      <c r="O10" s="34">
        <v>10885</v>
      </c>
      <c r="P10" s="34">
        <v>10603</v>
      </c>
      <c r="Q10" s="34">
        <v>9879</v>
      </c>
      <c r="R10" s="34">
        <v>9274</v>
      </c>
      <c r="S10" s="34">
        <v>9066</v>
      </c>
      <c r="T10" s="34">
        <v>8701</v>
      </c>
      <c r="U10" s="34">
        <v>8253</v>
      </c>
      <c r="V10" s="34">
        <v>7653</v>
      </c>
      <c r="W10" s="34">
        <v>7044</v>
      </c>
      <c r="X10" s="34">
        <v>6232</v>
      </c>
      <c r="Y10" s="34">
        <v>5971</v>
      </c>
      <c r="Z10" s="34">
        <v>5880</v>
      </c>
      <c r="AA10" s="34">
        <v>5963</v>
      </c>
      <c r="AB10" s="34">
        <v>5349</v>
      </c>
      <c r="AC10" s="34">
        <v>5412</v>
      </c>
      <c r="AD10" s="34">
        <v>5094</v>
      </c>
      <c r="AE10" s="34">
        <v>4825</v>
      </c>
      <c r="AF10" s="34">
        <v>3981</v>
      </c>
      <c r="AG10" s="34">
        <v>4119</v>
      </c>
      <c r="AH10" s="34">
        <v>4554</v>
      </c>
      <c r="AI10" s="34">
        <v>4552</v>
      </c>
      <c r="AJ10" s="34">
        <v>3931</v>
      </c>
      <c r="AK10" s="34">
        <v>3939</v>
      </c>
      <c r="AL10" s="34">
        <v>4188</v>
      </c>
      <c r="AM10" s="34">
        <v>3976</v>
      </c>
      <c r="AN10" s="34">
        <v>4034</v>
      </c>
      <c r="AO10" s="34">
        <v>3902</v>
      </c>
      <c r="AP10" s="34">
        <v>3910</v>
      </c>
      <c r="AQ10" s="34">
        <v>4334</v>
      </c>
      <c r="AR10" s="34">
        <v>3788</v>
      </c>
      <c r="AS10" s="34">
        <v>3991</v>
      </c>
      <c r="AT10" s="34">
        <v>3810</v>
      </c>
      <c r="AU10" s="34">
        <v>4236</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93" t="s">
        <v>172</v>
      </c>
      <c r="B11" s="34">
        <v>7024</v>
      </c>
      <c r="C11" s="34">
        <v>7589</v>
      </c>
      <c r="D11" s="34">
        <v>6865</v>
      </c>
      <c r="E11" s="34">
        <v>6758</v>
      </c>
      <c r="F11" s="34">
        <v>6840</v>
      </c>
      <c r="G11" s="34">
        <v>7154</v>
      </c>
      <c r="H11" s="34">
        <v>6404</v>
      </c>
      <c r="I11" s="34">
        <v>6073</v>
      </c>
      <c r="J11" s="34">
        <v>5677</v>
      </c>
      <c r="K11" s="34">
        <v>5323</v>
      </c>
      <c r="L11" s="34">
        <v>4955</v>
      </c>
      <c r="M11" s="34">
        <v>4381</v>
      </c>
      <c r="N11" s="34">
        <v>4380</v>
      </c>
      <c r="O11" s="34">
        <v>4255</v>
      </c>
      <c r="P11" s="34">
        <v>3968</v>
      </c>
      <c r="Q11" s="34">
        <v>3728</v>
      </c>
      <c r="R11" s="34">
        <v>3483</v>
      </c>
      <c r="S11" s="34">
        <v>3341</v>
      </c>
      <c r="T11" s="34">
        <v>3114</v>
      </c>
      <c r="U11" s="34">
        <v>2892</v>
      </c>
      <c r="V11" s="34">
        <v>2841</v>
      </c>
      <c r="W11" s="34">
        <v>2582</v>
      </c>
      <c r="X11" s="34">
        <v>2352</v>
      </c>
      <c r="Y11" s="34">
        <v>2251</v>
      </c>
      <c r="Z11" s="34">
        <v>2186</v>
      </c>
      <c r="AA11" s="34">
        <v>2145</v>
      </c>
      <c r="AB11" s="34">
        <v>2011</v>
      </c>
      <c r="AC11" s="34">
        <v>2018</v>
      </c>
      <c r="AD11" s="34">
        <v>1851</v>
      </c>
      <c r="AE11" s="34">
        <v>1882</v>
      </c>
      <c r="AF11" s="34">
        <v>1642</v>
      </c>
      <c r="AG11" s="34">
        <v>1580</v>
      </c>
      <c r="AH11" s="34">
        <v>1724</v>
      </c>
      <c r="AI11" s="34">
        <v>1745</v>
      </c>
      <c r="AJ11" s="34">
        <v>1559</v>
      </c>
      <c r="AK11" s="34">
        <v>1470</v>
      </c>
      <c r="AL11" s="34">
        <v>1542</v>
      </c>
      <c r="AM11" s="34">
        <v>1500</v>
      </c>
      <c r="AN11" s="34">
        <v>1472</v>
      </c>
      <c r="AO11" s="34">
        <v>1479</v>
      </c>
      <c r="AP11" s="34">
        <v>1383</v>
      </c>
      <c r="AQ11" s="34">
        <v>1509</v>
      </c>
      <c r="AR11" s="34">
        <v>1353</v>
      </c>
      <c r="AS11" s="34">
        <v>1381</v>
      </c>
      <c r="AT11" s="34">
        <v>1328</v>
      </c>
      <c r="AU11" s="34">
        <v>1380</v>
      </c>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93" t="s">
        <v>173</v>
      </c>
      <c r="B12" s="34">
        <v>41430</v>
      </c>
      <c r="C12" s="34">
        <v>43778</v>
      </c>
      <c r="D12" s="34">
        <v>40319</v>
      </c>
      <c r="E12" s="34">
        <v>38168</v>
      </c>
      <c r="F12" s="34">
        <v>38118</v>
      </c>
      <c r="G12" s="34">
        <v>39526</v>
      </c>
      <c r="H12" s="34">
        <v>38105</v>
      </c>
      <c r="I12" s="34">
        <v>35473</v>
      </c>
      <c r="J12" s="34">
        <v>33839</v>
      </c>
      <c r="K12" s="34">
        <v>32973</v>
      </c>
      <c r="L12" s="34">
        <v>31158</v>
      </c>
      <c r="M12" s="34">
        <v>28586</v>
      </c>
      <c r="N12" s="34">
        <v>27390</v>
      </c>
      <c r="O12" s="34">
        <v>27194</v>
      </c>
      <c r="P12" s="34">
        <v>25811</v>
      </c>
      <c r="Q12" s="34">
        <v>23937</v>
      </c>
      <c r="R12" s="34">
        <v>23012</v>
      </c>
      <c r="S12" s="34">
        <v>22100</v>
      </c>
      <c r="T12" s="34">
        <v>21345</v>
      </c>
      <c r="U12" s="34">
        <v>19629</v>
      </c>
      <c r="V12" s="34">
        <v>18292</v>
      </c>
      <c r="W12" s="34">
        <v>17613</v>
      </c>
      <c r="X12" s="34">
        <v>16792</v>
      </c>
      <c r="Y12" s="34">
        <v>15559</v>
      </c>
      <c r="Z12" s="34">
        <v>15478</v>
      </c>
      <c r="AA12" s="34">
        <v>14943</v>
      </c>
      <c r="AB12" s="34">
        <v>14760</v>
      </c>
      <c r="AC12" s="34">
        <v>14359</v>
      </c>
      <c r="AD12" s="34">
        <v>13841</v>
      </c>
      <c r="AE12" s="34">
        <v>13733</v>
      </c>
      <c r="AF12" s="34">
        <v>13423</v>
      </c>
      <c r="AG12" s="34">
        <v>12302</v>
      </c>
      <c r="AH12" s="34">
        <v>11872</v>
      </c>
      <c r="AI12" s="34">
        <v>12865</v>
      </c>
      <c r="AJ12" s="34">
        <v>11644</v>
      </c>
      <c r="AK12" s="34">
        <v>10539</v>
      </c>
      <c r="AL12" s="34">
        <v>11318</v>
      </c>
      <c r="AM12" s="34">
        <v>11262</v>
      </c>
      <c r="AN12" s="34">
        <v>11222</v>
      </c>
      <c r="AO12" s="34">
        <v>11257</v>
      </c>
      <c r="AP12" s="34">
        <v>11027</v>
      </c>
      <c r="AQ12" s="34">
        <v>10925</v>
      </c>
      <c r="AR12" s="34">
        <v>10674</v>
      </c>
      <c r="AS12" s="34">
        <v>10527</v>
      </c>
      <c r="AT12" s="34">
        <v>10142</v>
      </c>
      <c r="AU12" s="34">
        <v>10299</v>
      </c>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95"/>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57"/>
      <c r="AK13" s="57"/>
      <c r="AL13" s="57"/>
      <c r="AM13" s="57"/>
      <c r="AN13" s="57"/>
      <c r="AO13" s="57"/>
      <c r="AP13" s="57"/>
      <c r="AQ13" s="57"/>
      <c r="AR13" s="5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row>
    <row r="14" spans="1:68" ht="15" customHeight="1">
      <c r="A14" s="96" t="s">
        <v>354</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row>
    <row r="15" spans="1:68" ht="15" customHeight="1">
      <c r="A15" s="93" t="s">
        <v>167</v>
      </c>
      <c r="B15" s="33">
        <v>34.047793383478698</v>
      </c>
      <c r="C15" s="33">
        <v>34.648871941531603</v>
      </c>
      <c r="D15" s="33">
        <v>34.761086283946398</v>
      </c>
      <c r="E15" s="33">
        <v>33.958724202626598</v>
      </c>
      <c r="F15" s="33">
        <v>35.021997067057697</v>
      </c>
      <c r="G15" s="33">
        <v>34.508582411027902</v>
      </c>
      <c r="H15" s="33">
        <v>33.568435754189899</v>
      </c>
      <c r="I15" s="33">
        <v>31.860965443055001</v>
      </c>
      <c r="J15" s="33">
        <v>31.976298361798499</v>
      </c>
      <c r="K15" s="33">
        <v>31.510626849609899</v>
      </c>
      <c r="L15" s="33">
        <v>30.827178729689798</v>
      </c>
      <c r="M15" s="33">
        <v>30.164302766465401</v>
      </c>
      <c r="N15" s="33">
        <v>30.7498331231922</v>
      </c>
      <c r="O15" s="33">
        <v>31.520784543325501</v>
      </c>
      <c r="P15" s="33">
        <v>30.165480977420401</v>
      </c>
      <c r="Q15" s="33">
        <v>29.764578654022099</v>
      </c>
      <c r="R15" s="33">
        <v>30.186346374635701</v>
      </c>
      <c r="S15" s="33">
        <v>29.8074213245655</v>
      </c>
      <c r="T15" s="33">
        <v>29.230769230769202</v>
      </c>
      <c r="U15" s="33">
        <v>28.994759409242501</v>
      </c>
      <c r="V15" s="33">
        <v>30.051424898221601</v>
      </c>
      <c r="W15" s="33">
        <v>28.5079928952043</v>
      </c>
      <c r="X15" s="33">
        <v>28.734308418749301</v>
      </c>
      <c r="Y15" s="33">
        <v>27.290836653386499</v>
      </c>
      <c r="Z15" s="33">
        <v>29.005988023952099</v>
      </c>
      <c r="AA15" s="33">
        <v>28.3838781672574</v>
      </c>
      <c r="AB15" s="33">
        <v>28.877887788778899</v>
      </c>
      <c r="AC15" s="33">
        <v>27.887215140981102</v>
      </c>
      <c r="AD15" s="33">
        <v>27.9030676565345</v>
      </c>
      <c r="AE15" s="33">
        <v>26.162950729424701</v>
      </c>
      <c r="AF15" s="33">
        <v>26.262475793237002</v>
      </c>
      <c r="AG15" s="33">
        <v>25.758543596295102</v>
      </c>
      <c r="AH15" s="33">
        <v>29.061624649859901</v>
      </c>
      <c r="AI15" s="33">
        <v>24.4779582366589</v>
      </c>
      <c r="AJ15" s="33">
        <v>23.130382232965701</v>
      </c>
      <c r="AK15" s="33">
        <v>24.1569167240193</v>
      </c>
      <c r="AL15" s="33">
        <v>25.4289886820007</v>
      </c>
      <c r="AM15" s="33">
        <v>26.194871794871801</v>
      </c>
      <c r="AN15" s="33">
        <v>24.623655913978499</v>
      </c>
      <c r="AO15" s="33">
        <v>24.473420260782301</v>
      </c>
      <c r="AP15" s="33">
        <v>26.312350250490098</v>
      </c>
      <c r="AQ15" s="33">
        <v>26.712328767123299</v>
      </c>
      <c r="AR15" s="33">
        <v>25.555071832825401</v>
      </c>
      <c r="AS15" s="33">
        <v>26.609266092660899</v>
      </c>
      <c r="AT15" s="33">
        <v>27.798066595059101</v>
      </c>
      <c r="AU15" s="33">
        <v>27.1183053557154</v>
      </c>
      <c r="AV15" s="33"/>
      <c r="AW15" s="33"/>
      <c r="AX15" s="33"/>
      <c r="AY15" s="33"/>
      <c r="AZ15" s="33"/>
      <c r="BA15" s="33"/>
      <c r="BB15" s="33"/>
      <c r="BC15" s="33"/>
      <c r="BD15" s="33"/>
      <c r="BE15" s="33"/>
      <c r="BF15" s="33"/>
      <c r="BG15" s="33"/>
      <c r="BH15" s="33"/>
      <c r="BI15" s="33"/>
      <c r="BJ15" s="33"/>
      <c r="BK15" s="33"/>
      <c r="BL15" s="33"/>
      <c r="BM15" s="33"/>
      <c r="BN15" s="33"/>
      <c r="BO15" s="33"/>
      <c r="BP15" s="33"/>
    </row>
    <row r="16" spans="1:68" ht="15" customHeight="1">
      <c r="A16" s="94" t="s">
        <v>353</v>
      </c>
      <c r="B16" s="30">
        <v>33.442529953730698</v>
      </c>
      <c r="C16" s="30">
        <v>33.977982149292401</v>
      </c>
      <c r="D16" s="30">
        <v>34.1352336155621</v>
      </c>
      <c r="E16" s="30">
        <v>33.913611721172799</v>
      </c>
      <c r="F16" s="30">
        <v>34.562983861626897</v>
      </c>
      <c r="G16" s="30">
        <v>34.133039188549901</v>
      </c>
      <c r="H16" s="30">
        <v>33.2150787709977</v>
      </c>
      <c r="I16" s="30">
        <v>32.515465402035701</v>
      </c>
      <c r="J16" s="30">
        <v>32.162039874813502</v>
      </c>
      <c r="K16" s="30">
        <v>32.267976712323502</v>
      </c>
      <c r="L16" s="30">
        <v>31.996541201310201</v>
      </c>
      <c r="M16" s="30">
        <v>31.628950550124902</v>
      </c>
      <c r="N16" s="30">
        <v>31.716154376767001</v>
      </c>
      <c r="O16" s="30">
        <v>32.576735180738901</v>
      </c>
      <c r="P16" s="30">
        <v>31.814886172697701</v>
      </c>
      <c r="Q16" s="30">
        <v>31.655198835446001</v>
      </c>
      <c r="R16" s="30">
        <v>31.608202708433499</v>
      </c>
      <c r="S16" s="30">
        <v>31.999730004371798</v>
      </c>
      <c r="T16" s="30">
        <v>31.866396841385399</v>
      </c>
      <c r="U16" s="30">
        <v>31.571549600730201</v>
      </c>
      <c r="V16" s="30">
        <v>32.426122747729401</v>
      </c>
      <c r="W16" s="30">
        <v>31.510293871933499</v>
      </c>
      <c r="X16" s="30">
        <v>31.9303152118299</v>
      </c>
      <c r="Y16" s="30">
        <v>30.847647454693501</v>
      </c>
      <c r="Z16" s="30">
        <v>32.011252770434602</v>
      </c>
      <c r="AA16" s="30">
        <v>31.569246522332602</v>
      </c>
      <c r="AB16" s="30">
        <v>31.2599618069112</v>
      </c>
      <c r="AC16" s="30">
        <v>30.427780306447001</v>
      </c>
      <c r="AD16" s="30">
        <v>30.127021390610199</v>
      </c>
      <c r="AE16" s="30">
        <v>29.951417815916901</v>
      </c>
      <c r="AF16" s="30">
        <v>30.521857369416299</v>
      </c>
      <c r="AG16" s="30">
        <v>29.6155536986588</v>
      </c>
      <c r="AH16" s="30">
        <v>32.257952833092801</v>
      </c>
      <c r="AI16" s="30">
        <v>28.5304110026457</v>
      </c>
      <c r="AJ16" s="30">
        <v>27.876026269424599</v>
      </c>
      <c r="AK16" s="30">
        <v>29.588748477549299</v>
      </c>
      <c r="AL16" s="30">
        <v>29.949917592856799</v>
      </c>
      <c r="AM16" s="30">
        <v>30.641250630541901</v>
      </c>
      <c r="AN16" s="30">
        <v>30.165809422270701</v>
      </c>
      <c r="AO16" s="30">
        <v>30.163618213631199</v>
      </c>
      <c r="AP16" s="30">
        <v>31.541005511692902</v>
      </c>
      <c r="AQ16" s="30">
        <v>32.529702968301002</v>
      </c>
      <c r="AR16" s="30">
        <v>31.279425094540699</v>
      </c>
      <c r="AS16" s="30">
        <v>33.222678803614201</v>
      </c>
      <c r="AT16" s="30">
        <v>33.609707503133599</v>
      </c>
      <c r="AU16" s="30">
        <v>32.464032048324697</v>
      </c>
      <c r="AV16" s="30"/>
      <c r="AW16" s="30"/>
      <c r="AX16" s="30"/>
      <c r="AY16" s="30"/>
      <c r="AZ16" s="30"/>
      <c r="BA16" s="30"/>
      <c r="BB16" s="30"/>
      <c r="BC16" s="30"/>
      <c r="BD16" s="30"/>
      <c r="BE16" s="30"/>
      <c r="BF16" s="30"/>
      <c r="BG16" s="30"/>
      <c r="BH16" s="30"/>
      <c r="BI16" s="30"/>
      <c r="BJ16" s="30"/>
      <c r="BK16" s="30"/>
      <c r="BL16" s="30"/>
      <c r="BM16" s="30"/>
      <c r="BN16" s="30"/>
      <c r="BO16" s="30"/>
      <c r="BP16" s="30"/>
    </row>
    <row r="17" spans="1:68" ht="15" customHeight="1">
      <c r="A17" s="93" t="s">
        <v>169</v>
      </c>
      <c r="B17" s="30">
        <v>40.729756809007903</v>
      </c>
      <c r="C17" s="30">
        <v>40.795383171499203</v>
      </c>
      <c r="D17" s="30">
        <v>40.750346047644101</v>
      </c>
      <c r="E17" s="30">
        <v>40.169605860713702</v>
      </c>
      <c r="F17" s="30">
        <v>40.583506584690703</v>
      </c>
      <c r="G17" s="30">
        <v>40.500036601738003</v>
      </c>
      <c r="H17" s="30">
        <v>40.477850362452202</v>
      </c>
      <c r="I17" s="30">
        <v>39.469993420279202</v>
      </c>
      <c r="J17" s="30">
        <v>39.9387518662449</v>
      </c>
      <c r="K17" s="30">
        <v>39.3671435165463</v>
      </c>
      <c r="L17" s="30">
        <v>38.9551309076395</v>
      </c>
      <c r="M17" s="30">
        <v>38.659845595600302</v>
      </c>
      <c r="N17" s="30">
        <v>39.158172125685098</v>
      </c>
      <c r="O17" s="30">
        <v>39.0685427418465</v>
      </c>
      <c r="P17" s="30">
        <v>38.4750881839825</v>
      </c>
      <c r="Q17" s="30">
        <v>38.233873197835997</v>
      </c>
      <c r="R17" s="30">
        <v>38.702637045462097</v>
      </c>
      <c r="S17" s="30">
        <v>37.9321846994536</v>
      </c>
      <c r="T17" s="30">
        <v>37.488865768643798</v>
      </c>
      <c r="U17" s="30">
        <v>37.5477031877722</v>
      </c>
      <c r="V17" s="30">
        <v>37.749795529752099</v>
      </c>
      <c r="W17" s="30">
        <v>37.122192402530601</v>
      </c>
      <c r="X17" s="30">
        <v>36.928486586179297</v>
      </c>
      <c r="Y17" s="30">
        <v>36.567682577952901</v>
      </c>
      <c r="Z17" s="30">
        <v>37.1192286327774</v>
      </c>
      <c r="AA17" s="30">
        <v>36.939125024184698</v>
      </c>
      <c r="AB17" s="30">
        <v>37.742419361127602</v>
      </c>
      <c r="AC17" s="30">
        <v>37.583928213794003</v>
      </c>
      <c r="AD17" s="30">
        <v>37.900539645184203</v>
      </c>
      <c r="AE17" s="30">
        <v>36.336026292767698</v>
      </c>
      <c r="AF17" s="30">
        <v>35.865111803080602</v>
      </c>
      <c r="AG17" s="30">
        <v>36.267483276896201</v>
      </c>
      <c r="AH17" s="30">
        <v>36.928165196027102</v>
      </c>
      <c r="AI17" s="30">
        <v>36.072040613273103</v>
      </c>
      <c r="AJ17" s="30">
        <v>35.378849342800997</v>
      </c>
      <c r="AK17" s="30">
        <v>34.692661625729897</v>
      </c>
      <c r="AL17" s="30">
        <v>35.603564468403803</v>
      </c>
      <c r="AM17" s="30">
        <v>35.6781145435897</v>
      </c>
      <c r="AN17" s="30">
        <v>34.582339870967701</v>
      </c>
      <c r="AO17" s="30">
        <v>34.434295426410998</v>
      </c>
      <c r="AP17" s="30">
        <v>34.8958381180571</v>
      </c>
      <c r="AQ17" s="30">
        <v>34.307119178082203</v>
      </c>
      <c r="AR17" s="30">
        <v>34.400140117544602</v>
      </c>
      <c r="AS17" s="30">
        <v>33.511080668306697</v>
      </c>
      <c r="AT17" s="30">
        <v>34.312852471185401</v>
      </c>
      <c r="AU17" s="30">
        <v>34.778766686650698</v>
      </c>
      <c r="AV17" s="30"/>
      <c r="AW17" s="30"/>
      <c r="AX17" s="30"/>
      <c r="AY17" s="30"/>
      <c r="AZ17" s="30"/>
      <c r="BA17" s="30"/>
      <c r="BB17" s="30"/>
      <c r="BC17" s="30"/>
      <c r="BD17" s="30"/>
      <c r="BE17" s="30"/>
      <c r="BF17" s="30"/>
      <c r="BG17" s="30"/>
      <c r="BH17" s="30"/>
      <c r="BI17" s="30"/>
      <c r="BJ17" s="30"/>
      <c r="BK17" s="30"/>
      <c r="BL17" s="30"/>
      <c r="BM17" s="30"/>
      <c r="BN17" s="30"/>
      <c r="BO17" s="30"/>
      <c r="BP17" s="30"/>
    </row>
    <row r="18" spans="1:68" ht="15" customHeight="1">
      <c r="A18" s="93" t="s">
        <v>170</v>
      </c>
      <c r="B18" s="29">
        <v>3.4850439882697901</v>
      </c>
      <c r="C18" s="29">
        <v>3.4664343360234802</v>
      </c>
      <c r="D18" s="29">
        <v>3.5557753164557</v>
      </c>
      <c r="E18" s="29">
        <v>3.6349644830307799</v>
      </c>
      <c r="F18" s="29">
        <v>3.6397030833650601</v>
      </c>
      <c r="G18" s="29">
        <v>3.5968888035336999</v>
      </c>
      <c r="H18" s="29">
        <v>3.5231953401289799</v>
      </c>
      <c r="I18" s="29">
        <v>3.52247309558979</v>
      </c>
      <c r="J18" s="29">
        <v>3.4946588183998299</v>
      </c>
      <c r="K18" s="29">
        <v>3.5112059765208099</v>
      </c>
      <c r="L18" s="29">
        <v>3.5318639195016801</v>
      </c>
      <c r="M18" s="29">
        <v>3.5747206703910601</v>
      </c>
      <c r="N18" s="29">
        <v>3.6989869753979701</v>
      </c>
      <c r="O18" s="29">
        <v>3.7425121894590201</v>
      </c>
      <c r="P18" s="29">
        <v>3.8410663932325</v>
      </c>
      <c r="Q18" s="29">
        <v>3.75740637227501</v>
      </c>
      <c r="R18" s="29">
        <v>3.91837331772967</v>
      </c>
      <c r="S18" s="29">
        <v>3.7715096123542402</v>
      </c>
      <c r="T18" s="29">
        <v>3.86223949134581</v>
      </c>
      <c r="U18" s="29">
        <v>3.9165297403877801</v>
      </c>
      <c r="V18" s="29">
        <v>3.8235294117647101</v>
      </c>
      <c r="W18" s="29">
        <v>3.8995327102803699</v>
      </c>
      <c r="X18" s="29">
        <v>3.84168336673347</v>
      </c>
      <c r="Y18" s="29">
        <v>3.7526835551738902</v>
      </c>
      <c r="Z18" s="29">
        <v>3.7510322047894298</v>
      </c>
      <c r="AA18" s="29">
        <v>3.7368177613320999</v>
      </c>
      <c r="AB18" s="29">
        <v>3.8666666666666698</v>
      </c>
      <c r="AC18" s="29">
        <v>3.7253000923360999</v>
      </c>
      <c r="AD18" s="29">
        <v>3.7284136546184699</v>
      </c>
      <c r="AE18" s="29">
        <v>3.74434508153603</v>
      </c>
      <c r="AF18" s="29">
        <v>3.6954055587067498</v>
      </c>
      <c r="AG18" s="29">
        <v>3.6007439553626801</v>
      </c>
      <c r="AH18" s="29">
        <v>3.5445783132530102</v>
      </c>
      <c r="AI18" s="29">
        <v>3.4820582261340598</v>
      </c>
      <c r="AJ18" s="29">
        <v>3.4990202482037902</v>
      </c>
      <c r="AK18" s="29">
        <v>3.6709401709401699</v>
      </c>
      <c r="AL18" s="29">
        <v>3.8377602297200299</v>
      </c>
      <c r="AM18" s="29">
        <v>3.8801879404855102</v>
      </c>
      <c r="AN18" s="29">
        <v>4.1572052401746697</v>
      </c>
      <c r="AO18" s="29">
        <v>3.9786885245901602</v>
      </c>
      <c r="AP18" s="29">
        <v>4.04139072847682</v>
      </c>
      <c r="AQ18" s="29">
        <v>4.3892773892773898</v>
      </c>
      <c r="AR18" s="29">
        <v>4.6746166950596297</v>
      </c>
      <c r="AS18" s="29">
        <v>4.49614791987673</v>
      </c>
      <c r="AT18" s="29">
        <v>4.7982998454404902</v>
      </c>
      <c r="AU18" s="29">
        <v>5.0397936624907897</v>
      </c>
      <c r="AV18" s="29"/>
      <c r="AW18" s="29"/>
      <c r="AX18" s="29"/>
      <c r="AY18" s="29"/>
      <c r="AZ18" s="29"/>
      <c r="BA18" s="29"/>
      <c r="BB18" s="29"/>
      <c r="BC18" s="29"/>
      <c r="BD18" s="29"/>
      <c r="BE18" s="29"/>
      <c r="BF18" s="29"/>
      <c r="BG18" s="29"/>
      <c r="BH18" s="29"/>
      <c r="BI18" s="29"/>
      <c r="BJ18" s="29"/>
      <c r="BK18" s="29"/>
      <c r="BL18" s="29"/>
      <c r="BM18" s="29"/>
      <c r="BN18" s="29"/>
      <c r="BO18" s="29"/>
      <c r="BP18" s="29"/>
    </row>
    <row r="19" spans="1:68" ht="15" customHeight="1">
      <c r="A19" s="93" t="s">
        <v>171</v>
      </c>
      <c r="B19" s="34">
        <v>17826</v>
      </c>
      <c r="C19" s="34">
        <v>18899</v>
      </c>
      <c r="D19" s="34">
        <v>17978</v>
      </c>
      <c r="E19" s="34">
        <v>18422</v>
      </c>
      <c r="F19" s="34">
        <v>19123</v>
      </c>
      <c r="G19" s="34">
        <v>18729</v>
      </c>
      <c r="H19" s="34">
        <v>16936</v>
      </c>
      <c r="I19" s="34">
        <v>16693</v>
      </c>
      <c r="J19" s="34">
        <v>16030</v>
      </c>
      <c r="K19" s="34">
        <v>16450</v>
      </c>
      <c r="L19" s="34">
        <v>14742</v>
      </c>
      <c r="M19" s="34">
        <v>15357</v>
      </c>
      <c r="N19" s="34">
        <v>15336</v>
      </c>
      <c r="O19" s="34">
        <v>16119</v>
      </c>
      <c r="P19" s="34">
        <v>14984</v>
      </c>
      <c r="Q19" s="34">
        <v>13444</v>
      </c>
      <c r="R19" s="34">
        <v>13393</v>
      </c>
      <c r="S19" s="34">
        <v>11967</v>
      </c>
      <c r="T19" s="34">
        <v>10934</v>
      </c>
      <c r="U19" s="34">
        <v>11918</v>
      </c>
      <c r="V19" s="34">
        <v>10725</v>
      </c>
      <c r="W19" s="34">
        <v>10014</v>
      </c>
      <c r="X19" s="34">
        <v>9585</v>
      </c>
      <c r="Y19" s="34">
        <v>8740</v>
      </c>
      <c r="Z19" s="34">
        <v>9085</v>
      </c>
      <c r="AA19" s="34">
        <v>8079</v>
      </c>
      <c r="AB19" s="34">
        <v>8120</v>
      </c>
      <c r="AC19" s="34">
        <v>8069</v>
      </c>
      <c r="AD19" s="34">
        <v>7427</v>
      </c>
      <c r="AE19" s="34">
        <v>7118</v>
      </c>
      <c r="AF19" s="34">
        <v>6515</v>
      </c>
      <c r="AG19" s="34">
        <v>5808</v>
      </c>
      <c r="AH19" s="34">
        <v>1471</v>
      </c>
      <c r="AI19" s="34">
        <v>5143</v>
      </c>
      <c r="AJ19" s="34">
        <v>5357</v>
      </c>
      <c r="AK19" s="34">
        <v>5154</v>
      </c>
      <c r="AL19" s="34">
        <v>5346</v>
      </c>
      <c r="AM19" s="34">
        <v>4955</v>
      </c>
      <c r="AN19" s="34">
        <v>4760</v>
      </c>
      <c r="AO19" s="34">
        <v>4854</v>
      </c>
      <c r="AP19" s="34">
        <v>4882</v>
      </c>
      <c r="AQ19" s="34">
        <v>5649</v>
      </c>
      <c r="AR19" s="34">
        <v>5488</v>
      </c>
      <c r="AS19" s="34">
        <v>5836</v>
      </c>
      <c r="AT19" s="34">
        <v>6209</v>
      </c>
      <c r="AU19" s="34">
        <v>6839</v>
      </c>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93" t="s">
        <v>172</v>
      </c>
      <c r="B20" s="34">
        <v>5115</v>
      </c>
      <c r="C20" s="34">
        <v>5452</v>
      </c>
      <c r="D20" s="34">
        <v>5056</v>
      </c>
      <c r="E20" s="34">
        <v>5068</v>
      </c>
      <c r="F20" s="34">
        <v>5254</v>
      </c>
      <c r="G20" s="34">
        <v>5207</v>
      </c>
      <c r="H20" s="34">
        <v>4807</v>
      </c>
      <c r="I20" s="34">
        <v>4739</v>
      </c>
      <c r="J20" s="34">
        <v>4587</v>
      </c>
      <c r="K20" s="34">
        <v>4685</v>
      </c>
      <c r="L20" s="34">
        <v>4174</v>
      </c>
      <c r="M20" s="34">
        <v>4296</v>
      </c>
      <c r="N20" s="34">
        <v>4146</v>
      </c>
      <c r="O20" s="34">
        <v>4307</v>
      </c>
      <c r="P20" s="34">
        <v>3901</v>
      </c>
      <c r="Q20" s="34">
        <v>3578</v>
      </c>
      <c r="R20" s="34">
        <v>3418</v>
      </c>
      <c r="S20" s="34">
        <v>3173</v>
      </c>
      <c r="T20" s="34">
        <v>2831</v>
      </c>
      <c r="U20" s="34">
        <v>3043</v>
      </c>
      <c r="V20" s="34">
        <v>2805</v>
      </c>
      <c r="W20" s="34">
        <v>2568</v>
      </c>
      <c r="X20" s="34">
        <v>2495</v>
      </c>
      <c r="Y20" s="34">
        <v>2329</v>
      </c>
      <c r="Z20" s="34">
        <v>2422</v>
      </c>
      <c r="AA20" s="34">
        <v>2162</v>
      </c>
      <c r="AB20" s="34">
        <v>2100</v>
      </c>
      <c r="AC20" s="34">
        <v>2166</v>
      </c>
      <c r="AD20" s="34">
        <v>1992</v>
      </c>
      <c r="AE20" s="34">
        <v>1901</v>
      </c>
      <c r="AF20" s="34">
        <v>1763</v>
      </c>
      <c r="AG20" s="34">
        <v>1613</v>
      </c>
      <c r="AH20" s="34">
        <v>415</v>
      </c>
      <c r="AI20" s="34">
        <v>1477</v>
      </c>
      <c r="AJ20" s="34">
        <v>1531</v>
      </c>
      <c r="AK20" s="34">
        <v>1404</v>
      </c>
      <c r="AL20" s="34">
        <v>1393</v>
      </c>
      <c r="AM20" s="34">
        <v>1277</v>
      </c>
      <c r="AN20" s="34">
        <v>1145</v>
      </c>
      <c r="AO20" s="34">
        <v>1220</v>
      </c>
      <c r="AP20" s="34">
        <v>1208</v>
      </c>
      <c r="AQ20" s="34">
        <v>1287</v>
      </c>
      <c r="AR20" s="34">
        <v>1174</v>
      </c>
      <c r="AS20" s="34">
        <v>1298</v>
      </c>
      <c r="AT20" s="34">
        <v>1294</v>
      </c>
      <c r="AU20" s="34">
        <v>1357</v>
      </c>
      <c r="AV20" s="34"/>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93" t="s">
        <v>173</v>
      </c>
      <c r="B21" s="34">
        <v>15023</v>
      </c>
      <c r="C21" s="34">
        <v>15735</v>
      </c>
      <c r="D21" s="34">
        <v>14545</v>
      </c>
      <c r="E21" s="34">
        <v>14924</v>
      </c>
      <c r="F21" s="34">
        <v>15002</v>
      </c>
      <c r="G21" s="34">
        <v>15089</v>
      </c>
      <c r="H21" s="34">
        <v>14320</v>
      </c>
      <c r="I21" s="34">
        <v>14874</v>
      </c>
      <c r="J21" s="34">
        <v>14345</v>
      </c>
      <c r="K21" s="34">
        <v>14868</v>
      </c>
      <c r="L21" s="34">
        <v>13540</v>
      </c>
      <c r="M21" s="34">
        <v>14242</v>
      </c>
      <c r="N21" s="34">
        <v>13483</v>
      </c>
      <c r="O21" s="34">
        <v>13664</v>
      </c>
      <c r="P21" s="34">
        <v>12932</v>
      </c>
      <c r="Q21" s="34">
        <v>12021</v>
      </c>
      <c r="R21" s="34">
        <v>11323</v>
      </c>
      <c r="S21" s="34">
        <v>10645</v>
      </c>
      <c r="T21" s="34">
        <v>9685</v>
      </c>
      <c r="U21" s="34">
        <v>10495</v>
      </c>
      <c r="V21" s="34">
        <v>9334</v>
      </c>
      <c r="W21" s="34">
        <v>9008</v>
      </c>
      <c r="X21" s="34">
        <v>8683</v>
      </c>
      <c r="Y21" s="34">
        <v>8534</v>
      </c>
      <c r="Z21" s="34">
        <v>8350</v>
      </c>
      <c r="AA21" s="34">
        <v>7617</v>
      </c>
      <c r="AB21" s="34">
        <v>7272</v>
      </c>
      <c r="AC21" s="34">
        <v>7767</v>
      </c>
      <c r="AD21" s="34">
        <v>7139</v>
      </c>
      <c r="AE21" s="34">
        <v>7266</v>
      </c>
      <c r="AF21" s="34">
        <v>6713</v>
      </c>
      <c r="AG21" s="34">
        <v>6262</v>
      </c>
      <c r="AH21" s="34">
        <v>1428</v>
      </c>
      <c r="AI21" s="34">
        <v>6034</v>
      </c>
      <c r="AJ21" s="34">
        <v>6619</v>
      </c>
      <c r="AK21" s="34">
        <v>5812</v>
      </c>
      <c r="AL21" s="34">
        <v>5478</v>
      </c>
      <c r="AM21" s="34">
        <v>4875</v>
      </c>
      <c r="AN21" s="34">
        <v>4650</v>
      </c>
      <c r="AO21" s="34">
        <v>4985</v>
      </c>
      <c r="AP21" s="34">
        <v>4591</v>
      </c>
      <c r="AQ21" s="34">
        <v>4818</v>
      </c>
      <c r="AR21" s="34">
        <v>4594</v>
      </c>
      <c r="AS21" s="34">
        <v>4878</v>
      </c>
      <c r="AT21" s="34">
        <v>4655</v>
      </c>
      <c r="AU21" s="34">
        <v>5004</v>
      </c>
      <c r="AV21" s="34"/>
      <c r="AW21" s="34"/>
      <c r="AX21" s="34"/>
      <c r="AY21" s="34"/>
      <c r="AZ21" s="34"/>
      <c r="BA21" s="34"/>
      <c r="BB21" s="34"/>
      <c r="BC21" s="34"/>
      <c r="BD21" s="34"/>
      <c r="BE21" s="34"/>
      <c r="BF21" s="34"/>
      <c r="BG21" s="34"/>
      <c r="BH21" s="34"/>
      <c r="BI21" s="34"/>
      <c r="BJ21" s="34"/>
      <c r="BK21" s="34"/>
      <c r="BL21" s="34"/>
      <c r="BM21" s="34"/>
      <c r="BN21" s="34"/>
      <c r="BO21" s="34"/>
      <c r="BP21" s="34"/>
    </row>
    <row r="22" spans="1:68" ht="15" customHeight="1">
      <c r="A22" s="9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row>
    <row r="23" spans="1:68" ht="15" customHeight="1">
      <c r="A23" s="96" t="s">
        <v>355</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row>
    <row r="24" spans="1:68" ht="15" customHeight="1">
      <c r="A24" s="93" t="s">
        <v>167</v>
      </c>
      <c r="B24" s="33">
        <v>31.033700858819198</v>
      </c>
      <c r="C24" s="33">
        <v>31.782490251589099</v>
      </c>
      <c r="D24" s="33">
        <v>31.015136786557399</v>
      </c>
      <c r="E24" s="33">
        <v>30.683867387987199</v>
      </c>
      <c r="F24" s="33">
        <v>31.9540813448412</v>
      </c>
      <c r="G24" s="33">
        <v>31.944062104277901</v>
      </c>
      <c r="H24" s="33">
        <v>30.322241293394601</v>
      </c>
      <c r="I24" s="33">
        <v>29.379961494844</v>
      </c>
      <c r="J24" s="33">
        <v>30.286895692316399</v>
      </c>
      <c r="K24" s="33">
        <v>30.324041714429502</v>
      </c>
      <c r="L24" s="33">
        <v>29.360397196261701</v>
      </c>
      <c r="M24" s="33">
        <v>28.3898544981034</v>
      </c>
      <c r="N24" s="33">
        <v>28.161088852227198</v>
      </c>
      <c r="O24" s="33">
        <v>27.796600005996499</v>
      </c>
      <c r="P24" s="33">
        <v>27.295438423341501</v>
      </c>
      <c r="Q24" s="33">
        <v>27.429990833013001</v>
      </c>
      <c r="R24" s="33">
        <v>26.202594500651699</v>
      </c>
      <c r="S24" s="33">
        <v>25.739056745216899</v>
      </c>
      <c r="T24" s="33">
        <v>25.8341637744407</v>
      </c>
      <c r="U24" s="33">
        <v>24.856919468334599</v>
      </c>
      <c r="V24" s="33">
        <v>26.531918477345499</v>
      </c>
      <c r="W24" s="33">
        <v>26.300209961105601</v>
      </c>
      <c r="X24" s="33">
        <v>24.896064301552101</v>
      </c>
      <c r="Y24" s="33">
        <v>23.978103386108099</v>
      </c>
      <c r="Z24" s="33">
        <v>25.311442112390001</v>
      </c>
      <c r="AA24" s="33">
        <v>24.866632249182601</v>
      </c>
      <c r="AB24" s="33">
        <v>24.199387357282099</v>
      </c>
      <c r="AC24" s="33">
        <v>22.629282271720701</v>
      </c>
      <c r="AD24" s="33">
        <v>22.073079791200598</v>
      </c>
      <c r="AE24" s="33">
        <v>22.0727606236625</v>
      </c>
      <c r="AF24" s="33">
        <v>20.458404074702901</v>
      </c>
      <c r="AG24" s="33">
        <v>20.0887355188563</v>
      </c>
      <c r="AH24" s="33">
        <v>29.7020123839009</v>
      </c>
      <c r="AI24" s="33">
        <v>19.365714497425099</v>
      </c>
      <c r="AJ24" s="33">
        <v>18.905953293133901</v>
      </c>
      <c r="AK24" s="33">
        <v>19.575506581866598</v>
      </c>
      <c r="AL24" s="33">
        <v>20.574436434374601</v>
      </c>
      <c r="AM24" s="33">
        <v>20.8209353780423</v>
      </c>
      <c r="AN24" s="33">
        <v>20.234531961129999</v>
      </c>
      <c r="AO24" s="33">
        <v>20.0773609692016</v>
      </c>
      <c r="AP24" s="33">
        <v>20.928865373309801</v>
      </c>
      <c r="AQ24" s="33">
        <v>21.9253743556174</v>
      </c>
      <c r="AR24" s="33">
        <v>21.591004447427999</v>
      </c>
      <c r="AS24" s="33">
        <v>21.601347213717101</v>
      </c>
      <c r="AT24" s="33">
        <v>22.571836152435299</v>
      </c>
      <c r="AU24" s="33">
        <v>22.942505052106</v>
      </c>
      <c r="AV24" s="33"/>
      <c r="AW24" s="33"/>
      <c r="AX24" s="33"/>
      <c r="AY24" s="33"/>
      <c r="AZ24" s="33"/>
      <c r="BA24" s="33"/>
      <c r="BB24" s="33"/>
      <c r="BC24" s="33"/>
      <c r="BD24" s="33"/>
      <c r="BE24" s="33"/>
      <c r="BF24" s="33"/>
      <c r="BG24" s="33"/>
      <c r="BH24" s="33"/>
      <c r="BI24" s="33"/>
      <c r="BJ24" s="33"/>
      <c r="BK24" s="33"/>
      <c r="BL24" s="33"/>
      <c r="BM24" s="33"/>
      <c r="BN24" s="33"/>
      <c r="BO24" s="33"/>
      <c r="BP24" s="33"/>
    </row>
    <row r="25" spans="1:68" ht="15" customHeight="1">
      <c r="A25" s="94" t="s">
        <v>353</v>
      </c>
      <c r="B25" s="30">
        <v>31.243493139790498</v>
      </c>
      <c r="C25" s="30">
        <v>31.487341188627799</v>
      </c>
      <c r="D25" s="30">
        <v>31.465775245566601</v>
      </c>
      <c r="E25" s="30">
        <v>31.005248391916201</v>
      </c>
      <c r="F25" s="30">
        <v>31.599572026815199</v>
      </c>
      <c r="G25" s="30">
        <v>31.389423313245999</v>
      </c>
      <c r="H25" s="30">
        <v>30.645583965704699</v>
      </c>
      <c r="I25" s="30">
        <v>30.094521590155001</v>
      </c>
      <c r="J25" s="30">
        <v>30.173612539895199</v>
      </c>
      <c r="K25" s="30">
        <v>30.444375928398301</v>
      </c>
      <c r="L25" s="30">
        <v>29.971940561997599</v>
      </c>
      <c r="M25" s="30">
        <v>29.347600225597201</v>
      </c>
      <c r="N25" s="30">
        <v>29.3853145027695</v>
      </c>
      <c r="O25" s="30">
        <v>29.4270404123586</v>
      </c>
      <c r="P25" s="30">
        <v>29.575507040847899</v>
      </c>
      <c r="Q25" s="30">
        <v>29.517541460985001</v>
      </c>
      <c r="R25" s="30">
        <v>29.0665741359674</v>
      </c>
      <c r="S25" s="30">
        <v>28.995416738528998</v>
      </c>
      <c r="T25" s="30">
        <v>29.271380975336498</v>
      </c>
      <c r="U25" s="30">
        <v>28.484847022259299</v>
      </c>
      <c r="V25" s="30">
        <v>28.945919957185001</v>
      </c>
      <c r="W25" s="30">
        <v>29.1467309081598</v>
      </c>
      <c r="X25" s="30">
        <v>28.728702481213801</v>
      </c>
      <c r="Y25" s="30">
        <v>28.334435555440699</v>
      </c>
      <c r="Z25" s="30">
        <v>28.9243602218177</v>
      </c>
      <c r="AA25" s="30">
        <v>28.685739865804202</v>
      </c>
      <c r="AB25" s="30">
        <v>28.529938735071401</v>
      </c>
      <c r="AC25" s="30">
        <v>27.700237752173599</v>
      </c>
      <c r="AD25" s="30">
        <v>27.035142143442201</v>
      </c>
      <c r="AE25" s="30">
        <v>26.786026054578201</v>
      </c>
      <c r="AF25" s="30">
        <v>26.107424146807698</v>
      </c>
      <c r="AG25" s="30">
        <v>26.004135062449201</v>
      </c>
      <c r="AH25" s="30">
        <v>29.6670910638884</v>
      </c>
      <c r="AI25" s="30">
        <v>25.385285479724299</v>
      </c>
      <c r="AJ25" s="30">
        <v>25.486191646879501</v>
      </c>
      <c r="AK25" s="30">
        <v>25.7396124256245</v>
      </c>
      <c r="AL25" s="30">
        <v>26.665995223667998</v>
      </c>
      <c r="AM25" s="30">
        <v>27.523325151497001</v>
      </c>
      <c r="AN25" s="30">
        <v>27.539302741276199</v>
      </c>
      <c r="AO25" s="30">
        <v>27.527301298013199</v>
      </c>
      <c r="AP25" s="30">
        <v>28.0665166919499</v>
      </c>
      <c r="AQ25" s="30">
        <v>28.664928476050299</v>
      </c>
      <c r="AR25" s="30">
        <v>28.931282911836099</v>
      </c>
      <c r="AS25" s="30">
        <v>29.413169635793299</v>
      </c>
      <c r="AT25" s="30">
        <v>29.731760293480701</v>
      </c>
      <c r="AU25" s="30">
        <v>29.7676516198899</v>
      </c>
      <c r="AV25" s="30"/>
      <c r="AW25" s="30"/>
      <c r="AX25" s="30"/>
      <c r="AY25" s="30"/>
      <c r="AZ25" s="30"/>
      <c r="BA25" s="30"/>
      <c r="BB25" s="30"/>
      <c r="BC25" s="30"/>
      <c r="BD25" s="30"/>
      <c r="BE25" s="30"/>
      <c r="BF25" s="30"/>
      <c r="BG25" s="30"/>
      <c r="BH25" s="30"/>
      <c r="BI25" s="30"/>
      <c r="BJ25" s="30"/>
      <c r="BK25" s="30"/>
      <c r="BL25" s="30"/>
      <c r="BM25" s="30"/>
      <c r="BN25" s="30"/>
      <c r="BO25" s="30"/>
      <c r="BP25" s="30"/>
    </row>
    <row r="26" spans="1:68" ht="15" customHeight="1">
      <c r="A26" s="93" t="s">
        <v>169</v>
      </c>
      <c r="B26" s="30">
        <v>33.839099315936501</v>
      </c>
      <c r="C26" s="30">
        <v>34.344040659869101</v>
      </c>
      <c r="D26" s="30">
        <v>33.598253137898702</v>
      </c>
      <c r="E26" s="30">
        <v>33.727510592978803</v>
      </c>
      <c r="F26" s="30">
        <v>34.403400914933798</v>
      </c>
      <c r="G26" s="30">
        <v>34.603530387939799</v>
      </c>
      <c r="H26" s="30">
        <v>33.725548924597703</v>
      </c>
      <c r="I26" s="30">
        <v>33.3343315015968</v>
      </c>
      <c r="J26" s="30">
        <v>34.162174749328997</v>
      </c>
      <c r="K26" s="30">
        <v>33.928557382938997</v>
      </c>
      <c r="L26" s="30">
        <v>33.437348231171903</v>
      </c>
      <c r="M26" s="30">
        <v>33.091145869413999</v>
      </c>
      <c r="N26" s="30">
        <v>32.824665946365499</v>
      </c>
      <c r="O26" s="30">
        <v>32.418451190545703</v>
      </c>
      <c r="P26" s="30">
        <v>31.7688229794013</v>
      </c>
      <c r="Q26" s="30">
        <v>31.961340968935701</v>
      </c>
      <c r="R26" s="30">
        <v>31.1849119615921</v>
      </c>
      <c r="S26" s="30">
        <v>30.792531603595702</v>
      </c>
      <c r="T26" s="30">
        <v>30.611674396011999</v>
      </c>
      <c r="U26" s="30">
        <v>30.420964042983201</v>
      </c>
      <c r="V26" s="30">
        <v>31.634890117068299</v>
      </c>
      <c r="W26" s="30">
        <v>31.202370649853599</v>
      </c>
      <c r="X26" s="30">
        <v>30.216253417246101</v>
      </c>
      <c r="Y26" s="30">
        <v>29.692559427575201</v>
      </c>
      <c r="Z26" s="30">
        <v>30.435973487480101</v>
      </c>
      <c r="AA26" s="30">
        <v>30.2297839802862</v>
      </c>
      <c r="AB26" s="30">
        <v>29.718340219118499</v>
      </c>
      <c r="AC26" s="30">
        <v>28.977936116454998</v>
      </c>
      <c r="AD26" s="30">
        <v>29.086829244666198</v>
      </c>
      <c r="AE26" s="30">
        <v>29.3356261659921</v>
      </c>
      <c r="AF26" s="30">
        <v>28.399871524803</v>
      </c>
      <c r="AG26" s="30">
        <v>28.1334920533149</v>
      </c>
      <c r="AH26" s="30">
        <v>34.083812916920301</v>
      </c>
      <c r="AI26" s="30">
        <v>28.029320614608501</v>
      </c>
      <c r="AJ26" s="30">
        <v>27.468653243162201</v>
      </c>
      <c r="AK26" s="30">
        <v>27.884785753149899</v>
      </c>
      <c r="AL26" s="30">
        <v>27.957332807614399</v>
      </c>
      <c r="AM26" s="30">
        <v>27.346501823453099</v>
      </c>
      <c r="AN26" s="30">
        <v>26.744120816761701</v>
      </c>
      <c r="AO26" s="30">
        <v>26.598951268096201</v>
      </c>
      <c r="AP26" s="30">
        <v>26.911240278267702</v>
      </c>
      <c r="AQ26" s="30">
        <v>27.309337476474902</v>
      </c>
      <c r="AR26" s="30">
        <v>26.708613132499799</v>
      </c>
      <c r="AS26" s="30">
        <v>26.2370691748316</v>
      </c>
      <c r="AT26" s="30">
        <v>26.888967455862399</v>
      </c>
      <c r="AU26" s="30">
        <v>27.223745029123901</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93" t="s">
        <v>170</v>
      </c>
      <c r="B27" s="29">
        <v>3.5496392364599498</v>
      </c>
      <c r="C27" s="29">
        <v>3.55747899159664</v>
      </c>
      <c r="D27" s="29">
        <v>3.6140413718993498</v>
      </c>
      <c r="E27" s="29">
        <v>3.62811934900542</v>
      </c>
      <c r="F27" s="29">
        <v>3.6774649130549899</v>
      </c>
      <c r="G27" s="29">
        <v>3.5906583936573599</v>
      </c>
      <c r="H27" s="29">
        <v>3.5835844060987898</v>
      </c>
      <c r="I27" s="29">
        <v>3.6000897666068199</v>
      </c>
      <c r="J27" s="29">
        <v>3.68000748083037</v>
      </c>
      <c r="K27" s="29">
        <v>3.6691867969758398</v>
      </c>
      <c r="L27" s="29">
        <v>3.6342385357604701</v>
      </c>
      <c r="M27" s="29">
        <v>3.5947751520590301</v>
      </c>
      <c r="N27" s="29">
        <v>3.65634480594204</v>
      </c>
      <c r="O27" s="29">
        <v>3.5800884478481301</v>
      </c>
      <c r="P27" s="29">
        <v>3.63435028248588</v>
      </c>
      <c r="Q27" s="29">
        <v>3.7446097455799898</v>
      </c>
      <c r="R27" s="29">
        <v>3.68932843775909</v>
      </c>
      <c r="S27" s="29">
        <v>3.665569203495</v>
      </c>
      <c r="T27" s="29">
        <v>3.72466081404629</v>
      </c>
      <c r="U27" s="29">
        <v>3.72093608454957</v>
      </c>
      <c r="V27" s="29">
        <v>3.8270695784662299</v>
      </c>
      <c r="W27" s="29">
        <v>3.8754089778824801</v>
      </c>
      <c r="X27" s="29">
        <v>3.7716392986362401</v>
      </c>
      <c r="Y27" s="29">
        <v>3.76527682843472</v>
      </c>
      <c r="Z27" s="29">
        <v>3.7409388792296401</v>
      </c>
      <c r="AA27" s="29">
        <v>3.8294809688581299</v>
      </c>
      <c r="AB27" s="29">
        <v>3.6999424626006898</v>
      </c>
      <c r="AC27" s="29">
        <v>3.6039717945028098</v>
      </c>
      <c r="AD27" s="29">
        <v>3.5743243243243201</v>
      </c>
      <c r="AE27" s="29">
        <v>3.5003077870113901</v>
      </c>
      <c r="AF27" s="29">
        <v>3.3717150760719199</v>
      </c>
      <c r="AG27" s="29">
        <v>3.3388255915863301</v>
      </c>
      <c r="AH27" s="29">
        <v>3.7185667752442999</v>
      </c>
      <c r="AI27" s="29">
        <v>3.1790702123589099</v>
      </c>
      <c r="AJ27" s="29">
        <v>3.2229074889867801</v>
      </c>
      <c r="AK27" s="29">
        <v>3.3649414431431799</v>
      </c>
      <c r="AL27" s="29">
        <v>3.4773822766036302</v>
      </c>
      <c r="AM27" s="29">
        <v>3.3816416269695901</v>
      </c>
      <c r="AN27" s="29">
        <v>3.4770010131712299</v>
      </c>
      <c r="AO27" s="29">
        <v>3.54162122864413</v>
      </c>
      <c r="AP27" s="29">
        <v>3.5627340823970002</v>
      </c>
      <c r="AQ27" s="29">
        <v>3.63015487964172</v>
      </c>
      <c r="AR27" s="29">
        <v>3.75670423630004</v>
      </c>
      <c r="AS27" s="29">
        <v>3.76080793763288</v>
      </c>
      <c r="AT27" s="29">
        <v>3.9418562657999301</v>
      </c>
      <c r="AU27" s="29">
        <v>4.1462867012089797</v>
      </c>
      <c r="AV27" s="29"/>
      <c r="AW27" s="29"/>
      <c r="AX27" s="29"/>
      <c r="AY27" s="29"/>
      <c r="AZ27" s="29"/>
      <c r="BA27" s="29"/>
      <c r="BB27" s="29"/>
      <c r="BC27" s="29"/>
      <c r="BD27" s="29"/>
      <c r="BE27" s="29"/>
      <c r="BF27" s="29"/>
      <c r="BG27" s="29"/>
      <c r="BH27" s="29"/>
      <c r="BI27" s="29"/>
      <c r="BJ27" s="29"/>
      <c r="BK27" s="29"/>
      <c r="BL27" s="29"/>
      <c r="BM27" s="29"/>
      <c r="BN27" s="29"/>
      <c r="BO27" s="29"/>
      <c r="BP27" s="29"/>
    </row>
    <row r="28" spans="1:68" ht="15" customHeight="1">
      <c r="A28" s="93" t="s">
        <v>171</v>
      </c>
      <c r="B28" s="34">
        <v>38865</v>
      </c>
      <c r="C28" s="34">
        <v>42334</v>
      </c>
      <c r="D28" s="34">
        <v>40358</v>
      </c>
      <c r="E28" s="34">
        <v>40127</v>
      </c>
      <c r="F28" s="34">
        <v>41662</v>
      </c>
      <c r="G28" s="34">
        <v>41666</v>
      </c>
      <c r="H28" s="34">
        <v>39251</v>
      </c>
      <c r="I28" s="34">
        <v>40105</v>
      </c>
      <c r="J28" s="34">
        <v>39354</v>
      </c>
      <c r="K28" s="34">
        <v>39796</v>
      </c>
      <c r="L28" s="34">
        <v>36535</v>
      </c>
      <c r="M28" s="34">
        <v>36052</v>
      </c>
      <c r="N28" s="34">
        <v>34951</v>
      </c>
      <c r="O28" s="34">
        <v>33191</v>
      </c>
      <c r="P28" s="34">
        <v>32164</v>
      </c>
      <c r="Q28" s="34">
        <v>34735</v>
      </c>
      <c r="R28" s="34">
        <v>31149</v>
      </c>
      <c r="S28" s="34">
        <v>28947</v>
      </c>
      <c r="T28" s="34">
        <v>28002</v>
      </c>
      <c r="U28" s="34">
        <v>29574</v>
      </c>
      <c r="V28" s="34">
        <v>30142</v>
      </c>
      <c r="W28" s="34">
        <v>29612</v>
      </c>
      <c r="X28" s="34">
        <v>27103</v>
      </c>
      <c r="Y28" s="34">
        <v>27543</v>
      </c>
      <c r="Z28" s="34">
        <v>27971</v>
      </c>
      <c r="AA28" s="34">
        <v>27668</v>
      </c>
      <c r="AB28" s="34">
        <v>25722</v>
      </c>
      <c r="AC28" s="34">
        <v>25044</v>
      </c>
      <c r="AD28" s="34">
        <v>23276</v>
      </c>
      <c r="AE28" s="34">
        <v>22745</v>
      </c>
      <c r="AF28" s="34">
        <v>19502</v>
      </c>
      <c r="AG28" s="34">
        <v>19048</v>
      </c>
      <c r="AH28" s="34">
        <v>5708</v>
      </c>
      <c r="AI28" s="34">
        <v>16617</v>
      </c>
      <c r="AJ28" s="34">
        <v>18290</v>
      </c>
      <c r="AK28" s="34">
        <v>17814</v>
      </c>
      <c r="AL28" s="34">
        <v>18757</v>
      </c>
      <c r="AM28" s="34">
        <v>18457</v>
      </c>
      <c r="AN28" s="34">
        <v>17159</v>
      </c>
      <c r="AO28" s="34">
        <v>19486</v>
      </c>
      <c r="AP28" s="34">
        <v>19025</v>
      </c>
      <c r="AQ28" s="34">
        <v>19454</v>
      </c>
      <c r="AR28" s="34">
        <v>19332</v>
      </c>
      <c r="AS28" s="34">
        <v>21226</v>
      </c>
      <c r="AT28" s="34">
        <v>21830</v>
      </c>
      <c r="AU28" s="34">
        <v>24007</v>
      </c>
      <c r="AV28" s="34"/>
      <c r="AW28" s="34"/>
      <c r="AX28" s="34"/>
      <c r="AY28" s="34"/>
      <c r="AZ28" s="34"/>
      <c r="BA28" s="34"/>
      <c r="BB28" s="34"/>
      <c r="BC28" s="34"/>
      <c r="BD28" s="34"/>
      <c r="BE28" s="34"/>
      <c r="BF28" s="34"/>
      <c r="BG28" s="34"/>
      <c r="BH28" s="34"/>
      <c r="BI28" s="34"/>
      <c r="BJ28" s="34"/>
      <c r="BK28" s="34"/>
      <c r="BL28" s="34"/>
      <c r="BM28" s="34"/>
      <c r="BN28" s="34"/>
      <c r="BO28" s="34"/>
      <c r="BP28" s="34"/>
    </row>
    <row r="29" spans="1:68" ht="15" customHeight="1">
      <c r="A29" s="93" t="s">
        <v>172</v>
      </c>
      <c r="B29" s="34">
        <v>10949</v>
      </c>
      <c r="C29" s="34">
        <v>11900</v>
      </c>
      <c r="D29" s="34">
        <v>11167</v>
      </c>
      <c r="E29" s="34">
        <v>11060</v>
      </c>
      <c r="F29" s="34">
        <v>11329</v>
      </c>
      <c r="G29" s="34">
        <v>11604</v>
      </c>
      <c r="H29" s="34">
        <v>10953</v>
      </c>
      <c r="I29" s="34">
        <v>11140</v>
      </c>
      <c r="J29" s="34">
        <v>10694</v>
      </c>
      <c r="K29" s="34">
        <v>10846</v>
      </c>
      <c r="L29" s="34">
        <v>10053</v>
      </c>
      <c r="M29" s="34">
        <v>10029</v>
      </c>
      <c r="N29" s="34">
        <v>9559</v>
      </c>
      <c r="O29" s="34">
        <v>9271</v>
      </c>
      <c r="P29" s="34">
        <v>8850</v>
      </c>
      <c r="Q29" s="34">
        <v>9276</v>
      </c>
      <c r="R29" s="34">
        <v>8443</v>
      </c>
      <c r="S29" s="34">
        <v>7897</v>
      </c>
      <c r="T29" s="34">
        <v>7518</v>
      </c>
      <c r="U29" s="34">
        <v>7948</v>
      </c>
      <c r="V29" s="34">
        <v>7876</v>
      </c>
      <c r="W29" s="34">
        <v>7641</v>
      </c>
      <c r="X29" s="34">
        <v>7186</v>
      </c>
      <c r="Y29" s="34">
        <v>7315</v>
      </c>
      <c r="Z29" s="34">
        <v>7477</v>
      </c>
      <c r="AA29" s="34">
        <v>7225</v>
      </c>
      <c r="AB29" s="34">
        <v>6952</v>
      </c>
      <c r="AC29" s="34">
        <v>6949</v>
      </c>
      <c r="AD29" s="34">
        <v>6512</v>
      </c>
      <c r="AE29" s="34">
        <v>6498</v>
      </c>
      <c r="AF29" s="34">
        <v>5784</v>
      </c>
      <c r="AG29" s="34">
        <v>5705</v>
      </c>
      <c r="AH29" s="34">
        <v>1535</v>
      </c>
      <c r="AI29" s="34">
        <v>5227</v>
      </c>
      <c r="AJ29" s="34">
        <v>5675</v>
      </c>
      <c r="AK29" s="34">
        <v>5294</v>
      </c>
      <c r="AL29" s="34">
        <v>5394</v>
      </c>
      <c r="AM29" s="34">
        <v>5458</v>
      </c>
      <c r="AN29" s="34">
        <v>4935</v>
      </c>
      <c r="AO29" s="34">
        <v>5502</v>
      </c>
      <c r="AP29" s="34">
        <v>5340</v>
      </c>
      <c r="AQ29" s="34">
        <v>5359</v>
      </c>
      <c r="AR29" s="34">
        <v>5146</v>
      </c>
      <c r="AS29" s="34">
        <v>5644</v>
      </c>
      <c r="AT29" s="34">
        <v>5538</v>
      </c>
      <c r="AU29" s="34">
        <v>5790</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93" t="s">
        <v>173</v>
      </c>
      <c r="B30" s="34">
        <v>35281</v>
      </c>
      <c r="C30" s="34">
        <v>37442</v>
      </c>
      <c r="D30" s="34">
        <v>36005</v>
      </c>
      <c r="E30" s="34">
        <v>36045</v>
      </c>
      <c r="F30" s="34">
        <v>35454</v>
      </c>
      <c r="G30" s="34">
        <v>36326</v>
      </c>
      <c r="H30" s="34">
        <v>36122</v>
      </c>
      <c r="I30" s="34">
        <v>37917</v>
      </c>
      <c r="J30" s="34">
        <v>35309</v>
      </c>
      <c r="K30" s="34">
        <v>35767</v>
      </c>
      <c r="L30" s="34">
        <v>34240</v>
      </c>
      <c r="M30" s="34">
        <v>35326</v>
      </c>
      <c r="N30" s="34">
        <v>33944</v>
      </c>
      <c r="O30" s="34">
        <v>33353</v>
      </c>
      <c r="P30" s="34">
        <v>32423</v>
      </c>
      <c r="Q30" s="34">
        <v>33817</v>
      </c>
      <c r="R30" s="34">
        <v>32222</v>
      </c>
      <c r="S30" s="34">
        <v>30681</v>
      </c>
      <c r="T30" s="34">
        <v>29101</v>
      </c>
      <c r="U30" s="34">
        <v>31975</v>
      </c>
      <c r="V30" s="34">
        <v>29685</v>
      </c>
      <c r="W30" s="34">
        <v>29053</v>
      </c>
      <c r="X30" s="34">
        <v>28864</v>
      </c>
      <c r="Y30" s="34">
        <v>30507</v>
      </c>
      <c r="Z30" s="34">
        <v>29540</v>
      </c>
      <c r="AA30" s="34">
        <v>29055</v>
      </c>
      <c r="AB30" s="34">
        <v>28728</v>
      </c>
      <c r="AC30" s="34">
        <v>30708</v>
      </c>
      <c r="AD30" s="34">
        <v>29502</v>
      </c>
      <c r="AE30" s="34">
        <v>29439</v>
      </c>
      <c r="AF30" s="34">
        <v>28272</v>
      </c>
      <c r="AG30" s="34">
        <v>28399</v>
      </c>
      <c r="AH30" s="34">
        <v>5168</v>
      </c>
      <c r="AI30" s="34">
        <v>26991</v>
      </c>
      <c r="AJ30" s="34">
        <v>30017</v>
      </c>
      <c r="AK30" s="34">
        <v>27044</v>
      </c>
      <c r="AL30" s="34">
        <v>26217</v>
      </c>
      <c r="AM30" s="34">
        <v>26214</v>
      </c>
      <c r="AN30" s="34">
        <v>24389</v>
      </c>
      <c r="AO30" s="34">
        <v>27404</v>
      </c>
      <c r="AP30" s="34">
        <v>25515</v>
      </c>
      <c r="AQ30" s="34">
        <v>24442</v>
      </c>
      <c r="AR30" s="34">
        <v>23834</v>
      </c>
      <c r="AS30" s="34">
        <v>26128</v>
      </c>
      <c r="AT30" s="34">
        <v>24535</v>
      </c>
      <c r="AU30" s="34">
        <v>25237</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25"/>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row>
    <row r="32" spans="1:68" ht="15" customHeight="1">
      <c r="A32" s="96" t="s">
        <v>356</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15" customHeight="1">
      <c r="A33" s="98" t="s">
        <v>192</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row>
    <row r="34" spans="1:68" ht="15" customHeight="1">
      <c r="A34" s="99" t="s">
        <v>167</v>
      </c>
      <c r="B34" s="33">
        <v>35.700412007063001</v>
      </c>
      <c r="C34" s="33">
        <v>35.9597915539482</v>
      </c>
      <c r="D34" s="33">
        <v>36.289497442070399</v>
      </c>
      <c r="E34" s="33">
        <v>36.789206809127101</v>
      </c>
      <c r="F34" s="33">
        <v>36.812724154062103</v>
      </c>
      <c r="G34" s="33">
        <v>36.878547442869497</v>
      </c>
      <c r="H34" s="33">
        <v>36.231316297010601</v>
      </c>
      <c r="I34" s="33">
        <v>35.428943789664601</v>
      </c>
      <c r="J34" s="33">
        <v>35.093933835157202</v>
      </c>
      <c r="K34" s="33">
        <v>34.636222910216702</v>
      </c>
      <c r="L34" s="33">
        <v>34.046662783211197</v>
      </c>
      <c r="M34" s="33">
        <v>33.135994108149397</v>
      </c>
      <c r="N34" s="33">
        <v>32.876277351192201</v>
      </c>
      <c r="O34" s="33">
        <v>33.070456712020103</v>
      </c>
      <c r="P34" s="33">
        <v>33.878331335958499</v>
      </c>
      <c r="Q34" s="33">
        <v>33.416402356139599</v>
      </c>
      <c r="R34" s="33">
        <v>33.880224940576298</v>
      </c>
      <c r="S34" s="33">
        <v>33.5261699601133</v>
      </c>
      <c r="T34" s="33">
        <v>34.079417732118102</v>
      </c>
      <c r="U34" s="33">
        <v>33.835159041649597</v>
      </c>
      <c r="V34" s="33">
        <v>33.544121874101698</v>
      </c>
      <c r="W34" s="33">
        <v>32.915004702143499</v>
      </c>
      <c r="X34" s="33">
        <v>32.053547159554199</v>
      </c>
      <c r="Y34" s="33">
        <v>32.465158784555598</v>
      </c>
      <c r="Z34" s="33">
        <v>32.636867636867599</v>
      </c>
      <c r="AA34" s="33">
        <v>31.952179928340801</v>
      </c>
      <c r="AB34" s="33">
        <v>31.249771539276999</v>
      </c>
      <c r="AC34" s="33">
        <v>30.060950554718499</v>
      </c>
      <c r="AD34" s="33">
        <v>29.243660580335899</v>
      </c>
      <c r="AE34" s="33">
        <v>29.599469398282899</v>
      </c>
      <c r="AF34" s="33">
        <v>28.951160928743001</v>
      </c>
      <c r="AG34" s="33">
        <v>28.0801375614828</v>
      </c>
      <c r="AH34" s="33">
        <v>36.967213114754102</v>
      </c>
      <c r="AI34" s="33">
        <v>26.013758919796601</v>
      </c>
      <c r="AJ34" s="33">
        <v>26.5521594430205</v>
      </c>
      <c r="AK34" s="33">
        <v>28.7561159950674</v>
      </c>
      <c r="AL34" s="33">
        <v>29.516072335273201</v>
      </c>
      <c r="AM34" s="33">
        <v>30.5904118404118</v>
      </c>
      <c r="AN34" s="33">
        <v>31.545916406950401</v>
      </c>
      <c r="AO34" s="33">
        <v>32.228254591659898</v>
      </c>
      <c r="AP34" s="33">
        <v>32.0021519615958</v>
      </c>
      <c r="AQ34" s="33">
        <v>32.825974473956499</v>
      </c>
      <c r="AR34" s="33">
        <v>32.488319778508398</v>
      </c>
      <c r="AS34" s="33">
        <v>32.725889138096797</v>
      </c>
      <c r="AT34" s="33">
        <v>33.9982061248025</v>
      </c>
      <c r="AU34" s="33">
        <v>33.908604764219703</v>
      </c>
      <c r="AV34" s="33"/>
      <c r="AW34" s="33"/>
      <c r="AX34" s="33"/>
      <c r="AY34" s="33"/>
      <c r="AZ34" s="33"/>
      <c r="BA34" s="33"/>
      <c r="BB34" s="33"/>
      <c r="BC34" s="33"/>
      <c r="BD34" s="33"/>
      <c r="BE34" s="33"/>
      <c r="BF34" s="33"/>
      <c r="BG34" s="33"/>
      <c r="BH34" s="33"/>
      <c r="BI34" s="33"/>
      <c r="BJ34" s="33"/>
      <c r="BK34" s="33"/>
      <c r="BL34" s="33"/>
      <c r="BM34" s="33"/>
      <c r="BN34" s="33"/>
      <c r="BO34" s="33"/>
      <c r="BP34" s="33"/>
    </row>
    <row r="35" spans="1:68" ht="15" customHeight="1">
      <c r="A35" s="100" t="s">
        <v>353</v>
      </c>
      <c r="B35" s="30">
        <v>35.483760829846403</v>
      </c>
      <c r="C35" s="30">
        <v>35.701278026828703</v>
      </c>
      <c r="D35" s="30">
        <v>36.115776446534902</v>
      </c>
      <c r="E35" s="30">
        <v>36.1341773927604</v>
      </c>
      <c r="F35" s="30">
        <v>36.456158357574502</v>
      </c>
      <c r="G35" s="30">
        <v>36.663501938747501</v>
      </c>
      <c r="H35" s="30">
        <v>35.950448485513803</v>
      </c>
      <c r="I35" s="30">
        <v>35.810432419285</v>
      </c>
      <c r="J35" s="30">
        <v>35.7319238206127</v>
      </c>
      <c r="K35" s="30">
        <v>35.783656823816401</v>
      </c>
      <c r="L35" s="30">
        <v>35.348122497905202</v>
      </c>
      <c r="M35" s="30">
        <v>35.075929439789299</v>
      </c>
      <c r="N35" s="30">
        <v>35.165564990522597</v>
      </c>
      <c r="O35" s="30">
        <v>35.187546900587002</v>
      </c>
      <c r="P35" s="30">
        <v>35.718621566398802</v>
      </c>
      <c r="Q35" s="30">
        <v>35.622303843380898</v>
      </c>
      <c r="R35" s="30">
        <v>35.863661213392298</v>
      </c>
      <c r="S35" s="30">
        <v>35.600668319474401</v>
      </c>
      <c r="T35" s="30">
        <v>36.269977402175201</v>
      </c>
      <c r="U35" s="30">
        <v>36.049256428560703</v>
      </c>
      <c r="V35" s="30">
        <v>36.292983891761402</v>
      </c>
      <c r="W35" s="30">
        <v>36.048198593805701</v>
      </c>
      <c r="X35" s="30">
        <v>35.568354367118999</v>
      </c>
      <c r="Y35" s="30">
        <v>36.022418204654002</v>
      </c>
      <c r="Z35" s="30">
        <v>36.008050366575901</v>
      </c>
      <c r="AA35" s="30">
        <v>35.612690924106701</v>
      </c>
      <c r="AB35" s="30">
        <v>35.157267028428798</v>
      </c>
      <c r="AC35" s="30">
        <v>34.246116580530597</v>
      </c>
      <c r="AD35" s="30">
        <v>33.788284156916802</v>
      </c>
      <c r="AE35" s="30">
        <v>34.1941609571236</v>
      </c>
      <c r="AF35" s="30">
        <v>33.753949315576001</v>
      </c>
      <c r="AG35" s="30">
        <v>33.264458709666002</v>
      </c>
      <c r="AH35" s="30">
        <v>37.694977105723098</v>
      </c>
      <c r="AI35" s="30">
        <v>32.027163507265499</v>
      </c>
      <c r="AJ35" s="30">
        <v>33.277214567434697</v>
      </c>
      <c r="AK35" s="30">
        <v>35.554154431701399</v>
      </c>
      <c r="AL35" s="30">
        <v>36.413529769898197</v>
      </c>
      <c r="AM35" s="30">
        <v>37.745842213272603</v>
      </c>
      <c r="AN35" s="30">
        <v>38.609887731466998</v>
      </c>
      <c r="AO35" s="30">
        <v>39.501629880649801</v>
      </c>
      <c r="AP35" s="30">
        <v>39.729630519142397</v>
      </c>
      <c r="AQ35" s="30">
        <v>40.7680740857055</v>
      </c>
      <c r="AR35" s="30">
        <v>40.584560295974299</v>
      </c>
      <c r="AS35" s="30">
        <v>40.837660199122404</v>
      </c>
      <c r="AT35" s="30">
        <v>42.017938557534599</v>
      </c>
      <c r="AU35" s="30">
        <v>42.144199141559398</v>
      </c>
      <c r="AV35" s="30"/>
      <c r="AW35" s="30"/>
      <c r="AX35" s="30"/>
      <c r="AY35" s="30"/>
      <c r="AZ35" s="30"/>
      <c r="BA35" s="30"/>
      <c r="BB35" s="30"/>
      <c r="BC35" s="30"/>
      <c r="BD35" s="30"/>
      <c r="BE35" s="30"/>
      <c r="BF35" s="30"/>
      <c r="BG35" s="30"/>
      <c r="BH35" s="30"/>
      <c r="BI35" s="30"/>
      <c r="BJ35" s="30"/>
      <c r="BK35" s="30"/>
      <c r="BL35" s="30"/>
      <c r="BM35" s="30"/>
      <c r="BN35" s="30"/>
      <c r="BO35" s="30"/>
      <c r="BP35" s="30"/>
    </row>
    <row r="36" spans="1:68" ht="15" customHeight="1">
      <c r="A36" s="101" t="s">
        <v>169</v>
      </c>
      <c r="B36" s="30">
        <v>39.679999673536997</v>
      </c>
      <c r="C36" s="30">
        <v>39.721862023439897</v>
      </c>
      <c r="D36" s="30">
        <v>39.637069491855897</v>
      </c>
      <c r="E36" s="30">
        <v>40.118377912687201</v>
      </c>
      <c r="F36" s="30">
        <v>39.819914292808001</v>
      </c>
      <c r="G36" s="30">
        <v>39.678394000442303</v>
      </c>
      <c r="H36" s="30">
        <v>39.744216307817197</v>
      </c>
      <c r="I36" s="30">
        <v>39.0818598667</v>
      </c>
      <c r="J36" s="30">
        <v>38.825358510864902</v>
      </c>
      <c r="K36" s="30">
        <v>38.315914582720701</v>
      </c>
      <c r="L36" s="30">
        <v>38.161888781626402</v>
      </c>
      <c r="M36" s="30">
        <v>37.523413164680498</v>
      </c>
      <c r="N36" s="30">
        <v>37.174060856990003</v>
      </c>
      <c r="O36" s="30">
        <v>37.346258307753502</v>
      </c>
      <c r="P36" s="30">
        <v>37.623058265879997</v>
      </c>
      <c r="Q36" s="30">
        <v>37.257447009079002</v>
      </c>
      <c r="R36" s="30">
        <v>37.4799122235044</v>
      </c>
      <c r="S36" s="30">
        <v>37.388850136959299</v>
      </c>
      <c r="T36" s="30">
        <v>37.272788826263302</v>
      </c>
      <c r="U36" s="30">
        <v>37.2492511094093</v>
      </c>
      <c r="V36" s="30">
        <v>36.714486478660803</v>
      </c>
      <c r="W36" s="30">
        <v>36.330154604658198</v>
      </c>
      <c r="X36" s="30">
        <v>35.9485412887556</v>
      </c>
      <c r="Y36" s="30">
        <v>35.906089076222003</v>
      </c>
      <c r="Z36" s="30">
        <v>36.092165766612098</v>
      </c>
      <c r="AA36" s="30">
        <v>35.802837500554503</v>
      </c>
      <c r="AB36" s="30">
        <v>35.555853007168601</v>
      </c>
      <c r="AC36" s="30">
        <v>35.278182470508298</v>
      </c>
      <c r="AD36" s="30">
        <v>34.918724919739503</v>
      </c>
      <c r="AE36" s="30">
        <v>34.868656937479699</v>
      </c>
      <c r="AF36" s="30">
        <v>34.660560109487399</v>
      </c>
      <c r="AG36" s="30">
        <v>34.279027348137198</v>
      </c>
      <c r="AH36" s="30">
        <v>38.735584505351397</v>
      </c>
      <c r="AI36" s="30">
        <v>33.449943908851502</v>
      </c>
      <c r="AJ36" s="30">
        <v>32.738293371906202</v>
      </c>
      <c r="AK36" s="30">
        <v>32.665310059686398</v>
      </c>
      <c r="AL36" s="30">
        <v>32.565891061695403</v>
      </c>
      <c r="AM36" s="30">
        <v>32.307918123459601</v>
      </c>
      <c r="AN36" s="30">
        <v>32.399377171803799</v>
      </c>
      <c r="AO36" s="30">
        <v>32.189973207330503</v>
      </c>
      <c r="AP36" s="30">
        <v>31.735869938773799</v>
      </c>
      <c r="AQ36" s="30">
        <v>31.521248884571399</v>
      </c>
      <c r="AR36" s="30">
        <v>31.367107978854499</v>
      </c>
      <c r="AS36" s="30">
        <v>31.3515774352948</v>
      </c>
      <c r="AT36" s="30">
        <v>31.443616063588301</v>
      </c>
      <c r="AU36" s="30">
        <v>31.227754118980702</v>
      </c>
      <c r="AV36" s="30"/>
      <c r="AW36" s="30"/>
      <c r="AX36" s="30"/>
      <c r="AY36" s="30"/>
      <c r="AZ36" s="30"/>
      <c r="BA36" s="30"/>
      <c r="BB36" s="30"/>
      <c r="BC36" s="30"/>
      <c r="BD36" s="30"/>
      <c r="BE36" s="30"/>
      <c r="BF36" s="30"/>
      <c r="BG36" s="30"/>
      <c r="BH36" s="30"/>
      <c r="BI36" s="30"/>
      <c r="BJ36" s="30"/>
      <c r="BK36" s="30"/>
      <c r="BL36" s="30"/>
      <c r="BM36" s="30"/>
      <c r="BN36" s="30"/>
      <c r="BO36" s="30"/>
      <c r="BP36" s="30"/>
    </row>
    <row r="37" spans="1:68" ht="15" customHeight="1">
      <c r="A37" s="99" t="s">
        <v>170</v>
      </c>
      <c r="B37" s="29">
        <v>3.45824746517187</v>
      </c>
      <c r="C37" s="29">
        <v>3.5186094393411498</v>
      </c>
      <c r="D37" s="29">
        <v>3.65146363711751</v>
      </c>
      <c r="E37" s="29">
        <v>3.5887275412256998</v>
      </c>
      <c r="F37" s="29">
        <v>3.6979837343273498</v>
      </c>
      <c r="G37" s="29">
        <v>3.6980660757453698</v>
      </c>
      <c r="H37" s="29">
        <v>3.69408633452549</v>
      </c>
      <c r="I37" s="29">
        <v>3.6900439824070399</v>
      </c>
      <c r="J37" s="29">
        <v>3.7461247296322999</v>
      </c>
      <c r="K37" s="29">
        <v>3.68328319724968</v>
      </c>
      <c r="L37" s="29">
        <v>3.83250787933363</v>
      </c>
      <c r="M37" s="29">
        <v>3.7562831253205702</v>
      </c>
      <c r="N37" s="29">
        <v>3.7465097901483899</v>
      </c>
      <c r="O37" s="29">
        <v>3.9131726065688301</v>
      </c>
      <c r="P37" s="29">
        <v>3.85976585530195</v>
      </c>
      <c r="Q37" s="29">
        <v>3.8744915254237302</v>
      </c>
      <c r="R37" s="29">
        <v>4.03028747433265</v>
      </c>
      <c r="S37" s="29">
        <v>4.1303242212333098</v>
      </c>
      <c r="T37" s="29">
        <v>4.18550368550369</v>
      </c>
      <c r="U37" s="29">
        <v>4.1559037396121896</v>
      </c>
      <c r="V37" s="29">
        <v>4.0795010949252601</v>
      </c>
      <c r="W37" s="29">
        <v>4.0832512315270897</v>
      </c>
      <c r="X37" s="29">
        <v>4.0452618189527199</v>
      </c>
      <c r="Y37" s="29">
        <v>4.0395093998190399</v>
      </c>
      <c r="Z37" s="29">
        <v>4.11041511837775</v>
      </c>
      <c r="AA37" s="29">
        <v>4.0494060175419104</v>
      </c>
      <c r="AB37" s="29">
        <v>3.9295824072991001</v>
      </c>
      <c r="AC37" s="29">
        <v>3.9961271215400398</v>
      </c>
      <c r="AD37" s="29">
        <v>3.7925425425425399</v>
      </c>
      <c r="AE37" s="29">
        <v>3.8690402091373102</v>
      </c>
      <c r="AF37" s="29">
        <v>3.80586283185841</v>
      </c>
      <c r="AG37" s="29">
        <v>3.74494446026773</v>
      </c>
      <c r="AH37" s="29">
        <v>3.86442825467216</v>
      </c>
      <c r="AI37" s="29">
        <v>3.5602825229960602</v>
      </c>
      <c r="AJ37" s="29">
        <v>3.5375306151851298</v>
      </c>
      <c r="AK37" s="29">
        <v>3.5386637155899798</v>
      </c>
      <c r="AL37" s="29">
        <v>3.4608971814212</v>
      </c>
      <c r="AM37" s="29">
        <v>3.53812779384696</v>
      </c>
      <c r="AN37" s="29">
        <v>3.6534037082149098</v>
      </c>
      <c r="AO37" s="29">
        <v>3.61182795698925</v>
      </c>
      <c r="AP37" s="29">
        <v>3.6897711108237399</v>
      </c>
      <c r="AQ37" s="29">
        <v>3.7223170891895401</v>
      </c>
      <c r="AR37" s="29">
        <v>4.0087882822902801</v>
      </c>
      <c r="AS37" s="29">
        <v>4.0764900257006502</v>
      </c>
      <c r="AT37" s="29">
        <v>4.3198492462311604</v>
      </c>
      <c r="AU37" s="29">
        <v>4.3609318996415798</v>
      </c>
      <c r="AV37" s="29"/>
      <c r="AW37" s="29"/>
      <c r="AX37" s="29"/>
      <c r="AY37" s="29"/>
      <c r="AZ37" s="29"/>
      <c r="BA37" s="29"/>
      <c r="BB37" s="29"/>
      <c r="BC37" s="29"/>
      <c r="BD37" s="29"/>
      <c r="BE37" s="29"/>
      <c r="BF37" s="29"/>
      <c r="BG37" s="29"/>
      <c r="BH37" s="29"/>
      <c r="BI37" s="29"/>
      <c r="BJ37" s="29"/>
      <c r="BK37" s="29"/>
      <c r="BL37" s="29"/>
      <c r="BM37" s="29"/>
      <c r="BN37" s="29"/>
      <c r="BO37" s="29"/>
      <c r="BP37" s="29"/>
    </row>
    <row r="38" spans="1:68" ht="15" customHeight="1">
      <c r="A38" s="99" t="s">
        <v>171</v>
      </c>
      <c r="B38" s="34">
        <v>41952</v>
      </c>
      <c r="C38" s="34">
        <v>44433</v>
      </c>
      <c r="D38" s="34">
        <v>44033</v>
      </c>
      <c r="E38" s="34">
        <v>43743</v>
      </c>
      <c r="F38" s="34">
        <v>43651</v>
      </c>
      <c r="G38" s="34">
        <v>45893</v>
      </c>
      <c r="H38" s="34">
        <v>44414</v>
      </c>
      <c r="I38" s="34">
        <v>46144</v>
      </c>
      <c r="J38" s="34">
        <v>41567</v>
      </c>
      <c r="K38" s="34">
        <v>42855</v>
      </c>
      <c r="L38" s="34">
        <v>42560</v>
      </c>
      <c r="M38" s="34">
        <v>43941</v>
      </c>
      <c r="N38" s="34">
        <v>42669</v>
      </c>
      <c r="O38" s="34">
        <v>44798</v>
      </c>
      <c r="P38" s="34">
        <v>45827</v>
      </c>
      <c r="Q38" s="34">
        <v>45719</v>
      </c>
      <c r="R38" s="34">
        <v>47106</v>
      </c>
      <c r="S38" s="34">
        <v>45479</v>
      </c>
      <c r="T38" s="34">
        <v>44291</v>
      </c>
      <c r="U38" s="34">
        <v>48009</v>
      </c>
      <c r="V38" s="34">
        <v>42847</v>
      </c>
      <c r="W38" s="34">
        <v>41445</v>
      </c>
      <c r="X38" s="34">
        <v>38163</v>
      </c>
      <c r="Y38" s="34">
        <v>40181</v>
      </c>
      <c r="Z38" s="34">
        <v>38716</v>
      </c>
      <c r="AA38" s="34">
        <v>36473</v>
      </c>
      <c r="AB38" s="34">
        <v>33594</v>
      </c>
      <c r="AC38" s="34">
        <v>35082</v>
      </c>
      <c r="AD38" s="34">
        <v>30310</v>
      </c>
      <c r="AE38" s="34">
        <v>31080</v>
      </c>
      <c r="AF38" s="34">
        <v>27524</v>
      </c>
      <c r="AG38" s="34">
        <v>26297</v>
      </c>
      <c r="AH38" s="34">
        <v>12200</v>
      </c>
      <c r="AI38" s="34">
        <v>21675</v>
      </c>
      <c r="AJ38" s="34">
        <v>24554</v>
      </c>
      <c r="AK38" s="34">
        <v>25581</v>
      </c>
      <c r="AL38" s="34">
        <v>26154</v>
      </c>
      <c r="AM38" s="34">
        <v>26911</v>
      </c>
      <c r="AN38" s="34">
        <v>26995</v>
      </c>
      <c r="AO38" s="34">
        <v>30231</v>
      </c>
      <c r="AP38" s="34">
        <v>28533</v>
      </c>
      <c r="AQ38" s="34">
        <v>28338</v>
      </c>
      <c r="AR38" s="34">
        <v>30106</v>
      </c>
      <c r="AS38" s="34">
        <v>33309</v>
      </c>
      <c r="AT38" s="34">
        <v>34386</v>
      </c>
      <c r="AU38" s="34">
        <v>36501</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99" t="s">
        <v>172</v>
      </c>
      <c r="B39" s="34">
        <v>12131</v>
      </c>
      <c r="C39" s="34">
        <v>12628</v>
      </c>
      <c r="D39" s="34">
        <v>12059</v>
      </c>
      <c r="E39" s="34">
        <v>12189</v>
      </c>
      <c r="F39" s="34">
        <v>11804</v>
      </c>
      <c r="G39" s="34">
        <v>12410</v>
      </c>
      <c r="H39" s="34">
        <v>12023</v>
      </c>
      <c r="I39" s="34">
        <v>12505</v>
      </c>
      <c r="J39" s="34">
        <v>11096</v>
      </c>
      <c r="K39" s="34">
        <v>11635</v>
      </c>
      <c r="L39" s="34">
        <v>11105</v>
      </c>
      <c r="M39" s="34">
        <v>11698</v>
      </c>
      <c r="N39" s="34">
        <v>11389</v>
      </c>
      <c r="O39" s="34">
        <v>11448</v>
      </c>
      <c r="P39" s="34">
        <v>11873</v>
      </c>
      <c r="Q39" s="34">
        <v>11800</v>
      </c>
      <c r="R39" s="34">
        <v>11688</v>
      </c>
      <c r="S39" s="34">
        <v>11011</v>
      </c>
      <c r="T39" s="34">
        <v>10582</v>
      </c>
      <c r="U39" s="34">
        <v>11552</v>
      </c>
      <c r="V39" s="34">
        <v>10503</v>
      </c>
      <c r="W39" s="34">
        <v>10150</v>
      </c>
      <c r="X39" s="34">
        <v>9434</v>
      </c>
      <c r="Y39" s="34">
        <v>9947</v>
      </c>
      <c r="Z39" s="34">
        <v>9419</v>
      </c>
      <c r="AA39" s="34">
        <v>9007</v>
      </c>
      <c r="AB39" s="34">
        <v>8549</v>
      </c>
      <c r="AC39" s="34">
        <v>8779</v>
      </c>
      <c r="AD39" s="34">
        <v>7992</v>
      </c>
      <c r="AE39" s="34">
        <v>8033</v>
      </c>
      <c r="AF39" s="34">
        <v>7232</v>
      </c>
      <c r="AG39" s="34">
        <v>7022</v>
      </c>
      <c r="AH39" s="34">
        <v>3157</v>
      </c>
      <c r="AI39" s="34">
        <v>6088</v>
      </c>
      <c r="AJ39" s="34">
        <v>6941</v>
      </c>
      <c r="AK39" s="34">
        <v>7229</v>
      </c>
      <c r="AL39" s="34">
        <v>7557</v>
      </c>
      <c r="AM39" s="34">
        <v>7606</v>
      </c>
      <c r="AN39" s="34">
        <v>7389</v>
      </c>
      <c r="AO39" s="34">
        <v>8370</v>
      </c>
      <c r="AP39" s="34">
        <v>7733</v>
      </c>
      <c r="AQ39" s="34">
        <v>7613</v>
      </c>
      <c r="AR39" s="34">
        <v>7510</v>
      </c>
      <c r="AS39" s="34">
        <v>8171</v>
      </c>
      <c r="AT39" s="34">
        <v>7960</v>
      </c>
      <c r="AU39" s="34">
        <v>8370</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99" t="s">
        <v>173</v>
      </c>
      <c r="B40" s="34">
        <v>33980</v>
      </c>
      <c r="C40" s="34">
        <v>35117</v>
      </c>
      <c r="D40" s="34">
        <v>33230</v>
      </c>
      <c r="E40" s="34">
        <v>33132</v>
      </c>
      <c r="F40" s="34">
        <v>32065</v>
      </c>
      <c r="G40" s="34">
        <v>33651</v>
      </c>
      <c r="H40" s="34">
        <v>33184</v>
      </c>
      <c r="I40" s="34">
        <v>35296</v>
      </c>
      <c r="J40" s="34">
        <v>31618</v>
      </c>
      <c r="K40" s="34">
        <v>33592</v>
      </c>
      <c r="L40" s="34">
        <v>32617</v>
      </c>
      <c r="M40" s="34">
        <v>35303</v>
      </c>
      <c r="N40" s="34">
        <v>34642</v>
      </c>
      <c r="O40" s="34">
        <v>34617</v>
      </c>
      <c r="P40" s="34">
        <v>35046</v>
      </c>
      <c r="Q40" s="34">
        <v>35312</v>
      </c>
      <c r="R40" s="34">
        <v>34498</v>
      </c>
      <c r="S40" s="34">
        <v>32843</v>
      </c>
      <c r="T40" s="34">
        <v>31051</v>
      </c>
      <c r="U40" s="34">
        <v>34142</v>
      </c>
      <c r="V40" s="34">
        <v>31311</v>
      </c>
      <c r="W40" s="34">
        <v>30837</v>
      </c>
      <c r="X40" s="34">
        <v>29432</v>
      </c>
      <c r="Y40" s="34">
        <v>30639</v>
      </c>
      <c r="Z40" s="34">
        <v>28860</v>
      </c>
      <c r="AA40" s="34">
        <v>28189</v>
      </c>
      <c r="AB40" s="34">
        <v>27357</v>
      </c>
      <c r="AC40" s="34">
        <v>29204</v>
      </c>
      <c r="AD40" s="34">
        <v>27329</v>
      </c>
      <c r="AE40" s="34">
        <v>27139</v>
      </c>
      <c r="AF40" s="34">
        <v>24980</v>
      </c>
      <c r="AG40" s="34">
        <v>25007</v>
      </c>
      <c r="AH40" s="34">
        <v>8540</v>
      </c>
      <c r="AI40" s="34">
        <v>23403</v>
      </c>
      <c r="AJ40" s="34">
        <v>26141</v>
      </c>
      <c r="AK40" s="34">
        <v>25139</v>
      </c>
      <c r="AL40" s="34">
        <v>25603</v>
      </c>
      <c r="AM40" s="34">
        <v>24864</v>
      </c>
      <c r="AN40" s="34">
        <v>23423</v>
      </c>
      <c r="AO40" s="34">
        <v>25971</v>
      </c>
      <c r="AP40" s="34">
        <v>24164</v>
      </c>
      <c r="AQ40" s="34">
        <v>23192</v>
      </c>
      <c r="AR40" s="34">
        <v>23116</v>
      </c>
      <c r="AS40" s="34">
        <v>24968</v>
      </c>
      <c r="AT40" s="34">
        <v>23413</v>
      </c>
      <c r="AU40" s="34">
        <v>24684</v>
      </c>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99"/>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row>
    <row r="42" spans="1:68" ht="15" customHeight="1">
      <c r="A42" s="98" t="s">
        <v>357</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row>
    <row r="43" spans="1:68" ht="15" customHeight="1">
      <c r="A43" s="99" t="s">
        <v>167</v>
      </c>
      <c r="B43" s="33" t="s">
        <v>46</v>
      </c>
      <c r="C43" s="33" t="s">
        <v>46</v>
      </c>
      <c r="D43" s="33" t="s">
        <v>46</v>
      </c>
      <c r="E43" s="33" t="s">
        <v>46</v>
      </c>
      <c r="F43" s="33" t="s">
        <v>46</v>
      </c>
      <c r="G43" s="33" t="s">
        <v>46</v>
      </c>
      <c r="H43" s="33" t="s">
        <v>46</v>
      </c>
      <c r="I43" s="33" t="s">
        <v>46</v>
      </c>
      <c r="J43" s="33" t="s">
        <v>46</v>
      </c>
      <c r="K43" s="33" t="s">
        <v>46</v>
      </c>
      <c r="L43" s="33" t="s">
        <v>46</v>
      </c>
      <c r="M43" s="33" t="s">
        <v>46</v>
      </c>
      <c r="N43" s="33" t="s">
        <v>46</v>
      </c>
      <c r="O43" s="33" t="s">
        <v>46</v>
      </c>
      <c r="P43" s="33" t="s">
        <v>46</v>
      </c>
      <c r="Q43" s="33" t="s">
        <v>46</v>
      </c>
      <c r="R43" s="33" t="s">
        <v>46</v>
      </c>
      <c r="S43" s="33" t="s">
        <v>46</v>
      </c>
      <c r="T43" s="33" t="s">
        <v>46</v>
      </c>
      <c r="U43" s="33" t="s">
        <v>46</v>
      </c>
      <c r="V43" s="33" t="s">
        <v>46</v>
      </c>
      <c r="W43" s="33" t="s">
        <v>46</v>
      </c>
      <c r="X43" s="33" t="s">
        <v>46</v>
      </c>
      <c r="Y43" s="33" t="s">
        <v>46</v>
      </c>
      <c r="Z43" s="33" t="s">
        <v>46</v>
      </c>
      <c r="AA43" s="33" t="s">
        <v>46</v>
      </c>
      <c r="AB43" s="33" t="s">
        <v>46</v>
      </c>
      <c r="AC43" s="33" t="s">
        <v>46</v>
      </c>
      <c r="AD43" s="33" t="s">
        <v>46</v>
      </c>
      <c r="AE43" s="33" t="s">
        <v>46</v>
      </c>
      <c r="AF43" s="33" t="s">
        <v>46</v>
      </c>
      <c r="AG43" s="33" t="s">
        <v>46</v>
      </c>
      <c r="AH43" s="33" t="s">
        <v>46</v>
      </c>
      <c r="AI43" s="33" t="s">
        <v>46</v>
      </c>
      <c r="AJ43" s="33" t="s">
        <v>46</v>
      </c>
      <c r="AK43" s="33" t="s">
        <v>46</v>
      </c>
      <c r="AL43" s="33" t="s">
        <v>46</v>
      </c>
      <c r="AM43" s="33" t="s">
        <v>46</v>
      </c>
      <c r="AN43" s="33" t="s">
        <v>46</v>
      </c>
      <c r="AO43" s="33" t="s">
        <v>46</v>
      </c>
      <c r="AP43" s="33" t="s">
        <v>46</v>
      </c>
      <c r="AQ43" s="33" t="s">
        <v>46</v>
      </c>
      <c r="AR43" s="33" t="s">
        <v>46</v>
      </c>
      <c r="AS43" s="33" t="s">
        <v>46</v>
      </c>
      <c r="AT43" s="33" t="s">
        <v>46</v>
      </c>
      <c r="AU43" s="33" t="s">
        <v>46</v>
      </c>
      <c r="AV43" s="33"/>
      <c r="AW43" s="33"/>
      <c r="AX43" s="33"/>
      <c r="AY43" s="33"/>
      <c r="AZ43" s="33"/>
      <c r="BA43" s="33"/>
      <c r="BB43" s="33"/>
      <c r="BC43" s="33"/>
      <c r="BD43" s="33"/>
      <c r="BE43" s="33"/>
      <c r="BF43" s="33"/>
      <c r="BG43" s="33"/>
      <c r="BH43" s="33"/>
      <c r="BI43" s="33"/>
      <c r="BJ43" s="33"/>
      <c r="BK43" s="33"/>
      <c r="BL43" s="33"/>
      <c r="BM43" s="33"/>
      <c r="BN43" s="33"/>
      <c r="BO43" s="33"/>
      <c r="BP43" s="33"/>
    </row>
    <row r="44" spans="1:68" ht="15" customHeight="1">
      <c r="A44" s="86" t="s">
        <v>353</v>
      </c>
      <c r="B44" s="30" t="s">
        <v>46</v>
      </c>
      <c r="C44" s="30" t="s">
        <v>46</v>
      </c>
      <c r="D44" s="30" t="s">
        <v>46</v>
      </c>
      <c r="E44" s="30" t="s">
        <v>46</v>
      </c>
      <c r="F44" s="30" t="s">
        <v>46</v>
      </c>
      <c r="G44" s="30" t="s">
        <v>46</v>
      </c>
      <c r="H44" s="30" t="s">
        <v>46</v>
      </c>
      <c r="I44" s="30" t="s">
        <v>46</v>
      </c>
      <c r="J44" s="30" t="s">
        <v>46</v>
      </c>
      <c r="K44" s="30" t="s">
        <v>46</v>
      </c>
      <c r="L44" s="30" t="s">
        <v>46</v>
      </c>
      <c r="M44" s="30" t="s">
        <v>46</v>
      </c>
      <c r="N44" s="30" t="s">
        <v>46</v>
      </c>
      <c r="O44" s="30" t="s">
        <v>46</v>
      </c>
      <c r="P44" s="30" t="s">
        <v>46</v>
      </c>
      <c r="Q44" s="30" t="s">
        <v>46</v>
      </c>
      <c r="R44" s="30" t="s">
        <v>46</v>
      </c>
      <c r="S44" s="30" t="s">
        <v>46</v>
      </c>
      <c r="T44" s="30" t="s">
        <v>46</v>
      </c>
      <c r="U44" s="30" t="s">
        <v>46</v>
      </c>
      <c r="V44" s="30" t="s">
        <v>46</v>
      </c>
      <c r="W44" s="30" t="s">
        <v>46</v>
      </c>
      <c r="X44" s="30" t="s">
        <v>46</v>
      </c>
      <c r="Y44" s="30" t="s">
        <v>46</v>
      </c>
      <c r="Z44" s="30" t="s">
        <v>46</v>
      </c>
      <c r="AA44" s="30" t="s">
        <v>46</v>
      </c>
      <c r="AB44" s="30" t="s">
        <v>46</v>
      </c>
      <c r="AC44" s="30" t="s">
        <v>46</v>
      </c>
      <c r="AD44" s="30" t="s">
        <v>46</v>
      </c>
      <c r="AE44" s="30" t="s">
        <v>46</v>
      </c>
      <c r="AF44" s="30" t="s">
        <v>46</v>
      </c>
      <c r="AG44" s="30" t="s">
        <v>46</v>
      </c>
      <c r="AH44" s="30" t="s">
        <v>46</v>
      </c>
      <c r="AI44" s="30" t="s">
        <v>46</v>
      </c>
      <c r="AJ44" s="30" t="s">
        <v>46</v>
      </c>
      <c r="AK44" s="30" t="s">
        <v>46</v>
      </c>
      <c r="AL44" s="30" t="s">
        <v>46</v>
      </c>
      <c r="AM44" s="30" t="s">
        <v>46</v>
      </c>
      <c r="AN44" s="30" t="s">
        <v>46</v>
      </c>
      <c r="AO44" s="30" t="s">
        <v>46</v>
      </c>
      <c r="AP44" s="30" t="s">
        <v>46</v>
      </c>
      <c r="AQ44" s="30" t="s">
        <v>46</v>
      </c>
      <c r="AR44" s="30" t="s">
        <v>46</v>
      </c>
      <c r="AS44" s="30" t="s">
        <v>46</v>
      </c>
      <c r="AT44" s="30" t="s">
        <v>46</v>
      </c>
      <c r="AU44" s="30" t="s">
        <v>46</v>
      </c>
      <c r="AV44" s="30"/>
      <c r="AW44" s="30"/>
      <c r="AX44" s="30"/>
      <c r="AY44" s="30"/>
      <c r="AZ44" s="30"/>
      <c r="BA44" s="30"/>
      <c r="BB44" s="30"/>
      <c r="BC44" s="30"/>
      <c r="BD44" s="30"/>
      <c r="BE44" s="30"/>
      <c r="BF44" s="30"/>
      <c r="BG44" s="30"/>
      <c r="BH44" s="30"/>
      <c r="BI44" s="30"/>
      <c r="BJ44" s="30"/>
      <c r="BK44" s="30"/>
      <c r="BL44" s="30"/>
      <c r="BM44" s="30"/>
      <c r="BN44" s="30"/>
      <c r="BO44" s="30"/>
      <c r="BP44" s="30"/>
    </row>
    <row r="45" spans="1:68" ht="15" customHeight="1">
      <c r="A45" s="99" t="s">
        <v>169</v>
      </c>
      <c r="B45" s="30" t="s">
        <v>46</v>
      </c>
      <c r="C45" s="30" t="s">
        <v>46</v>
      </c>
      <c r="D45" s="30" t="s">
        <v>46</v>
      </c>
      <c r="E45" s="30" t="s">
        <v>46</v>
      </c>
      <c r="F45" s="30" t="s">
        <v>46</v>
      </c>
      <c r="G45" s="30" t="s">
        <v>46</v>
      </c>
      <c r="H45" s="30" t="s">
        <v>46</v>
      </c>
      <c r="I45" s="30" t="s">
        <v>46</v>
      </c>
      <c r="J45" s="30" t="s">
        <v>46</v>
      </c>
      <c r="K45" s="30" t="s">
        <v>46</v>
      </c>
      <c r="L45" s="30" t="s">
        <v>46</v>
      </c>
      <c r="M45" s="30" t="s">
        <v>46</v>
      </c>
      <c r="N45" s="30" t="s">
        <v>46</v>
      </c>
      <c r="O45" s="30" t="s">
        <v>46</v>
      </c>
      <c r="P45" s="30" t="s">
        <v>46</v>
      </c>
      <c r="Q45" s="30" t="s">
        <v>46</v>
      </c>
      <c r="R45" s="30" t="s">
        <v>46</v>
      </c>
      <c r="S45" s="30" t="s">
        <v>46</v>
      </c>
      <c r="T45" s="30" t="s">
        <v>46</v>
      </c>
      <c r="U45" s="30" t="s">
        <v>46</v>
      </c>
      <c r="V45" s="30" t="s">
        <v>46</v>
      </c>
      <c r="W45" s="30" t="s">
        <v>46</v>
      </c>
      <c r="X45" s="30" t="s">
        <v>46</v>
      </c>
      <c r="Y45" s="30" t="s">
        <v>46</v>
      </c>
      <c r="Z45" s="30" t="s">
        <v>46</v>
      </c>
      <c r="AA45" s="30" t="s">
        <v>46</v>
      </c>
      <c r="AB45" s="30" t="s">
        <v>46</v>
      </c>
      <c r="AC45" s="30" t="s">
        <v>46</v>
      </c>
      <c r="AD45" s="30" t="s">
        <v>46</v>
      </c>
      <c r="AE45" s="30" t="s">
        <v>46</v>
      </c>
      <c r="AF45" s="30" t="s">
        <v>46</v>
      </c>
      <c r="AG45" s="30" t="s">
        <v>46</v>
      </c>
      <c r="AH45" s="30" t="s">
        <v>46</v>
      </c>
      <c r="AI45" s="30" t="s">
        <v>46</v>
      </c>
      <c r="AJ45" s="30" t="s">
        <v>46</v>
      </c>
      <c r="AK45" s="30" t="s">
        <v>46</v>
      </c>
      <c r="AL45" s="30" t="s">
        <v>46</v>
      </c>
      <c r="AM45" s="30" t="s">
        <v>46</v>
      </c>
      <c r="AN45" s="30" t="s">
        <v>46</v>
      </c>
      <c r="AO45" s="30" t="s">
        <v>46</v>
      </c>
      <c r="AP45" s="30" t="s">
        <v>46</v>
      </c>
      <c r="AQ45" s="30" t="s">
        <v>46</v>
      </c>
      <c r="AR45" s="30" t="s">
        <v>46</v>
      </c>
      <c r="AS45" s="30" t="s">
        <v>46</v>
      </c>
      <c r="AT45" s="30" t="s">
        <v>46</v>
      </c>
      <c r="AU45" s="30" t="s">
        <v>46</v>
      </c>
      <c r="AV45" s="30"/>
      <c r="AW45" s="30"/>
      <c r="AX45" s="30"/>
      <c r="AY45" s="30"/>
      <c r="AZ45" s="30"/>
      <c r="BA45" s="30"/>
      <c r="BB45" s="30"/>
      <c r="BC45" s="30"/>
      <c r="BD45" s="30"/>
      <c r="BE45" s="30"/>
      <c r="BF45" s="30"/>
      <c r="BG45" s="30"/>
      <c r="BH45" s="30"/>
      <c r="BI45" s="30"/>
      <c r="BJ45" s="30"/>
      <c r="BK45" s="30"/>
      <c r="BL45" s="30"/>
      <c r="BM45" s="30"/>
      <c r="BN45" s="30"/>
      <c r="BO45" s="30"/>
      <c r="BP45" s="30"/>
    </row>
    <row r="46" spans="1:68" ht="15" customHeight="1">
      <c r="A46" s="99" t="s">
        <v>170</v>
      </c>
      <c r="B46" s="29" t="s">
        <v>46</v>
      </c>
      <c r="C46" s="29" t="s">
        <v>46</v>
      </c>
      <c r="D46" s="29" t="s">
        <v>46</v>
      </c>
      <c r="E46" s="29" t="s">
        <v>46</v>
      </c>
      <c r="F46" s="29" t="s">
        <v>46</v>
      </c>
      <c r="G46" s="29" t="s">
        <v>46</v>
      </c>
      <c r="H46" s="29" t="s">
        <v>46</v>
      </c>
      <c r="I46" s="29" t="s">
        <v>46</v>
      </c>
      <c r="J46" s="29" t="s">
        <v>46</v>
      </c>
      <c r="K46" s="29" t="s">
        <v>46</v>
      </c>
      <c r="L46" s="29" t="s">
        <v>46</v>
      </c>
      <c r="M46" s="29" t="s">
        <v>46</v>
      </c>
      <c r="N46" s="29" t="s">
        <v>46</v>
      </c>
      <c r="O46" s="29" t="s">
        <v>46</v>
      </c>
      <c r="P46" s="29" t="s">
        <v>46</v>
      </c>
      <c r="Q46" s="29" t="s">
        <v>46</v>
      </c>
      <c r="R46" s="29" t="s">
        <v>46</v>
      </c>
      <c r="S46" s="29" t="s">
        <v>46</v>
      </c>
      <c r="T46" s="29" t="s">
        <v>46</v>
      </c>
      <c r="U46" s="29" t="s">
        <v>46</v>
      </c>
      <c r="V46" s="29" t="s">
        <v>46</v>
      </c>
      <c r="W46" s="29" t="s">
        <v>46</v>
      </c>
      <c r="X46" s="29" t="s">
        <v>46</v>
      </c>
      <c r="Y46" s="29" t="s">
        <v>46</v>
      </c>
      <c r="Z46" s="29" t="s">
        <v>46</v>
      </c>
      <c r="AA46" s="29" t="s">
        <v>46</v>
      </c>
      <c r="AB46" s="29" t="s">
        <v>46</v>
      </c>
      <c r="AC46" s="29" t="s">
        <v>46</v>
      </c>
      <c r="AD46" s="29" t="s">
        <v>46</v>
      </c>
      <c r="AE46" s="29" t="s">
        <v>46</v>
      </c>
      <c r="AF46" s="29" t="s">
        <v>46</v>
      </c>
      <c r="AG46" s="29" t="s">
        <v>46</v>
      </c>
      <c r="AH46" s="29" t="s">
        <v>46</v>
      </c>
      <c r="AI46" s="29" t="s">
        <v>46</v>
      </c>
      <c r="AJ46" s="29" t="s">
        <v>46</v>
      </c>
      <c r="AK46" s="29" t="s">
        <v>46</v>
      </c>
      <c r="AL46" s="29" t="s">
        <v>46</v>
      </c>
      <c r="AM46" s="29" t="s">
        <v>46</v>
      </c>
      <c r="AN46" s="29" t="s">
        <v>46</v>
      </c>
      <c r="AO46" s="29" t="s">
        <v>46</v>
      </c>
      <c r="AP46" s="29" t="s">
        <v>46</v>
      </c>
      <c r="AQ46" s="29" t="s">
        <v>46</v>
      </c>
      <c r="AR46" s="29" t="s">
        <v>46</v>
      </c>
      <c r="AS46" s="29" t="s">
        <v>46</v>
      </c>
      <c r="AT46" s="29" t="s">
        <v>46</v>
      </c>
      <c r="AU46" s="29" t="s">
        <v>46</v>
      </c>
      <c r="AV46" s="29"/>
      <c r="AW46" s="29"/>
      <c r="AX46" s="29"/>
      <c r="AY46" s="29"/>
      <c r="AZ46" s="29"/>
      <c r="BA46" s="29"/>
      <c r="BB46" s="29"/>
      <c r="BC46" s="29"/>
      <c r="BD46" s="29"/>
      <c r="BE46" s="29"/>
      <c r="BF46" s="29"/>
      <c r="BG46" s="29"/>
      <c r="BH46" s="29"/>
      <c r="BI46" s="29"/>
      <c r="BJ46" s="29"/>
      <c r="BK46" s="29"/>
      <c r="BL46" s="29"/>
      <c r="BM46" s="29"/>
      <c r="BN46" s="29"/>
      <c r="BO46" s="29"/>
      <c r="BP46" s="29"/>
    </row>
    <row r="47" spans="1:68" ht="15" customHeight="1">
      <c r="A47" s="99" t="s">
        <v>171</v>
      </c>
      <c r="B47" s="34">
        <v>2</v>
      </c>
      <c r="C47" s="34">
        <v>23</v>
      </c>
      <c r="D47" s="34">
        <v>3</v>
      </c>
      <c r="E47" s="34">
        <v>1</v>
      </c>
      <c r="F47" s="34">
        <v>0</v>
      </c>
      <c r="G47" s="34">
        <v>2</v>
      </c>
      <c r="H47" s="34">
        <v>8</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0</v>
      </c>
      <c r="AA47" s="34">
        <v>0</v>
      </c>
      <c r="AB47" s="34">
        <v>0</v>
      </c>
      <c r="AC47" s="34">
        <v>0</v>
      </c>
      <c r="AD47" s="34">
        <v>0</v>
      </c>
      <c r="AE47" s="34">
        <v>0</v>
      </c>
      <c r="AF47" s="34">
        <v>0</v>
      </c>
      <c r="AG47" s="34">
        <v>0</v>
      </c>
      <c r="AH47" s="34">
        <v>0</v>
      </c>
      <c r="AI47" s="34">
        <v>0</v>
      </c>
      <c r="AJ47" s="34">
        <v>0</v>
      </c>
      <c r="AK47" s="34">
        <v>0</v>
      </c>
      <c r="AL47" s="34">
        <v>0</v>
      </c>
      <c r="AM47" s="34">
        <v>0</v>
      </c>
      <c r="AN47" s="34">
        <v>0</v>
      </c>
      <c r="AO47" s="34">
        <v>0</v>
      </c>
      <c r="AP47" s="34">
        <v>0</v>
      </c>
      <c r="AQ47" s="34">
        <v>0</v>
      </c>
      <c r="AR47" s="34">
        <v>0</v>
      </c>
      <c r="AS47" s="34">
        <v>0</v>
      </c>
      <c r="AT47" s="34">
        <v>0</v>
      </c>
      <c r="AU47" s="34">
        <v>0</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99" t="s">
        <v>172</v>
      </c>
      <c r="B48" s="34">
        <v>1</v>
      </c>
      <c r="C48" s="34">
        <v>2</v>
      </c>
      <c r="D48" s="34">
        <v>1</v>
      </c>
      <c r="E48" s="34">
        <v>1</v>
      </c>
      <c r="F48" s="34">
        <v>0</v>
      </c>
      <c r="G48" s="34">
        <v>1</v>
      </c>
      <c r="H48" s="34">
        <v>1</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0</v>
      </c>
      <c r="AA48" s="34">
        <v>0</v>
      </c>
      <c r="AB48" s="34">
        <v>0</v>
      </c>
      <c r="AC48" s="34">
        <v>0</v>
      </c>
      <c r="AD48" s="34">
        <v>0</v>
      </c>
      <c r="AE48" s="34">
        <v>0</v>
      </c>
      <c r="AF48" s="34">
        <v>0</v>
      </c>
      <c r="AG48" s="34">
        <v>0</v>
      </c>
      <c r="AH48" s="34">
        <v>0</v>
      </c>
      <c r="AI48" s="34">
        <v>0</v>
      </c>
      <c r="AJ48" s="34">
        <v>0</v>
      </c>
      <c r="AK48" s="34">
        <v>0</v>
      </c>
      <c r="AL48" s="34">
        <v>0</v>
      </c>
      <c r="AM48" s="34">
        <v>0</v>
      </c>
      <c r="AN48" s="34">
        <v>0</v>
      </c>
      <c r="AO48" s="34">
        <v>0</v>
      </c>
      <c r="AP48" s="34">
        <v>0</v>
      </c>
      <c r="AQ48" s="34">
        <v>0</v>
      </c>
      <c r="AR48" s="34">
        <v>0</v>
      </c>
      <c r="AS48" s="34">
        <v>0</v>
      </c>
      <c r="AT48" s="34">
        <v>0</v>
      </c>
      <c r="AU48" s="34">
        <v>0</v>
      </c>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99" t="s">
        <v>173</v>
      </c>
      <c r="B49" s="34">
        <v>8</v>
      </c>
      <c r="C49" s="34">
        <v>5</v>
      </c>
      <c r="D49" s="34">
        <v>7</v>
      </c>
      <c r="E49" s="34">
        <v>2</v>
      </c>
      <c r="F49" s="34">
        <v>3</v>
      </c>
      <c r="G49" s="34">
        <v>1</v>
      </c>
      <c r="H49" s="34">
        <v>5</v>
      </c>
      <c r="I49" s="34">
        <v>4</v>
      </c>
      <c r="J49" s="34">
        <v>2</v>
      </c>
      <c r="K49" s="34">
        <v>2</v>
      </c>
      <c r="L49" s="34">
        <v>1</v>
      </c>
      <c r="M49" s="34">
        <v>0</v>
      </c>
      <c r="N49" s="34">
        <v>0</v>
      </c>
      <c r="O49" s="34">
        <v>2</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c r="AW49" s="34"/>
      <c r="AX49" s="34"/>
      <c r="AY49" s="34"/>
      <c r="AZ49" s="34"/>
      <c r="BA49" s="34"/>
      <c r="BB49" s="34"/>
      <c r="BC49" s="34"/>
      <c r="BD49" s="34"/>
      <c r="BE49" s="34"/>
      <c r="BF49" s="34"/>
      <c r="BG49" s="34"/>
      <c r="BH49" s="34"/>
      <c r="BI49" s="34"/>
      <c r="BJ49" s="34"/>
      <c r="BK49" s="34"/>
      <c r="BL49" s="34"/>
      <c r="BM49" s="34"/>
      <c r="BN49" s="34"/>
      <c r="BO49" s="34"/>
      <c r="BP49" s="34"/>
    </row>
    <row r="50" spans="1:68" ht="15" customHeight="1">
      <c r="A50" s="9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row>
    <row r="51" spans="1:68" ht="15" customHeight="1">
      <c r="A51" s="98" t="s">
        <v>358</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row>
    <row r="52" spans="1:68" ht="15" customHeight="1">
      <c r="A52" s="99" t="s">
        <v>167</v>
      </c>
      <c r="B52" s="33">
        <v>37.292738119728497</v>
      </c>
      <c r="C52" s="33">
        <v>37.493056106658202</v>
      </c>
      <c r="D52" s="33">
        <v>38.023712079659099</v>
      </c>
      <c r="E52" s="33">
        <v>38.355401294082398</v>
      </c>
      <c r="F52" s="33">
        <v>38.134351551747102</v>
      </c>
      <c r="G52" s="33">
        <v>38.151617659814399</v>
      </c>
      <c r="H52" s="33">
        <v>37.312302276879201</v>
      </c>
      <c r="I52" s="33">
        <v>36.667786080093997</v>
      </c>
      <c r="J52" s="33">
        <v>36.044504124304602</v>
      </c>
      <c r="K52" s="33">
        <v>35.465539188943403</v>
      </c>
      <c r="L52" s="33">
        <v>34.4305120167189</v>
      </c>
      <c r="M52" s="33">
        <v>34.116570033567299</v>
      </c>
      <c r="N52" s="33">
        <v>33.797279587871103</v>
      </c>
      <c r="O52" s="33">
        <v>33.242815116542197</v>
      </c>
      <c r="P52" s="33">
        <v>34.289541759054003</v>
      </c>
      <c r="Q52" s="33">
        <v>33.671574178935501</v>
      </c>
      <c r="R52" s="33">
        <v>34.2426248108926</v>
      </c>
      <c r="S52" s="33">
        <v>34.045962048765801</v>
      </c>
      <c r="T52" s="33">
        <v>34.167995746943099</v>
      </c>
      <c r="U52" s="33">
        <v>33.894907650455799</v>
      </c>
      <c r="V52" s="33">
        <v>33.272594752186599</v>
      </c>
      <c r="W52" s="33">
        <v>32.917611489040098</v>
      </c>
      <c r="X52" s="33">
        <v>31.8275842790854</v>
      </c>
      <c r="Y52" s="33">
        <v>31.9128586609989</v>
      </c>
      <c r="Z52" s="33">
        <v>32.275241689500099</v>
      </c>
      <c r="AA52" s="33">
        <v>31.869831955188101</v>
      </c>
      <c r="AB52" s="33">
        <v>31.4113920652816</v>
      </c>
      <c r="AC52" s="33">
        <v>29.880976195239001</v>
      </c>
      <c r="AD52" s="33">
        <v>29.3878876440981</v>
      </c>
      <c r="AE52" s="33">
        <v>29.713171818435001</v>
      </c>
      <c r="AF52" s="33">
        <v>29.052452440284402</v>
      </c>
      <c r="AG52" s="33">
        <v>27.747637915269699</v>
      </c>
      <c r="AH52" s="33">
        <v>35.433070866141698</v>
      </c>
      <c r="AI52" s="33">
        <v>25.9685355880518</v>
      </c>
      <c r="AJ52" s="33">
        <v>27.131354109041698</v>
      </c>
      <c r="AK52" s="33">
        <v>31.0765239948119</v>
      </c>
      <c r="AL52" s="33">
        <v>33.112075568036801</v>
      </c>
      <c r="AM52" s="33">
        <v>33.963880833113599</v>
      </c>
      <c r="AN52" s="33">
        <v>34.794331144140997</v>
      </c>
      <c r="AO52" s="33">
        <v>35.779816513761503</v>
      </c>
      <c r="AP52" s="33">
        <v>35.8735061098429</v>
      </c>
      <c r="AQ52" s="33">
        <v>36.265232486895002</v>
      </c>
      <c r="AR52" s="33">
        <v>36.670262495505199</v>
      </c>
      <c r="AS52" s="33">
        <v>36.8595919994684</v>
      </c>
      <c r="AT52" s="33">
        <v>38.201772899957803</v>
      </c>
      <c r="AU52" s="33">
        <v>37.812080536912802</v>
      </c>
      <c r="AV52" s="33"/>
      <c r="AW52" s="33"/>
      <c r="AX52" s="33"/>
      <c r="AY52" s="33"/>
      <c r="AZ52" s="33"/>
      <c r="BA52" s="33"/>
      <c r="BB52" s="33"/>
      <c r="BC52" s="33"/>
      <c r="BD52" s="33"/>
      <c r="BE52" s="33"/>
      <c r="BF52" s="33"/>
      <c r="BG52" s="33"/>
      <c r="BH52" s="33"/>
      <c r="BI52" s="33"/>
      <c r="BJ52" s="33"/>
      <c r="BK52" s="33"/>
      <c r="BL52" s="33"/>
      <c r="BM52" s="33"/>
      <c r="BN52" s="33"/>
      <c r="BO52" s="33"/>
      <c r="BP52" s="33"/>
    </row>
    <row r="53" spans="1:68" ht="15" customHeight="1">
      <c r="A53" s="86" t="s">
        <v>353</v>
      </c>
      <c r="B53" s="30">
        <v>37.012598461477602</v>
      </c>
      <c r="C53" s="30">
        <v>37.307011004987501</v>
      </c>
      <c r="D53" s="30">
        <v>38.008084337083098</v>
      </c>
      <c r="E53" s="30">
        <v>37.8678244179589</v>
      </c>
      <c r="F53" s="30">
        <v>38.039697725747899</v>
      </c>
      <c r="G53" s="30">
        <v>38.207072947767898</v>
      </c>
      <c r="H53" s="30">
        <v>37.4824620734353</v>
      </c>
      <c r="I53" s="30">
        <v>37.478420897706201</v>
      </c>
      <c r="J53" s="30">
        <v>37.240950753512301</v>
      </c>
      <c r="K53" s="30">
        <v>37.3623988702536</v>
      </c>
      <c r="L53" s="30">
        <v>36.620413968174702</v>
      </c>
      <c r="M53" s="30">
        <v>36.746519577491298</v>
      </c>
      <c r="N53" s="30">
        <v>36.801448283103703</v>
      </c>
      <c r="O53" s="30">
        <v>36.307016940768001</v>
      </c>
      <c r="P53" s="30">
        <v>37.151984454759202</v>
      </c>
      <c r="Q53" s="30">
        <v>36.984048601481497</v>
      </c>
      <c r="R53" s="30">
        <v>37.246780288946503</v>
      </c>
      <c r="S53" s="30">
        <v>37.356516217612203</v>
      </c>
      <c r="T53" s="30">
        <v>37.684151709930099</v>
      </c>
      <c r="U53" s="30">
        <v>37.247825567941</v>
      </c>
      <c r="V53" s="30">
        <v>37.2574571978666</v>
      </c>
      <c r="W53" s="30">
        <v>37.284931063517497</v>
      </c>
      <c r="X53" s="30">
        <v>36.879367551107002</v>
      </c>
      <c r="Y53" s="30">
        <v>37.000513891618198</v>
      </c>
      <c r="Z53" s="30">
        <v>37.075193129902502</v>
      </c>
      <c r="AA53" s="30">
        <v>36.416453060748999</v>
      </c>
      <c r="AB53" s="30">
        <v>36.301157930605797</v>
      </c>
      <c r="AC53" s="30">
        <v>35.096396811658202</v>
      </c>
      <c r="AD53" s="30">
        <v>34.905394991252599</v>
      </c>
      <c r="AE53" s="30">
        <v>35.576910762520498</v>
      </c>
      <c r="AF53" s="30">
        <v>34.811151569250299</v>
      </c>
      <c r="AG53" s="30">
        <v>34.169120995200302</v>
      </c>
      <c r="AH53" s="30">
        <v>38.700244417738702</v>
      </c>
      <c r="AI53" s="30">
        <v>33.684602756737199</v>
      </c>
      <c r="AJ53" s="30">
        <v>35.265589792946898</v>
      </c>
      <c r="AK53" s="30">
        <v>39.1113724230458</v>
      </c>
      <c r="AL53" s="30">
        <v>41.093236714018701</v>
      </c>
      <c r="AM53" s="30">
        <v>42.216602919228002</v>
      </c>
      <c r="AN53" s="30">
        <v>43.029446578020497</v>
      </c>
      <c r="AO53" s="30">
        <v>44.412647726192503</v>
      </c>
      <c r="AP53" s="30">
        <v>44.903881498698802</v>
      </c>
      <c r="AQ53" s="30">
        <v>45.6049592797389</v>
      </c>
      <c r="AR53" s="30">
        <v>45.9026473162439</v>
      </c>
      <c r="AS53" s="30">
        <v>46.2415671692834</v>
      </c>
      <c r="AT53" s="30">
        <v>47.778399921604603</v>
      </c>
      <c r="AU53" s="30">
        <v>47.482262583553101</v>
      </c>
      <c r="AV53" s="30"/>
      <c r="AW53" s="30"/>
      <c r="AX53" s="30"/>
      <c r="AY53" s="30"/>
      <c r="AZ53" s="30"/>
      <c r="BA53" s="30"/>
      <c r="BB53" s="30"/>
      <c r="BC53" s="30"/>
      <c r="BD53" s="30"/>
      <c r="BE53" s="30"/>
      <c r="BF53" s="30"/>
      <c r="BG53" s="30"/>
      <c r="BH53" s="30"/>
      <c r="BI53" s="30"/>
      <c r="BJ53" s="30"/>
      <c r="BK53" s="30"/>
      <c r="BL53" s="30"/>
      <c r="BM53" s="30"/>
      <c r="BN53" s="30"/>
      <c r="BO53" s="30"/>
      <c r="BP53" s="30"/>
    </row>
    <row r="54" spans="1:68" ht="15" customHeight="1">
      <c r="A54" s="99" t="s">
        <v>169</v>
      </c>
      <c r="B54" s="30">
        <v>40.196861378421403</v>
      </c>
      <c r="C54" s="30">
        <v>40.1027668218412</v>
      </c>
      <c r="D54" s="30">
        <v>39.932349462746402</v>
      </c>
      <c r="E54" s="30">
        <v>40.404298596293998</v>
      </c>
      <c r="F54" s="30">
        <v>40.011375546169702</v>
      </c>
      <c r="G54" s="30">
        <v>39.861266432216901</v>
      </c>
      <c r="H54" s="30">
        <v>39.746561923614401</v>
      </c>
      <c r="I54" s="30">
        <v>39.106086902558303</v>
      </c>
      <c r="J54" s="30">
        <v>38.7202750909629</v>
      </c>
      <c r="K54" s="30">
        <v>38.019862038860303</v>
      </c>
      <c r="L54" s="30">
        <v>37.726819768714698</v>
      </c>
      <c r="M54" s="30">
        <v>37.286772176246501</v>
      </c>
      <c r="N54" s="30">
        <v>36.9125530249379</v>
      </c>
      <c r="O54" s="30">
        <v>36.852519895944702</v>
      </c>
      <c r="P54" s="30">
        <v>37.054279024465202</v>
      </c>
      <c r="Q54" s="30">
        <v>36.604247297624497</v>
      </c>
      <c r="R54" s="30">
        <v>36.912566242116597</v>
      </c>
      <c r="S54" s="30">
        <v>36.606167551324098</v>
      </c>
      <c r="T54" s="30">
        <v>36.4005657571835</v>
      </c>
      <c r="U54" s="30">
        <v>36.5638038026853</v>
      </c>
      <c r="V54" s="30">
        <v>35.9318592744904</v>
      </c>
      <c r="W54" s="30">
        <v>35.549402145693101</v>
      </c>
      <c r="X54" s="30">
        <v>34.864938448148798</v>
      </c>
      <c r="Y54" s="30">
        <v>34.829066489551202</v>
      </c>
      <c r="Z54" s="30">
        <v>35.116770279768097</v>
      </c>
      <c r="AA54" s="30">
        <v>35.370100614609498</v>
      </c>
      <c r="AB54" s="30">
        <v>35.0269558548463</v>
      </c>
      <c r="AC54" s="30">
        <v>34.701301103751398</v>
      </c>
      <c r="AD54" s="30">
        <v>34.399214373016001</v>
      </c>
      <c r="AE54" s="30">
        <v>34.052982776084903</v>
      </c>
      <c r="AF54" s="30">
        <v>34.158022591204698</v>
      </c>
      <c r="AG54" s="30">
        <v>33.495238640239897</v>
      </c>
      <c r="AH54" s="30">
        <v>36.649548168573503</v>
      </c>
      <c r="AI54" s="30">
        <v>32.200654551485101</v>
      </c>
      <c r="AJ54" s="30">
        <v>31.782486036265301</v>
      </c>
      <c r="AK54" s="30">
        <v>31.881873291936699</v>
      </c>
      <c r="AL54" s="30">
        <v>31.9355605741886</v>
      </c>
      <c r="AM54" s="30">
        <v>31.6639996340562</v>
      </c>
      <c r="AN54" s="30">
        <v>31.681606286291</v>
      </c>
      <c r="AO54" s="30">
        <v>31.2838905077395</v>
      </c>
      <c r="AP54" s="30">
        <v>30.886346331314599</v>
      </c>
      <c r="AQ54" s="30">
        <v>30.576994927326599</v>
      </c>
      <c r="AR54" s="30">
        <v>30.684336899431901</v>
      </c>
      <c r="AS54" s="30">
        <v>30.5347465503555</v>
      </c>
      <c r="AT54" s="30">
        <v>30.3400946985237</v>
      </c>
      <c r="AU54" s="30">
        <v>30.246539673530201</v>
      </c>
      <c r="AV54" s="30"/>
      <c r="AW54" s="30"/>
      <c r="AX54" s="30"/>
      <c r="AY54" s="30"/>
      <c r="AZ54" s="30"/>
      <c r="BA54" s="30"/>
      <c r="BB54" s="30"/>
      <c r="BC54" s="30"/>
      <c r="BD54" s="30"/>
      <c r="BE54" s="30"/>
      <c r="BF54" s="30"/>
      <c r="BG54" s="30"/>
      <c r="BH54" s="30"/>
      <c r="BI54" s="30"/>
      <c r="BJ54" s="30"/>
      <c r="BK54" s="30"/>
      <c r="BL54" s="30"/>
      <c r="BM54" s="30"/>
      <c r="BN54" s="30"/>
      <c r="BO54" s="30"/>
      <c r="BP54" s="30"/>
    </row>
    <row r="55" spans="1:68" ht="15" customHeight="1">
      <c r="A55" s="99" t="s">
        <v>170</v>
      </c>
      <c r="B55" s="29">
        <v>3.5162180052956802</v>
      </c>
      <c r="C55" s="29">
        <v>3.55751931421314</v>
      </c>
      <c r="D55" s="29">
        <v>3.6960719041278298</v>
      </c>
      <c r="E55" s="29">
        <v>3.6422746061892499</v>
      </c>
      <c r="F55" s="29">
        <v>3.7190592618465499</v>
      </c>
      <c r="G55" s="29">
        <v>3.7310446743207901</v>
      </c>
      <c r="H55" s="29">
        <v>3.70002388344877</v>
      </c>
      <c r="I55" s="29">
        <v>3.6929593589009699</v>
      </c>
      <c r="J55" s="29">
        <v>3.7952368281000499</v>
      </c>
      <c r="K55" s="29">
        <v>3.7015767209332102</v>
      </c>
      <c r="L55" s="29">
        <v>3.8354255759415099</v>
      </c>
      <c r="M55" s="29">
        <v>3.7648862765141802</v>
      </c>
      <c r="N55" s="29">
        <v>3.78299237866025</v>
      </c>
      <c r="O55" s="29">
        <v>3.8834581347855699</v>
      </c>
      <c r="P55" s="29">
        <v>3.8433248012932801</v>
      </c>
      <c r="Q55" s="29">
        <v>3.83290730526033</v>
      </c>
      <c r="R55" s="29">
        <v>3.9961341985365202</v>
      </c>
      <c r="S55" s="29">
        <v>4.0260294117647097</v>
      </c>
      <c r="T55" s="29">
        <v>4.0832425704061004</v>
      </c>
      <c r="U55" s="29">
        <v>4.1179949310053496</v>
      </c>
      <c r="V55" s="29">
        <v>4.0339539978094203</v>
      </c>
      <c r="W55" s="29">
        <v>4.0401836969001197</v>
      </c>
      <c r="X55" s="29">
        <v>3.9655717547865801</v>
      </c>
      <c r="Y55" s="29">
        <v>3.9603729603729598</v>
      </c>
      <c r="Z55" s="29">
        <v>4.0408457472369097</v>
      </c>
      <c r="AA55" s="29">
        <v>4.0227653163709398</v>
      </c>
      <c r="AB55" s="29">
        <v>3.9203554947872199</v>
      </c>
      <c r="AC55" s="29">
        <v>4.0056903765690404</v>
      </c>
      <c r="AD55" s="29">
        <v>3.8486187845303901</v>
      </c>
      <c r="AE55" s="29">
        <v>3.8727272727272699</v>
      </c>
      <c r="AF55" s="29">
        <v>3.81087866108787</v>
      </c>
      <c r="AG55" s="29">
        <v>3.7445079086116002</v>
      </c>
      <c r="AH55" s="29">
        <v>3.7708333333333299</v>
      </c>
      <c r="AI55" s="29">
        <v>3.5404323458767002</v>
      </c>
      <c r="AJ55" s="29">
        <v>3.3217036701404599</v>
      </c>
      <c r="AK55" s="29">
        <v>3.4019198664440702</v>
      </c>
      <c r="AL55" s="29">
        <v>3.2322667694680001</v>
      </c>
      <c r="AM55" s="29">
        <v>3.3588201047933199</v>
      </c>
      <c r="AN55" s="29">
        <v>3.4730776872640599</v>
      </c>
      <c r="AO55" s="29">
        <v>3.41614691614692</v>
      </c>
      <c r="AP55" s="29">
        <v>3.5131948343627202</v>
      </c>
      <c r="AQ55" s="29">
        <v>3.4822601839684602</v>
      </c>
      <c r="AR55" s="29">
        <v>3.7876054128260401</v>
      </c>
      <c r="AS55" s="29">
        <v>3.8828195420948299</v>
      </c>
      <c r="AT55" s="29">
        <v>3.99907918968692</v>
      </c>
      <c r="AU55" s="29">
        <v>4.1164359247426301</v>
      </c>
      <c r="AV55" s="29"/>
      <c r="AW55" s="29"/>
      <c r="AX55" s="29"/>
      <c r="AY55" s="29"/>
      <c r="AZ55" s="29"/>
      <c r="BA55" s="29"/>
      <c r="BB55" s="29"/>
      <c r="BC55" s="29"/>
      <c r="BD55" s="29"/>
      <c r="BE55" s="29"/>
      <c r="BF55" s="29"/>
      <c r="BG55" s="29"/>
      <c r="BH55" s="29"/>
      <c r="BI55" s="29"/>
      <c r="BJ55" s="29"/>
      <c r="BK55" s="29"/>
      <c r="BL55" s="29"/>
      <c r="BM55" s="29"/>
      <c r="BN55" s="29"/>
      <c r="BO55" s="29"/>
      <c r="BP55" s="29"/>
    </row>
    <row r="56" spans="1:68" ht="15" customHeight="1">
      <c r="A56" s="99" t="s">
        <v>171</v>
      </c>
      <c r="B56" s="34">
        <v>31871</v>
      </c>
      <c r="C56" s="34">
        <v>33615</v>
      </c>
      <c r="D56" s="34">
        <v>33309</v>
      </c>
      <c r="E56" s="34">
        <v>32602</v>
      </c>
      <c r="F56" s="34">
        <v>31943</v>
      </c>
      <c r="G56" s="34">
        <v>32822</v>
      </c>
      <c r="H56" s="34">
        <v>30984</v>
      </c>
      <c r="I56" s="34">
        <v>32258</v>
      </c>
      <c r="J56" s="34">
        <v>28525</v>
      </c>
      <c r="K56" s="34">
        <v>28876</v>
      </c>
      <c r="L56" s="34">
        <v>27803</v>
      </c>
      <c r="M56" s="34">
        <v>29464</v>
      </c>
      <c r="N56" s="34">
        <v>28293</v>
      </c>
      <c r="O56" s="34">
        <v>28524</v>
      </c>
      <c r="P56" s="34">
        <v>28529</v>
      </c>
      <c r="Q56" s="34">
        <v>28490</v>
      </c>
      <c r="R56" s="34">
        <v>28944</v>
      </c>
      <c r="S56" s="34">
        <v>27377</v>
      </c>
      <c r="T56" s="34">
        <v>26243</v>
      </c>
      <c r="U56" s="34">
        <v>29246</v>
      </c>
      <c r="V56" s="34">
        <v>25781</v>
      </c>
      <c r="W56" s="34">
        <v>24633</v>
      </c>
      <c r="X56" s="34">
        <v>22576</v>
      </c>
      <c r="Y56" s="34">
        <v>23786</v>
      </c>
      <c r="Z56" s="34">
        <v>25227</v>
      </c>
      <c r="AA56" s="34">
        <v>24032</v>
      </c>
      <c r="AB56" s="34">
        <v>22938</v>
      </c>
      <c r="AC56" s="34">
        <v>23934</v>
      </c>
      <c r="AD56" s="34">
        <v>20898</v>
      </c>
      <c r="AE56" s="34">
        <v>20661</v>
      </c>
      <c r="AF56" s="34">
        <v>18216</v>
      </c>
      <c r="AG56" s="34">
        <v>17045</v>
      </c>
      <c r="AH56" s="34">
        <v>5430</v>
      </c>
      <c r="AI56" s="34">
        <v>13266</v>
      </c>
      <c r="AJ56" s="34">
        <v>14662</v>
      </c>
      <c r="AK56" s="34">
        <v>16302</v>
      </c>
      <c r="AL56" s="34">
        <v>16769</v>
      </c>
      <c r="AM56" s="34">
        <v>17308</v>
      </c>
      <c r="AN56" s="34">
        <v>17480</v>
      </c>
      <c r="AO56" s="34">
        <v>19718</v>
      </c>
      <c r="AP56" s="34">
        <v>18771</v>
      </c>
      <c r="AQ56" s="34">
        <v>18550</v>
      </c>
      <c r="AR56" s="34">
        <v>19313</v>
      </c>
      <c r="AS56" s="34">
        <v>21538</v>
      </c>
      <c r="AT56" s="34">
        <v>21715</v>
      </c>
      <c r="AU56" s="34">
        <v>23192</v>
      </c>
      <c r="AV56" s="34"/>
      <c r="AW56" s="34"/>
      <c r="AX56" s="34"/>
      <c r="AY56" s="34"/>
      <c r="AZ56" s="34"/>
      <c r="BA56" s="34"/>
      <c r="BB56" s="34"/>
      <c r="BC56" s="34"/>
      <c r="BD56" s="34"/>
      <c r="BE56" s="34"/>
      <c r="BF56" s="34"/>
      <c r="BG56" s="34"/>
      <c r="BH56" s="34"/>
      <c r="BI56" s="34"/>
      <c r="BJ56" s="34"/>
      <c r="BK56" s="34"/>
      <c r="BL56" s="34"/>
      <c r="BM56" s="34"/>
      <c r="BN56" s="34"/>
      <c r="BO56" s="34"/>
      <c r="BP56" s="34"/>
    </row>
    <row r="57" spans="1:68" ht="15" customHeight="1">
      <c r="A57" s="99" t="s">
        <v>172</v>
      </c>
      <c r="B57" s="34">
        <v>9064</v>
      </c>
      <c r="C57" s="34">
        <v>9449</v>
      </c>
      <c r="D57" s="34">
        <v>9012</v>
      </c>
      <c r="E57" s="34">
        <v>8951</v>
      </c>
      <c r="F57" s="34">
        <v>8589</v>
      </c>
      <c r="G57" s="34">
        <v>8797</v>
      </c>
      <c r="H57" s="34">
        <v>8374</v>
      </c>
      <c r="I57" s="34">
        <v>8735</v>
      </c>
      <c r="J57" s="34">
        <v>7516</v>
      </c>
      <c r="K57" s="34">
        <v>7801</v>
      </c>
      <c r="L57" s="34">
        <v>7249</v>
      </c>
      <c r="M57" s="34">
        <v>7826</v>
      </c>
      <c r="N57" s="34">
        <v>7479</v>
      </c>
      <c r="O57" s="34">
        <v>7345</v>
      </c>
      <c r="P57" s="34">
        <v>7423</v>
      </c>
      <c r="Q57" s="34">
        <v>7433</v>
      </c>
      <c r="R57" s="34">
        <v>7243</v>
      </c>
      <c r="S57" s="34">
        <v>6800</v>
      </c>
      <c r="T57" s="34">
        <v>6427</v>
      </c>
      <c r="U57" s="34">
        <v>7102</v>
      </c>
      <c r="V57" s="34">
        <v>6391</v>
      </c>
      <c r="W57" s="34">
        <v>6097</v>
      </c>
      <c r="X57" s="34">
        <v>5693</v>
      </c>
      <c r="Y57" s="34">
        <v>6006</v>
      </c>
      <c r="Z57" s="34">
        <v>6243</v>
      </c>
      <c r="AA57" s="34">
        <v>5974</v>
      </c>
      <c r="AB57" s="34">
        <v>5851</v>
      </c>
      <c r="AC57" s="34">
        <v>5975</v>
      </c>
      <c r="AD57" s="34">
        <v>5430</v>
      </c>
      <c r="AE57" s="34">
        <v>5335</v>
      </c>
      <c r="AF57" s="34">
        <v>4780</v>
      </c>
      <c r="AG57" s="34">
        <v>4552</v>
      </c>
      <c r="AH57" s="34">
        <v>1440</v>
      </c>
      <c r="AI57" s="34">
        <v>3747</v>
      </c>
      <c r="AJ57" s="34">
        <v>4414</v>
      </c>
      <c r="AK57" s="34">
        <v>4792</v>
      </c>
      <c r="AL57" s="34">
        <v>5188</v>
      </c>
      <c r="AM57" s="34">
        <v>5153</v>
      </c>
      <c r="AN57" s="34">
        <v>5033</v>
      </c>
      <c r="AO57" s="34">
        <v>5772</v>
      </c>
      <c r="AP57" s="34">
        <v>5343</v>
      </c>
      <c r="AQ57" s="34">
        <v>5327</v>
      </c>
      <c r="AR57" s="34">
        <v>5099</v>
      </c>
      <c r="AS57" s="34">
        <v>5547</v>
      </c>
      <c r="AT57" s="34">
        <v>5430</v>
      </c>
      <c r="AU57" s="34">
        <v>5634</v>
      </c>
      <c r="AV57" s="34"/>
      <c r="AW57" s="34"/>
      <c r="AX57" s="34"/>
      <c r="AY57" s="34"/>
      <c r="AZ57" s="34"/>
      <c r="BA57" s="34"/>
      <c r="BB57" s="34"/>
      <c r="BC57" s="34"/>
      <c r="BD57" s="34"/>
      <c r="BE57" s="34"/>
      <c r="BF57" s="34"/>
      <c r="BG57" s="34"/>
      <c r="BH57" s="34"/>
      <c r="BI57" s="34"/>
      <c r="BJ57" s="34"/>
      <c r="BK57" s="34"/>
      <c r="BL57" s="34"/>
      <c r="BM57" s="34"/>
      <c r="BN57" s="34"/>
      <c r="BO57" s="34"/>
      <c r="BP57" s="34"/>
    </row>
    <row r="58" spans="1:68" ht="15" customHeight="1">
      <c r="A58" s="99" t="s">
        <v>173</v>
      </c>
      <c r="B58" s="34">
        <v>24305</v>
      </c>
      <c r="C58" s="34">
        <v>25202</v>
      </c>
      <c r="D58" s="34">
        <v>23701</v>
      </c>
      <c r="E58" s="34">
        <v>23337</v>
      </c>
      <c r="F58" s="34">
        <v>22523</v>
      </c>
      <c r="G58" s="34">
        <v>23058</v>
      </c>
      <c r="H58" s="34">
        <v>22443</v>
      </c>
      <c r="I58" s="34">
        <v>23822</v>
      </c>
      <c r="J58" s="34">
        <v>20852</v>
      </c>
      <c r="K58" s="34">
        <v>21996</v>
      </c>
      <c r="L58" s="34">
        <v>21054</v>
      </c>
      <c r="M58" s="34">
        <v>22939</v>
      </c>
      <c r="N58" s="34">
        <v>22129</v>
      </c>
      <c r="O58" s="34">
        <v>22095</v>
      </c>
      <c r="P58" s="34">
        <v>21648</v>
      </c>
      <c r="Q58" s="34">
        <v>22075</v>
      </c>
      <c r="R58" s="34">
        <v>21152</v>
      </c>
      <c r="S58" s="34">
        <v>19973</v>
      </c>
      <c r="T58" s="34">
        <v>18810</v>
      </c>
      <c r="U58" s="34">
        <v>20953</v>
      </c>
      <c r="V58" s="34">
        <v>19208</v>
      </c>
      <c r="W58" s="34">
        <v>18522</v>
      </c>
      <c r="X58" s="34">
        <v>17887</v>
      </c>
      <c r="Y58" s="34">
        <v>18820</v>
      </c>
      <c r="Z58" s="34">
        <v>19343</v>
      </c>
      <c r="AA58" s="34">
        <v>18745</v>
      </c>
      <c r="AB58" s="34">
        <v>18627</v>
      </c>
      <c r="AC58" s="34">
        <v>19996</v>
      </c>
      <c r="AD58" s="34">
        <v>18477</v>
      </c>
      <c r="AE58" s="34">
        <v>17955</v>
      </c>
      <c r="AF58" s="34">
        <v>16453</v>
      </c>
      <c r="AG58" s="34">
        <v>16405</v>
      </c>
      <c r="AH58" s="34">
        <v>4064</v>
      </c>
      <c r="AI58" s="34">
        <v>14429</v>
      </c>
      <c r="AJ58" s="34">
        <v>16269</v>
      </c>
      <c r="AK58" s="34">
        <v>15420</v>
      </c>
      <c r="AL58" s="34">
        <v>15668</v>
      </c>
      <c r="AM58" s="34">
        <v>15172</v>
      </c>
      <c r="AN58" s="34">
        <v>14465</v>
      </c>
      <c r="AO58" s="34">
        <v>16132</v>
      </c>
      <c r="AP58" s="34">
        <v>14894</v>
      </c>
      <c r="AQ58" s="34">
        <v>14689</v>
      </c>
      <c r="AR58" s="34">
        <v>13905</v>
      </c>
      <c r="AS58" s="34">
        <v>15049</v>
      </c>
      <c r="AT58" s="34">
        <v>14214</v>
      </c>
      <c r="AU58" s="34">
        <v>14900</v>
      </c>
      <c r="AV58" s="34"/>
      <c r="AW58" s="34"/>
      <c r="AX58" s="34"/>
      <c r="AY58" s="34"/>
      <c r="AZ58" s="34"/>
      <c r="BA58" s="34"/>
      <c r="BB58" s="34"/>
      <c r="BC58" s="34"/>
      <c r="BD58" s="34"/>
      <c r="BE58" s="34"/>
      <c r="BF58" s="34"/>
      <c r="BG58" s="34"/>
      <c r="BH58" s="34"/>
      <c r="BI58" s="34"/>
      <c r="BJ58" s="34"/>
      <c r="BK58" s="34"/>
      <c r="BL58" s="34"/>
      <c r="BM58" s="34"/>
      <c r="BN58" s="34"/>
      <c r="BO58" s="34"/>
      <c r="BP58" s="34"/>
    </row>
    <row r="59" spans="1:68" ht="15" customHeight="1">
      <c r="A59" s="97"/>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row>
    <row r="60" spans="1:68" ht="15" customHeight="1">
      <c r="A60" s="98" t="s">
        <v>359</v>
      </c>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row>
    <row r="61" spans="1:68" ht="15" customHeight="1">
      <c r="A61" s="99" t="s">
        <v>167</v>
      </c>
      <c r="B61" s="33">
        <v>31.716147719044201</v>
      </c>
      <c r="C61" s="33">
        <v>32.058526740665997</v>
      </c>
      <c r="D61" s="33">
        <v>31.989077924805699</v>
      </c>
      <c r="E61" s="33">
        <v>32.487857528332398</v>
      </c>
      <c r="F61" s="33">
        <v>33.149357963505302</v>
      </c>
      <c r="G61" s="33">
        <v>33.115603939865203</v>
      </c>
      <c r="H61" s="33">
        <v>32.825790192166302</v>
      </c>
      <c r="I61" s="33">
        <v>32.2317301072096</v>
      </c>
      <c r="J61" s="33">
        <v>32.136445242369803</v>
      </c>
      <c r="K61" s="33">
        <v>32.070606902023002</v>
      </c>
      <c r="L61" s="33">
        <v>32.2235673930589</v>
      </c>
      <c r="M61" s="33">
        <v>29.929910967986402</v>
      </c>
      <c r="N61" s="33">
        <v>29.5052331113225</v>
      </c>
      <c r="O61" s="33">
        <v>30.4205562506015</v>
      </c>
      <c r="P61" s="33">
        <v>30.6488306488306</v>
      </c>
      <c r="Q61" s="33">
        <v>30.193596425912101</v>
      </c>
      <c r="R61" s="33">
        <v>30.101141319476699</v>
      </c>
      <c r="S61" s="33">
        <v>29.379633242294201</v>
      </c>
      <c r="T61" s="33">
        <v>30.4976254387776</v>
      </c>
      <c r="U61" s="33">
        <v>30.289049995292299</v>
      </c>
      <c r="V61" s="33">
        <v>30.410371580236799</v>
      </c>
      <c r="W61" s="33">
        <v>29.145473041709099</v>
      </c>
      <c r="X61" s="33">
        <v>28.9298570961056</v>
      </c>
      <c r="Y61" s="33">
        <v>29.484622651411801</v>
      </c>
      <c r="Z61" s="33">
        <v>29.764370792335601</v>
      </c>
      <c r="AA61" s="33">
        <v>28.319162851537001</v>
      </c>
      <c r="AB61" s="33">
        <v>27.2007912957468</v>
      </c>
      <c r="AC61" s="33">
        <v>27.203829278021502</v>
      </c>
      <c r="AD61" s="33">
        <v>25.565766012892599</v>
      </c>
      <c r="AE61" s="33">
        <v>26.137704918032799</v>
      </c>
      <c r="AF61" s="33">
        <v>25.795906765207501</v>
      </c>
      <c r="AG61" s="33">
        <v>25.759502614102001</v>
      </c>
      <c r="AH61" s="33">
        <v>32.936383578815402</v>
      </c>
      <c r="AI61" s="33">
        <v>23.0414746543779</v>
      </c>
      <c r="AJ61" s="33">
        <v>22.6597325408618</v>
      </c>
      <c r="AK61" s="33">
        <v>22.753586710294499</v>
      </c>
      <c r="AL61" s="33">
        <v>21.223064885036699</v>
      </c>
      <c r="AM61" s="33">
        <v>22.9462102689487</v>
      </c>
      <c r="AN61" s="33">
        <v>23.794382617911999</v>
      </c>
      <c r="AO61" s="33">
        <v>24.242062544760099</v>
      </c>
      <c r="AP61" s="33">
        <v>23.976608187134499</v>
      </c>
      <c r="AQ61" s="33">
        <v>24.503031157479199</v>
      </c>
      <c r="AR61" s="33">
        <v>23.9846743295019</v>
      </c>
      <c r="AS61" s="33">
        <v>23.824451410658298</v>
      </c>
      <c r="AT61" s="33">
        <v>24.840681493041998</v>
      </c>
      <c r="AU61" s="33">
        <v>25.348527094193201</v>
      </c>
      <c r="AV61" s="33"/>
      <c r="AW61" s="33"/>
      <c r="AX61" s="33"/>
      <c r="AY61" s="33"/>
      <c r="AZ61" s="33"/>
      <c r="BA61" s="33"/>
      <c r="BB61" s="33"/>
      <c r="BC61" s="33"/>
      <c r="BD61" s="33"/>
      <c r="BE61" s="33"/>
      <c r="BF61" s="33"/>
      <c r="BG61" s="33"/>
      <c r="BH61" s="33"/>
      <c r="BI61" s="33"/>
      <c r="BJ61" s="33"/>
      <c r="BK61" s="33"/>
      <c r="BL61" s="33"/>
      <c r="BM61" s="33"/>
      <c r="BN61" s="33"/>
      <c r="BO61" s="33"/>
      <c r="BP61" s="33"/>
    </row>
    <row r="62" spans="1:68" ht="15" customHeight="1">
      <c r="A62" s="86" t="s">
        <v>353</v>
      </c>
      <c r="B62" s="30">
        <v>31.603053179426102</v>
      </c>
      <c r="C62" s="30">
        <v>31.574567368242398</v>
      </c>
      <c r="D62" s="30">
        <v>31.355710933176699</v>
      </c>
      <c r="E62" s="30">
        <v>31.522812161333501</v>
      </c>
      <c r="F62" s="30">
        <v>32.301093890254897</v>
      </c>
      <c r="G62" s="30">
        <v>32.461464428654999</v>
      </c>
      <c r="H62" s="30">
        <v>31.737489544962401</v>
      </c>
      <c r="I62" s="30">
        <v>31.772332382802301</v>
      </c>
      <c r="J62" s="30">
        <v>31.791606413480601</v>
      </c>
      <c r="K62" s="30">
        <v>31.902616942558002</v>
      </c>
      <c r="L62" s="30">
        <v>31.982414928647501</v>
      </c>
      <c r="M62" s="30">
        <v>30.803770667849101</v>
      </c>
      <c r="N62" s="30">
        <v>31.115110839918501</v>
      </c>
      <c r="O62" s="30">
        <v>31.757250423740199</v>
      </c>
      <c r="P62" s="30">
        <v>31.6488852313325</v>
      </c>
      <c r="Q62" s="30">
        <v>31.639504660736598</v>
      </c>
      <c r="R62" s="30">
        <v>31.906754628460298</v>
      </c>
      <c r="S62" s="30">
        <v>30.8883815485827</v>
      </c>
      <c r="T62" s="30">
        <v>32.402826297685799</v>
      </c>
      <c r="U62" s="30">
        <v>32.130153448030399</v>
      </c>
      <c r="V62" s="30">
        <v>32.855366740663797</v>
      </c>
      <c r="W62" s="30">
        <v>32.233783678831699</v>
      </c>
      <c r="X62" s="30">
        <v>31.821414189965001</v>
      </c>
      <c r="Y62" s="30">
        <v>32.411603695938901</v>
      </c>
      <c r="Z62" s="30">
        <v>32.254668084508403</v>
      </c>
      <c r="AA62" s="30">
        <v>32.0985191174371</v>
      </c>
      <c r="AB62" s="30">
        <v>30.825109230209002</v>
      </c>
      <c r="AC62" s="30">
        <v>30.942396030427101</v>
      </c>
      <c r="AD62" s="30">
        <v>29.982126136961799</v>
      </c>
      <c r="AE62" s="30">
        <v>30.040933121444901</v>
      </c>
      <c r="AF62" s="30">
        <v>30.5167110740678</v>
      </c>
      <c r="AG62" s="30">
        <v>30.339450125805801</v>
      </c>
      <c r="AH62" s="30">
        <v>33.528221177087801</v>
      </c>
      <c r="AI62" s="30">
        <v>27.886533684788699</v>
      </c>
      <c r="AJ62" s="30">
        <v>28.3770659856592</v>
      </c>
      <c r="AK62" s="30">
        <v>28.530464430490799</v>
      </c>
      <c r="AL62" s="30">
        <v>27.503850736786699</v>
      </c>
      <c r="AM62" s="30">
        <v>29.342343838093001</v>
      </c>
      <c r="AN62" s="30">
        <v>29.978032084521299</v>
      </c>
      <c r="AO62" s="30">
        <v>30.157941007845</v>
      </c>
      <c r="AP62" s="30">
        <v>30.393116059913101</v>
      </c>
      <c r="AQ62" s="30">
        <v>31.012655758987101</v>
      </c>
      <c r="AR62" s="30">
        <v>31.177387829736698</v>
      </c>
      <c r="AS62" s="30">
        <v>30.9139016538692</v>
      </c>
      <c r="AT62" s="30">
        <v>31.544294030535902</v>
      </c>
      <c r="AU62" s="30">
        <v>32.446136758189098</v>
      </c>
      <c r="AV62" s="30"/>
      <c r="AW62" s="30"/>
      <c r="AX62" s="30"/>
      <c r="AY62" s="30"/>
      <c r="AZ62" s="30"/>
      <c r="BA62" s="30"/>
      <c r="BB62" s="30"/>
      <c r="BC62" s="30"/>
      <c r="BD62" s="30"/>
      <c r="BE62" s="30"/>
      <c r="BF62" s="30"/>
      <c r="BG62" s="30"/>
      <c r="BH62" s="30"/>
      <c r="BI62" s="30"/>
      <c r="BJ62" s="30"/>
      <c r="BK62" s="30"/>
      <c r="BL62" s="30"/>
      <c r="BM62" s="30"/>
      <c r="BN62" s="30"/>
      <c r="BO62" s="30"/>
      <c r="BP62" s="30"/>
    </row>
    <row r="63" spans="1:68" ht="15" customHeight="1">
      <c r="A63" s="99" t="s">
        <v>169</v>
      </c>
      <c r="B63" s="30">
        <v>38.388362310938398</v>
      </c>
      <c r="C63" s="30">
        <v>38.759227143743999</v>
      </c>
      <c r="D63" s="30">
        <v>38.908634762949497</v>
      </c>
      <c r="E63" s="30">
        <v>39.240313138319401</v>
      </c>
      <c r="F63" s="30">
        <v>39.123531844570799</v>
      </c>
      <c r="G63" s="30">
        <v>38.929407282530597</v>
      </c>
      <c r="H63" s="30">
        <v>39.363568418524402</v>
      </c>
      <c r="I63" s="30">
        <v>38.734665495727697</v>
      </c>
      <c r="J63" s="30">
        <v>38.620106600209603</v>
      </c>
      <c r="K63" s="30">
        <v>38.443257730785398</v>
      </c>
      <c r="L63" s="30">
        <v>38.5164202357318</v>
      </c>
      <c r="M63" s="30">
        <v>37.401408071457702</v>
      </c>
      <c r="N63" s="30">
        <v>36.665390042724503</v>
      </c>
      <c r="O63" s="30">
        <v>36.938573598181698</v>
      </c>
      <c r="P63" s="30">
        <v>37.275213188818597</v>
      </c>
      <c r="Q63" s="30">
        <v>36.8293595364959</v>
      </c>
      <c r="R63" s="30">
        <v>36.469654462336798</v>
      </c>
      <c r="S63" s="30">
        <v>36.766519465031898</v>
      </c>
      <c r="T63" s="30">
        <v>36.370066912412199</v>
      </c>
      <c r="U63" s="30">
        <v>36.434164318582297</v>
      </c>
      <c r="V63" s="30">
        <v>35.830272610893402</v>
      </c>
      <c r="W63" s="30">
        <v>35.186957134197797</v>
      </c>
      <c r="X63" s="30">
        <v>35.383710677461004</v>
      </c>
      <c r="Y63" s="30">
        <v>35.348286726793297</v>
      </c>
      <c r="Z63" s="30">
        <v>35.784970479147603</v>
      </c>
      <c r="AA63" s="30">
        <v>34.495911505420302</v>
      </c>
      <c r="AB63" s="30">
        <v>34.650949836858203</v>
      </c>
      <c r="AC63" s="30">
        <v>34.536701018914897</v>
      </c>
      <c r="AD63" s="30">
        <v>33.858907647251201</v>
      </c>
      <c r="AE63" s="30">
        <v>34.372039567908303</v>
      </c>
      <c r="AF63" s="30">
        <v>33.554463462460099</v>
      </c>
      <c r="AG63" s="30">
        <v>33.695320259616601</v>
      </c>
      <c r="AH63" s="30">
        <v>37.683430173048002</v>
      </c>
      <c r="AI63" s="30">
        <v>33.430208740909599</v>
      </c>
      <c r="AJ63" s="30">
        <v>32.557934326522997</v>
      </c>
      <c r="AK63" s="30">
        <v>32.498390051123998</v>
      </c>
      <c r="AL63" s="30">
        <v>31.9944819195705</v>
      </c>
      <c r="AM63" s="30">
        <v>31.879134202176001</v>
      </c>
      <c r="AN63" s="30">
        <v>32.091618304711197</v>
      </c>
      <c r="AO63" s="30">
        <v>32.3593893082355</v>
      </c>
      <c r="AP63" s="30">
        <v>31.858759898541798</v>
      </c>
      <c r="AQ63" s="30">
        <v>31.765643169812499</v>
      </c>
      <c r="AR63" s="30">
        <v>31.082554271085598</v>
      </c>
      <c r="AS63" s="30">
        <v>31.185817528109499</v>
      </c>
      <c r="AT63" s="30">
        <v>31.571655233826501</v>
      </c>
      <c r="AU63" s="30">
        <v>31.1776581073245</v>
      </c>
      <c r="AV63" s="30"/>
      <c r="AW63" s="30"/>
      <c r="AX63" s="30"/>
      <c r="AY63" s="30"/>
      <c r="AZ63" s="30"/>
      <c r="BA63" s="30"/>
      <c r="BB63" s="30"/>
      <c r="BC63" s="30"/>
      <c r="BD63" s="30"/>
      <c r="BE63" s="30"/>
      <c r="BF63" s="30"/>
      <c r="BG63" s="30"/>
      <c r="BH63" s="30"/>
      <c r="BI63" s="30"/>
      <c r="BJ63" s="30"/>
      <c r="BK63" s="30"/>
      <c r="BL63" s="30"/>
      <c r="BM63" s="30"/>
      <c r="BN63" s="30"/>
      <c r="BO63" s="30"/>
      <c r="BP63" s="30"/>
    </row>
    <row r="64" spans="1:68" ht="15" customHeight="1">
      <c r="A64" s="99" t="s">
        <v>170</v>
      </c>
      <c r="B64" s="29">
        <v>3.2873450750163098</v>
      </c>
      <c r="C64" s="29">
        <v>3.3978596159899301</v>
      </c>
      <c r="D64" s="29">
        <v>3.5196979645436599</v>
      </c>
      <c r="E64" s="29">
        <v>3.32524916943522</v>
      </c>
      <c r="F64" s="29">
        <v>3.5864763846415202</v>
      </c>
      <c r="G64" s="29">
        <v>3.4486537257357499</v>
      </c>
      <c r="H64" s="29">
        <v>3.5255918106205999</v>
      </c>
      <c r="I64" s="29">
        <v>3.5495880378394902</v>
      </c>
      <c r="J64" s="29">
        <v>3.5021360499507099</v>
      </c>
      <c r="K64" s="29">
        <v>3.45547309833024</v>
      </c>
      <c r="L64" s="29">
        <v>3.5807764558547301</v>
      </c>
      <c r="M64" s="29">
        <v>3.49905063291139</v>
      </c>
      <c r="N64" s="29">
        <v>3.3808448887455702</v>
      </c>
      <c r="O64" s="29">
        <v>3.6520088579563401</v>
      </c>
      <c r="P64" s="29">
        <v>3.4602137767220902</v>
      </c>
      <c r="Q64" s="29">
        <v>3.58692971639951</v>
      </c>
      <c r="R64" s="29">
        <v>3.6516646115906299</v>
      </c>
      <c r="S64" s="29">
        <v>3.8393094289508598</v>
      </c>
      <c r="T64" s="29">
        <v>3.8540961408259999</v>
      </c>
      <c r="U64" s="29">
        <v>3.79919179359652</v>
      </c>
      <c r="V64" s="29">
        <v>3.6951997314535099</v>
      </c>
      <c r="W64" s="29">
        <v>3.70366492146597</v>
      </c>
      <c r="X64" s="29">
        <v>3.7269984917043701</v>
      </c>
      <c r="Y64" s="29">
        <v>3.7045211819152701</v>
      </c>
      <c r="Z64" s="29">
        <v>3.7959982601130902</v>
      </c>
      <c r="AA64" s="29">
        <v>3.6956120092378799</v>
      </c>
      <c r="AB64" s="29">
        <v>3.5210389610389599</v>
      </c>
      <c r="AC64" s="29">
        <v>3.5772238514174002</v>
      </c>
      <c r="AD64" s="29">
        <v>3.2301502145922698</v>
      </c>
      <c r="AE64" s="29">
        <v>3.5353738083291502</v>
      </c>
      <c r="AF64" s="29">
        <v>3.4567493112947698</v>
      </c>
      <c r="AG64" s="29">
        <v>3.4657158529895802</v>
      </c>
      <c r="AH64" s="29">
        <v>3.5214081826831598</v>
      </c>
      <c r="AI64" s="29">
        <v>3.3430303030303001</v>
      </c>
      <c r="AJ64" s="29">
        <v>3.5928961748633901</v>
      </c>
      <c r="AK64" s="29">
        <v>3.5475663716814201</v>
      </c>
      <c r="AL64" s="29">
        <v>3.6409529211571199</v>
      </c>
      <c r="AM64" s="29">
        <v>3.66542354821524</v>
      </c>
      <c r="AN64" s="29">
        <v>3.7021158129175902</v>
      </c>
      <c r="AO64" s="29">
        <v>3.8143771541112801</v>
      </c>
      <c r="AP64" s="29">
        <v>3.94803817603393</v>
      </c>
      <c r="AQ64" s="29">
        <v>3.9792865362485599</v>
      </c>
      <c r="AR64" s="29">
        <v>4.15015974440895</v>
      </c>
      <c r="AS64" s="29">
        <v>4.0399797570850202</v>
      </c>
      <c r="AT64" s="29">
        <v>4.5895287958115203</v>
      </c>
      <c r="AU64" s="29">
        <v>4.5686274509803901</v>
      </c>
      <c r="AV64" s="29"/>
      <c r="AW64" s="29"/>
      <c r="AX64" s="29"/>
      <c r="AY64" s="29"/>
      <c r="AZ64" s="29"/>
      <c r="BA64" s="29"/>
      <c r="BB64" s="29"/>
      <c r="BC64" s="29"/>
      <c r="BD64" s="29"/>
      <c r="BE64" s="29"/>
      <c r="BF64" s="29"/>
      <c r="BG64" s="29"/>
      <c r="BH64" s="29"/>
      <c r="BI64" s="29"/>
      <c r="BJ64" s="29"/>
      <c r="BK64" s="29"/>
      <c r="BL64" s="29"/>
      <c r="BM64" s="29"/>
      <c r="BN64" s="29"/>
      <c r="BO64" s="29"/>
      <c r="BP64" s="29"/>
    </row>
    <row r="65" spans="1:68" ht="15" customHeight="1">
      <c r="A65" s="99" t="s">
        <v>171</v>
      </c>
      <c r="B65" s="34">
        <v>10079</v>
      </c>
      <c r="C65" s="34">
        <v>10795</v>
      </c>
      <c r="D65" s="34">
        <v>10721</v>
      </c>
      <c r="E65" s="34">
        <v>10009</v>
      </c>
      <c r="F65" s="34">
        <v>10555</v>
      </c>
      <c r="G65" s="34">
        <v>11015</v>
      </c>
      <c r="H65" s="34">
        <v>11021</v>
      </c>
      <c r="I65" s="34">
        <v>11632</v>
      </c>
      <c r="J65" s="34">
        <v>10657</v>
      </c>
      <c r="K65" s="34">
        <v>11175</v>
      </c>
      <c r="L65" s="34">
        <v>11437</v>
      </c>
      <c r="M65" s="34">
        <v>11057</v>
      </c>
      <c r="N65" s="34">
        <v>10484</v>
      </c>
      <c r="O65" s="34">
        <v>11544</v>
      </c>
      <c r="P65" s="34">
        <v>11654</v>
      </c>
      <c r="Q65" s="34">
        <v>11636</v>
      </c>
      <c r="R65" s="34">
        <v>11846</v>
      </c>
      <c r="S65" s="34">
        <v>11564</v>
      </c>
      <c r="T65" s="34">
        <v>11385</v>
      </c>
      <c r="U65" s="34">
        <v>12222</v>
      </c>
      <c r="V65" s="34">
        <v>11008</v>
      </c>
      <c r="W65" s="34">
        <v>10611</v>
      </c>
      <c r="X65" s="34">
        <v>9884</v>
      </c>
      <c r="Y65" s="34">
        <v>10406</v>
      </c>
      <c r="Z65" s="34">
        <v>8727</v>
      </c>
      <c r="AA65" s="34">
        <v>8001</v>
      </c>
      <c r="AB65" s="34">
        <v>6778</v>
      </c>
      <c r="AC65" s="34">
        <v>7319</v>
      </c>
      <c r="AD65" s="34">
        <v>6021</v>
      </c>
      <c r="AE65" s="34">
        <v>7046</v>
      </c>
      <c r="AF65" s="34">
        <v>6274</v>
      </c>
      <c r="AG65" s="34">
        <v>6318</v>
      </c>
      <c r="AH65" s="34">
        <v>3701</v>
      </c>
      <c r="AI65" s="34">
        <v>5516</v>
      </c>
      <c r="AJ65" s="34">
        <v>6575</v>
      </c>
      <c r="AK65" s="34">
        <v>6414</v>
      </c>
      <c r="AL65" s="34">
        <v>6419</v>
      </c>
      <c r="AM65" s="34">
        <v>6880</v>
      </c>
      <c r="AN65" s="34">
        <v>6649</v>
      </c>
      <c r="AO65" s="34">
        <v>7747</v>
      </c>
      <c r="AP65" s="34">
        <v>7446</v>
      </c>
      <c r="AQ65" s="34">
        <v>6916</v>
      </c>
      <c r="AR65" s="34">
        <v>7794</v>
      </c>
      <c r="AS65" s="34">
        <v>7983</v>
      </c>
      <c r="AT65" s="34">
        <v>8766</v>
      </c>
      <c r="AU65" s="34">
        <v>9553</v>
      </c>
      <c r="AV65" s="34"/>
      <c r="AW65" s="34"/>
      <c r="AX65" s="34"/>
      <c r="AY65" s="34"/>
      <c r="AZ65" s="34"/>
      <c r="BA65" s="34"/>
      <c r="BB65" s="34"/>
      <c r="BC65" s="34"/>
      <c r="BD65" s="34"/>
      <c r="BE65" s="34"/>
      <c r="BF65" s="34"/>
      <c r="BG65" s="34"/>
      <c r="BH65" s="34"/>
      <c r="BI65" s="34"/>
      <c r="BJ65" s="34"/>
      <c r="BK65" s="34"/>
      <c r="BL65" s="34"/>
      <c r="BM65" s="34"/>
      <c r="BN65" s="34"/>
      <c r="BO65" s="34"/>
      <c r="BP65" s="34"/>
    </row>
    <row r="66" spans="1:68" ht="15" customHeight="1">
      <c r="A66" s="99" t="s">
        <v>172</v>
      </c>
      <c r="B66" s="34">
        <v>3066</v>
      </c>
      <c r="C66" s="34">
        <v>3177</v>
      </c>
      <c r="D66" s="34">
        <v>3046</v>
      </c>
      <c r="E66" s="34">
        <v>3010</v>
      </c>
      <c r="F66" s="34">
        <v>2943</v>
      </c>
      <c r="G66" s="34">
        <v>3194</v>
      </c>
      <c r="H66" s="34">
        <v>3126</v>
      </c>
      <c r="I66" s="34">
        <v>3277</v>
      </c>
      <c r="J66" s="34">
        <v>3043</v>
      </c>
      <c r="K66" s="34">
        <v>3234</v>
      </c>
      <c r="L66" s="34">
        <v>3194</v>
      </c>
      <c r="M66" s="34">
        <v>3160</v>
      </c>
      <c r="N66" s="34">
        <v>3101</v>
      </c>
      <c r="O66" s="34">
        <v>3161</v>
      </c>
      <c r="P66" s="34">
        <v>3368</v>
      </c>
      <c r="Q66" s="34">
        <v>3244</v>
      </c>
      <c r="R66" s="34">
        <v>3244</v>
      </c>
      <c r="S66" s="34">
        <v>3012</v>
      </c>
      <c r="T66" s="34">
        <v>2954</v>
      </c>
      <c r="U66" s="34">
        <v>3217</v>
      </c>
      <c r="V66" s="34">
        <v>2979</v>
      </c>
      <c r="W66" s="34">
        <v>2865</v>
      </c>
      <c r="X66" s="34">
        <v>2652</v>
      </c>
      <c r="Y66" s="34">
        <v>2809</v>
      </c>
      <c r="Z66" s="34">
        <v>2299</v>
      </c>
      <c r="AA66" s="34">
        <v>2165</v>
      </c>
      <c r="AB66" s="34">
        <v>1925</v>
      </c>
      <c r="AC66" s="34">
        <v>2046</v>
      </c>
      <c r="AD66" s="34">
        <v>1864</v>
      </c>
      <c r="AE66" s="34">
        <v>1993</v>
      </c>
      <c r="AF66" s="34">
        <v>1815</v>
      </c>
      <c r="AG66" s="34">
        <v>1823</v>
      </c>
      <c r="AH66" s="34">
        <v>1051</v>
      </c>
      <c r="AI66" s="34">
        <v>1650</v>
      </c>
      <c r="AJ66" s="34">
        <v>1830</v>
      </c>
      <c r="AK66" s="34">
        <v>1808</v>
      </c>
      <c r="AL66" s="34">
        <v>1763</v>
      </c>
      <c r="AM66" s="34">
        <v>1877</v>
      </c>
      <c r="AN66" s="34">
        <v>1796</v>
      </c>
      <c r="AO66" s="34">
        <v>2031</v>
      </c>
      <c r="AP66" s="34">
        <v>1886</v>
      </c>
      <c r="AQ66" s="34">
        <v>1738</v>
      </c>
      <c r="AR66" s="34">
        <v>1878</v>
      </c>
      <c r="AS66" s="34">
        <v>1976</v>
      </c>
      <c r="AT66" s="34">
        <v>1910</v>
      </c>
      <c r="AU66" s="34">
        <v>2091</v>
      </c>
      <c r="AV66" s="34"/>
      <c r="AW66" s="34"/>
      <c r="AX66" s="34"/>
      <c r="AY66" s="34"/>
      <c r="AZ66" s="34"/>
      <c r="BA66" s="34"/>
      <c r="BB66" s="34"/>
      <c r="BC66" s="34"/>
      <c r="BD66" s="34"/>
      <c r="BE66" s="34"/>
      <c r="BF66" s="34"/>
      <c r="BG66" s="34"/>
      <c r="BH66" s="34"/>
      <c r="BI66" s="34"/>
      <c r="BJ66" s="34"/>
      <c r="BK66" s="34"/>
      <c r="BL66" s="34"/>
      <c r="BM66" s="34"/>
      <c r="BN66" s="34"/>
      <c r="BO66" s="34"/>
      <c r="BP66" s="34"/>
    </row>
    <row r="67" spans="1:68" ht="15" customHeight="1">
      <c r="A67" s="99" t="s">
        <v>173</v>
      </c>
      <c r="B67" s="34">
        <v>9667</v>
      </c>
      <c r="C67" s="34">
        <v>9910</v>
      </c>
      <c r="D67" s="34">
        <v>9522</v>
      </c>
      <c r="E67" s="34">
        <v>9265</v>
      </c>
      <c r="F67" s="34">
        <v>8878</v>
      </c>
      <c r="G67" s="34">
        <v>9645</v>
      </c>
      <c r="H67" s="34">
        <v>9523</v>
      </c>
      <c r="I67" s="34">
        <v>10167</v>
      </c>
      <c r="J67" s="34">
        <v>9469</v>
      </c>
      <c r="K67" s="34">
        <v>10084</v>
      </c>
      <c r="L67" s="34">
        <v>9912</v>
      </c>
      <c r="M67" s="34">
        <v>10558</v>
      </c>
      <c r="N67" s="34">
        <v>10510</v>
      </c>
      <c r="O67" s="34">
        <v>10391</v>
      </c>
      <c r="P67" s="34">
        <v>10989</v>
      </c>
      <c r="Q67" s="34">
        <v>10744</v>
      </c>
      <c r="R67" s="34">
        <v>10777</v>
      </c>
      <c r="S67" s="34">
        <v>10252</v>
      </c>
      <c r="T67" s="34">
        <v>9686</v>
      </c>
      <c r="U67" s="34">
        <v>10621</v>
      </c>
      <c r="V67" s="34">
        <v>9796</v>
      </c>
      <c r="W67" s="34">
        <v>9830</v>
      </c>
      <c r="X67" s="34">
        <v>9167</v>
      </c>
      <c r="Y67" s="34">
        <v>9527</v>
      </c>
      <c r="Z67" s="34">
        <v>7724</v>
      </c>
      <c r="AA67" s="34">
        <v>7645</v>
      </c>
      <c r="AB67" s="34">
        <v>7077</v>
      </c>
      <c r="AC67" s="34">
        <v>7521</v>
      </c>
      <c r="AD67" s="34">
        <v>7291</v>
      </c>
      <c r="AE67" s="34">
        <v>7625</v>
      </c>
      <c r="AF67" s="34">
        <v>7036</v>
      </c>
      <c r="AG67" s="34">
        <v>7077</v>
      </c>
      <c r="AH67" s="34">
        <v>3191</v>
      </c>
      <c r="AI67" s="34">
        <v>7161</v>
      </c>
      <c r="AJ67" s="34">
        <v>8076</v>
      </c>
      <c r="AK67" s="34">
        <v>7946</v>
      </c>
      <c r="AL67" s="34">
        <v>8307</v>
      </c>
      <c r="AM67" s="34">
        <v>8180</v>
      </c>
      <c r="AN67" s="34">
        <v>7548</v>
      </c>
      <c r="AO67" s="34">
        <v>8378</v>
      </c>
      <c r="AP67" s="34">
        <v>7866</v>
      </c>
      <c r="AQ67" s="34">
        <v>7093</v>
      </c>
      <c r="AR67" s="34">
        <v>7830</v>
      </c>
      <c r="AS67" s="34">
        <v>8294</v>
      </c>
      <c r="AT67" s="34">
        <v>7689</v>
      </c>
      <c r="AU67" s="34">
        <v>8249</v>
      </c>
      <c r="AV67" s="34"/>
      <c r="AW67" s="34"/>
      <c r="AX67" s="34"/>
      <c r="AY67" s="34"/>
      <c r="AZ67" s="34"/>
      <c r="BA67" s="34"/>
      <c r="BB67" s="34"/>
      <c r="BC67" s="34"/>
      <c r="BD67" s="34"/>
      <c r="BE67" s="34"/>
      <c r="BF67" s="34"/>
      <c r="BG67" s="34"/>
      <c r="BH67" s="34"/>
      <c r="BI67" s="34"/>
      <c r="BJ67" s="34"/>
      <c r="BK67" s="34"/>
      <c r="BL67" s="34"/>
      <c r="BM67" s="34"/>
      <c r="BN67" s="34"/>
      <c r="BO67" s="34"/>
      <c r="BP67" s="34"/>
    </row>
    <row r="68" spans="1:68" ht="15" customHeight="1">
      <c r="A68" s="9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row>
    <row r="69" spans="1:68" ht="15" customHeight="1">
      <c r="A69" s="98" t="s">
        <v>360</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row>
    <row r="70" spans="1:68" ht="15" customHeight="1">
      <c r="A70" s="99" t="s">
        <v>167</v>
      </c>
      <c r="B70" s="33" t="s">
        <v>44</v>
      </c>
      <c r="C70" s="33" t="s">
        <v>44</v>
      </c>
      <c r="D70" s="33" t="s">
        <v>44</v>
      </c>
      <c r="E70" s="33">
        <v>42.9924242424242</v>
      </c>
      <c r="F70" s="33">
        <v>41.149773071104399</v>
      </c>
      <c r="G70" s="33">
        <v>44.139387539598701</v>
      </c>
      <c r="H70" s="33">
        <v>43.033800494641397</v>
      </c>
      <c r="I70" s="33">
        <v>37.8357636224098</v>
      </c>
      <c r="J70" s="33">
        <v>41.467181467181497</v>
      </c>
      <c r="K70" s="33">
        <v>39.735099337748302</v>
      </c>
      <c r="L70" s="33">
        <v>40.121212121212103</v>
      </c>
      <c r="M70" s="33">
        <v>39.424141749723098</v>
      </c>
      <c r="N70" s="33">
        <v>40.389415876185701</v>
      </c>
      <c r="O70" s="33">
        <v>44.246124941287</v>
      </c>
      <c r="P70" s="33">
        <v>44.914902449148997</v>
      </c>
      <c r="Q70" s="33">
        <v>45.046129161652601</v>
      </c>
      <c r="R70" s="33">
        <v>46.74970805761</v>
      </c>
      <c r="S70" s="33">
        <v>45.7983193277311</v>
      </c>
      <c r="T70" s="33">
        <v>47.005870841487301</v>
      </c>
      <c r="U70" s="33">
        <v>48.014018691588802</v>
      </c>
      <c r="V70" s="33">
        <v>49.111400086692697</v>
      </c>
      <c r="W70" s="33">
        <v>47.806841046277697</v>
      </c>
      <c r="X70" s="33">
        <v>45.7947855340622</v>
      </c>
      <c r="Y70" s="33">
        <v>49.389179755671897</v>
      </c>
      <c r="Z70" s="33">
        <v>48.912437255995499</v>
      </c>
      <c r="AA70" s="33">
        <v>48.249027237354099</v>
      </c>
      <c r="AB70" s="33">
        <v>46.763460375075603</v>
      </c>
      <c r="AC70" s="33">
        <v>44.931831653823401</v>
      </c>
      <c r="AD70" s="33">
        <v>44.714926329276103</v>
      </c>
      <c r="AE70" s="33">
        <v>45.221295702373297</v>
      </c>
      <c r="AF70" s="33">
        <v>42.723004694835701</v>
      </c>
      <c r="AG70" s="33">
        <v>42.426229508196698</v>
      </c>
      <c r="AH70" s="33">
        <v>51.828793774319102</v>
      </c>
      <c r="AI70" s="33">
        <v>38.1136238279095</v>
      </c>
      <c r="AJ70" s="33">
        <v>38.808463251670403</v>
      </c>
      <c r="AK70" s="33">
        <v>35.476593344613597</v>
      </c>
      <c r="AL70" s="33">
        <v>37.223587223587202</v>
      </c>
      <c r="AM70" s="33">
        <v>38.095238095238102</v>
      </c>
      <c r="AN70" s="33">
        <v>39.7163120567376</v>
      </c>
      <c r="AO70" s="33">
        <v>38.8090349075975</v>
      </c>
      <c r="AP70" s="33">
        <v>35.897435897435898</v>
      </c>
      <c r="AQ70" s="33">
        <v>38.865248226950399</v>
      </c>
      <c r="AR70" s="33">
        <v>38.595220854453302</v>
      </c>
      <c r="AS70" s="33">
        <v>39.876923076923099</v>
      </c>
      <c r="AT70" s="33">
        <v>41.0596026490066</v>
      </c>
      <c r="AU70" s="33">
        <v>42.019543973941403</v>
      </c>
      <c r="AV70" s="33"/>
      <c r="AW70" s="33"/>
      <c r="AX70" s="33"/>
      <c r="AY70" s="33"/>
      <c r="AZ70" s="33"/>
      <c r="BA70" s="33"/>
      <c r="BB70" s="33"/>
      <c r="BC70" s="33"/>
      <c r="BD70" s="33"/>
      <c r="BE70" s="33"/>
      <c r="BF70" s="33"/>
      <c r="BG70" s="33"/>
      <c r="BH70" s="33"/>
      <c r="BI70" s="33"/>
      <c r="BJ70" s="33"/>
      <c r="BK70" s="33"/>
      <c r="BL70" s="33"/>
      <c r="BM70" s="33"/>
      <c r="BN70" s="33"/>
      <c r="BO70" s="33"/>
      <c r="BP70" s="33"/>
    </row>
    <row r="71" spans="1:68" ht="15" customHeight="1">
      <c r="A71" s="86" t="s">
        <v>353</v>
      </c>
      <c r="B71" s="30" t="s">
        <v>44</v>
      </c>
      <c r="C71" s="30" t="s">
        <v>44</v>
      </c>
      <c r="D71" s="30" t="s">
        <v>44</v>
      </c>
      <c r="E71" s="30" t="s">
        <v>44</v>
      </c>
      <c r="F71" s="30" t="s">
        <v>44</v>
      </c>
      <c r="G71" s="30" t="s">
        <v>44</v>
      </c>
      <c r="H71" s="30" t="s">
        <v>44</v>
      </c>
      <c r="I71" s="30" t="s">
        <v>44</v>
      </c>
      <c r="J71" s="30" t="s">
        <v>44</v>
      </c>
      <c r="K71" s="30" t="s">
        <v>44</v>
      </c>
      <c r="L71" s="30" t="s">
        <v>44</v>
      </c>
      <c r="M71" s="30" t="s">
        <v>44</v>
      </c>
      <c r="N71" s="30" t="s">
        <v>44</v>
      </c>
      <c r="O71" s="30" t="s">
        <v>44</v>
      </c>
      <c r="P71" s="30" t="s">
        <v>44</v>
      </c>
      <c r="Q71" s="30" t="s">
        <v>44</v>
      </c>
      <c r="R71" s="30" t="s">
        <v>44</v>
      </c>
      <c r="S71" s="30" t="s">
        <v>44</v>
      </c>
      <c r="T71" s="30" t="s">
        <v>44</v>
      </c>
      <c r="U71" s="30" t="s">
        <v>44</v>
      </c>
      <c r="V71" s="30" t="s">
        <v>44</v>
      </c>
      <c r="W71" s="30" t="s">
        <v>44</v>
      </c>
      <c r="X71" s="30" t="s">
        <v>44</v>
      </c>
      <c r="Y71" s="30" t="s">
        <v>44</v>
      </c>
      <c r="Z71" s="30" t="s">
        <v>44</v>
      </c>
      <c r="AA71" s="30" t="s">
        <v>44</v>
      </c>
      <c r="AB71" s="30" t="s">
        <v>44</v>
      </c>
      <c r="AC71" s="30" t="s">
        <v>44</v>
      </c>
      <c r="AD71" s="30" t="s">
        <v>44</v>
      </c>
      <c r="AE71" s="30" t="s">
        <v>44</v>
      </c>
      <c r="AF71" s="30" t="s">
        <v>44</v>
      </c>
      <c r="AG71" s="30" t="s">
        <v>44</v>
      </c>
      <c r="AH71" s="30" t="s">
        <v>44</v>
      </c>
      <c r="AI71" s="30" t="s">
        <v>44</v>
      </c>
      <c r="AJ71" s="30" t="s">
        <v>44</v>
      </c>
      <c r="AK71" s="30" t="s">
        <v>44</v>
      </c>
      <c r="AL71" s="30" t="s">
        <v>44</v>
      </c>
      <c r="AM71" s="30" t="s">
        <v>44</v>
      </c>
      <c r="AN71" s="30" t="s">
        <v>44</v>
      </c>
      <c r="AO71" s="30" t="s">
        <v>44</v>
      </c>
      <c r="AP71" s="30" t="s">
        <v>44</v>
      </c>
      <c r="AQ71" s="30" t="s">
        <v>44</v>
      </c>
      <c r="AR71" s="30" t="s">
        <v>44</v>
      </c>
      <c r="AS71" s="30" t="s">
        <v>44</v>
      </c>
      <c r="AT71" s="30" t="s">
        <v>44</v>
      </c>
      <c r="AU71" s="30" t="s">
        <v>44</v>
      </c>
      <c r="AV71" s="30"/>
      <c r="AW71" s="30"/>
      <c r="AX71" s="30"/>
      <c r="AY71" s="30"/>
      <c r="AZ71" s="30"/>
      <c r="BA71" s="30"/>
      <c r="BB71" s="30"/>
      <c r="BC71" s="30"/>
      <c r="BD71" s="30"/>
      <c r="BE71" s="30"/>
      <c r="BF71" s="30"/>
      <c r="BG71" s="30"/>
      <c r="BH71" s="30"/>
      <c r="BI71" s="30"/>
      <c r="BJ71" s="30"/>
      <c r="BK71" s="30"/>
      <c r="BL71" s="30"/>
      <c r="BM71" s="30"/>
      <c r="BN71" s="30"/>
      <c r="BO71" s="30"/>
      <c r="BP71" s="30"/>
    </row>
    <row r="72" spans="1:68" ht="15" customHeight="1">
      <c r="A72" s="99" t="s">
        <v>169</v>
      </c>
      <c r="B72" s="30" t="s">
        <v>44</v>
      </c>
      <c r="C72" s="30" t="s">
        <v>44</v>
      </c>
      <c r="D72" s="30" t="s">
        <v>44</v>
      </c>
      <c r="E72" s="30">
        <v>42.854824210081397</v>
      </c>
      <c r="F72" s="30">
        <v>42.791585442848998</v>
      </c>
      <c r="G72" s="30">
        <v>42.829411084934002</v>
      </c>
      <c r="H72" s="30">
        <v>42.682248473924098</v>
      </c>
      <c r="I72" s="30">
        <v>41.442021004231201</v>
      </c>
      <c r="J72" s="30">
        <v>42.065747898010301</v>
      </c>
      <c r="K72" s="30">
        <v>41.819212164556099</v>
      </c>
      <c r="L72" s="30">
        <v>41.603950694397</v>
      </c>
      <c r="M72" s="30">
        <v>41.242370754900399</v>
      </c>
      <c r="N72" s="30">
        <v>42.732242121797803</v>
      </c>
      <c r="O72" s="30">
        <v>44.489100239943703</v>
      </c>
      <c r="P72" s="30">
        <v>44.321025293682901</v>
      </c>
      <c r="Q72" s="30">
        <v>44.889371341259199</v>
      </c>
      <c r="R72" s="30">
        <v>46.389234952354997</v>
      </c>
      <c r="S72" s="30">
        <v>45.797044686802899</v>
      </c>
      <c r="T72" s="30">
        <v>47.116342793760097</v>
      </c>
      <c r="U72" s="30">
        <v>46.213119576372698</v>
      </c>
      <c r="V72" s="30">
        <v>46.985168050552197</v>
      </c>
      <c r="W72" s="30">
        <v>46.6716951195787</v>
      </c>
      <c r="X72" s="30">
        <v>46.276634738575297</v>
      </c>
      <c r="Y72" s="30">
        <v>47.068282821489099</v>
      </c>
      <c r="Z72" s="30">
        <v>47.9381508767068</v>
      </c>
      <c r="AA72" s="30">
        <v>45.865706961277901</v>
      </c>
      <c r="AB72" s="30">
        <v>45.389952821200097</v>
      </c>
      <c r="AC72" s="30">
        <v>45.421633452788399</v>
      </c>
      <c r="AD72" s="30">
        <v>46.018099747108103</v>
      </c>
      <c r="AE72" s="30">
        <v>46.691708259368397</v>
      </c>
      <c r="AF72" s="30">
        <v>45.425647833693098</v>
      </c>
      <c r="AG72" s="30">
        <v>45.419321655360598</v>
      </c>
      <c r="AH72" s="30">
        <v>47.9457604952701</v>
      </c>
      <c r="AI72" s="30">
        <v>43.470528395928497</v>
      </c>
      <c r="AJ72" s="30">
        <v>42.207452165924302</v>
      </c>
      <c r="AK72" s="30">
        <v>40.227036707592298</v>
      </c>
      <c r="AL72" s="30">
        <v>41.547902008801401</v>
      </c>
      <c r="AM72" s="30">
        <v>41.0889920634921</v>
      </c>
      <c r="AN72" s="30">
        <v>41.410384113475203</v>
      </c>
      <c r="AO72" s="30">
        <v>41.223209358200698</v>
      </c>
      <c r="AP72" s="30">
        <v>40.0593401566952</v>
      </c>
      <c r="AQ72" s="30">
        <v>40.128807546099303</v>
      </c>
      <c r="AR72" s="30">
        <v>39.855150984793603</v>
      </c>
      <c r="AS72" s="30">
        <v>39.762223993846199</v>
      </c>
      <c r="AT72" s="30">
        <v>41.179350833830298</v>
      </c>
      <c r="AU72" s="30">
        <v>41.021459159609101</v>
      </c>
      <c r="AV72" s="30"/>
      <c r="AW72" s="30"/>
      <c r="AX72" s="30"/>
      <c r="AY72" s="30"/>
      <c r="AZ72" s="30"/>
      <c r="BA72" s="30"/>
      <c r="BB72" s="30"/>
      <c r="BC72" s="30"/>
      <c r="BD72" s="30"/>
      <c r="BE72" s="30"/>
      <c r="BF72" s="30"/>
      <c r="BG72" s="30"/>
      <c r="BH72" s="30"/>
      <c r="BI72" s="30"/>
      <c r="BJ72" s="30"/>
      <c r="BK72" s="30"/>
      <c r="BL72" s="30"/>
      <c r="BM72" s="30"/>
      <c r="BN72" s="30"/>
      <c r="BO72" s="30"/>
      <c r="BP72" s="30"/>
    </row>
    <row r="73" spans="1:68" ht="15" customHeight="1">
      <c r="A73" s="99" t="s">
        <v>170</v>
      </c>
      <c r="B73" s="29" t="s">
        <v>44</v>
      </c>
      <c r="C73" s="29" t="s">
        <v>44</v>
      </c>
      <c r="D73" s="29" t="s">
        <v>44</v>
      </c>
      <c r="E73" s="29">
        <v>4.9823788546255496</v>
      </c>
      <c r="F73" s="29">
        <v>4.2389705882352899</v>
      </c>
      <c r="G73" s="29">
        <v>4.9138755980861202</v>
      </c>
      <c r="H73" s="29">
        <v>4.5996168582375496</v>
      </c>
      <c r="I73" s="29">
        <v>4.5720081135902602</v>
      </c>
      <c r="J73" s="29">
        <v>4.4413407821229098</v>
      </c>
      <c r="K73" s="29">
        <v>4.6733333333333302</v>
      </c>
      <c r="L73" s="29">
        <v>5.0151057401812702</v>
      </c>
      <c r="M73" s="29">
        <v>4.80337078651685</v>
      </c>
      <c r="N73" s="29">
        <v>4.8108776266996296</v>
      </c>
      <c r="O73" s="29">
        <v>5.0212314225053101</v>
      </c>
      <c r="P73" s="29">
        <v>5.2162661737523104</v>
      </c>
      <c r="Q73" s="29">
        <v>4.9804096170970604</v>
      </c>
      <c r="R73" s="29">
        <v>5.2589508742714397</v>
      </c>
      <c r="S73" s="29">
        <v>5.4528773978315304</v>
      </c>
      <c r="T73" s="29">
        <v>5.5478767693588704</v>
      </c>
      <c r="U73" s="29">
        <v>5.3049472830494704</v>
      </c>
      <c r="V73" s="29">
        <v>5.3468667255074998</v>
      </c>
      <c r="W73" s="29">
        <v>5.2196969696969697</v>
      </c>
      <c r="X73" s="29">
        <v>5.2369146005509597</v>
      </c>
      <c r="Y73" s="29">
        <v>5.2906360424028298</v>
      </c>
      <c r="Z73" s="29">
        <v>5.4298745724059296</v>
      </c>
      <c r="AA73" s="29">
        <v>5.1152073732718897</v>
      </c>
      <c r="AB73" s="29">
        <v>5.0168175937904298</v>
      </c>
      <c r="AC73" s="29">
        <v>5.0514511873350898</v>
      </c>
      <c r="AD73" s="29">
        <v>4.85816618911175</v>
      </c>
      <c r="AE73" s="29">
        <v>4.7843971631205697</v>
      </c>
      <c r="AF73" s="29">
        <v>4.7629513343799097</v>
      </c>
      <c r="AG73" s="29">
        <v>4.5347758887171601</v>
      </c>
      <c r="AH73" s="29">
        <v>4.6081081081081097</v>
      </c>
      <c r="AI73" s="29">
        <v>4.1866859623733701</v>
      </c>
      <c r="AJ73" s="29">
        <v>4.7589670014347201</v>
      </c>
      <c r="AK73" s="29">
        <v>4.5548489666136698</v>
      </c>
      <c r="AL73" s="29">
        <v>4.8943894389438896</v>
      </c>
      <c r="AM73" s="29">
        <v>4.7274305555555598</v>
      </c>
      <c r="AN73" s="29">
        <v>5.1178571428571402</v>
      </c>
      <c r="AO73" s="29">
        <v>4.8783068783068799</v>
      </c>
      <c r="AP73" s="29">
        <v>4.5952380952380896</v>
      </c>
      <c r="AQ73" s="29">
        <v>5.2408759124087601</v>
      </c>
      <c r="AR73" s="29">
        <v>5.6266416510318997</v>
      </c>
      <c r="AS73" s="29">
        <v>5.8456790123456797</v>
      </c>
      <c r="AT73" s="29">
        <v>6.2983870967741904</v>
      </c>
      <c r="AU73" s="29">
        <v>5.82325581395349</v>
      </c>
      <c r="AV73" s="29"/>
      <c r="AW73" s="29"/>
      <c r="AX73" s="29"/>
      <c r="AY73" s="29"/>
      <c r="AZ73" s="29"/>
      <c r="BA73" s="29"/>
      <c r="BB73" s="29"/>
      <c r="BC73" s="29"/>
      <c r="BD73" s="29"/>
      <c r="BE73" s="29"/>
      <c r="BF73" s="29"/>
      <c r="BG73" s="29"/>
      <c r="BH73" s="29"/>
      <c r="BI73" s="29"/>
      <c r="BJ73" s="29"/>
      <c r="BK73" s="29"/>
      <c r="BL73" s="29"/>
      <c r="BM73" s="29"/>
      <c r="BN73" s="29"/>
      <c r="BO73" s="29"/>
      <c r="BP73" s="29"/>
    </row>
    <row r="74" spans="1:68" ht="15" customHeight="1">
      <c r="A74" s="99" t="s">
        <v>171</v>
      </c>
      <c r="B74" s="34" t="s">
        <v>44</v>
      </c>
      <c r="C74" s="34" t="s">
        <v>44</v>
      </c>
      <c r="D74" s="34" t="s">
        <v>44</v>
      </c>
      <c r="E74" s="34">
        <v>1131</v>
      </c>
      <c r="F74" s="34">
        <v>1153</v>
      </c>
      <c r="G74" s="34">
        <v>2054</v>
      </c>
      <c r="H74" s="34">
        <v>2401</v>
      </c>
      <c r="I74" s="34">
        <v>2254</v>
      </c>
      <c r="J74" s="34">
        <v>2385</v>
      </c>
      <c r="K74" s="34">
        <v>2804</v>
      </c>
      <c r="L74" s="34">
        <v>3320</v>
      </c>
      <c r="M74" s="34">
        <v>3420</v>
      </c>
      <c r="N74" s="34">
        <v>3892</v>
      </c>
      <c r="O74" s="34">
        <v>4730</v>
      </c>
      <c r="P74" s="34">
        <v>5644</v>
      </c>
      <c r="Q74" s="34">
        <v>5593</v>
      </c>
      <c r="R74" s="34">
        <v>6316</v>
      </c>
      <c r="S74" s="34">
        <v>6538</v>
      </c>
      <c r="T74" s="34">
        <v>6663</v>
      </c>
      <c r="U74" s="34">
        <v>6541</v>
      </c>
      <c r="V74" s="34">
        <v>6058</v>
      </c>
      <c r="W74" s="34">
        <v>6201</v>
      </c>
      <c r="X74" s="34">
        <v>5703</v>
      </c>
      <c r="Y74" s="34">
        <v>5989</v>
      </c>
      <c r="Z74" s="34">
        <v>4762</v>
      </c>
      <c r="AA74" s="34">
        <v>4440</v>
      </c>
      <c r="AB74" s="34">
        <v>3878</v>
      </c>
      <c r="AC74" s="34">
        <v>3829</v>
      </c>
      <c r="AD74" s="34">
        <v>3391</v>
      </c>
      <c r="AE74" s="34">
        <v>3373</v>
      </c>
      <c r="AF74" s="34">
        <v>3034</v>
      </c>
      <c r="AG74" s="34">
        <v>2934</v>
      </c>
      <c r="AH74" s="34">
        <v>3069</v>
      </c>
      <c r="AI74" s="34">
        <v>2893</v>
      </c>
      <c r="AJ74" s="34">
        <v>3317</v>
      </c>
      <c r="AK74" s="34">
        <v>2865</v>
      </c>
      <c r="AL74" s="34">
        <v>2966</v>
      </c>
      <c r="AM74" s="34">
        <v>2723</v>
      </c>
      <c r="AN74" s="34">
        <v>2866</v>
      </c>
      <c r="AO74" s="34">
        <v>2766</v>
      </c>
      <c r="AP74" s="34">
        <v>2316</v>
      </c>
      <c r="AQ74" s="34">
        <v>2872</v>
      </c>
      <c r="AR74" s="34">
        <v>2999</v>
      </c>
      <c r="AS74" s="34">
        <v>3788</v>
      </c>
      <c r="AT74" s="34">
        <v>3905</v>
      </c>
      <c r="AU74" s="34">
        <v>3756</v>
      </c>
      <c r="AV74" s="34"/>
      <c r="AW74" s="34"/>
      <c r="AX74" s="34"/>
      <c r="AY74" s="34"/>
      <c r="AZ74" s="34"/>
      <c r="BA74" s="34"/>
      <c r="BB74" s="34"/>
      <c r="BC74" s="34"/>
      <c r="BD74" s="34"/>
      <c r="BE74" s="34"/>
      <c r="BF74" s="34"/>
      <c r="BG74" s="34"/>
      <c r="BH74" s="34"/>
      <c r="BI74" s="34"/>
      <c r="BJ74" s="34"/>
      <c r="BK74" s="34"/>
      <c r="BL74" s="34"/>
      <c r="BM74" s="34"/>
      <c r="BN74" s="34"/>
      <c r="BO74" s="34"/>
      <c r="BP74" s="34"/>
    </row>
    <row r="75" spans="1:68" ht="15" customHeight="1">
      <c r="A75" s="99" t="s">
        <v>172</v>
      </c>
      <c r="B75" s="34" t="s">
        <v>44</v>
      </c>
      <c r="C75" s="34" t="s">
        <v>44</v>
      </c>
      <c r="D75" s="34" t="s">
        <v>44</v>
      </c>
      <c r="E75" s="34">
        <v>227</v>
      </c>
      <c r="F75" s="34">
        <v>272</v>
      </c>
      <c r="G75" s="34">
        <v>418</v>
      </c>
      <c r="H75" s="34">
        <v>522</v>
      </c>
      <c r="I75" s="34">
        <v>493</v>
      </c>
      <c r="J75" s="34">
        <v>537</v>
      </c>
      <c r="K75" s="34">
        <v>600</v>
      </c>
      <c r="L75" s="34">
        <v>662</v>
      </c>
      <c r="M75" s="34">
        <v>712</v>
      </c>
      <c r="N75" s="34">
        <v>809</v>
      </c>
      <c r="O75" s="34">
        <v>942</v>
      </c>
      <c r="P75" s="34">
        <v>1082</v>
      </c>
      <c r="Q75" s="34">
        <v>1123</v>
      </c>
      <c r="R75" s="34">
        <v>1201</v>
      </c>
      <c r="S75" s="34">
        <v>1199</v>
      </c>
      <c r="T75" s="34">
        <v>1201</v>
      </c>
      <c r="U75" s="34">
        <v>1233</v>
      </c>
      <c r="V75" s="34">
        <v>1133</v>
      </c>
      <c r="W75" s="34">
        <v>1188</v>
      </c>
      <c r="X75" s="34">
        <v>1089</v>
      </c>
      <c r="Y75" s="34">
        <v>1132</v>
      </c>
      <c r="Z75" s="34">
        <v>877</v>
      </c>
      <c r="AA75" s="34">
        <v>868</v>
      </c>
      <c r="AB75" s="34">
        <v>773</v>
      </c>
      <c r="AC75" s="34">
        <v>758</v>
      </c>
      <c r="AD75" s="34">
        <v>698</v>
      </c>
      <c r="AE75" s="34">
        <v>705</v>
      </c>
      <c r="AF75" s="34">
        <v>637</v>
      </c>
      <c r="AG75" s="34">
        <v>647</v>
      </c>
      <c r="AH75" s="34">
        <v>666</v>
      </c>
      <c r="AI75" s="34">
        <v>691</v>
      </c>
      <c r="AJ75" s="34">
        <v>697</v>
      </c>
      <c r="AK75" s="34">
        <v>629</v>
      </c>
      <c r="AL75" s="34">
        <v>606</v>
      </c>
      <c r="AM75" s="34">
        <v>576</v>
      </c>
      <c r="AN75" s="34">
        <v>560</v>
      </c>
      <c r="AO75" s="34">
        <v>567</v>
      </c>
      <c r="AP75" s="34">
        <v>504</v>
      </c>
      <c r="AQ75" s="34">
        <v>548</v>
      </c>
      <c r="AR75" s="34">
        <v>533</v>
      </c>
      <c r="AS75" s="34">
        <v>648</v>
      </c>
      <c r="AT75" s="34">
        <v>620</v>
      </c>
      <c r="AU75" s="34">
        <v>645</v>
      </c>
      <c r="AV75" s="34"/>
      <c r="AW75" s="34"/>
      <c r="AX75" s="34"/>
      <c r="AY75" s="34"/>
      <c r="AZ75" s="34"/>
      <c r="BA75" s="34"/>
      <c r="BB75" s="34"/>
      <c r="BC75" s="34"/>
      <c r="BD75" s="34"/>
      <c r="BE75" s="34"/>
      <c r="BF75" s="34"/>
      <c r="BG75" s="34"/>
      <c r="BH75" s="34"/>
      <c r="BI75" s="34"/>
      <c r="BJ75" s="34"/>
      <c r="BK75" s="34"/>
      <c r="BL75" s="34"/>
      <c r="BM75" s="34"/>
      <c r="BN75" s="34"/>
      <c r="BO75" s="34"/>
      <c r="BP75" s="34"/>
    </row>
    <row r="76" spans="1:68" ht="15" customHeight="1">
      <c r="A76" s="99" t="s">
        <v>173</v>
      </c>
      <c r="B76" s="34" t="s">
        <v>44</v>
      </c>
      <c r="C76" s="34" t="s">
        <v>44</v>
      </c>
      <c r="D76" s="34" t="s">
        <v>44</v>
      </c>
      <c r="E76" s="34">
        <v>528</v>
      </c>
      <c r="F76" s="34">
        <v>661</v>
      </c>
      <c r="G76" s="34">
        <v>947</v>
      </c>
      <c r="H76" s="34">
        <v>1213</v>
      </c>
      <c r="I76" s="34">
        <v>1303</v>
      </c>
      <c r="J76" s="34">
        <v>1295</v>
      </c>
      <c r="K76" s="34">
        <v>1510</v>
      </c>
      <c r="L76" s="34">
        <v>1650</v>
      </c>
      <c r="M76" s="34">
        <v>1806</v>
      </c>
      <c r="N76" s="34">
        <v>2003</v>
      </c>
      <c r="O76" s="34">
        <v>2129</v>
      </c>
      <c r="P76" s="34">
        <v>2409</v>
      </c>
      <c r="Q76" s="34">
        <v>2493</v>
      </c>
      <c r="R76" s="34">
        <v>2569</v>
      </c>
      <c r="S76" s="34">
        <v>2618</v>
      </c>
      <c r="T76" s="34">
        <v>2555</v>
      </c>
      <c r="U76" s="34">
        <v>2568</v>
      </c>
      <c r="V76" s="34">
        <v>2307</v>
      </c>
      <c r="W76" s="34">
        <v>2485</v>
      </c>
      <c r="X76" s="34">
        <v>2378</v>
      </c>
      <c r="Y76" s="34">
        <v>2292</v>
      </c>
      <c r="Z76" s="34">
        <v>1793</v>
      </c>
      <c r="AA76" s="34">
        <v>1799</v>
      </c>
      <c r="AB76" s="34">
        <v>1653</v>
      </c>
      <c r="AC76" s="34">
        <v>1687</v>
      </c>
      <c r="AD76" s="34">
        <v>1561</v>
      </c>
      <c r="AE76" s="34">
        <v>1559</v>
      </c>
      <c r="AF76" s="34">
        <v>1491</v>
      </c>
      <c r="AG76" s="34">
        <v>1525</v>
      </c>
      <c r="AH76" s="34">
        <v>1285</v>
      </c>
      <c r="AI76" s="34">
        <v>1813</v>
      </c>
      <c r="AJ76" s="34">
        <v>1796</v>
      </c>
      <c r="AK76" s="34">
        <v>1773</v>
      </c>
      <c r="AL76" s="34">
        <v>1628</v>
      </c>
      <c r="AM76" s="34">
        <v>1512</v>
      </c>
      <c r="AN76" s="34">
        <v>1410</v>
      </c>
      <c r="AO76" s="34">
        <v>1461</v>
      </c>
      <c r="AP76" s="34">
        <v>1404</v>
      </c>
      <c r="AQ76" s="34">
        <v>1410</v>
      </c>
      <c r="AR76" s="34">
        <v>1381</v>
      </c>
      <c r="AS76" s="34">
        <v>1625</v>
      </c>
      <c r="AT76" s="34">
        <v>1510</v>
      </c>
      <c r="AU76" s="34">
        <v>1535</v>
      </c>
      <c r="AV76" s="34"/>
      <c r="AW76" s="34"/>
      <c r="AX76" s="34"/>
      <c r="AY76" s="34"/>
      <c r="AZ76" s="34"/>
      <c r="BA76" s="34"/>
      <c r="BB76" s="34"/>
      <c r="BC76" s="34"/>
      <c r="BD76" s="34"/>
      <c r="BE76" s="34"/>
      <c r="BF76" s="34"/>
      <c r="BG76" s="34"/>
      <c r="BH76" s="34"/>
      <c r="BI76" s="34"/>
      <c r="BJ76" s="34"/>
      <c r="BK76" s="34"/>
      <c r="BL76" s="34"/>
      <c r="BM76" s="34"/>
      <c r="BN76" s="34"/>
      <c r="BO76" s="34"/>
      <c r="BP76" s="34"/>
    </row>
    <row r="77" spans="1:68" ht="15" customHeight="1">
      <c r="A77" s="9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row>
    <row r="78" spans="1:68" ht="15" customHeight="1">
      <c r="A78" s="96" t="s">
        <v>361</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row>
    <row r="79" spans="1:68" ht="15" customHeight="1">
      <c r="A79" s="93" t="s">
        <v>167</v>
      </c>
      <c r="B79" s="33">
        <v>49.366127241923202</v>
      </c>
      <c r="C79" s="33">
        <v>48.803571428571402</v>
      </c>
      <c r="D79" s="33">
        <v>47.960315144441203</v>
      </c>
      <c r="E79" s="33">
        <v>49.657222592974598</v>
      </c>
      <c r="F79" s="33">
        <v>49.952158832675501</v>
      </c>
      <c r="G79" s="33">
        <v>49.735189062692399</v>
      </c>
      <c r="H79" s="33">
        <v>48.767363283694202</v>
      </c>
      <c r="I79" s="33">
        <v>50.054337403311401</v>
      </c>
      <c r="J79" s="33">
        <v>49.408303367113398</v>
      </c>
      <c r="K79" s="33">
        <v>48.694296479147702</v>
      </c>
      <c r="L79" s="33">
        <v>48.0397855712717</v>
      </c>
      <c r="M79" s="33">
        <v>47.228366512500799</v>
      </c>
      <c r="N79" s="33">
        <v>47.4213257998817</v>
      </c>
      <c r="O79" s="33">
        <v>45.530669208251098</v>
      </c>
      <c r="P79" s="33">
        <v>49.216125419932801</v>
      </c>
      <c r="Q79" s="33">
        <v>48.7164527421237</v>
      </c>
      <c r="R79" s="33">
        <v>48.050935550935598</v>
      </c>
      <c r="S79" s="33">
        <v>48.919501207808302</v>
      </c>
      <c r="T79" s="33">
        <v>48.331177231565299</v>
      </c>
      <c r="U79" s="33">
        <v>48.221627618612501</v>
      </c>
      <c r="V79" s="33">
        <v>48.3418693982074</v>
      </c>
      <c r="W79" s="33">
        <v>47.552314521242899</v>
      </c>
      <c r="X79" s="33">
        <v>47.535811194547897</v>
      </c>
      <c r="Y79" s="33">
        <v>46.831008344480502</v>
      </c>
      <c r="Z79" s="33">
        <v>45.882274426054501</v>
      </c>
      <c r="AA79" s="33">
        <v>45.648659571601797</v>
      </c>
      <c r="AB79" s="33">
        <v>45.423294688595298</v>
      </c>
      <c r="AC79" s="33">
        <v>43.585354963536197</v>
      </c>
      <c r="AD79" s="33">
        <v>43.482090428655297</v>
      </c>
      <c r="AE79" s="33">
        <v>42.386464826358001</v>
      </c>
      <c r="AF79" s="33">
        <v>41.609110947832498</v>
      </c>
      <c r="AG79" s="33">
        <v>40.2540751511441</v>
      </c>
      <c r="AH79" s="33">
        <v>38.638947539386102</v>
      </c>
      <c r="AI79" s="33">
        <v>39.305961175055799</v>
      </c>
      <c r="AJ79" s="33">
        <v>37.225042301184402</v>
      </c>
      <c r="AK79" s="33">
        <v>36.728706335380899</v>
      </c>
      <c r="AL79" s="33">
        <v>36.843572822753003</v>
      </c>
      <c r="AM79" s="33">
        <v>37.397431323581898</v>
      </c>
      <c r="AN79" s="33">
        <v>37.120041215868099</v>
      </c>
      <c r="AO79" s="33">
        <v>36.802739479138502</v>
      </c>
      <c r="AP79" s="33">
        <v>37.439265790894403</v>
      </c>
      <c r="AQ79" s="33">
        <v>37.798057109214</v>
      </c>
      <c r="AR79" s="33">
        <v>37.590002482827103</v>
      </c>
      <c r="AS79" s="33">
        <v>37.171974522292999</v>
      </c>
      <c r="AT79" s="33">
        <v>38.324935987445301</v>
      </c>
      <c r="AU79" s="33">
        <v>41.343973120537598</v>
      </c>
      <c r="AV79" s="33"/>
      <c r="AW79" s="33"/>
      <c r="AX79" s="33"/>
      <c r="AY79" s="33"/>
      <c r="AZ79" s="33"/>
      <c r="BA79" s="33"/>
      <c r="BB79" s="33"/>
      <c r="BC79" s="33"/>
      <c r="BD79" s="33"/>
      <c r="BE79" s="33"/>
      <c r="BF79" s="33"/>
      <c r="BG79" s="33"/>
      <c r="BH79" s="33"/>
      <c r="BI79" s="33"/>
      <c r="BJ79" s="33"/>
      <c r="BK79" s="33"/>
      <c r="BL79" s="33"/>
      <c r="BM79" s="33"/>
      <c r="BN79" s="33"/>
      <c r="BO79" s="33"/>
      <c r="BP79" s="33"/>
    </row>
    <row r="80" spans="1:68" ht="15" customHeight="1">
      <c r="A80" s="94" t="s">
        <v>353</v>
      </c>
      <c r="B80" s="30">
        <v>48.912142532472302</v>
      </c>
      <c r="C80" s="30">
        <v>48.745721683617496</v>
      </c>
      <c r="D80" s="30">
        <v>48.0571831730757</v>
      </c>
      <c r="E80" s="30">
        <v>48.852686433328799</v>
      </c>
      <c r="F80" s="30">
        <v>49.149550156445201</v>
      </c>
      <c r="G80" s="30">
        <v>48.956249084025103</v>
      </c>
      <c r="H80" s="30">
        <v>48.058087952134798</v>
      </c>
      <c r="I80" s="30">
        <v>48.439400523583501</v>
      </c>
      <c r="J80" s="30">
        <v>48.137997458229002</v>
      </c>
      <c r="K80" s="30">
        <v>48.008882451588299</v>
      </c>
      <c r="L80" s="30">
        <v>47.336238777090401</v>
      </c>
      <c r="M80" s="30">
        <v>46.927769895089</v>
      </c>
      <c r="N80" s="30">
        <v>47.218116129870502</v>
      </c>
      <c r="O80" s="30">
        <v>46.096055951262699</v>
      </c>
      <c r="P80" s="30">
        <v>47.4887879265127</v>
      </c>
      <c r="Q80" s="30">
        <v>47.4940023879157</v>
      </c>
      <c r="R80" s="30">
        <v>47.053443668942599</v>
      </c>
      <c r="S80" s="30">
        <v>47.965405030581202</v>
      </c>
      <c r="T80" s="30">
        <v>47.656885241802499</v>
      </c>
      <c r="U80" s="30">
        <v>47.862149903446003</v>
      </c>
      <c r="V80" s="30">
        <v>48.119481629426097</v>
      </c>
      <c r="W80" s="30">
        <v>47.603417320993998</v>
      </c>
      <c r="X80" s="30">
        <v>47.577399831464298</v>
      </c>
      <c r="Y80" s="30">
        <v>46.957969555674097</v>
      </c>
      <c r="Z80" s="30">
        <v>46.601484664032299</v>
      </c>
      <c r="AA80" s="30">
        <v>46.769169621807599</v>
      </c>
      <c r="AB80" s="30">
        <v>46.078813711352097</v>
      </c>
      <c r="AC80" s="30">
        <v>45.1505468737912</v>
      </c>
      <c r="AD80" s="30">
        <v>44.8133642990393</v>
      </c>
      <c r="AE80" s="30">
        <v>44.16927096477</v>
      </c>
      <c r="AF80" s="30">
        <v>43.654751139003203</v>
      </c>
      <c r="AG80" s="30">
        <v>42.698949163311099</v>
      </c>
      <c r="AH80" s="30">
        <v>41.721616261924602</v>
      </c>
      <c r="AI80" s="30">
        <v>42.303354063085997</v>
      </c>
      <c r="AJ80" s="30">
        <v>41.310249634011299</v>
      </c>
      <c r="AK80" s="30">
        <v>41.372703895827001</v>
      </c>
      <c r="AL80" s="30">
        <v>41.5183581103881</v>
      </c>
      <c r="AM80" s="30">
        <v>42.5238591803761</v>
      </c>
      <c r="AN80" s="30">
        <v>42.088723323873197</v>
      </c>
      <c r="AO80" s="30">
        <v>42.593025758717403</v>
      </c>
      <c r="AP80" s="30">
        <v>43.305591616748501</v>
      </c>
      <c r="AQ80" s="30">
        <v>43.310924016277603</v>
      </c>
      <c r="AR80" s="30">
        <v>43.938966549008697</v>
      </c>
      <c r="AS80" s="30">
        <v>43.846411091394103</v>
      </c>
      <c r="AT80" s="30">
        <v>44.631881102630601</v>
      </c>
      <c r="AU80" s="30">
        <v>46.798428284869203</v>
      </c>
      <c r="AV80" s="30"/>
      <c r="AW80" s="30"/>
      <c r="AX80" s="30"/>
      <c r="AY80" s="30"/>
      <c r="AZ80" s="30"/>
      <c r="BA80" s="30"/>
      <c r="BB80" s="30"/>
      <c r="BC80" s="30"/>
      <c r="BD80" s="30"/>
      <c r="BE80" s="30"/>
      <c r="BF80" s="30"/>
      <c r="BG80" s="30"/>
      <c r="BH80" s="30"/>
      <c r="BI80" s="30"/>
      <c r="BJ80" s="30"/>
      <c r="BK80" s="30"/>
      <c r="BL80" s="30"/>
      <c r="BM80" s="30"/>
      <c r="BN80" s="30"/>
      <c r="BO80" s="30"/>
      <c r="BP80" s="30"/>
    </row>
    <row r="81" spans="1:68" ht="15" customHeight="1">
      <c r="A81" s="93" t="s">
        <v>169</v>
      </c>
      <c r="B81" s="30">
        <v>51.574065874085001</v>
      </c>
      <c r="C81" s="30">
        <v>51.1779309095879</v>
      </c>
      <c r="D81" s="30">
        <v>51.023213135999498</v>
      </c>
      <c r="E81" s="30">
        <v>51.924617324279801</v>
      </c>
      <c r="F81" s="30">
        <v>51.9226898408644</v>
      </c>
      <c r="G81" s="30">
        <v>51.899021143301297</v>
      </c>
      <c r="H81" s="30">
        <v>51.829356496193398</v>
      </c>
      <c r="I81" s="30">
        <v>52.735018044361901</v>
      </c>
      <c r="J81" s="30">
        <v>52.390387073518397</v>
      </c>
      <c r="K81" s="30">
        <v>51.805495192193398</v>
      </c>
      <c r="L81" s="30">
        <v>51.823627958815301</v>
      </c>
      <c r="M81" s="30">
        <v>51.4206777820458</v>
      </c>
      <c r="N81" s="30">
        <v>51.323290834645199</v>
      </c>
      <c r="O81" s="30">
        <v>50.554694421622401</v>
      </c>
      <c r="P81" s="30">
        <v>52.847418658054103</v>
      </c>
      <c r="Q81" s="30">
        <v>52.342531518842002</v>
      </c>
      <c r="R81" s="30">
        <v>52.117573046627001</v>
      </c>
      <c r="S81" s="30">
        <v>52.074177341861102</v>
      </c>
      <c r="T81" s="30">
        <v>51.794373154396801</v>
      </c>
      <c r="U81" s="30">
        <v>51.479558879800599</v>
      </c>
      <c r="V81" s="30">
        <v>51.342468933415297</v>
      </c>
      <c r="W81" s="30">
        <v>51.068978364882902</v>
      </c>
      <c r="X81" s="30">
        <v>51.0784925277176</v>
      </c>
      <c r="Y81" s="30">
        <v>50.993119953440399</v>
      </c>
      <c r="Z81" s="30">
        <v>50.400870926656197</v>
      </c>
      <c r="AA81" s="30">
        <v>49.9995711144282</v>
      </c>
      <c r="AB81" s="30">
        <v>50.464562141877202</v>
      </c>
      <c r="AC81" s="30">
        <v>49.554889254378999</v>
      </c>
      <c r="AD81" s="30">
        <v>49.788807294249999</v>
      </c>
      <c r="AE81" s="30">
        <v>49.337275026222002</v>
      </c>
      <c r="AF81" s="30">
        <v>49.074440973463297</v>
      </c>
      <c r="AG81" s="30">
        <v>48.675207152467003</v>
      </c>
      <c r="AH81" s="30">
        <v>48.037412442095501</v>
      </c>
      <c r="AI81" s="30">
        <v>48.122688276603803</v>
      </c>
      <c r="AJ81" s="30">
        <v>47.034873831807097</v>
      </c>
      <c r="AK81" s="30">
        <v>46.476083604187998</v>
      </c>
      <c r="AL81" s="30">
        <v>46.445295876998998</v>
      </c>
      <c r="AM81" s="30">
        <v>45.9936533078398</v>
      </c>
      <c r="AN81" s="30">
        <v>46.151399056628897</v>
      </c>
      <c r="AO81" s="30">
        <v>45.329794885055101</v>
      </c>
      <c r="AP81" s="30">
        <v>45.253755338779897</v>
      </c>
      <c r="AQ81" s="30">
        <v>45.607214257570398</v>
      </c>
      <c r="AR81" s="30">
        <v>44.7711170984524</v>
      </c>
      <c r="AS81" s="30">
        <v>44.445644595532897</v>
      </c>
      <c r="AT81" s="30">
        <v>44.813136049448701</v>
      </c>
      <c r="AU81" s="30">
        <v>45.665626000302403</v>
      </c>
      <c r="AV81" s="30"/>
      <c r="AW81" s="30"/>
      <c r="AX81" s="30"/>
      <c r="AY81" s="30"/>
      <c r="AZ81" s="30"/>
      <c r="BA81" s="30"/>
      <c r="BB81" s="30"/>
      <c r="BC81" s="30"/>
      <c r="BD81" s="30"/>
      <c r="BE81" s="30"/>
      <c r="BF81" s="30"/>
      <c r="BG81" s="30"/>
      <c r="BH81" s="30"/>
      <c r="BI81" s="30"/>
      <c r="BJ81" s="30"/>
      <c r="BK81" s="30"/>
      <c r="BL81" s="30"/>
      <c r="BM81" s="30"/>
      <c r="BN81" s="30"/>
      <c r="BO81" s="30"/>
      <c r="BP81" s="30"/>
    </row>
    <row r="82" spans="1:68" ht="15" customHeight="1">
      <c r="A82" s="93" t="s">
        <v>170</v>
      </c>
      <c r="B82" s="29">
        <v>4.7319526627218904</v>
      </c>
      <c r="C82" s="29">
        <v>4.8226613001585603</v>
      </c>
      <c r="D82" s="29">
        <v>4.8488683377950803</v>
      </c>
      <c r="E82" s="29">
        <v>4.9131337813072697</v>
      </c>
      <c r="F82" s="29">
        <v>4.8331138513109098</v>
      </c>
      <c r="G82" s="29">
        <v>5.0318226844972802</v>
      </c>
      <c r="H82" s="29">
        <v>5.0594046702591697</v>
      </c>
      <c r="I82" s="29">
        <v>5.1229885057471298</v>
      </c>
      <c r="J82" s="29">
        <v>5.1156543601958404</v>
      </c>
      <c r="K82" s="29">
        <v>5.1742262540021304</v>
      </c>
      <c r="L82" s="29">
        <v>5.1575692390427497</v>
      </c>
      <c r="M82" s="29">
        <v>5.1925915413000299</v>
      </c>
      <c r="N82" s="29">
        <v>5.0698254364089799</v>
      </c>
      <c r="O82" s="29">
        <v>5.1055622009569399</v>
      </c>
      <c r="P82" s="29">
        <v>5.2499051952976901</v>
      </c>
      <c r="Q82" s="29">
        <v>5.32787757817698</v>
      </c>
      <c r="R82" s="29">
        <v>5.4610600324499696</v>
      </c>
      <c r="S82" s="29">
        <v>5.3365808087548396</v>
      </c>
      <c r="T82" s="29">
        <v>5.3822269807280501</v>
      </c>
      <c r="U82" s="29">
        <v>5.4614968195967002</v>
      </c>
      <c r="V82" s="29">
        <v>5.4318633293603504</v>
      </c>
      <c r="W82" s="29">
        <v>5.29603947192959</v>
      </c>
      <c r="X82" s="29">
        <v>5.2182397451214699</v>
      </c>
      <c r="Y82" s="29">
        <v>5.2558487486398304</v>
      </c>
      <c r="Z82" s="29">
        <v>5.3345454545454496</v>
      </c>
      <c r="AA82" s="29">
        <v>5.21366386306625</v>
      </c>
      <c r="AB82" s="29">
        <v>5.1421575901469101</v>
      </c>
      <c r="AC82" s="29">
        <v>5.0213419839508298</v>
      </c>
      <c r="AD82" s="29">
        <v>4.9942606347062801</v>
      </c>
      <c r="AE82" s="29">
        <v>4.6761204481792698</v>
      </c>
      <c r="AF82" s="29">
        <v>4.5926187533109699</v>
      </c>
      <c r="AG82" s="29">
        <v>4.4988593155893497</v>
      </c>
      <c r="AH82" s="29">
        <v>4.4590163934426199</v>
      </c>
      <c r="AI82" s="29">
        <v>4.5183566433566398</v>
      </c>
      <c r="AJ82" s="29">
        <v>4.66613636363636</v>
      </c>
      <c r="AK82" s="29">
        <v>4.6959560659011501</v>
      </c>
      <c r="AL82" s="29">
        <v>4.6637235116044398</v>
      </c>
      <c r="AM82" s="29">
        <v>4.6971142380157396</v>
      </c>
      <c r="AN82" s="29">
        <v>4.8614388156372899</v>
      </c>
      <c r="AO82" s="29">
        <v>4.8503917727717898</v>
      </c>
      <c r="AP82" s="29">
        <v>4.9271809661139097</v>
      </c>
      <c r="AQ82" s="29">
        <v>5.2894600207684297</v>
      </c>
      <c r="AR82" s="29">
        <v>5.2928225451342996</v>
      </c>
      <c r="AS82" s="29">
        <v>5.7331505597441197</v>
      </c>
      <c r="AT82" s="29">
        <v>6.0875000000000004</v>
      </c>
      <c r="AU82" s="29">
        <v>6.37403494514425</v>
      </c>
      <c r="AV82" s="29"/>
      <c r="AW82" s="29"/>
      <c r="AX82" s="29"/>
      <c r="AY82" s="29"/>
      <c r="AZ82" s="29"/>
      <c r="BA82" s="29"/>
      <c r="BB82" s="29"/>
      <c r="BC82" s="29"/>
      <c r="BD82" s="29"/>
      <c r="BE82" s="29"/>
      <c r="BF82" s="29"/>
      <c r="BG82" s="29"/>
      <c r="BH82" s="29"/>
      <c r="BI82" s="29"/>
      <c r="BJ82" s="29"/>
      <c r="BK82" s="29"/>
      <c r="BL82" s="29"/>
      <c r="BM82" s="29"/>
      <c r="BN82" s="29"/>
      <c r="BO82" s="29"/>
      <c r="BP82" s="29"/>
    </row>
    <row r="83" spans="1:68" ht="15" customHeight="1">
      <c r="A83" s="93" t="s">
        <v>171</v>
      </c>
      <c r="B83" s="34">
        <v>39985</v>
      </c>
      <c r="C83" s="34">
        <v>39541</v>
      </c>
      <c r="D83" s="34">
        <v>39848</v>
      </c>
      <c r="E83" s="34">
        <v>40214</v>
      </c>
      <c r="F83" s="34">
        <v>40371</v>
      </c>
      <c r="G83" s="34">
        <v>40637</v>
      </c>
      <c r="H83" s="34">
        <v>39433</v>
      </c>
      <c r="I83" s="34">
        <v>40113</v>
      </c>
      <c r="J83" s="34">
        <v>38659</v>
      </c>
      <c r="K83" s="34">
        <v>38786</v>
      </c>
      <c r="L83" s="34">
        <v>38362</v>
      </c>
      <c r="M83" s="34">
        <v>36587</v>
      </c>
      <c r="N83" s="34">
        <v>36594</v>
      </c>
      <c r="O83" s="34">
        <v>34146</v>
      </c>
      <c r="P83" s="34">
        <v>41532</v>
      </c>
      <c r="Q83" s="34">
        <v>40039</v>
      </c>
      <c r="R83" s="34">
        <v>40390</v>
      </c>
      <c r="S83" s="34">
        <v>39987</v>
      </c>
      <c r="T83" s="34">
        <v>40216</v>
      </c>
      <c r="U83" s="34">
        <v>40355</v>
      </c>
      <c r="V83" s="34">
        <v>41016</v>
      </c>
      <c r="W83" s="34">
        <v>39715</v>
      </c>
      <c r="X83" s="34">
        <v>39309</v>
      </c>
      <c r="Y83" s="34">
        <v>38641</v>
      </c>
      <c r="Z83" s="34">
        <v>36675</v>
      </c>
      <c r="AA83" s="34">
        <v>35333</v>
      </c>
      <c r="AB83" s="34">
        <v>34653</v>
      </c>
      <c r="AC83" s="34">
        <v>29410</v>
      </c>
      <c r="AD83" s="34">
        <v>29586</v>
      </c>
      <c r="AE83" s="34">
        <v>26710</v>
      </c>
      <c r="AF83" s="34">
        <v>26008</v>
      </c>
      <c r="AG83" s="34">
        <v>23664</v>
      </c>
      <c r="AH83" s="34">
        <v>21216</v>
      </c>
      <c r="AI83" s="34">
        <v>20676</v>
      </c>
      <c r="AJ83" s="34">
        <v>20531</v>
      </c>
      <c r="AK83" s="34">
        <v>18812</v>
      </c>
      <c r="AL83" s="34">
        <v>18487</v>
      </c>
      <c r="AM83" s="34">
        <v>19695</v>
      </c>
      <c r="AN83" s="34">
        <v>21016</v>
      </c>
      <c r="AO83" s="34">
        <v>19809</v>
      </c>
      <c r="AP83" s="34">
        <v>20502</v>
      </c>
      <c r="AQ83" s="34">
        <v>20375</v>
      </c>
      <c r="AR83" s="34">
        <v>24040</v>
      </c>
      <c r="AS83" s="34">
        <v>25094</v>
      </c>
      <c r="AT83" s="34">
        <v>28246</v>
      </c>
      <c r="AU83" s="34">
        <v>31373</v>
      </c>
      <c r="AV83" s="34"/>
      <c r="AW83" s="34"/>
      <c r="AX83" s="34"/>
      <c r="AY83" s="34"/>
      <c r="AZ83" s="34"/>
      <c r="BA83" s="34"/>
      <c r="BB83" s="34"/>
      <c r="BC83" s="34"/>
      <c r="BD83" s="34"/>
      <c r="BE83" s="34"/>
      <c r="BF83" s="34"/>
      <c r="BG83" s="34"/>
      <c r="BH83" s="34"/>
      <c r="BI83" s="34"/>
      <c r="BJ83" s="34"/>
      <c r="BK83" s="34"/>
      <c r="BL83" s="34"/>
      <c r="BM83" s="34"/>
      <c r="BN83" s="34"/>
      <c r="BO83" s="34"/>
      <c r="BP83" s="34"/>
    </row>
    <row r="84" spans="1:68" ht="15" customHeight="1">
      <c r="A84" s="93" t="s">
        <v>172</v>
      </c>
      <c r="B84" s="34">
        <v>8450</v>
      </c>
      <c r="C84" s="34">
        <v>8199</v>
      </c>
      <c r="D84" s="34">
        <v>8218</v>
      </c>
      <c r="E84" s="34">
        <v>8185</v>
      </c>
      <c r="F84" s="34">
        <v>8353</v>
      </c>
      <c r="G84" s="34">
        <v>8076</v>
      </c>
      <c r="H84" s="34">
        <v>7794</v>
      </c>
      <c r="I84" s="34">
        <v>7830</v>
      </c>
      <c r="J84" s="34">
        <v>7557</v>
      </c>
      <c r="K84" s="34">
        <v>7496</v>
      </c>
      <c r="L84" s="34">
        <v>7438</v>
      </c>
      <c r="M84" s="34">
        <v>7046</v>
      </c>
      <c r="N84" s="34">
        <v>7218</v>
      </c>
      <c r="O84" s="34">
        <v>6688</v>
      </c>
      <c r="P84" s="34">
        <v>7911</v>
      </c>
      <c r="Q84" s="34">
        <v>7515</v>
      </c>
      <c r="R84" s="34">
        <v>7396</v>
      </c>
      <c r="S84" s="34">
        <v>7493</v>
      </c>
      <c r="T84" s="34">
        <v>7472</v>
      </c>
      <c r="U84" s="34">
        <v>7389</v>
      </c>
      <c r="V84" s="34">
        <v>7551</v>
      </c>
      <c r="W84" s="34">
        <v>7499</v>
      </c>
      <c r="X84" s="34">
        <v>7533</v>
      </c>
      <c r="Y84" s="34">
        <v>7352</v>
      </c>
      <c r="Z84" s="34">
        <v>6875</v>
      </c>
      <c r="AA84" s="34">
        <v>6777</v>
      </c>
      <c r="AB84" s="34">
        <v>6739</v>
      </c>
      <c r="AC84" s="34">
        <v>5857</v>
      </c>
      <c r="AD84" s="34">
        <v>5924</v>
      </c>
      <c r="AE84" s="34">
        <v>5712</v>
      </c>
      <c r="AF84" s="34">
        <v>5663</v>
      </c>
      <c r="AG84" s="34">
        <v>5260</v>
      </c>
      <c r="AH84" s="34">
        <v>4758</v>
      </c>
      <c r="AI84" s="34">
        <v>4576</v>
      </c>
      <c r="AJ84" s="34">
        <v>4400</v>
      </c>
      <c r="AK84" s="34">
        <v>4006</v>
      </c>
      <c r="AL84" s="34">
        <v>3964</v>
      </c>
      <c r="AM84" s="34">
        <v>4193</v>
      </c>
      <c r="AN84" s="34">
        <v>4323</v>
      </c>
      <c r="AO84" s="34">
        <v>4084</v>
      </c>
      <c r="AP84" s="34">
        <v>4161</v>
      </c>
      <c r="AQ84" s="34">
        <v>3852</v>
      </c>
      <c r="AR84" s="34">
        <v>4542</v>
      </c>
      <c r="AS84" s="34">
        <v>4377</v>
      </c>
      <c r="AT84" s="34">
        <v>4640</v>
      </c>
      <c r="AU84" s="34">
        <v>4922</v>
      </c>
      <c r="AV84" s="34"/>
      <c r="AW84" s="34"/>
      <c r="AX84" s="34"/>
      <c r="AY84" s="34"/>
      <c r="AZ84" s="34"/>
      <c r="BA84" s="34"/>
      <c r="BB84" s="34"/>
      <c r="BC84" s="34"/>
      <c r="BD84" s="34"/>
      <c r="BE84" s="34"/>
      <c r="BF84" s="34"/>
      <c r="BG84" s="34"/>
      <c r="BH84" s="34"/>
      <c r="BI84" s="34"/>
      <c r="BJ84" s="34"/>
      <c r="BK84" s="34"/>
      <c r="BL84" s="34"/>
      <c r="BM84" s="34"/>
      <c r="BN84" s="34"/>
      <c r="BO84" s="34"/>
      <c r="BP84" s="34"/>
    </row>
    <row r="85" spans="1:68" ht="15" customHeight="1">
      <c r="A85" s="93" t="s">
        <v>173</v>
      </c>
      <c r="B85" s="34">
        <v>17117</v>
      </c>
      <c r="C85" s="34">
        <v>16800</v>
      </c>
      <c r="D85" s="34">
        <v>17135</v>
      </c>
      <c r="E85" s="34">
        <v>16483</v>
      </c>
      <c r="F85" s="34">
        <v>16722</v>
      </c>
      <c r="G85" s="34">
        <v>16238</v>
      </c>
      <c r="H85" s="34">
        <v>15982</v>
      </c>
      <c r="I85" s="34">
        <v>15643</v>
      </c>
      <c r="J85" s="34">
        <v>15295</v>
      </c>
      <c r="K85" s="34">
        <v>15394</v>
      </c>
      <c r="L85" s="34">
        <v>15483</v>
      </c>
      <c r="M85" s="34">
        <v>14919</v>
      </c>
      <c r="N85" s="34">
        <v>15221</v>
      </c>
      <c r="O85" s="34">
        <v>14689</v>
      </c>
      <c r="P85" s="34">
        <v>16074</v>
      </c>
      <c r="Q85" s="34">
        <v>15426</v>
      </c>
      <c r="R85" s="34">
        <v>15392</v>
      </c>
      <c r="S85" s="34">
        <v>15317</v>
      </c>
      <c r="T85" s="34">
        <v>15460</v>
      </c>
      <c r="U85" s="34">
        <v>15323</v>
      </c>
      <c r="V85" s="34">
        <v>15620</v>
      </c>
      <c r="W85" s="34">
        <v>15770</v>
      </c>
      <c r="X85" s="34">
        <v>15847</v>
      </c>
      <c r="Y85" s="34">
        <v>15699</v>
      </c>
      <c r="Z85" s="34">
        <v>14984</v>
      </c>
      <c r="AA85" s="34">
        <v>14846</v>
      </c>
      <c r="AB85" s="34">
        <v>14836</v>
      </c>
      <c r="AC85" s="34">
        <v>13438</v>
      </c>
      <c r="AD85" s="34">
        <v>13624</v>
      </c>
      <c r="AE85" s="34">
        <v>13476</v>
      </c>
      <c r="AF85" s="34">
        <v>13610</v>
      </c>
      <c r="AG85" s="34">
        <v>13067</v>
      </c>
      <c r="AH85" s="34">
        <v>12314</v>
      </c>
      <c r="AI85" s="34">
        <v>11642</v>
      </c>
      <c r="AJ85" s="34">
        <v>11820</v>
      </c>
      <c r="AK85" s="34">
        <v>10907</v>
      </c>
      <c r="AL85" s="34">
        <v>10759</v>
      </c>
      <c r="AM85" s="34">
        <v>11212</v>
      </c>
      <c r="AN85" s="34">
        <v>11646</v>
      </c>
      <c r="AO85" s="34">
        <v>11097</v>
      </c>
      <c r="AP85" s="34">
        <v>11114</v>
      </c>
      <c r="AQ85" s="34">
        <v>10191</v>
      </c>
      <c r="AR85" s="34">
        <v>12083</v>
      </c>
      <c r="AS85" s="34">
        <v>11775</v>
      </c>
      <c r="AT85" s="34">
        <v>12107</v>
      </c>
      <c r="AU85" s="34">
        <v>11905</v>
      </c>
      <c r="AV85" s="34"/>
      <c r="AW85" s="34"/>
      <c r="AX85" s="34"/>
      <c r="AY85" s="34"/>
      <c r="AZ85" s="34"/>
      <c r="BA85" s="34"/>
      <c r="BB85" s="34"/>
      <c r="BC85" s="34"/>
      <c r="BD85" s="34"/>
      <c r="BE85" s="34"/>
      <c r="BF85" s="34"/>
      <c r="BG85" s="34"/>
      <c r="BH85" s="34"/>
      <c r="BI85" s="34"/>
      <c r="BJ85" s="34"/>
      <c r="BK85" s="34"/>
      <c r="BL85" s="34"/>
      <c r="BM85" s="34"/>
      <c r="BN85" s="34"/>
      <c r="BO85" s="34"/>
      <c r="BP85" s="34"/>
    </row>
    <row r="86" spans="1:68" ht="15" customHeight="1">
      <c r="A86" s="9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row>
    <row r="87" spans="1:68" ht="15" customHeight="1">
      <c r="A87" s="96" t="s">
        <v>362</v>
      </c>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row>
    <row r="88" spans="1:68" ht="15" customHeight="1">
      <c r="A88" s="93" t="s">
        <v>167</v>
      </c>
      <c r="B88" s="33">
        <v>39.890591673907899</v>
      </c>
      <c r="C88" s="33">
        <v>39.655474452554699</v>
      </c>
      <c r="D88" s="33">
        <v>39.910295943294201</v>
      </c>
      <c r="E88" s="33">
        <v>40.624427201075299</v>
      </c>
      <c r="F88" s="33">
        <v>40.8470851646073</v>
      </c>
      <c r="G88" s="33">
        <v>40.5496888744755</v>
      </c>
      <c r="H88" s="33">
        <v>39.781937872865697</v>
      </c>
      <c r="I88" s="33">
        <v>39.451326028267403</v>
      </c>
      <c r="J88" s="33">
        <v>39.271787137778702</v>
      </c>
      <c r="K88" s="33">
        <v>38.5304807533455</v>
      </c>
      <c r="L88" s="33">
        <v>38.051571110082897</v>
      </c>
      <c r="M88" s="33">
        <v>36.807456917377998</v>
      </c>
      <c r="N88" s="33">
        <v>36.831763395118003</v>
      </c>
      <c r="O88" s="33">
        <v>36.3330805648351</v>
      </c>
      <c r="P88" s="33">
        <v>38.081735440502896</v>
      </c>
      <c r="Q88" s="33">
        <v>37.444300129883104</v>
      </c>
      <c r="R88" s="33">
        <v>37.612346984423901</v>
      </c>
      <c r="S88" s="33">
        <v>37.815019895993402</v>
      </c>
      <c r="T88" s="33">
        <v>38.195852685288202</v>
      </c>
      <c r="U88" s="33">
        <v>37.640760568580397</v>
      </c>
      <c r="V88" s="33">
        <v>37.813926323303598</v>
      </c>
      <c r="W88" s="33">
        <v>37.236799129014699</v>
      </c>
      <c r="X88" s="33">
        <v>36.850358422939102</v>
      </c>
      <c r="Y88" s="33">
        <v>36.6859370209784</v>
      </c>
      <c r="Z88" s="33">
        <v>36.540463029349901</v>
      </c>
      <c r="AA88" s="33">
        <v>36.150842194410501</v>
      </c>
      <c r="AB88" s="33">
        <v>35.696469685341498</v>
      </c>
      <c r="AC88" s="33">
        <v>33.788144843623897</v>
      </c>
      <c r="AD88" s="33">
        <v>33.507750024681599</v>
      </c>
      <c r="AE88" s="33">
        <v>33.373976659118597</v>
      </c>
      <c r="AF88" s="33">
        <v>32.976327642191301</v>
      </c>
      <c r="AG88" s="33">
        <v>31.768234419789799</v>
      </c>
      <c r="AH88" s="33">
        <v>37.431415392085498</v>
      </c>
      <c r="AI88" s="33">
        <v>30.005474399977</v>
      </c>
      <c r="AJ88" s="33">
        <v>29.5391802930558</v>
      </c>
      <c r="AK88" s="33">
        <v>30.8646805656475</v>
      </c>
      <c r="AL88" s="33">
        <v>31.417974480334401</v>
      </c>
      <c r="AM88" s="33">
        <v>32.385157035877903</v>
      </c>
      <c r="AN88" s="33">
        <v>33.1034482758621</v>
      </c>
      <c r="AO88" s="33">
        <v>33.241780654284398</v>
      </c>
      <c r="AP88" s="33">
        <v>33.402809502055703</v>
      </c>
      <c r="AQ88" s="33">
        <v>34.0743198407432</v>
      </c>
      <c r="AR88" s="33">
        <v>33.912371576567601</v>
      </c>
      <c r="AS88" s="33">
        <v>33.814291592374197</v>
      </c>
      <c r="AT88" s="33">
        <v>35.174154753800799</v>
      </c>
      <c r="AU88" s="33">
        <v>35.968488320846198</v>
      </c>
      <c r="AV88" s="33"/>
      <c r="AW88" s="33"/>
      <c r="AX88" s="33"/>
      <c r="AY88" s="33"/>
      <c r="AZ88" s="33"/>
      <c r="BA88" s="33"/>
      <c r="BB88" s="33"/>
      <c r="BC88" s="33"/>
      <c r="BD88" s="33"/>
      <c r="BE88" s="33"/>
      <c r="BF88" s="33"/>
      <c r="BG88" s="33"/>
      <c r="BH88" s="33"/>
      <c r="BI88" s="33"/>
      <c r="BJ88" s="33"/>
      <c r="BK88" s="33"/>
      <c r="BL88" s="33"/>
      <c r="BM88" s="33"/>
      <c r="BN88" s="33"/>
      <c r="BO88" s="33"/>
      <c r="BP88" s="33"/>
    </row>
    <row r="89" spans="1:68" ht="15" customHeight="1">
      <c r="A89" s="94" t="s">
        <v>353</v>
      </c>
      <c r="B89" s="30">
        <v>39.170111324462397</v>
      </c>
      <c r="C89" s="30">
        <v>39.232124075053598</v>
      </c>
      <c r="D89" s="30">
        <v>39.3312063434227</v>
      </c>
      <c r="E89" s="30">
        <v>39.578409757410903</v>
      </c>
      <c r="F89" s="30">
        <v>39.885775295918698</v>
      </c>
      <c r="G89" s="30">
        <v>39.921288840762102</v>
      </c>
      <c r="H89" s="30">
        <v>39.120364178767304</v>
      </c>
      <c r="I89" s="30">
        <v>39.182720239309802</v>
      </c>
      <c r="J89" s="30">
        <v>39.035320570198401</v>
      </c>
      <c r="K89" s="30">
        <v>39.017266641805101</v>
      </c>
      <c r="L89" s="30">
        <v>38.5245959064302</v>
      </c>
      <c r="M89" s="30">
        <v>38.178804244363903</v>
      </c>
      <c r="N89" s="30">
        <v>38.3431485032362</v>
      </c>
      <c r="O89" s="30">
        <v>38.045919537164998</v>
      </c>
      <c r="P89" s="30">
        <v>38.736507710041401</v>
      </c>
      <c r="Q89" s="30">
        <v>38.663922637878201</v>
      </c>
      <c r="R89" s="30">
        <v>38.720151021347903</v>
      </c>
      <c r="S89" s="30">
        <v>38.833088632385802</v>
      </c>
      <c r="T89" s="30">
        <v>39.178023331603697</v>
      </c>
      <c r="U89" s="30">
        <v>39.070903845524199</v>
      </c>
      <c r="V89" s="30">
        <v>39.3371817338192</v>
      </c>
      <c r="W89" s="30">
        <v>39.001724240956499</v>
      </c>
      <c r="X89" s="30">
        <v>38.6721908345462</v>
      </c>
      <c r="Y89" s="30">
        <v>38.745457231543099</v>
      </c>
      <c r="Z89" s="30">
        <v>38.633567571654297</v>
      </c>
      <c r="AA89" s="30">
        <v>38.4716097204183</v>
      </c>
      <c r="AB89" s="30">
        <v>37.898347067962099</v>
      </c>
      <c r="AC89" s="30">
        <v>37.010748512474798</v>
      </c>
      <c r="AD89" s="30">
        <v>36.6218685255444</v>
      </c>
      <c r="AE89" s="30">
        <v>36.686527499904201</v>
      </c>
      <c r="AF89" s="30">
        <v>36.194855663751099</v>
      </c>
      <c r="AG89" s="30">
        <v>35.530701914033799</v>
      </c>
      <c r="AH89" s="30">
        <v>36.107006384375602</v>
      </c>
      <c r="AI89" s="30">
        <v>34.624478045104098</v>
      </c>
      <c r="AJ89" s="30">
        <v>35.239491754937603</v>
      </c>
      <c r="AK89" s="30">
        <v>36.909580738419301</v>
      </c>
      <c r="AL89" s="30">
        <v>37.602257516499897</v>
      </c>
      <c r="AM89" s="30">
        <v>38.724060380548103</v>
      </c>
      <c r="AN89" s="30">
        <v>39.022242089568302</v>
      </c>
      <c r="AO89" s="30">
        <v>40.035479327460799</v>
      </c>
      <c r="AP89" s="30">
        <v>40.278077826481699</v>
      </c>
      <c r="AQ89" s="30">
        <v>41.128304001601499</v>
      </c>
      <c r="AR89" s="30">
        <v>40.830936451955999</v>
      </c>
      <c r="AS89" s="30">
        <v>41.171698716645103</v>
      </c>
      <c r="AT89" s="30">
        <v>42.053419347066402</v>
      </c>
      <c r="AU89" s="30">
        <v>42.951894103253402</v>
      </c>
      <c r="AV89" s="30"/>
      <c r="AW89" s="30"/>
      <c r="AX89" s="30"/>
      <c r="AY89" s="30"/>
      <c r="AZ89" s="30"/>
      <c r="BA89" s="30"/>
      <c r="BB89" s="30"/>
      <c r="BC89" s="30"/>
      <c r="BD89" s="30"/>
      <c r="BE89" s="30"/>
      <c r="BF89" s="30"/>
      <c r="BG89" s="30"/>
      <c r="BH89" s="30"/>
      <c r="BI89" s="30"/>
      <c r="BJ89" s="30"/>
      <c r="BK89" s="30"/>
      <c r="BL89" s="30"/>
      <c r="BM89" s="30"/>
      <c r="BN89" s="30"/>
      <c r="BO89" s="30"/>
      <c r="BP89" s="30"/>
    </row>
    <row r="90" spans="1:68" ht="15" customHeight="1">
      <c r="A90" s="93" t="s">
        <v>169</v>
      </c>
      <c r="B90" s="30">
        <v>43.419163732117198</v>
      </c>
      <c r="C90" s="30">
        <v>43.122033760172897</v>
      </c>
      <c r="D90" s="30">
        <v>43.277772982543297</v>
      </c>
      <c r="E90" s="30">
        <v>43.744700826336199</v>
      </c>
      <c r="F90" s="30">
        <v>43.659993251360298</v>
      </c>
      <c r="G90" s="30">
        <v>43.3270834163852</v>
      </c>
      <c r="H90" s="30">
        <v>43.360257076770097</v>
      </c>
      <c r="I90" s="30">
        <v>42.967289171629297</v>
      </c>
      <c r="J90" s="30">
        <v>42.935149950252097</v>
      </c>
      <c r="K90" s="30">
        <v>42.211897494212003</v>
      </c>
      <c r="L90" s="30">
        <v>42.2256585863244</v>
      </c>
      <c r="M90" s="30">
        <v>41.327336055685798</v>
      </c>
      <c r="N90" s="30">
        <v>41.187298274553498</v>
      </c>
      <c r="O90" s="30">
        <v>40.985844410341798</v>
      </c>
      <c r="P90" s="30">
        <v>42.043911113133198</v>
      </c>
      <c r="Q90" s="30">
        <v>41.479060874676598</v>
      </c>
      <c r="R90" s="30">
        <v>41.590879345747702</v>
      </c>
      <c r="S90" s="30">
        <v>41.680614646279302</v>
      </c>
      <c r="T90" s="30">
        <v>41.716512736356201</v>
      </c>
      <c r="U90" s="30">
        <v>41.268540105727901</v>
      </c>
      <c r="V90" s="30">
        <v>41.175427972156001</v>
      </c>
      <c r="W90" s="30">
        <v>40.933758270729903</v>
      </c>
      <c r="X90" s="30">
        <v>40.876850971064499</v>
      </c>
      <c r="Y90" s="30">
        <v>40.639163172106997</v>
      </c>
      <c r="Z90" s="30">
        <v>40.605578840367301</v>
      </c>
      <c r="AA90" s="30">
        <v>40.377915856663897</v>
      </c>
      <c r="AB90" s="30">
        <v>40.496806000051102</v>
      </c>
      <c r="AC90" s="30">
        <v>39.476079713820901</v>
      </c>
      <c r="AD90" s="30">
        <v>39.584564881808902</v>
      </c>
      <c r="AE90" s="30">
        <v>39.386132541886198</v>
      </c>
      <c r="AF90" s="30">
        <v>39.480155361111898</v>
      </c>
      <c r="AG90" s="30">
        <v>38.936215888427597</v>
      </c>
      <c r="AH90" s="30">
        <v>44.023092390381599</v>
      </c>
      <c r="AI90" s="30">
        <v>38.079679737544602</v>
      </c>
      <c r="AJ90" s="30">
        <v>36.998371920789999</v>
      </c>
      <c r="AK90" s="30">
        <v>36.653783209899899</v>
      </c>
      <c r="AL90" s="30">
        <v>36.5144003465061</v>
      </c>
      <c r="AM90" s="30">
        <v>36.359780038001603</v>
      </c>
      <c r="AN90" s="30">
        <v>36.779889568965501</v>
      </c>
      <c r="AO90" s="30">
        <v>35.904984709495302</v>
      </c>
      <c r="AP90" s="30">
        <v>35.8234150582458</v>
      </c>
      <c r="AQ90" s="30">
        <v>35.644699221813397</v>
      </c>
      <c r="AR90" s="30">
        <v>35.780118507283298</v>
      </c>
      <c r="AS90" s="30">
        <v>35.341276258400796</v>
      </c>
      <c r="AT90" s="30">
        <v>35.8194187894061</v>
      </c>
      <c r="AU90" s="30">
        <v>35.7152776002644</v>
      </c>
      <c r="AV90" s="30"/>
      <c r="AW90" s="30"/>
      <c r="AX90" s="30"/>
      <c r="AY90" s="30"/>
      <c r="AZ90" s="30"/>
      <c r="BA90" s="30"/>
      <c r="BB90" s="30"/>
      <c r="BC90" s="30"/>
      <c r="BD90" s="30"/>
      <c r="BE90" s="30"/>
      <c r="BF90" s="30"/>
      <c r="BG90" s="30"/>
      <c r="BH90" s="30"/>
      <c r="BI90" s="30"/>
      <c r="BJ90" s="30"/>
      <c r="BK90" s="30"/>
      <c r="BL90" s="30"/>
      <c r="BM90" s="30"/>
      <c r="BN90" s="30"/>
      <c r="BO90" s="30"/>
      <c r="BP90" s="30"/>
    </row>
    <row r="91" spans="1:68" ht="15" customHeight="1">
      <c r="A91" s="93" t="s">
        <v>170</v>
      </c>
      <c r="B91" s="29">
        <v>3.9243526907272601</v>
      </c>
      <c r="C91" s="29">
        <v>3.9664261522603401</v>
      </c>
      <c r="D91" s="29">
        <v>4.0799719044752196</v>
      </c>
      <c r="E91" s="29">
        <v>4.0441169098109997</v>
      </c>
      <c r="F91" s="29">
        <v>4.1107953103588297</v>
      </c>
      <c r="G91" s="29">
        <v>4.1464560631810503</v>
      </c>
      <c r="H91" s="29">
        <v>4.1576688385562104</v>
      </c>
      <c r="I91" s="29">
        <v>4.1808896045084003</v>
      </c>
      <c r="J91" s="29">
        <v>4.2343647136273903</v>
      </c>
      <c r="K91" s="29">
        <v>4.1895701575731596</v>
      </c>
      <c r="L91" s="29">
        <v>4.2951028078708804</v>
      </c>
      <c r="M91" s="29">
        <v>4.2176338675272103</v>
      </c>
      <c r="N91" s="29">
        <v>4.1781982180178199</v>
      </c>
      <c r="O91" s="29">
        <v>4.2755527978339396</v>
      </c>
      <c r="P91" s="29">
        <v>4.3302265035147096</v>
      </c>
      <c r="Q91" s="29">
        <v>4.3511926997171697</v>
      </c>
      <c r="R91" s="29">
        <v>4.4739687516894602</v>
      </c>
      <c r="S91" s="29">
        <v>4.5137798563554403</v>
      </c>
      <c r="T91" s="29">
        <v>4.5906833361877002</v>
      </c>
      <c r="U91" s="29">
        <v>4.5636205111438102</v>
      </c>
      <c r="V91" s="29">
        <v>4.5480807734111304</v>
      </c>
      <c r="W91" s="29">
        <v>4.5102625577451603</v>
      </c>
      <c r="X91" s="29">
        <v>4.4767781155015198</v>
      </c>
      <c r="Y91" s="29">
        <v>4.4617083507431499</v>
      </c>
      <c r="Z91" s="29">
        <v>4.5262991328565096</v>
      </c>
      <c r="AA91" s="29">
        <v>4.4762803409904297</v>
      </c>
      <c r="AB91" s="29">
        <v>4.3986159634506796</v>
      </c>
      <c r="AC91" s="29">
        <v>4.3257953507971099</v>
      </c>
      <c r="AD91" s="29">
        <v>4.2379935179728898</v>
      </c>
      <c r="AE91" s="29">
        <v>4.1289889651058802</v>
      </c>
      <c r="AF91" s="29">
        <v>4.0839355197331804</v>
      </c>
      <c r="AG91" s="29">
        <v>3.99908095914446</v>
      </c>
      <c r="AH91" s="29">
        <v>4.1762874562199999</v>
      </c>
      <c r="AI91" s="29">
        <v>3.9122335317841399</v>
      </c>
      <c r="AJ91" s="29">
        <v>3.9182242990654199</v>
      </c>
      <c r="AK91" s="29">
        <v>3.8898044186888798</v>
      </c>
      <c r="AL91" s="29">
        <v>3.8362258831821001</v>
      </c>
      <c r="AM91" s="29">
        <v>3.8916307161346002</v>
      </c>
      <c r="AN91" s="29">
        <v>4.0382812499999998</v>
      </c>
      <c r="AO91" s="29">
        <v>3.9464986910994799</v>
      </c>
      <c r="AP91" s="29">
        <v>4.0718864860244501</v>
      </c>
      <c r="AQ91" s="29">
        <v>4.1866867309905302</v>
      </c>
      <c r="AR91" s="29">
        <v>4.4082700421940899</v>
      </c>
      <c r="AS91" s="29">
        <v>4.5883832238176403</v>
      </c>
      <c r="AT91" s="29">
        <v>4.8889605676961496</v>
      </c>
      <c r="AU91" s="29">
        <v>5.0238168172767699</v>
      </c>
      <c r="AV91" s="29"/>
      <c r="AW91" s="29"/>
      <c r="AX91" s="29"/>
      <c r="AY91" s="29"/>
      <c r="AZ91" s="29"/>
      <c r="BA91" s="29"/>
      <c r="BB91" s="29"/>
      <c r="BC91" s="29"/>
      <c r="BD91" s="29"/>
      <c r="BE91" s="29"/>
      <c r="BF91" s="29"/>
      <c r="BG91" s="29"/>
      <c r="BH91" s="29"/>
      <c r="BI91" s="29"/>
      <c r="BJ91" s="29"/>
      <c r="BK91" s="29"/>
      <c r="BL91" s="29"/>
      <c r="BM91" s="29"/>
      <c r="BN91" s="29"/>
      <c r="BO91" s="29"/>
      <c r="BP91" s="29"/>
    </row>
    <row r="92" spans="1:68" ht="15" customHeight="1">
      <c r="A92" s="93" t="s">
        <v>171</v>
      </c>
      <c r="B92" s="34">
        <v>79268</v>
      </c>
      <c r="C92" s="34">
        <v>80808</v>
      </c>
      <c r="D92" s="34">
        <v>81322</v>
      </c>
      <c r="E92" s="34">
        <v>80668</v>
      </c>
      <c r="F92" s="34">
        <v>80995</v>
      </c>
      <c r="G92" s="34">
        <v>82954</v>
      </c>
      <c r="H92" s="34">
        <v>80401</v>
      </c>
      <c r="I92" s="34">
        <v>83091</v>
      </c>
      <c r="J92" s="34">
        <v>77184</v>
      </c>
      <c r="K92" s="34">
        <v>78169</v>
      </c>
      <c r="L92" s="34">
        <v>77707</v>
      </c>
      <c r="M92" s="34">
        <v>77111</v>
      </c>
      <c r="N92" s="34">
        <v>75968</v>
      </c>
      <c r="O92" s="34">
        <v>75797</v>
      </c>
      <c r="P92" s="34">
        <v>83162</v>
      </c>
      <c r="Q92" s="34">
        <v>81537</v>
      </c>
      <c r="R92" s="34">
        <v>82755</v>
      </c>
      <c r="S92" s="34">
        <v>81072</v>
      </c>
      <c r="T92" s="34">
        <v>80415</v>
      </c>
      <c r="U92" s="34">
        <v>83747</v>
      </c>
      <c r="V92" s="34">
        <v>79505</v>
      </c>
      <c r="W92" s="34">
        <v>77130</v>
      </c>
      <c r="X92" s="34">
        <v>73643</v>
      </c>
      <c r="Y92" s="34">
        <v>74747</v>
      </c>
      <c r="Z92" s="34">
        <v>71511</v>
      </c>
      <c r="AA92" s="34">
        <v>68787</v>
      </c>
      <c r="AB92" s="34">
        <v>65469</v>
      </c>
      <c r="AC92" s="34">
        <v>61595</v>
      </c>
      <c r="AD92" s="34">
        <v>57535</v>
      </c>
      <c r="AE92" s="34">
        <v>55378</v>
      </c>
      <c r="AF92" s="34">
        <v>51429</v>
      </c>
      <c r="AG92" s="34">
        <v>47865</v>
      </c>
      <c r="AH92" s="34">
        <v>32195</v>
      </c>
      <c r="AI92" s="34">
        <v>40742</v>
      </c>
      <c r="AJ92" s="34">
        <v>43602</v>
      </c>
      <c r="AK92" s="34">
        <v>42959</v>
      </c>
      <c r="AL92" s="34">
        <v>43545</v>
      </c>
      <c r="AM92" s="34">
        <v>45104</v>
      </c>
      <c r="AN92" s="34">
        <v>46521</v>
      </c>
      <c r="AO92" s="34">
        <v>48242</v>
      </c>
      <c r="AP92" s="34">
        <v>47637</v>
      </c>
      <c r="AQ92" s="34">
        <v>47297</v>
      </c>
      <c r="AR92" s="34">
        <v>52238</v>
      </c>
      <c r="AS92" s="34">
        <v>56561</v>
      </c>
      <c r="AT92" s="34">
        <v>60628</v>
      </c>
      <c r="AU92" s="34">
        <v>65601</v>
      </c>
      <c r="AV92" s="34"/>
      <c r="AW92" s="34"/>
      <c r="AX92" s="34"/>
      <c r="AY92" s="34"/>
      <c r="AZ92" s="34"/>
      <c r="BA92" s="34"/>
      <c r="BB92" s="34"/>
      <c r="BC92" s="34"/>
      <c r="BD92" s="34"/>
      <c r="BE92" s="34"/>
      <c r="BF92" s="34"/>
      <c r="BG92" s="34"/>
      <c r="BH92" s="34"/>
      <c r="BI92" s="34"/>
      <c r="BJ92" s="34"/>
      <c r="BK92" s="34"/>
      <c r="BL92" s="34"/>
      <c r="BM92" s="34"/>
      <c r="BN92" s="34"/>
      <c r="BO92" s="34"/>
      <c r="BP92" s="34"/>
    </row>
    <row r="93" spans="1:68" ht="15" customHeight="1">
      <c r="A93" s="93" t="s">
        <v>172</v>
      </c>
      <c r="B93" s="34">
        <v>20199</v>
      </c>
      <c r="C93" s="34">
        <v>20373</v>
      </c>
      <c r="D93" s="34">
        <v>19932</v>
      </c>
      <c r="E93" s="34">
        <v>19947</v>
      </c>
      <c r="F93" s="34">
        <v>19703</v>
      </c>
      <c r="G93" s="34">
        <v>20006</v>
      </c>
      <c r="H93" s="34">
        <v>19338</v>
      </c>
      <c r="I93" s="34">
        <v>19874</v>
      </c>
      <c r="J93" s="34">
        <v>18228</v>
      </c>
      <c r="K93" s="34">
        <v>18658</v>
      </c>
      <c r="L93" s="34">
        <v>18092</v>
      </c>
      <c r="M93" s="34">
        <v>18283</v>
      </c>
      <c r="N93" s="34">
        <v>18182</v>
      </c>
      <c r="O93" s="34">
        <v>17728</v>
      </c>
      <c r="P93" s="34">
        <v>19205</v>
      </c>
      <c r="Q93" s="34">
        <v>18739</v>
      </c>
      <c r="R93" s="34">
        <v>18497</v>
      </c>
      <c r="S93" s="34">
        <v>17961</v>
      </c>
      <c r="T93" s="34">
        <v>17517</v>
      </c>
      <c r="U93" s="34">
        <v>18351</v>
      </c>
      <c r="V93" s="34">
        <v>17481</v>
      </c>
      <c r="W93" s="34">
        <v>17101</v>
      </c>
      <c r="X93" s="34">
        <v>16450</v>
      </c>
      <c r="Y93" s="34">
        <v>16753</v>
      </c>
      <c r="Z93" s="34">
        <v>15799</v>
      </c>
      <c r="AA93" s="34">
        <v>15367</v>
      </c>
      <c r="AB93" s="34">
        <v>14884</v>
      </c>
      <c r="AC93" s="34">
        <v>14239</v>
      </c>
      <c r="AD93" s="34">
        <v>13576</v>
      </c>
      <c r="AE93" s="34">
        <v>13412</v>
      </c>
      <c r="AF93" s="34">
        <v>12593</v>
      </c>
      <c r="AG93" s="34">
        <v>11969</v>
      </c>
      <c r="AH93" s="34">
        <v>7709</v>
      </c>
      <c r="AI93" s="34">
        <v>10414</v>
      </c>
      <c r="AJ93" s="34">
        <v>11128</v>
      </c>
      <c r="AK93" s="34">
        <v>11044</v>
      </c>
      <c r="AL93" s="34">
        <v>11351</v>
      </c>
      <c r="AM93" s="34">
        <v>11590</v>
      </c>
      <c r="AN93" s="34">
        <v>11520</v>
      </c>
      <c r="AO93" s="34">
        <v>12224</v>
      </c>
      <c r="AP93" s="34">
        <v>11699</v>
      </c>
      <c r="AQ93" s="34">
        <v>11297</v>
      </c>
      <c r="AR93" s="34">
        <v>11850</v>
      </c>
      <c r="AS93" s="34">
        <v>12327</v>
      </c>
      <c r="AT93" s="34">
        <v>12401</v>
      </c>
      <c r="AU93" s="34">
        <v>13058</v>
      </c>
      <c r="AV93" s="34"/>
      <c r="AW93" s="34"/>
      <c r="AX93" s="34"/>
      <c r="AY93" s="34"/>
      <c r="AZ93" s="34"/>
      <c r="BA93" s="34"/>
      <c r="BB93" s="34"/>
      <c r="BC93" s="34"/>
      <c r="BD93" s="34"/>
      <c r="BE93" s="34"/>
      <c r="BF93" s="34"/>
      <c r="BG93" s="34"/>
      <c r="BH93" s="34"/>
      <c r="BI93" s="34"/>
      <c r="BJ93" s="34"/>
      <c r="BK93" s="34"/>
      <c r="BL93" s="34"/>
      <c r="BM93" s="34"/>
      <c r="BN93" s="34"/>
      <c r="BO93" s="34"/>
      <c r="BP93" s="34"/>
    </row>
    <row r="94" spans="1:68" ht="15" customHeight="1">
      <c r="A94" s="93" t="s">
        <v>173</v>
      </c>
      <c r="B94" s="34">
        <v>50636</v>
      </c>
      <c r="C94" s="34">
        <v>51375</v>
      </c>
      <c r="D94" s="34">
        <v>49942</v>
      </c>
      <c r="E94" s="34">
        <v>49101</v>
      </c>
      <c r="F94" s="34">
        <v>48236</v>
      </c>
      <c r="G94" s="34">
        <v>49337</v>
      </c>
      <c r="H94" s="34">
        <v>48610</v>
      </c>
      <c r="I94" s="34">
        <v>50376</v>
      </c>
      <c r="J94" s="34">
        <v>46415</v>
      </c>
      <c r="K94" s="34">
        <v>48424</v>
      </c>
      <c r="L94" s="34">
        <v>47546</v>
      </c>
      <c r="M94" s="34">
        <v>49672</v>
      </c>
      <c r="N94" s="34">
        <v>49365</v>
      </c>
      <c r="O94" s="34">
        <v>48793</v>
      </c>
      <c r="P94" s="34">
        <v>50431</v>
      </c>
      <c r="Q94" s="34">
        <v>50045</v>
      </c>
      <c r="R94" s="34">
        <v>49178</v>
      </c>
      <c r="S94" s="34">
        <v>47497</v>
      </c>
      <c r="T94" s="34">
        <v>45861</v>
      </c>
      <c r="U94" s="34">
        <v>48753</v>
      </c>
      <c r="V94" s="34">
        <v>46229</v>
      </c>
      <c r="W94" s="34">
        <v>45925</v>
      </c>
      <c r="X94" s="34">
        <v>44640</v>
      </c>
      <c r="Y94" s="34">
        <v>45666</v>
      </c>
      <c r="Z94" s="34">
        <v>43237</v>
      </c>
      <c r="AA94" s="34">
        <v>42508</v>
      </c>
      <c r="AB94" s="34">
        <v>41696</v>
      </c>
      <c r="AC94" s="34">
        <v>42142</v>
      </c>
      <c r="AD94" s="34">
        <v>40516</v>
      </c>
      <c r="AE94" s="34">
        <v>40187</v>
      </c>
      <c r="AF94" s="34">
        <v>38188</v>
      </c>
      <c r="AG94" s="34">
        <v>37676</v>
      </c>
      <c r="AH94" s="34">
        <v>20595</v>
      </c>
      <c r="AI94" s="34">
        <v>34707</v>
      </c>
      <c r="AJ94" s="34">
        <v>37672</v>
      </c>
      <c r="AK94" s="34">
        <v>35782</v>
      </c>
      <c r="AL94" s="34">
        <v>36129</v>
      </c>
      <c r="AM94" s="34">
        <v>35788</v>
      </c>
      <c r="AN94" s="34">
        <v>34800</v>
      </c>
      <c r="AO94" s="34">
        <v>36773</v>
      </c>
      <c r="AP94" s="34">
        <v>35024</v>
      </c>
      <c r="AQ94" s="34">
        <v>33154</v>
      </c>
      <c r="AR94" s="34">
        <v>34943</v>
      </c>
      <c r="AS94" s="34">
        <v>36455</v>
      </c>
      <c r="AT94" s="34">
        <v>35256</v>
      </c>
      <c r="AU94" s="34">
        <v>36304</v>
      </c>
      <c r="AV94" s="34"/>
      <c r="AW94" s="34"/>
      <c r="AX94" s="34"/>
      <c r="AY94" s="34"/>
      <c r="AZ94" s="34"/>
      <c r="BA94" s="34"/>
      <c r="BB94" s="34"/>
      <c r="BC94" s="34"/>
      <c r="BD94" s="34"/>
      <c r="BE94" s="34"/>
      <c r="BF94" s="34"/>
      <c r="BG94" s="34"/>
      <c r="BH94" s="34"/>
      <c r="BI94" s="34"/>
      <c r="BJ94" s="34"/>
      <c r="BK94" s="34"/>
      <c r="BL94" s="34"/>
      <c r="BM94" s="34"/>
      <c r="BN94" s="34"/>
      <c r="BO94" s="34"/>
      <c r="BP94" s="34"/>
    </row>
    <row r="95" spans="1:68" ht="15" customHeight="1">
      <c r="A95" s="9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row>
    <row r="96" spans="1:68" ht="15" customHeight="1">
      <c r="A96" s="96" t="s">
        <v>261</v>
      </c>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row>
    <row r="97" spans="1:68" ht="15" customHeight="1">
      <c r="A97" s="93" t="s">
        <v>167</v>
      </c>
      <c r="B97" s="33">
        <v>47.588309126770703</v>
      </c>
      <c r="C97" s="33">
        <v>48.982309301883198</v>
      </c>
      <c r="D97" s="33">
        <v>45.901268115942003</v>
      </c>
      <c r="E97" s="33">
        <v>46.659551760939202</v>
      </c>
      <c r="F97" s="33">
        <v>48.631840796019901</v>
      </c>
      <c r="G97" s="33">
        <v>46.651694569211898</v>
      </c>
      <c r="H97" s="33">
        <v>48.8320846187748</v>
      </c>
      <c r="I97" s="33">
        <v>48.6083277666444</v>
      </c>
      <c r="J97" s="33">
        <v>48.128577719066499</v>
      </c>
      <c r="K97" s="33">
        <v>47.923588039867099</v>
      </c>
      <c r="L97" s="33">
        <v>47.320865728094098</v>
      </c>
      <c r="M97" s="33">
        <v>46.0616084349804</v>
      </c>
      <c r="N97" s="33">
        <v>44.177408783045699</v>
      </c>
      <c r="O97" s="33">
        <v>43.850380388841899</v>
      </c>
      <c r="P97" s="33">
        <v>43.107501602906602</v>
      </c>
      <c r="Q97" s="33">
        <v>44.319512766455802</v>
      </c>
      <c r="R97" s="33">
        <v>43.887775551102202</v>
      </c>
      <c r="S97" s="33">
        <v>45.612410280157398</v>
      </c>
      <c r="T97" s="33">
        <v>43.672876844906902</v>
      </c>
      <c r="U97" s="33">
        <v>45.007032348804501</v>
      </c>
      <c r="V97" s="33">
        <v>45.094248429192803</v>
      </c>
      <c r="W97" s="33">
        <v>45.206508135169003</v>
      </c>
      <c r="X97" s="33">
        <v>43.395728974426603</v>
      </c>
      <c r="Y97" s="33">
        <v>44.572864321608002</v>
      </c>
      <c r="Z97" s="33">
        <v>43.9157566302652</v>
      </c>
      <c r="AA97" s="33">
        <v>43.190763579113103</v>
      </c>
      <c r="AB97" s="33">
        <v>41.606847045831003</v>
      </c>
      <c r="AC97" s="33">
        <v>40.291005291005298</v>
      </c>
      <c r="AD97" s="33">
        <v>41.449814126394102</v>
      </c>
      <c r="AE97" s="33">
        <v>40.875133404482398</v>
      </c>
      <c r="AF97" s="33">
        <v>37.8408771436604</v>
      </c>
      <c r="AG97" s="33">
        <v>35.977105478332</v>
      </c>
      <c r="AH97" s="33">
        <v>37.330478229835798</v>
      </c>
      <c r="AI97" s="33">
        <v>31.986143187067</v>
      </c>
      <c r="AJ97" s="33">
        <v>32.580136626379399</v>
      </c>
      <c r="AK97" s="33">
        <v>34.613244296048997</v>
      </c>
      <c r="AL97" s="33">
        <v>33.461538461538503</v>
      </c>
      <c r="AM97" s="33">
        <v>36.370903277378098</v>
      </c>
      <c r="AN97" s="33">
        <v>37.782805429864297</v>
      </c>
      <c r="AO97" s="33">
        <v>37.963196370052898</v>
      </c>
      <c r="AP97" s="33">
        <v>39.404553415061301</v>
      </c>
      <c r="AQ97" s="33">
        <v>39.140868730501602</v>
      </c>
      <c r="AR97" s="33">
        <v>40.439093484419303</v>
      </c>
      <c r="AS97" s="33">
        <v>40.030049366816897</v>
      </c>
      <c r="AT97" s="33">
        <v>41.344324667089403</v>
      </c>
      <c r="AU97" s="33">
        <v>41.897233201581003</v>
      </c>
      <c r="AV97" s="33"/>
      <c r="AW97" s="33"/>
      <c r="AX97" s="33"/>
      <c r="AY97" s="33"/>
      <c r="AZ97" s="33"/>
      <c r="BA97" s="33"/>
      <c r="BB97" s="33"/>
      <c r="BC97" s="33"/>
      <c r="BD97" s="33"/>
      <c r="BE97" s="33"/>
      <c r="BF97" s="33"/>
      <c r="BG97" s="33"/>
      <c r="BH97" s="33"/>
      <c r="BI97" s="33"/>
      <c r="BJ97" s="33"/>
      <c r="BK97" s="33"/>
      <c r="BL97" s="33"/>
      <c r="BM97" s="33"/>
      <c r="BN97" s="33"/>
      <c r="BO97" s="33"/>
      <c r="BP97" s="33"/>
    </row>
    <row r="98" spans="1:68" ht="15" customHeight="1">
      <c r="A98" s="94" t="s">
        <v>353</v>
      </c>
      <c r="B98" s="30">
        <v>49.241807684262703</v>
      </c>
      <c r="C98" s="30">
        <v>48.778336197225599</v>
      </c>
      <c r="D98" s="30">
        <v>46.934183760813802</v>
      </c>
      <c r="E98" s="30">
        <v>47.601144800074799</v>
      </c>
      <c r="F98" s="30">
        <v>49.0690371396635</v>
      </c>
      <c r="G98" s="30">
        <v>47.012679894407299</v>
      </c>
      <c r="H98" s="30">
        <v>47.4240170711901</v>
      </c>
      <c r="I98" s="30">
        <v>48.244383358013401</v>
      </c>
      <c r="J98" s="30">
        <v>47.116165152019597</v>
      </c>
      <c r="K98" s="30">
        <v>47.701138650752902</v>
      </c>
      <c r="L98" s="30">
        <v>47.525235249121103</v>
      </c>
      <c r="M98" s="30">
        <v>46.370755501791002</v>
      </c>
      <c r="N98" s="30">
        <v>44.903150417399701</v>
      </c>
      <c r="O98" s="30">
        <v>44.914440268894303</v>
      </c>
      <c r="P98" s="30">
        <v>45.193703619986699</v>
      </c>
      <c r="Q98" s="30">
        <v>45.224722373307401</v>
      </c>
      <c r="R98" s="30">
        <v>44.676469687942301</v>
      </c>
      <c r="S98" s="30">
        <v>46.699783658618401</v>
      </c>
      <c r="T98" s="30">
        <v>44.633330182535303</v>
      </c>
      <c r="U98" s="30">
        <v>45.792468317950799</v>
      </c>
      <c r="V98" s="30">
        <v>45.262113985912002</v>
      </c>
      <c r="W98" s="30">
        <v>46.064205004667599</v>
      </c>
      <c r="X98" s="30">
        <v>44.251258666892397</v>
      </c>
      <c r="Y98" s="30">
        <v>45.823923363398301</v>
      </c>
      <c r="Z98" s="30">
        <v>44.856256315849599</v>
      </c>
      <c r="AA98" s="30">
        <v>44.361551821407801</v>
      </c>
      <c r="AB98" s="30">
        <v>43.669653089792199</v>
      </c>
      <c r="AC98" s="30">
        <v>42.563025757205899</v>
      </c>
      <c r="AD98" s="30">
        <v>43.217488129821596</v>
      </c>
      <c r="AE98" s="30">
        <v>42.658187760519297</v>
      </c>
      <c r="AF98" s="30">
        <v>40.543914861438303</v>
      </c>
      <c r="AG98" s="30">
        <v>39.275456129675298</v>
      </c>
      <c r="AH98" s="30">
        <v>39.267027926222902</v>
      </c>
      <c r="AI98" s="30">
        <v>37.038517301380899</v>
      </c>
      <c r="AJ98" s="30">
        <v>38.293366521212903</v>
      </c>
      <c r="AK98" s="30">
        <v>40.023769825649701</v>
      </c>
      <c r="AL98" s="30">
        <v>39.506342951260301</v>
      </c>
      <c r="AM98" s="30">
        <v>41.674440909689501</v>
      </c>
      <c r="AN98" s="30">
        <v>42.377263022361397</v>
      </c>
      <c r="AO98" s="30">
        <v>42.537223663635103</v>
      </c>
      <c r="AP98" s="30">
        <v>43.594270463929497</v>
      </c>
      <c r="AQ98" s="30">
        <v>43.988562224818899</v>
      </c>
      <c r="AR98" s="30">
        <v>45.0319283168743</v>
      </c>
      <c r="AS98" s="30">
        <v>44.244779140328497</v>
      </c>
      <c r="AT98" s="30">
        <v>45.7207430141451</v>
      </c>
      <c r="AU98" s="30">
        <v>46.134767581095502</v>
      </c>
      <c r="AV98" s="30"/>
      <c r="AW98" s="30"/>
      <c r="AX98" s="30"/>
      <c r="AY98" s="30"/>
      <c r="AZ98" s="30"/>
      <c r="BA98" s="30"/>
      <c r="BB98" s="30"/>
      <c r="BC98" s="30"/>
      <c r="BD98" s="30"/>
      <c r="BE98" s="30"/>
      <c r="BF98" s="30"/>
      <c r="BG98" s="30"/>
      <c r="BH98" s="30"/>
      <c r="BI98" s="30"/>
      <c r="BJ98" s="30"/>
      <c r="BK98" s="30"/>
      <c r="BL98" s="30"/>
      <c r="BM98" s="30"/>
      <c r="BN98" s="30"/>
      <c r="BO98" s="30"/>
      <c r="BP98" s="30"/>
    </row>
    <row r="99" spans="1:68" ht="15" customHeight="1">
      <c r="A99" s="93" t="s">
        <v>169</v>
      </c>
      <c r="B99" s="30">
        <v>45.914002304235801</v>
      </c>
      <c r="C99" s="30">
        <v>47.771473966385599</v>
      </c>
      <c r="D99" s="30">
        <v>46.5345852168562</v>
      </c>
      <c r="E99" s="30">
        <v>46.625907822592303</v>
      </c>
      <c r="F99" s="30">
        <v>47.130304518084301</v>
      </c>
      <c r="G99" s="30">
        <v>47.2065155365325</v>
      </c>
      <c r="H99" s="30">
        <v>48.975568409312601</v>
      </c>
      <c r="I99" s="30">
        <v>47.9314452703589</v>
      </c>
      <c r="J99" s="30">
        <v>48.579913428774802</v>
      </c>
      <c r="K99" s="30">
        <v>47.789950250842203</v>
      </c>
      <c r="L99" s="30">
        <v>47.363131340700903</v>
      </c>
      <c r="M99" s="30">
        <v>47.258353794917298</v>
      </c>
      <c r="N99" s="30">
        <v>46.841759227373799</v>
      </c>
      <c r="O99" s="30">
        <v>46.503440981675503</v>
      </c>
      <c r="P99" s="30">
        <v>45.481298844647803</v>
      </c>
      <c r="Q99" s="30">
        <v>46.662291254876301</v>
      </c>
      <c r="R99" s="30">
        <v>46.778806724887801</v>
      </c>
      <c r="S99" s="30">
        <v>46.480127483266998</v>
      </c>
      <c r="T99" s="30">
        <v>46.6070475240994</v>
      </c>
      <c r="U99" s="30">
        <v>46.782064892581602</v>
      </c>
      <c r="V99" s="30">
        <v>47.399635305008701</v>
      </c>
      <c r="W99" s="30">
        <v>46.709803992229297</v>
      </c>
      <c r="X99" s="30">
        <v>46.7119711692621</v>
      </c>
      <c r="Y99" s="30">
        <v>46.316441819937701</v>
      </c>
      <c r="Z99" s="30">
        <v>46.627001176143501</v>
      </c>
      <c r="AA99" s="30">
        <v>46.396712619433202</v>
      </c>
      <c r="AB99" s="30">
        <v>45.504694817766698</v>
      </c>
      <c r="AC99" s="30">
        <v>45.2954803955272</v>
      </c>
      <c r="AD99" s="30">
        <v>45.7998268583003</v>
      </c>
      <c r="AE99" s="30">
        <v>45.784446505691001</v>
      </c>
      <c r="AF99" s="30">
        <v>44.864463143949997</v>
      </c>
      <c r="AG99" s="30">
        <v>44.269150210384602</v>
      </c>
      <c r="AH99" s="30">
        <v>45.630951165340797</v>
      </c>
      <c r="AI99" s="30">
        <v>42.515126747414001</v>
      </c>
      <c r="AJ99" s="30">
        <v>41.854270966894397</v>
      </c>
      <c r="AK99" s="30">
        <v>42.156975332127203</v>
      </c>
      <c r="AL99" s="30">
        <v>41.522696372006003</v>
      </c>
      <c r="AM99" s="30">
        <v>42.263963229416497</v>
      </c>
      <c r="AN99" s="30">
        <v>42.9730432692308</v>
      </c>
      <c r="AO99" s="30">
        <v>42.993473568145703</v>
      </c>
      <c r="AP99" s="30">
        <v>43.377783812859597</v>
      </c>
      <c r="AQ99" s="30">
        <v>42.719807367410603</v>
      </c>
      <c r="AR99" s="30">
        <v>42.974666029272903</v>
      </c>
      <c r="AS99" s="30">
        <v>43.3527710882164</v>
      </c>
      <c r="AT99" s="30">
        <v>43.191082514672203</v>
      </c>
      <c r="AU99" s="30">
        <v>43.329966482213401</v>
      </c>
      <c r="AV99" s="30"/>
      <c r="AW99" s="30"/>
      <c r="AX99" s="30"/>
      <c r="AY99" s="30"/>
      <c r="AZ99" s="30"/>
      <c r="BA99" s="30"/>
      <c r="BB99" s="30"/>
      <c r="BC99" s="30"/>
      <c r="BD99" s="30"/>
      <c r="BE99" s="30"/>
      <c r="BF99" s="30"/>
      <c r="BG99" s="30"/>
      <c r="BH99" s="30"/>
      <c r="BI99" s="30"/>
      <c r="BJ99" s="30"/>
      <c r="BK99" s="30"/>
      <c r="BL99" s="30"/>
      <c r="BM99" s="30"/>
      <c r="BN99" s="30"/>
      <c r="BO99" s="30"/>
      <c r="BP99" s="30"/>
    </row>
    <row r="100" spans="1:68" ht="15" customHeight="1">
      <c r="A100" s="93" t="s">
        <v>170</v>
      </c>
      <c r="B100" s="29">
        <v>4.7678975131876404</v>
      </c>
      <c r="C100" s="29">
        <v>4.8629126213592198</v>
      </c>
      <c r="D100" s="29">
        <v>4.7725703009373497</v>
      </c>
      <c r="E100" s="29">
        <v>4.8261665141811498</v>
      </c>
      <c r="F100" s="29">
        <v>4.9403239556692196</v>
      </c>
      <c r="G100" s="29">
        <v>4.8061269146608296</v>
      </c>
      <c r="H100" s="29">
        <v>4.7883574007220204</v>
      </c>
      <c r="I100" s="29">
        <v>4.6619331195602403</v>
      </c>
      <c r="J100" s="29">
        <v>5.0118938700823401</v>
      </c>
      <c r="K100" s="29">
        <v>4.8405545927209701</v>
      </c>
      <c r="L100" s="29">
        <v>4.9489342806394303</v>
      </c>
      <c r="M100" s="29">
        <v>4.99506283662478</v>
      </c>
      <c r="N100" s="29">
        <v>4.8961424332344201</v>
      </c>
      <c r="O100" s="29">
        <v>4.9286746987951799</v>
      </c>
      <c r="P100" s="29">
        <v>4.9286068418443199</v>
      </c>
      <c r="Q100" s="29">
        <v>4.9635306553911196</v>
      </c>
      <c r="R100" s="29">
        <v>5.3028919330289197</v>
      </c>
      <c r="S100" s="29">
        <v>5.2157360406091398</v>
      </c>
      <c r="T100" s="29">
        <v>5.2393351800554004</v>
      </c>
      <c r="U100" s="29">
        <v>5.2552083333333304</v>
      </c>
      <c r="V100" s="29">
        <v>5.4383708467309804</v>
      </c>
      <c r="W100" s="29">
        <v>5.28571428571429</v>
      </c>
      <c r="X100" s="29">
        <v>5.3869987849331702</v>
      </c>
      <c r="Y100" s="29">
        <v>5.2249154453213098</v>
      </c>
      <c r="Z100" s="29">
        <v>5.44582593250444</v>
      </c>
      <c r="AA100" s="29">
        <v>5.1603888213851796</v>
      </c>
      <c r="AB100" s="29">
        <v>5.2342402123424003</v>
      </c>
      <c r="AC100" s="29">
        <v>5.0249507550886401</v>
      </c>
      <c r="AD100" s="29">
        <v>4.9423446508648299</v>
      </c>
      <c r="AE100" s="29">
        <v>4.7199738903394302</v>
      </c>
      <c r="AF100" s="29">
        <v>4.4955423476968797</v>
      </c>
      <c r="AG100" s="29">
        <v>4.6106060606060604</v>
      </c>
      <c r="AH100" s="29">
        <v>4.6539196940726599</v>
      </c>
      <c r="AI100" s="29">
        <v>4.2680505415162502</v>
      </c>
      <c r="AJ100" s="29">
        <v>4.1967741935483902</v>
      </c>
      <c r="AK100" s="29">
        <v>4.2379421221865003</v>
      </c>
      <c r="AL100" s="29">
        <v>4.3965517241379297</v>
      </c>
      <c r="AM100" s="29">
        <v>4.4051282051282099</v>
      </c>
      <c r="AN100" s="29">
        <v>4.3607784431137704</v>
      </c>
      <c r="AO100" s="29">
        <v>4.2662682602921604</v>
      </c>
      <c r="AP100" s="29">
        <v>4.5276190476190497</v>
      </c>
      <c r="AQ100" s="29">
        <v>4.6002452483139198</v>
      </c>
      <c r="AR100" s="29">
        <v>4.8137769994162296</v>
      </c>
      <c r="AS100" s="29">
        <v>5.1646112600536203</v>
      </c>
      <c r="AT100" s="29">
        <v>5.3737218813905896</v>
      </c>
      <c r="AU100" s="29">
        <v>5.9136792452830198</v>
      </c>
      <c r="AV100" s="29"/>
      <c r="AW100" s="29"/>
      <c r="AX100" s="29"/>
      <c r="AY100" s="29"/>
      <c r="AZ100" s="29"/>
      <c r="BA100" s="29"/>
      <c r="BB100" s="29"/>
      <c r="BC100" s="29"/>
      <c r="BD100" s="29"/>
      <c r="BE100" s="29"/>
      <c r="BF100" s="29"/>
      <c r="BG100" s="29"/>
      <c r="BH100" s="29"/>
      <c r="BI100" s="29"/>
      <c r="BJ100" s="29"/>
      <c r="BK100" s="29"/>
      <c r="BL100" s="29"/>
      <c r="BM100" s="29"/>
      <c r="BN100" s="29"/>
      <c r="BO100" s="29"/>
      <c r="BP100" s="29"/>
    </row>
    <row r="101" spans="1:68" ht="15" customHeight="1">
      <c r="A101" s="93" t="s">
        <v>171</v>
      </c>
      <c r="B101" s="34">
        <v>12654</v>
      </c>
      <c r="C101" s="34">
        <v>12522</v>
      </c>
      <c r="D101" s="34">
        <v>9674</v>
      </c>
      <c r="E101" s="34">
        <v>10550</v>
      </c>
      <c r="F101" s="34">
        <v>11590</v>
      </c>
      <c r="G101" s="34">
        <v>10982</v>
      </c>
      <c r="H101" s="34">
        <v>10611</v>
      </c>
      <c r="I101" s="34">
        <v>10177</v>
      </c>
      <c r="J101" s="34">
        <v>10956</v>
      </c>
      <c r="K101" s="34">
        <v>11172</v>
      </c>
      <c r="L101" s="34">
        <v>11145</v>
      </c>
      <c r="M101" s="34">
        <v>11129</v>
      </c>
      <c r="N101" s="34">
        <v>9900</v>
      </c>
      <c r="O101" s="34">
        <v>10227</v>
      </c>
      <c r="P101" s="34">
        <v>9941</v>
      </c>
      <c r="Q101" s="34">
        <v>9391</v>
      </c>
      <c r="R101" s="34">
        <v>10452</v>
      </c>
      <c r="S101" s="34">
        <v>10275</v>
      </c>
      <c r="T101" s="34">
        <v>9457</v>
      </c>
      <c r="U101" s="34">
        <v>10090</v>
      </c>
      <c r="V101" s="34">
        <v>10148</v>
      </c>
      <c r="W101" s="34">
        <v>9546</v>
      </c>
      <c r="X101" s="34">
        <v>8867</v>
      </c>
      <c r="Y101" s="34">
        <v>9269</v>
      </c>
      <c r="Z101" s="34">
        <v>9198</v>
      </c>
      <c r="AA101" s="34">
        <v>8494</v>
      </c>
      <c r="AB101" s="34">
        <v>7888</v>
      </c>
      <c r="AC101" s="34">
        <v>7653</v>
      </c>
      <c r="AD101" s="34">
        <v>7715</v>
      </c>
      <c r="AE101" s="34">
        <v>7231</v>
      </c>
      <c r="AF101" s="34">
        <v>6051</v>
      </c>
      <c r="AG101" s="34">
        <v>6086</v>
      </c>
      <c r="AH101" s="34">
        <v>2434</v>
      </c>
      <c r="AI101" s="34">
        <v>4729</v>
      </c>
      <c r="AJ101" s="34">
        <v>5204</v>
      </c>
      <c r="AK101" s="34">
        <v>5272</v>
      </c>
      <c r="AL101" s="34">
        <v>5355</v>
      </c>
      <c r="AM101" s="34">
        <v>6013</v>
      </c>
      <c r="AN101" s="34">
        <v>5826</v>
      </c>
      <c r="AO101" s="34">
        <v>6425</v>
      </c>
      <c r="AP101" s="34">
        <v>7131</v>
      </c>
      <c r="AQ101" s="34">
        <v>7503</v>
      </c>
      <c r="AR101" s="34">
        <v>8246</v>
      </c>
      <c r="AS101" s="34">
        <v>9632</v>
      </c>
      <c r="AT101" s="34">
        <v>10511</v>
      </c>
      <c r="AU101" s="34">
        <v>12537</v>
      </c>
      <c r="AV101" s="34"/>
      <c r="AW101" s="34"/>
      <c r="AX101" s="34"/>
      <c r="AY101" s="34"/>
      <c r="AZ101" s="34"/>
      <c r="BA101" s="34"/>
      <c r="BB101" s="34"/>
      <c r="BC101" s="34"/>
      <c r="BD101" s="34"/>
      <c r="BE101" s="34"/>
      <c r="BF101" s="34"/>
      <c r="BG101" s="34"/>
      <c r="BH101" s="34"/>
      <c r="BI101" s="34"/>
      <c r="BJ101" s="34"/>
      <c r="BK101" s="34"/>
      <c r="BL101" s="34"/>
      <c r="BM101" s="34"/>
      <c r="BN101" s="34"/>
      <c r="BO101" s="34"/>
      <c r="BP101" s="34"/>
    </row>
    <row r="102" spans="1:68" ht="15" customHeight="1">
      <c r="A102" s="93" t="s">
        <v>172</v>
      </c>
      <c r="B102" s="34">
        <v>2654</v>
      </c>
      <c r="C102" s="34">
        <v>2575</v>
      </c>
      <c r="D102" s="34">
        <v>2027</v>
      </c>
      <c r="E102" s="34">
        <v>2186</v>
      </c>
      <c r="F102" s="34">
        <v>2346</v>
      </c>
      <c r="G102" s="34">
        <v>2285</v>
      </c>
      <c r="H102" s="34">
        <v>2216</v>
      </c>
      <c r="I102" s="34">
        <v>2183</v>
      </c>
      <c r="J102" s="34">
        <v>2186</v>
      </c>
      <c r="K102" s="34">
        <v>2308</v>
      </c>
      <c r="L102" s="34">
        <v>2252</v>
      </c>
      <c r="M102" s="34">
        <v>2228</v>
      </c>
      <c r="N102" s="34">
        <v>2022</v>
      </c>
      <c r="O102" s="34">
        <v>2075</v>
      </c>
      <c r="P102" s="34">
        <v>2017</v>
      </c>
      <c r="Q102" s="34">
        <v>1892</v>
      </c>
      <c r="R102" s="34">
        <v>1971</v>
      </c>
      <c r="S102" s="34">
        <v>1970</v>
      </c>
      <c r="T102" s="34">
        <v>1805</v>
      </c>
      <c r="U102" s="34">
        <v>1920</v>
      </c>
      <c r="V102" s="34">
        <v>1866</v>
      </c>
      <c r="W102" s="34">
        <v>1806</v>
      </c>
      <c r="X102" s="34">
        <v>1646</v>
      </c>
      <c r="Y102" s="34">
        <v>1774</v>
      </c>
      <c r="Z102" s="34">
        <v>1689</v>
      </c>
      <c r="AA102" s="34">
        <v>1646</v>
      </c>
      <c r="AB102" s="34">
        <v>1507</v>
      </c>
      <c r="AC102" s="34">
        <v>1523</v>
      </c>
      <c r="AD102" s="34">
        <v>1561</v>
      </c>
      <c r="AE102" s="34">
        <v>1532</v>
      </c>
      <c r="AF102" s="34">
        <v>1346</v>
      </c>
      <c r="AG102" s="34">
        <v>1320</v>
      </c>
      <c r="AH102" s="34">
        <v>523</v>
      </c>
      <c r="AI102" s="34">
        <v>1108</v>
      </c>
      <c r="AJ102" s="34">
        <v>1240</v>
      </c>
      <c r="AK102" s="34">
        <v>1244</v>
      </c>
      <c r="AL102" s="34">
        <v>1218</v>
      </c>
      <c r="AM102" s="34">
        <v>1365</v>
      </c>
      <c r="AN102" s="34">
        <v>1336</v>
      </c>
      <c r="AO102" s="34">
        <v>1506</v>
      </c>
      <c r="AP102" s="34">
        <v>1575</v>
      </c>
      <c r="AQ102" s="34">
        <v>1631</v>
      </c>
      <c r="AR102" s="34">
        <v>1713</v>
      </c>
      <c r="AS102" s="34">
        <v>1865</v>
      </c>
      <c r="AT102" s="34">
        <v>1956</v>
      </c>
      <c r="AU102" s="34">
        <v>2120</v>
      </c>
      <c r="AV102" s="34"/>
      <c r="AW102" s="34"/>
      <c r="AX102" s="34"/>
      <c r="AY102" s="34"/>
      <c r="AZ102" s="34"/>
      <c r="BA102" s="34"/>
      <c r="BB102" s="34"/>
      <c r="BC102" s="34"/>
      <c r="BD102" s="34"/>
      <c r="BE102" s="34"/>
      <c r="BF102" s="34"/>
      <c r="BG102" s="34"/>
      <c r="BH102" s="34"/>
      <c r="BI102" s="34"/>
      <c r="BJ102" s="34"/>
      <c r="BK102" s="34"/>
      <c r="BL102" s="34"/>
      <c r="BM102" s="34"/>
      <c r="BN102" s="34"/>
      <c r="BO102" s="34"/>
      <c r="BP102" s="34"/>
    </row>
    <row r="103" spans="1:68" ht="15" customHeight="1">
      <c r="A103" s="87" t="s">
        <v>173</v>
      </c>
      <c r="B103" s="115">
        <v>5577</v>
      </c>
      <c r="C103" s="115">
        <v>5257</v>
      </c>
      <c r="D103" s="115">
        <v>4416</v>
      </c>
      <c r="E103" s="115">
        <v>4685</v>
      </c>
      <c r="F103" s="115">
        <v>4824</v>
      </c>
      <c r="G103" s="115">
        <v>4898</v>
      </c>
      <c r="H103" s="115">
        <v>4538</v>
      </c>
      <c r="I103" s="115">
        <v>4491</v>
      </c>
      <c r="J103" s="115">
        <v>4542</v>
      </c>
      <c r="K103" s="115">
        <v>4816</v>
      </c>
      <c r="L103" s="115">
        <v>4759</v>
      </c>
      <c r="M103" s="115">
        <v>4837</v>
      </c>
      <c r="N103" s="115">
        <v>4577</v>
      </c>
      <c r="O103" s="115">
        <v>4732</v>
      </c>
      <c r="P103" s="115">
        <v>4679</v>
      </c>
      <c r="Q103" s="115">
        <v>4269</v>
      </c>
      <c r="R103" s="115">
        <v>4491</v>
      </c>
      <c r="S103" s="115">
        <v>4319</v>
      </c>
      <c r="T103" s="115">
        <v>4133</v>
      </c>
      <c r="U103" s="115">
        <v>4266</v>
      </c>
      <c r="V103" s="115">
        <v>4138</v>
      </c>
      <c r="W103" s="115">
        <v>3995</v>
      </c>
      <c r="X103" s="115">
        <v>3793</v>
      </c>
      <c r="Y103" s="115">
        <v>3980</v>
      </c>
      <c r="Z103" s="115">
        <v>3846</v>
      </c>
      <c r="AA103" s="115">
        <v>3811</v>
      </c>
      <c r="AB103" s="115">
        <v>3622</v>
      </c>
      <c r="AC103" s="115">
        <v>3780</v>
      </c>
      <c r="AD103" s="115">
        <v>3766</v>
      </c>
      <c r="AE103" s="115">
        <v>3748</v>
      </c>
      <c r="AF103" s="115">
        <v>3557</v>
      </c>
      <c r="AG103" s="115">
        <v>3669</v>
      </c>
      <c r="AH103" s="115">
        <v>1401</v>
      </c>
      <c r="AI103" s="115">
        <v>3464</v>
      </c>
      <c r="AJ103" s="115">
        <v>3806</v>
      </c>
      <c r="AK103" s="115">
        <v>3594</v>
      </c>
      <c r="AL103" s="115">
        <v>3640</v>
      </c>
      <c r="AM103" s="115">
        <v>3753</v>
      </c>
      <c r="AN103" s="115">
        <v>3536</v>
      </c>
      <c r="AO103" s="115">
        <v>3967</v>
      </c>
      <c r="AP103" s="115">
        <v>3997</v>
      </c>
      <c r="AQ103" s="115">
        <v>4167</v>
      </c>
      <c r="AR103" s="115">
        <v>4236</v>
      </c>
      <c r="AS103" s="115">
        <v>4659</v>
      </c>
      <c r="AT103" s="115">
        <v>4731</v>
      </c>
      <c r="AU103" s="115">
        <v>5060</v>
      </c>
      <c r="AV103" s="34"/>
      <c r="AW103" s="34"/>
      <c r="AX103" s="34"/>
      <c r="AY103" s="34"/>
      <c r="AZ103" s="34"/>
      <c r="BA103" s="34"/>
      <c r="BB103" s="34"/>
      <c r="BC103" s="34"/>
      <c r="BD103" s="34"/>
      <c r="BE103" s="34"/>
      <c r="BF103" s="34"/>
      <c r="BG103" s="34"/>
      <c r="BH103" s="34"/>
      <c r="BI103" s="34"/>
      <c r="BJ103" s="34"/>
      <c r="BK103" s="34"/>
      <c r="BL103" s="34"/>
      <c r="BM103" s="34"/>
      <c r="BN103" s="34"/>
      <c r="BO103" s="34"/>
      <c r="BP103" s="34"/>
    </row>
    <row r="104" spans="1:68" ht="15" customHeight="1">
      <c r="A104" s="88"/>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row>
    <row r="105" spans="1:68" ht="18.9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row>
    <row r="106" spans="1:68" ht="18.9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row>
    <row r="107" spans="1:68" ht="18.9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row>
    <row r="108" spans="1:68" ht="18.9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row>
    <row r="109" spans="1:68" ht="18.9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row>
    <row r="110" spans="1:68" ht="37.5" customHeight="1">
      <c r="A110" s="166"/>
      <c r="B110" s="166"/>
      <c r="C110" s="166"/>
      <c r="D110" s="166"/>
      <c r="E110" s="166"/>
      <c r="F110" s="166"/>
      <c r="G110" s="166"/>
      <c r="H110" s="166"/>
      <c r="I110" s="166"/>
      <c r="J110" s="166"/>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row>
    <row r="111" spans="1:68" ht="37.5" customHeight="1">
      <c r="A111" s="166"/>
      <c r="B111" s="166"/>
      <c r="C111" s="166"/>
      <c r="D111" s="166"/>
      <c r="E111" s="166"/>
      <c r="F111" s="166"/>
      <c r="G111" s="166"/>
      <c r="H111" s="166"/>
      <c r="I111" s="166"/>
      <c r="J111" s="166"/>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57"/>
      <c r="AP111" s="57"/>
      <c r="AQ111" s="57"/>
      <c r="AR111" s="57"/>
      <c r="AS111" s="57"/>
      <c r="AT111" s="5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row>
    <row r="112" spans="1:68" ht="37.5" customHeight="1">
      <c r="A112" s="166"/>
      <c r="B112" s="166"/>
      <c r="C112" s="166"/>
      <c r="D112" s="166"/>
      <c r="E112" s="166"/>
      <c r="F112" s="166"/>
      <c r="G112" s="166"/>
      <c r="H112" s="166"/>
      <c r="I112" s="166"/>
      <c r="J112" s="166"/>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57"/>
      <c r="AP112" s="57"/>
      <c r="AQ112" s="57"/>
      <c r="AR112" s="57"/>
      <c r="AS112" s="57"/>
      <c r="AT112" s="5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row>
    <row r="113" spans="1:46" ht="37.5" customHeight="1">
      <c r="A113" s="166"/>
      <c r="B113" s="166"/>
      <c r="C113" s="166"/>
      <c r="D113" s="166"/>
      <c r="E113" s="166"/>
      <c r="F113" s="166"/>
      <c r="G113" s="166"/>
      <c r="H113" s="166"/>
      <c r="I113" s="166"/>
      <c r="J113" s="166"/>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57"/>
      <c r="AP113" s="57"/>
      <c r="AQ113" s="57"/>
      <c r="AR113" s="57"/>
      <c r="AS113" s="57"/>
      <c r="AT113" s="57"/>
    </row>
    <row r="114" spans="1:46" ht="15" customHeight="1">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row>
    <row r="115" spans="1:46" ht="15" customHeight="1">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row>
    <row r="116" spans="1:46" ht="15" customHeight="1">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row>
    <row r="117" spans="1:46" ht="15" customHeight="1">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row>
    <row r="118" spans="1:46" ht="15" customHeight="1">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57"/>
      <c r="AR118" s="57"/>
      <c r="AS118" s="57"/>
      <c r="AT118" s="57"/>
    </row>
    <row r="119" spans="1:46" ht="15" customHeight="1">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57"/>
      <c r="AR119" s="57"/>
      <c r="AS119" s="57"/>
      <c r="AT119" s="57"/>
    </row>
    <row r="120" spans="1:46" ht="15" customHeight="1">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57"/>
      <c r="AR120" s="57"/>
      <c r="AS120" s="57"/>
      <c r="AT120" s="57"/>
    </row>
    <row r="121" spans="1:46" ht="15" customHeight="1">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row>
    <row r="122" spans="1:46" ht="15" customHeight="1">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row>
    <row r="123" spans="1:46" ht="15" customHeight="1">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row>
    <row r="124" spans="1:46" ht="15" customHeight="1">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row>
    <row r="125" spans="1:46" ht="15" customHeight="1">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row>
    <row r="126" spans="1:46" ht="15"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row>
    <row r="127" spans="1:46" ht="15" customHeight="1">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row>
    <row r="128" spans="1:46" ht="1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row>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110:J110"/>
    <mergeCell ref="A111:J111"/>
    <mergeCell ref="A112:J112"/>
    <mergeCell ref="A113:J113"/>
    <mergeCell ref="A105:AT105"/>
    <mergeCell ref="A106:AT106"/>
    <mergeCell ref="A107:AT107"/>
    <mergeCell ref="A108:AT108"/>
    <mergeCell ref="A109:AT109"/>
  </mergeCells>
  <hyperlinks>
    <hyperlink ref="A1" location="Contents!A1" display="Return to contents page" xr:uid="{00000000-0004-0000-1200-000000000000}"/>
  </hyperlinks>
  <pageMargins left="0.74803149606299213" right="0.74803149606299213" top="0.98425196850393704" bottom="0.98425196850393704" header="0.51181102362204722" footer="0.51181102362204722"/>
  <pageSetup paperSize="9" scale="37"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P1000"/>
  <sheetViews>
    <sheetView showGridLines="0" zoomScaleNormal="100" workbookViewId="0">
      <selection activeCell="A2" sqref="A2"/>
    </sheetView>
  </sheetViews>
  <sheetFormatPr defaultColWidth="11.42578125" defaultRowHeight="12.6"/>
  <cols>
    <col min="1" max="1" width="56.5703125" customWidth="1"/>
    <col min="2" max="100" width="9.5703125" customWidth="1"/>
  </cols>
  <sheetData>
    <row r="1" spans="1:68"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89" t="s">
        <v>363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90"/>
      <c r="B3" s="117"/>
      <c r="C3" s="117"/>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91"/>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92" t="s">
        <v>364</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93" t="s">
        <v>167</v>
      </c>
      <c r="B6" s="33">
        <v>27.0138719883183</v>
      </c>
      <c r="C6" s="33">
        <v>26.108907320591399</v>
      </c>
      <c r="D6" s="33">
        <v>26.8340036056026</v>
      </c>
      <c r="E6" s="33">
        <v>29.083785412899299</v>
      </c>
      <c r="F6" s="33">
        <v>30.8251324753974</v>
      </c>
      <c r="G6" s="33">
        <v>31.237351835790701</v>
      </c>
      <c r="H6" s="33">
        <v>32.305095150398998</v>
      </c>
      <c r="I6" s="33">
        <v>32.848742241097703</v>
      </c>
      <c r="J6" s="33">
        <v>31.579852157469499</v>
      </c>
      <c r="K6" s="33">
        <v>31.836734693877499</v>
      </c>
      <c r="L6" s="33">
        <v>31.7132442284326</v>
      </c>
      <c r="M6" s="33">
        <v>31.968073934047499</v>
      </c>
      <c r="N6" s="33">
        <v>32.156093307172398</v>
      </c>
      <c r="O6" s="33">
        <v>30.524387451339599</v>
      </c>
      <c r="P6" s="33">
        <v>30.3707341026271</v>
      </c>
      <c r="Q6" s="33">
        <v>29.8429319371728</v>
      </c>
      <c r="R6" s="33">
        <v>30.131004366812199</v>
      </c>
      <c r="S6" s="33">
        <v>31.4553990610329</v>
      </c>
      <c r="T6" s="33">
        <v>29.603315571344002</v>
      </c>
      <c r="U6" s="33">
        <v>28.3136278780336</v>
      </c>
      <c r="V6" s="33">
        <v>27.927631578947398</v>
      </c>
      <c r="W6" s="33">
        <v>25.508720930232599</v>
      </c>
      <c r="X6" s="33">
        <v>25.908080059303199</v>
      </c>
      <c r="Y6" s="33">
        <v>26.761117670208598</v>
      </c>
      <c r="Z6" s="33">
        <v>26.419031719532601</v>
      </c>
      <c r="AA6" s="33">
        <v>28.0701754385965</v>
      </c>
      <c r="AB6" s="33">
        <v>25.5605381165919</v>
      </c>
      <c r="AC6" s="33">
        <v>24.3983010854176</v>
      </c>
      <c r="AD6" s="33">
        <v>24.271380793119899</v>
      </c>
      <c r="AE6" s="33">
        <v>20.689655172413801</v>
      </c>
      <c r="AF6" s="33">
        <v>23.580034423407898</v>
      </c>
      <c r="AG6" s="33">
        <v>25.3585771658061</v>
      </c>
      <c r="AH6" s="33">
        <v>24.843945068664201</v>
      </c>
      <c r="AI6" s="33">
        <v>23.477622890682301</v>
      </c>
      <c r="AJ6" s="33">
        <v>21.650793650793702</v>
      </c>
      <c r="AK6" s="33">
        <v>21.998658618376901</v>
      </c>
      <c r="AL6" s="33">
        <v>23.6823104693141</v>
      </c>
      <c r="AM6" s="33">
        <v>20.202808112324501</v>
      </c>
      <c r="AN6" s="33">
        <v>22.801556420233499</v>
      </c>
      <c r="AO6" s="33">
        <v>25.075301204819301</v>
      </c>
      <c r="AP6" s="33">
        <v>23.516797712651901</v>
      </c>
      <c r="AQ6" s="33">
        <v>23.0992034757422</v>
      </c>
      <c r="AR6" s="33">
        <v>20.679012345678998</v>
      </c>
      <c r="AS6" s="33">
        <v>21.322314049586801</v>
      </c>
      <c r="AT6" s="33">
        <v>21.434138737334401</v>
      </c>
      <c r="AU6" s="33">
        <v>20.1858108108108</v>
      </c>
      <c r="AV6" s="33"/>
      <c r="AW6" s="33"/>
      <c r="AX6" s="33"/>
      <c r="AY6" s="33"/>
      <c r="AZ6" s="33"/>
      <c r="BA6" s="33"/>
      <c r="BB6" s="33"/>
      <c r="BC6" s="33"/>
      <c r="BD6" s="33"/>
      <c r="BE6" s="33"/>
      <c r="BF6" s="33"/>
      <c r="BG6" s="33"/>
      <c r="BH6" s="33"/>
      <c r="BI6" s="33"/>
      <c r="BJ6" s="33"/>
      <c r="BK6" s="33"/>
      <c r="BL6" s="33"/>
      <c r="BM6" s="33"/>
      <c r="BN6" s="33"/>
      <c r="BO6" s="33"/>
      <c r="BP6" s="33"/>
    </row>
    <row r="7" spans="1:68" ht="15" customHeight="1">
      <c r="A7" s="93" t="s">
        <v>170</v>
      </c>
      <c r="B7" s="29">
        <v>2.5590090090090101</v>
      </c>
      <c r="C7" s="29">
        <v>2.5336095764272599</v>
      </c>
      <c r="D7" s="29">
        <v>2.6087855297157598</v>
      </c>
      <c r="E7" s="29">
        <v>2.6098445595854902</v>
      </c>
      <c r="F7" s="29">
        <v>2.7401768172888001</v>
      </c>
      <c r="G7" s="29">
        <v>2.78574733919482</v>
      </c>
      <c r="H7" s="29">
        <v>2.8831353919239899</v>
      </c>
      <c r="I7" s="29">
        <v>2.88811536548981</v>
      </c>
      <c r="J7" s="29">
        <v>2.9085465432770801</v>
      </c>
      <c r="K7" s="29">
        <v>2.9637681159420302</v>
      </c>
      <c r="L7" s="29">
        <v>2.9220945083014001</v>
      </c>
      <c r="M7" s="29">
        <v>2.9316688567674101</v>
      </c>
      <c r="N7" s="29">
        <v>3.0616949152542401</v>
      </c>
      <c r="O7" s="29">
        <v>3.1042760690172502</v>
      </c>
      <c r="P7" s="29">
        <v>3.0436540016168099</v>
      </c>
      <c r="Q7" s="29">
        <v>3.1201754385964899</v>
      </c>
      <c r="R7" s="29">
        <v>2.9981884057971002</v>
      </c>
      <c r="S7" s="29">
        <v>3.0671641791044801</v>
      </c>
      <c r="T7" s="29">
        <v>3.169</v>
      </c>
      <c r="U7" s="29">
        <v>3.2516483516483499</v>
      </c>
      <c r="V7" s="29">
        <v>3.2626619552414602</v>
      </c>
      <c r="W7" s="29">
        <v>3.2022792022791999</v>
      </c>
      <c r="X7" s="29">
        <v>3.04005722460658</v>
      </c>
      <c r="Y7" s="29">
        <v>3.0632352941176499</v>
      </c>
      <c r="Z7" s="29">
        <v>2.91627172195893</v>
      </c>
      <c r="AA7" s="29">
        <v>3.2077702702702702</v>
      </c>
      <c r="AB7" s="29">
        <v>3.2085769980506802</v>
      </c>
      <c r="AC7" s="29">
        <v>2.96905222437137</v>
      </c>
      <c r="AD7" s="29">
        <v>2.9212598425196901</v>
      </c>
      <c r="AE7" s="29">
        <v>2.9179104477611899</v>
      </c>
      <c r="AF7" s="29">
        <v>2.9124087591240899</v>
      </c>
      <c r="AG7" s="29">
        <v>2.8914027149321302</v>
      </c>
      <c r="AH7" s="29">
        <v>2.81658291457286</v>
      </c>
      <c r="AI7" s="29">
        <v>3.2156250000000002</v>
      </c>
      <c r="AJ7" s="29">
        <v>3.29325513196481</v>
      </c>
      <c r="AK7" s="29">
        <v>2.9298780487804899</v>
      </c>
      <c r="AL7" s="29">
        <v>3.2713414634146298</v>
      </c>
      <c r="AM7" s="29">
        <v>3.2123552123552099</v>
      </c>
      <c r="AN7" s="29">
        <v>3.6723549488054599</v>
      </c>
      <c r="AO7" s="29">
        <v>3.2822822822822801</v>
      </c>
      <c r="AP7" s="29">
        <v>3.82674772036474</v>
      </c>
      <c r="AQ7" s="29">
        <v>3.5830721003134798</v>
      </c>
      <c r="AR7" s="29">
        <v>3.51119402985075</v>
      </c>
      <c r="AS7" s="29">
        <v>4.1317829457364299</v>
      </c>
      <c r="AT7" s="29">
        <v>3.69818181818182</v>
      </c>
      <c r="AU7" s="29">
        <v>3.8033472803347301</v>
      </c>
      <c r="AV7" s="29"/>
      <c r="AW7" s="29"/>
      <c r="AX7" s="29"/>
      <c r="AY7" s="29"/>
      <c r="AZ7" s="29"/>
      <c r="BA7" s="29"/>
      <c r="BB7" s="29"/>
      <c r="BC7" s="29"/>
      <c r="BD7" s="29"/>
      <c r="BE7" s="29"/>
      <c r="BF7" s="29"/>
      <c r="BG7" s="29"/>
      <c r="BH7" s="29"/>
      <c r="BI7" s="29"/>
      <c r="BJ7" s="29"/>
      <c r="BK7" s="29"/>
      <c r="BL7" s="29"/>
      <c r="BM7" s="29"/>
      <c r="BN7" s="29"/>
      <c r="BO7" s="29"/>
      <c r="BP7" s="29"/>
    </row>
    <row r="8" spans="1:68" ht="15" customHeight="1">
      <c r="A8" s="93" t="s">
        <v>171</v>
      </c>
      <c r="B8" s="34">
        <v>5681</v>
      </c>
      <c r="C8" s="34">
        <v>5503</v>
      </c>
      <c r="D8" s="34">
        <v>5048</v>
      </c>
      <c r="E8" s="34">
        <v>5037</v>
      </c>
      <c r="F8" s="34">
        <v>5579</v>
      </c>
      <c r="G8" s="34">
        <v>6020</v>
      </c>
      <c r="H8" s="34">
        <v>6069</v>
      </c>
      <c r="I8" s="34">
        <v>5808</v>
      </c>
      <c r="J8" s="34">
        <v>5343</v>
      </c>
      <c r="K8" s="34">
        <v>5317</v>
      </c>
      <c r="L8" s="34">
        <v>4576</v>
      </c>
      <c r="M8" s="34">
        <v>4462</v>
      </c>
      <c r="N8" s="34">
        <v>4516</v>
      </c>
      <c r="O8" s="34">
        <v>4138</v>
      </c>
      <c r="P8" s="34">
        <v>3765</v>
      </c>
      <c r="Q8" s="34">
        <v>3557</v>
      </c>
      <c r="R8" s="34">
        <v>3310</v>
      </c>
      <c r="S8" s="34">
        <v>3288</v>
      </c>
      <c r="T8" s="34">
        <v>3169</v>
      </c>
      <c r="U8" s="34">
        <v>2959</v>
      </c>
      <c r="V8" s="34">
        <v>2770</v>
      </c>
      <c r="W8" s="34">
        <v>2248</v>
      </c>
      <c r="X8" s="34">
        <v>2125</v>
      </c>
      <c r="Y8" s="34">
        <v>2083</v>
      </c>
      <c r="Z8" s="34">
        <v>1846</v>
      </c>
      <c r="AA8" s="34">
        <v>1899</v>
      </c>
      <c r="AB8" s="34">
        <v>1646</v>
      </c>
      <c r="AC8" s="34">
        <v>1535</v>
      </c>
      <c r="AD8" s="34">
        <v>1484</v>
      </c>
      <c r="AE8" s="34">
        <v>1173</v>
      </c>
      <c r="AF8" s="34">
        <v>1197</v>
      </c>
      <c r="AG8" s="34">
        <v>1278</v>
      </c>
      <c r="AH8" s="34">
        <v>1121</v>
      </c>
      <c r="AI8" s="34">
        <v>1029</v>
      </c>
      <c r="AJ8" s="34">
        <v>1123</v>
      </c>
      <c r="AK8" s="34">
        <v>961</v>
      </c>
      <c r="AL8" s="34">
        <v>1073</v>
      </c>
      <c r="AM8" s="34">
        <v>832</v>
      </c>
      <c r="AN8" s="34">
        <v>1076</v>
      </c>
      <c r="AO8" s="34">
        <v>1093</v>
      </c>
      <c r="AP8" s="34">
        <v>1259</v>
      </c>
      <c r="AQ8" s="34">
        <v>1143</v>
      </c>
      <c r="AR8" s="34">
        <v>941</v>
      </c>
      <c r="AS8" s="34">
        <v>1066</v>
      </c>
      <c r="AT8" s="34">
        <v>1017</v>
      </c>
      <c r="AU8" s="34">
        <v>909</v>
      </c>
      <c r="AV8" s="34"/>
      <c r="AW8" s="34"/>
      <c r="AX8" s="34"/>
      <c r="AY8" s="34"/>
      <c r="AZ8" s="34"/>
      <c r="BA8" s="34"/>
      <c r="BB8" s="34"/>
      <c r="BC8" s="34"/>
      <c r="BD8" s="34"/>
      <c r="BE8" s="34"/>
      <c r="BF8" s="34"/>
      <c r="BG8" s="34"/>
      <c r="BH8" s="34"/>
      <c r="BI8" s="34"/>
      <c r="BJ8" s="34"/>
      <c r="BK8" s="34"/>
      <c r="BL8" s="34"/>
      <c r="BM8" s="34"/>
      <c r="BN8" s="34"/>
      <c r="BO8" s="34"/>
      <c r="BP8" s="34"/>
    </row>
    <row r="9" spans="1:68" ht="15" customHeight="1">
      <c r="A9" s="93" t="s">
        <v>172</v>
      </c>
      <c r="B9" s="34">
        <v>2220</v>
      </c>
      <c r="C9" s="34">
        <v>2172</v>
      </c>
      <c r="D9" s="34">
        <v>1935</v>
      </c>
      <c r="E9" s="34">
        <v>1930</v>
      </c>
      <c r="F9" s="34">
        <v>2036</v>
      </c>
      <c r="G9" s="34">
        <v>2161</v>
      </c>
      <c r="H9" s="34">
        <v>2105</v>
      </c>
      <c r="I9" s="34">
        <v>2011</v>
      </c>
      <c r="J9" s="34">
        <v>1837</v>
      </c>
      <c r="K9" s="34">
        <v>1794</v>
      </c>
      <c r="L9" s="34">
        <v>1566</v>
      </c>
      <c r="M9" s="34">
        <v>1522</v>
      </c>
      <c r="N9" s="34">
        <v>1475</v>
      </c>
      <c r="O9" s="34">
        <v>1333</v>
      </c>
      <c r="P9" s="34">
        <v>1237</v>
      </c>
      <c r="Q9" s="34">
        <v>1140</v>
      </c>
      <c r="R9" s="34">
        <v>1104</v>
      </c>
      <c r="S9" s="34">
        <v>1072</v>
      </c>
      <c r="T9" s="34">
        <v>1000</v>
      </c>
      <c r="U9" s="34">
        <v>910</v>
      </c>
      <c r="V9" s="34">
        <v>849</v>
      </c>
      <c r="W9" s="34">
        <v>702</v>
      </c>
      <c r="X9" s="34">
        <v>699</v>
      </c>
      <c r="Y9" s="34">
        <v>680</v>
      </c>
      <c r="Z9" s="34">
        <v>633</v>
      </c>
      <c r="AA9" s="34">
        <v>592</v>
      </c>
      <c r="AB9" s="34">
        <v>513</v>
      </c>
      <c r="AC9" s="34">
        <v>517</v>
      </c>
      <c r="AD9" s="34">
        <v>508</v>
      </c>
      <c r="AE9" s="34">
        <v>402</v>
      </c>
      <c r="AF9" s="34">
        <v>411</v>
      </c>
      <c r="AG9" s="34">
        <v>442</v>
      </c>
      <c r="AH9" s="34">
        <v>398</v>
      </c>
      <c r="AI9" s="34">
        <v>320</v>
      </c>
      <c r="AJ9" s="34">
        <v>341</v>
      </c>
      <c r="AK9" s="34">
        <v>328</v>
      </c>
      <c r="AL9" s="34">
        <v>328</v>
      </c>
      <c r="AM9" s="34">
        <v>259</v>
      </c>
      <c r="AN9" s="34">
        <v>293</v>
      </c>
      <c r="AO9" s="34">
        <v>333</v>
      </c>
      <c r="AP9" s="34">
        <v>329</v>
      </c>
      <c r="AQ9" s="34">
        <v>319</v>
      </c>
      <c r="AR9" s="34">
        <v>268</v>
      </c>
      <c r="AS9" s="34">
        <v>258</v>
      </c>
      <c r="AT9" s="34">
        <v>275</v>
      </c>
      <c r="AU9" s="34">
        <v>239</v>
      </c>
      <c r="AV9" s="34"/>
      <c r="AW9" s="34"/>
      <c r="AX9" s="34"/>
      <c r="AY9" s="34"/>
      <c r="AZ9" s="34"/>
      <c r="BA9" s="34"/>
      <c r="BB9" s="34"/>
      <c r="BC9" s="34"/>
      <c r="BD9" s="34"/>
      <c r="BE9" s="34"/>
      <c r="BF9" s="34"/>
      <c r="BG9" s="34"/>
      <c r="BH9" s="34"/>
      <c r="BI9" s="34"/>
      <c r="BJ9" s="34"/>
      <c r="BK9" s="34"/>
      <c r="BL9" s="34"/>
      <c r="BM9" s="34"/>
      <c r="BN9" s="34"/>
      <c r="BO9" s="34"/>
      <c r="BP9" s="34"/>
    </row>
    <row r="10" spans="1:68" ht="15" customHeight="1">
      <c r="A10" s="93" t="s">
        <v>173</v>
      </c>
      <c r="B10" s="34">
        <v>8218</v>
      </c>
      <c r="C10" s="34">
        <v>8319</v>
      </c>
      <c r="D10" s="34">
        <v>7211</v>
      </c>
      <c r="E10" s="34">
        <v>6636</v>
      </c>
      <c r="F10" s="34">
        <v>6605</v>
      </c>
      <c r="G10" s="34">
        <v>6918</v>
      </c>
      <c r="H10" s="34">
        <v>6516</v>
      </c>
      <c r="I10" s="34">
        <v>6122</v>
      </c>
      <c r="J10" s="34">
        <v>5817</v>
      </c>
      <c r="K10" s="34">
        <v>5635</v>
      </c>
      <c r="L10" s="34">
        <v>4938</v>
      </c>
      <c r="M10" s="34">
        <v>4761</v>
      </c>
      <c r="N10" s="34">
        <v>4587</v>
      </c>
      <c r="O10" s="34">
        <v>4367</v>
      </c>
      <c r="P10" s="34">
        <v>4073</v>
      </c>
      <c r="Q10" s="34">
        <v>3820</v>
      </c>
      <c r="R10" s="34">
        <v>3664</v>
      </c>
      <c r="S10" s="34">
        <v>3408</v>
      </c>
      <c r="T10" s="34">
        <v>3378</v>
      </c>
      <c r="U10" s="34">
        <v>3214</v>
      </c>
      <c r="V10" s="34">
        <v>3040</v>
      </c>
      <c r="W10" s="34">
        <v>2752</v>
      </c>
      <c r="X10" s="34">
        <v>2698</v>
      </c>
      <c r="Y10" s="34">
        <v>2541</v>
      </c>
      <c r="Z10" s="34">
        <v>2396</v>
      </c>
      <c r="AA10" s="34">
        <v>2109</v>
      </c>
      <c r="AB10" s="34">
        <v>2007</v>
      </c>
      <c r="AC10" s="34">
        <v>2119</v>
      </c>
      <c r="AD10" s="34">
        <v>2093</v>
      </c>
      <c r="AE10" s="34">
        <v>1943</v>
      </c>
      <c r="AF10" s="34">
        <v>1743</v>
      </c>
      <c r="AG10" s="34">
        <v>1743</v>
      </c>
      <c r="AH10" s="34">
        <v>1602</v>
      </c>
      <c r="AI10" s="34">
        <v>1363</v>
      </c>
      <c r="AJ10" s="34">
        <v>1575</v>
      </c>
      <c r="AK10" s="34">
        <v>1491</v>
      </c>
      <c r="AL10" s="34">
        <v>1385</v>
      </c>
      <c r="AM10" s="34">
        <v>1282</v>
      </c>
      <c r="AN10" s="34">
        <v>1285</v>
      </c>
      <c r="AO10" s="34">
        <v>1328</v>
      </c>
      <c r="AP10" s="34">
        <v>1399</v>
      </c>
      <c r="AQ10" s="34">
        <v>1381</v>
      </c>
      <c r="AR10" s="34">
        <v>1296</v>
      </c>
      <c r="AS10" s="34">
        <v>1210</v>
      </c>
      <c r="AT10" s="34">
        <v>1283</v>
      </c>
      <c r="AU10" s="34">
        <v>1184</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9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ht="15" customHeight="1">
      <c r="A12" s="92" t="s">
        <v>365</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98" t="s">
        <v>192</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row>
    <row r="14" spans="1:68" ht="15" customHeight="1">
      <c r="A14" s="99" t="s">
        <v>167</v>
      </c>
      <c r="B14" s="33">
        <v>43.119266055045898</v>
      </c>
      <c r="C14" s="33">
        <v>42.355788624445303</v>
      </c>
      <c r="D14" s="33">
        <v>45.187227199632403</v>
      </c>
      <c r="E14" s="33">
        <v>46.049297396913197</v>
      </c>
      <c r="F14" s="33">
        <v>45.675187193390101</v>
      </c>
      <c r="G14" s="33">
        <v>46.2459194776931</v>
      </c>
      <c r="H14" s="33">
        <v>45.165670831070102</v>
      </c>
      <c r="I14" s="33">
        <v>45.850914205344601</v>
      </c>
      <c r="J14" s="33">
        <v>43.900414937759301</v>
      </c>
      <c r="K14" s="33">
        <v>43.9265149437894</v>
      </c>
      <c r="L14" s="33">
        <v>42.762207454492902</v>
      </c>
      <c r="M14" s="33">
        <v>44.165920620710203</v>
      </c>
      <c r="N14" s="33">
        <v>44.156664560960202</v>
      </c>
      <c r="O14" s="33">
        <v>42.869615832363202</v>
      </c>
      <c r="P14" s="33">
        <v>42.504684572142402</v>
      </c>
      <c r="Q14" s="33">
        <v>43.529411764705898</v>
      </c>
      <c r="R14" s="33">
        <v>40.6629471611421</v>
      </c>
      <c r="S14" s="33">
        <v>39.754517558813497</v>
      </c>
      <c r="T14" s="33">
        <v>38.614540466392299</v>
      </c>
      <c r="U14" s="33">
        <v>38.901753225272898</v>
      </c>
      <c r="V14" s="33">
        <v>36.649214659685903</v>
      </c>
      <c r="W14" s="33">
        <v>36.801184746390199</v>
      </c>
      <c r="X14" s="33">
        <v>36.338028169014102</v>
      </c>
      <c r="Y14" s="33">
        <v>37.213891081294399</v>
      </c>
      <c r="Z14" s="33">
        <v>35.560955852571901</v>
      </c>
      <c r="AA14" s="33">
        <v>36.057692307692299</v>
      </c>
      <c r="AB14" s="33">
        <v>34.338647134855698</v>
      </c>
      <c r="AC14" s="33">
        <v>35.112107623318401</v>
      </c>
      <c r="AD14" s="33">
        <v>32.851333032083097</v>
      </c>
      <c r="AE14" s="33">
        <v>32.078935291418098</v>
      </c>
      <c r="AF14" s="33">
        <v>31.829830855971299</v>
      </c>
      <c r="AG14" s="33">
        <v>31.252977608384899</v>
      </c>
      <c r="AH14" s="33">
        <v>32.6086956521739</v>
      </c>
      <c r="AI14" s="33">
        <v>29.279661016949198</v>
      </c>
      <c r="AJ14" s="33">
        <v>26.537874936451399</v>
      </c>
      <c r="AK14" s="33">
        <v>28.6312014345487</v>
      </c>
      <c r="AL14" s="33">
        <v>30.031545741324901</v>
      </c>
      <c r="AM14" s="33">
        <v>29.721595184349098</v>
      </c>
      <c r="AN14" s="33">
        <v>32.091254752851697</v>
      </c>
      <c r="AO14" s="33">
        <v>32.159783344617502</v>
      </c>
      <c r="AP14" s="33">
        <v>30.284552845528498</v>
      </c>
      <c r="AQ14" s="33">
        <v>29.928894634776999</v>
      </c>
      <c r="AR14" s="33">
        <v>29.5168762409001</v>
      </c>
      <c r="AS14" s="33">
        <v>31.931748933577101</v>
      </c>
      <c r="AT14" s="33">
        <v>29.3851132686084</v>
      </c>
      <c r="AU14" s="33">
        <v>29.210220673635298</v>
      </c>
      <c r="AV14" s="33"/>
      <c r="AW14" s="33"/>
      <c r="AX14" s="33"/>
      <c r="AY14" s="33"/>
      <c r="AZ14" s="33"/>
      <c r="BA14" s="33"/>
      <c r="BB14" s="33"/>
      <c r="BC14" s="33"/>
      <c r="BD14" s="33"/>
      <c r="BE14" s="33"/>
      <c r="BF14" s="33"/>
      <c r="BG14" s="33"/>
      <c r="BH14" s="33"/>
      <c r="BI14" s="33"/>
      <c r="BJ14" s="33"/>
      <c r="BK14" s="33"/>
      <c r="BL14" s="33"/>
      <c r="BM14" s="33"/>
      <c r="BN14" s="33"/>
      <c r="BO14" s="33"/>
      <c r="BP14" s="33"/>
    </row>
    <row r="15" spans="1:68" ht="15" customHeight="1">
      <c r="A15" s="99" t="s">
        <v>170</v>
      </c>
      <c r="B15" s="29">
        <v>3.0911193339500498</v>
      </c>
      <c r="C15" s="29">
        <v>3.11238095238095</v>
      </c>
      <c r="D15" s="29">
        <v>3.0340620233858702</v>
      </c>
      <c r="E15" s="29">
        <v>3.1015507753876901</v>
      </c>
      <c r="F15" s="29">
        <v>3.2719050310910101</v>
      </c>
      <c r="G15" s="29">
        <v>3.3605882352941201</v>
      </c>
      <c r="H15" s="29">
        <v>3.4209260372820198</v>
      </c>
      <c r="I15" s="29">
        <v>3.4208588957055199</v>
      </c>
      <c r="J15" s="29">
        <v>3.5809703843730301</v>
      </c>
      <c r="K15" s="29">
        <v>3.4294631710362</v>
      </c>
      <c r="L15" s="29">
        <v>3.64121621621622</v>
      </c>
      <c r="M15" s="29">
        <v>3.4824324324324301</v>
      </c>
      <c r="N15" s="29">
        <v>3.68097281831187</v>
      </c>
      <c r="O15" s="29">
        <v>3.5166327223353702</v>
      </c>
      <c r="P15" s="29">
        <v>3.6024981631153601</v>
      </c>
      <c r="Q15" s="29">
        <v>3.6048210372534699</v>
      </c>
      <c r="R15" s="29">
        <v>3.6230831315577099</v>
      </c>
      <c r="S15" s="29">
        <v>3.7084048027444299</v>
      </c>
      <c r="T15" s="29">
        <v>3.65808170515098</v>
      </c>
      <c r="U15" s="29">
        <v>3.4438775510204098</v>
      </c>
      <c r="V15" s="29">
        <v>3.90761904761905</v>
      </c>
      <c r="W15" s="29">
        <v>3.72334004024145</v>
      </c>
      <c r="X15" s="29">
        <v>3.73089700996678</v>
      </c>
      <c r="Y15" s="29">
        <v>3.7656415694591701</v>
      </c>
      <c r="Z15" s="29">
        <v>3.79271070615034</v>
      </c>
      <c r="AA15" s="29">
        <v>3.5927272727272701</v>
      </c>
      <c r="AB15" s="29">
        <v>3.50564617314931</v>
      </c>
      <c r="AC15" s="29">
        <v>3.5376756066411201</v>
      </c>
      <c r="AD15" s="29">
        <v>3.2255845942228301</v>
      </c>
      <c r="AE15" s="29">
        <v>3.51359084406295</v>
      </c>
      <c r="AF15" s="29">
        <v>3.31561996779388</v>
      </c>
      <c r="AG15" s="29">
        <v>3.3384146341463401</v>
      </c>
      <c r="AH15" s="29">
        <v>3.3888888888888902</v>
      </c>
      <c r="AI15" s="29">
        <v>3.07380607814761</v>
      </c>
      <c r="AJ15" s="29">
        <v>3.6724137931034502</v>
      </c>
      <c r="AK15" s="29">
        <v>3.4864300626304798</v>
      </c>
      <c r="AL15" s="29">
        <v>3.8109243697478998</v>
      </c>
      <c r="AM15" s="29">
        <v>3.7265822784810099</v>
      </c>
      <c r="AN15" s="29">
        <v>4</v>
      </c>
      <c r="AO15" s="29">
        <v>3.6231578947368401</v>
      </c>
      <c r="AP15" s="29">
        <v>4.0067114093959697</v>
      </c>
      <c r="AQ15" s="29">
        <v>3.8768898488121</v>
      </c>
      <c r="AR15" s="29">
        <v>4.2242152466367697</v>
      </c>
      <c r="AS15" s="29">
        <v>4.0916030534351098</v>
      </c>
      <c r="AT15" s="29">
        <v>3.7444933920704799</v>
      </c>
      <c r="AU15" s="29">
        <v>4.0079522862823103</v>
      </c>
      <c r="AV15" s="29"/>
      <c r="AW15" s="29"/>
      <c r="AX15" s="29"/>
      <c r="AY15" s="29"/>
      <c r="AZ15" s="29"/>
      <c r="BA15" s="29"/>
      <c r="BB15" s="29"/>
      <c r="BC15" s="29"/>
      <c r="BD15" s="29"/>
      <c r="BE15" s="29"/>
      <c r="BF15" s="29"/>
      <c r="BG15" s="29"/>
      <c r="BH15" s="29"/>
      <c r="BI15" s="29"/>
      <c r="BJ15" s="29"/>
      <c r="BK15" s="29"/>
      <c r="BL15" s="29"/>
      <c r="BM15" s="29"/>
      <c r="BN15" s="29"/>
      <c r="BO15" s="29"/>
      <c r="BP15" s="29"/>
    </row>
    <row r="16" spans="1:68" ht="15" customHeight="1">
      <c r="A16" s="99" t="s">
        <v>171</v>
      </c>
      <c r="B16" s="34">
        <v>6683</v>
      </c>
      <c r="C16" s="34">
        <v>6536</v>
      </c>
      <c r="D16" s="34">
        <v>5968</v>
      </c>
      <c r="E16" s="34">
        <v>6200</v>
      </c>
      <c r="F16" s="34">
        <v>5788</v>
      </c>
      <c r="G16" s="34">
        <v>5713</v>
      </c>
      <c r="H16" s="34">
        <v>5689</v>
      </c>
      <c r="I16" s="34">
        <v>5576</v>
      </c>
      <c r="J16" s="34">
        <v>5683</v>
      </c>
      <c r="K16" s="34">
        <v>5494</v>
      </c>
      <c r="L16" s="34">
        <v>5389</v>
      </c>
      <c r="M16" s="34">
        <v>5154</v>
      </c>
      <c r="N16" s="34">
        <v>5146</v>
      </c>
      <c r="O16" s="34">
        <v>5180</v>
      </c>
      <c r="P16" s="34">
        <v>4903</v>
      </c>
      <c r="Q16" s="34">
        <v>4935</v>
      </c>
      <c r="R16" s="34">
        <v>4489</v>
      </c>
      <c r="S16" s="34">
        <v>4324</v>
      </c>
      <c r="T16" s="34">
        <v>4119</v>
      </c>
      <c r="U16" s="34">
        <v>4050</v>
      </c>
      <c r="V16" s="34">
        <v>4103</v>
      </c>
      <c r="W16" s="34">
        <v>3701</v>
      </c>
      <c r="X16" s="34">
        <v>3369</v>
      </c>
      <c r="Y16" s="34">
        <v>3551</v>
      </c>
      <c r="Z16" s="34">
        <v>3330</v>
      </c>
      <c r="AA16" s="34">
        <v>2964</v>
      </c>
      <c r="AB16" s="34">
        <v>2794</v>
      </c>
      <c r="AC16" s="34">
        <v>2770</v>
      </c>
      <c r="AD16" s="34">
        <v>2345</v>
      </c>
      <c r="AE16" s="34">
        <v>2456</v>
      </c>
      <c r="AF16" s="34">
        <v>2059</v>
      </c>
      <c r="AG16" s="34">
        <v>2190</v>
      </c>
      <c r="AH16" s="34">
        <v>610</v>
      </c>
      <c r="AI16" s="34">
        <v>2124</v>
      </c>
      <c r="AJ16" s="34">
        <v>1917</v>
      </c>
      <c r="AK16" s="34">
        <v>1670</v>
      </c>
      <c r="AL16" s="34">
        <v>1814</v>
      </c>
      <c r="AM16" s="34">
        <v>1472</v>
      </c>
      <c r="AN16" s="34">
        <v>1688</v>
      </c>
      <c r="AO16" s="34">
        <v>1721</v>
      </c>
      <c r="AP16" s="34">
        <v>1791</v>
      </c>
      <c r="AQ16" s="34">
        <v>1795</v>
      </c>
      <c r="AR16" s="34">
        <v>1884</v>
      </c>
      <c r="AS16" s="34">
        <v>2144</v>
      </c>
      <c r="AT16" s="34">
        <v>1700</v>
      </c>
      <c r="AU16" s="34">
        <v>2016</v>
      </c>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99" t="s">
        <v>172</v>
      </c>
      <c r="B17" s="34">
        <v>2162</v>
      </c>
      <c r="C17" s="34">
        <v>2100</v>
      </c>
      <c r="D17" s="34">
        <v>1967</v>
      </c>
      <c r="E17" s="34">
        <v>1999</v>
      </c>
      <c r="F17" s="34">
        <v>1769</v>
      </c>
      <c r="G17" s="34">
        <v>1700</v>
      </c>
      <c r="H17" s="34">
        <v>1663</v>
      </c>
      <c r="I17" s="34">
        <v>1630</v>
      </c>
      <c r="J17" s="34">
        <v>1587</v>
      </c>
      <c r="K17" s="34">
        <v>1602</v>
      </c>
      <c r="L17" s="34">
        <v>1480</v>
      </c>
      <c r="M17" s="34">
        <v>1480</v>
      </c>
      <c r="N17" s="34">
        <v>1398</v>
      </c>
      <c r="O17" s="34">
        <v>1473</v>
      </c>
      <c r="P17" s="34">
        <v>1361</v>
      </c>
      <c r="Q17" s="34">
        <v>1369</v>
      </c>
      <c r="R17" s="34">
        <v>1239</v>
      </c>
      <c r="S17" s="34">
        <v>1166</v>
      </c>
      <c r="T17" s="34">
        <v>1126</v>
      </c>
      <c r="U17" s="34">
        <v>1176</v>
      </c>
      <c r="V17" s="34">
        <v>1050</v>
      </c>
      <c r="W17" s="34">
        <v>994</v>
      </c>
      <c r="X17" s="34">
        <v>903</v>
      </c>
      <c r="Y17" s="34">
        <v>943</v>
      </c>
      <c r="Z17" s="34">
        <v>878</v>
      </c>
      <c r="AA17" s="34">
        <v>825</v>
      </c>
      <c r="AB17" s="34">
        <v>797</v>
      </c>
      <c r="AC17" s="34">
        <v>783</v>
      </c>
      <c r="AD17" s="34">
        <v>727</v>
      </c>
      <c r="AE17" s="34">
        <v>699</v>
      </c>
      <c r="AF17" s="34">
        <v>621</v>
      </c>
      <c r="AG17" s="34">
        <v>656</v>
      </c>
      <c r="AH17" s="34">
        <v>180</v>
      </c>
      <c r="AI17" s="34">
        <v>691</v>
      </c>
      <c r="AJ17" s="34">
        <v>522</v>
      </c>
      <c r="AK17" s="34">
        <v>479</v>
      </c>
      <c r="AL17" s="34">
        <v>476</v>
      </c>
      <c r="AM17" s="34">
        <v>395</v>
      </c>
      <c r="AN17" s="34">
        <v>422</v>
      </c>
      <c r="AO17" s="34">
        <v>475</v>
      </c>
      <c r="AP17" s="34">
        <v>447</v>
      </c>
      <c r="AQ17" s="34">
        <v>463</v>
      </c>
      <c r="AR17" s="34">
        <v>446</v>
      </c>
      <c r="AS17" s="34">
        <v>524</v>
      </c>
      <c r="AT17" s="34">
        <v>454</v>
      </c>
      <c r="AU17" s="34">
        <v>503</v>
      </c>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99" t="s">
        <v>173</v>
      </c>
      <c r="B18" s="34">
        <v>5014</v>
      </c>
      <c r="C18" s="34">
        <v>4958</v>
      </c>
      <c r="D18" s="34">
        <v>4353</v>
      </c>
      <c r="E18" s="34">
        <v>4341</v>
      </c>
      <c r="F18" s="34">
        <v>3873</v>
      </c>
      <c r="G18" s="34">
        <v>3676</v>
      </c>
      <c r="H18" s="34">
        <v>3682</v>
      </c>
      <c r="I18" s="34">
        <v>3555</v>
      </c>
      <c r="J18" s="34">
        <v>3615</v>
      </c>
      <c r="K18" s="34">
        <v>3647</v>
      </c>
      <c r="L18" s="34">
        <v>3461</v>
      </c>
      <c r="M18" s="34">
        <v>3351</v>
      </c>
      <c r="N18" s="34">
        <v>3166</v>
      </c>
      <c r="O18" s="34">
        <v>3436</v>
      </c>
      <c r="P18" s="34">
        <v>3202</v>
      </c>
      <c r="Q18" s="34">
        <v>3145</v>
      </c>
      <c r="R18" s="34">
        <v>3047</v>
      </c>
      <c r="S18" s="34">
        <v>2933</v>
      </c>
      <c r="T18" s="34">
        <v>2916</v>
      </c>
      <c r="U18" s="34">
        <v>3023</v>
      </c>
      <c r="V18" s="34">
        <v>2865</v>
      </c>
      <c r="W18" s="34">
        <v>2701</v>
      </c>
      <c r="X18" s="34">
        <v>2485</v>
      </c>
      <c r="Y18" s="34">
        <v>2534</v>
      </c>
      <c r="Z18" s="34">
        <v>2469</v>
      </c>
      <c r="AA18" s="34">
        <v>2288</v>
      </c>
      <c r="AB18" s="34">
        <v>2321</v>
      </c>
      <c r="AC18" s="34">
        <v>2230</v>
      </c>
      <c r="AD18" s="34">
        <v>2213</v>
      </c>
      <c r="AE18" s="34">
        <v>2179</v>
      </c>
      <c r="AF18" s="34">
        <v>1951</v>
      </c>
      <c r="AG18" s="34">
        <v>2099</v>
      </c>
      <c r="AH18" s="34">
        <v>552</v>
      </c>
      <c r="AI18" s="34">
        <v>2360</v>
      </c>
      <c r="AJ18" s="34">
        <v>1967</v>
      </c>
      <c r="AK18" s="34">
        <v>1673</v>
      </c>
      <c r="AL18" s="34">
        <v>1585</v>
      </c>
      <c r="AM18" s="34">
        <v>1329</v>
      </c>
      <c r="AN18" s="34">
        <v>1315</v>
      </c>
      <c r="AO18" s="34">
        <v>1477</v>
      </c>
      <c r="AP18" s="34">
        <v>1476</v>
      </c>
      <c r="AQ18" s="34">
        <v>1547</v>
      </c>
      <c r="AR18" s="34">
        <v>1511</v>
      </c>
      <c r="AS18" s="34">
        <v>1641</v>
      </c>
      <c r="AT18" s="34">
        <v>1545</v>
      </c>
      <c r="AU18" s="34">
        <v>1722</v>
      </c>
      <c r="AV18" s="34"/>
      <c r="AW18" s="34"/>
      <c r="AX18" s="34"/>
      <c r="AY18" s="34"/>
      <c r="AZ18" s="34"/>
      <c r="BA18" s="34"/>
      <c r="BB18" s="34"/>
      <c r="BC18" s="34"/>
      <c r="BD18" s="34"/>
      <c r="BE18" s="34"/>
      <c r="BF18" s="34"/>
      <c r="BG18" s="34"/>
      <c r="BH18" s="34"/>
      <c r="BI18" s="34"/>
      <c r="BJ18" s="34"/>
      <c r="BK18" s="34"/>
      <c r="BL18" s="34"/>
      <c r="BM18" s="34"/>
      <c r="BN18" s="34"/>
      <c r="BO18" s="34"/>
      <c r="BP18" s="34"/>
    </row>
    <row r="19" spans="1:68" ht="15" customHeight="1">
      <c r="A19" s="9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row>
    <row r="20" spans="1:68" ht="15" customHeight="1">
      <c r="A20" s="98" t="s">
        <v>366</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row>
    <row r="21" spans="1:68" ht="15" customHeight="1">
      <c r="A21" s="99" t="s">
        <v>167</v>
      </c>
      <c r="B21" s="33">
        <v>52.445074415308298</v>
      </c>
      <c r="C21" s="33">
        <v>49.8544395924309</v>
      </c>
      <c r="D21" s="33">
        <v>55.529225908372801</v>
      </c>
      <c r="E21" s="33">
        <v>50.8934953538242</v>
      </c>
      <c r="F21" s="33">
        <v>51.461038961039002</v>
      </c>
      <c r="G21" s="33">
        <v>53.831948291782098</v>
      </c>
      <c r="H21" s="33">
        <v>52.454282964388803</v>
      </c>
      <c r="I21" s="33">
        <v>53.227408142999003</v>
      </c>
      <c r="J21" s="33">
        <v>49.646107178968698</v>
      </c>
      <c r="K21" s="33">
        <v>49.901185770750999</v>
      </c>
      <c r="L21" s="33">
        <v>49.234135667396103</v>
      </c>
      <c r="M21" s="33">
        <v>51.320321469575198</v>
      </c>
      <c r="N21" s="33">
        <v>50.566893424036301</v>
      </c>
      <c r="O21" s="33">
        <v>53.2311062431544</v>
      </c>
      <c r="P21" s="33">
        <v>50.533807829181498</v>
      </c>
      <c r="Q21" s="33">
        <v>53.356890459364003</v>
      </c>
      <c r="R21" s="33">
        <v>47.571606475716102</v>
      </c>
      <c r="S21" s="33">
        <v>44.640434192672998</v>
      </c>
      <c r="T21" s="33">
        <v>45.778364116094998</v>
      </c>
      <c r="U21" s="33">
        <v>47.129506008010701</v>
      </c>
      <c r="V21" s="33">
        <v>45.903954802259904</v>
      </c>
      <c r="W21" s="33">
        <v>43.4931506849315</v>
      </c>
      <c r="X21" s="33">
        <v>46.3121783876501</v>
      </c>
      <c r="Y21" s="33">
        <v>46.428571428571402</v>
      </c>
      <c r="Z21" s="33">
        <v>44.657097288676198</v>
      </c>
      <c r="AA21" s="33">
        <v>45.340501792114701</v>
      </c>
      <c r="AB21" s="33">
        <v>42.170818505338097</v>
      </c>
      <c r="AC21" s="33">
        <v>45.892857142857103</v>
      </c>
      <c r="AD21" s="33">
        <v>42.460317460317498</v>
      </c>
      <c r="AE21" s="33">
        <v>38.936170212766001</v>
      </c>
      <c r="AF21" s="33">
        <v>35.883905013192603</v>
      </c>
      <c r="AG21" s="33">
        <v>39.735099337748302</v>
      </c>
      <c r="AH21" s="33">
        <v>37.614678899082598</v>
      </c>
      <c r="AI21" s="33">
        <v>36.705882352941202</v>
      </c>
      <c r="AJ21" s="33">
        <v>33.762886597938099</v>
      </c>
      <c r="AK21" s="33">
        <v>34.502923976608201</v>
      </c>
      <c r="AL21" s="33">
        <v>38.352272727272698</v>
      </c>
      <c r="AM21" s="33">
        <v>43.181818181818201</v>
      </c>
      <c r="AN21" s="33">
        <v>37.246963562753002</v>
      </c>
      <c r="AO21" s="33">
        <v>39.510489510489499</v>
      </c>
      <c r="AP21" s="33">
        <v>35.686274509803901</v>
      </c>
      <c r="AQ21" s="33">
        <v>35.593220338983102</v>
      </c>
      <c r="AR21" s="33">
        <v>40.148698884758403</v>
      </c>
      <c r="AS21" s="33">
        <v>40.816326530612201</v>
      </c>
      <c r="AT21" s="33">
        <v>40.845070422535201</v>
      </c>
      <c r="AU21" s="33">
        <v>34.426229508196698</v>
      </c>
      <c r="AV21" s="33"/>
      <c r="AW21" s="33"/>
      <c r="AX21" s="33"/>
      <c r="AY21" s="33"/>
      <c r="AZ21" s="33"/>
      <c r="BA21" s="33"/>
      <c r="BB21" s="33"/>
      <c r="BC21" s="33"/>
      <c r="BD21" s="33"/>
      <c r="BE21" s="33"/>
      <c r="BF21" s="33"/>
      <c r="BG21" s="33"/>
      <c r="BH21" s="33"/>
      <c r="BI21" s="33"/>
      <c r="BJ21" s="33"/>
      <c r="BK21" s="33"/>
      <c r="BL21" s="33"/>
      <c r="BM21" s="33"/>
      <c r="BN21" s="33"/>
      <c r="BO21" s="33"/>
      <c r="BP21" s="33"/>
    </row>
    <row r="22" spans="1:68" ht="15" customHeight="1">
      <c r="A22" s="99" t="s">
        <v>170</v>
      </c>
      <c r="B22" s="29">
        <v>3.58378378378378</v>
      </c>
      <c r="C22" s="29">
        <v>3.5912408759124101</v>
      </c>
      <c r="D22" s="29">
        <v>3.4381223328591699</v>
      </c>
      <c r="E22" s="29">
        <v>3.51123595505618</v>
      </c>
      <c r="F22" s="29">
        <v>3.7602523659306</v>
      </c>
      <c r="G22" s="29">
        <v>3.7890222984562598</v>
      </c>
      <c r="H22" s="29">
        <v>3.8697247706422</v>
      </c>
      <c r="I22" s="29">
        <v>3.7238805970149298</v>
      </c>
      <c r="J22" s="29">
        <v>4.0407331975560101</v>
      </c>
      <c r="K22" s="29">
        <v>3.8158415841584201</v>
      </c>
      <c r="L22" s="29">
        <v>3.9244444444444402</v>
      </c>
      <c r="M22" s="29">
        <v>4.2013422818792003</v>
      </c>
      <c r="N22" s="29">
        <v>4.2780269058296003</v>
      </c>
      <c r="O22" s="29">
        <v>4.1584362139917701</v>
      </c>
      <c r="P22" s="29">
        <v>4.4483568075117397</v>
      </c>
      <c r="Q22" s="29">
        <v>4.2008830022075099</v>
      </c>
      <c r="R22" s="29">
        <v>4.0785340314136098</v>
      </c>
      <c r="S22" s="29">
        <v>4.2522796352583603</v>
      </c>
      <c r="T22" s="29">
        <v>4.6368876080691601</v>
      </c>
      <c r="U22" s="29">
        <v>3.8895184135977301</v>
      </c>
      <c r="V22" s="29">
        <v>4.5846153846153799</v>
      </c>
      <c r="W22" s="29">
        <v>4.3070866141732296</v>
      </c>
      <c r="X22" s="29">
        <v>4.3407407407407401</v>
      </c>
      <c r="Y22" s="29">
        <v>4.2467948717948696</v>
      </c>
      <c r="Z22" s="29">
        <v>4.2571428571428598</v>
      </c>
      <c r="AA22" s="29">
        <v>4.1660079051383399</v>
      </c>
      <c r="AB22" s="29">
        <v>4.1772151898734204</v>
      </c>
      <c r="AC22" s="29">
        <v>3.8287937743190699</v>
      </c>
      <c r="AD22" s="29">
        <v>3.5981308411214998</v>
      </c>
      <c r="AE22" s="29">
        <v>3.7650273224043702</v>
      </c>
      <c r="AF22" s="29">
        <v>3.5808823529411802</v>
      </c>
      <c r="AG22" s="29">
        <v>3.8333333333333299</v>
      </c>
      <c r="AH22" s="29">
        <v>4.9024390243902403</v>
      </c>
      <c r="AI22" s="29">
        <v>3.87820512820513</v>
      </c>
      <c r="AJ22" s="29">
        <v>3.9007633587786299</v>
      </c>
      <c r="AK22" s="29">
        <v>3.71186440677966</v>
      </c>
      <c r="AL22" s="29">
        <v>3.8740740740740698</v>
      </c>
      <c r="AM22" s="29">
        <v>4.09649122807018</v>
      </c>
      <c r="AN22" s="29">
        <v>4.6956521739130404</v>
      </c>
      <c r="AO22" s="29">
        <v>4.2035398230088497</v>
      </c>
      <c r="AP22" s="29">
        <v>4.3516483516483504</v>
      </c>
      <c r="AQ22" s="29">
        <v>4.6952380952380999</v>
      </c>
      <c r="AR22" s="29">
        <v>5.9814814814814801</v>
      </c>
      <c r="AS22" s="29">
        <v>4.7583333333333302</v>
      </c>
      <c r="AT22" s="29">
        <v>4.7931034482758603</v>
      </c>
      <c r="AU22" s="29">
        <v>3.9523809523809499</v>
      </c>
      <c r="AV22" s="29"/>
      <c r="AW22" s="29"/>
      <c r="AX22" s="29"/>
      <c r="AY22" s="29"/>
      <c r="AZ22" s="29"/>
      <c r="BA22" s="29"/>
      <c r="BB22" s="29"/>
      <c r="BC22" s="29"/>
      <c r="BD22" s="29"/>
      <c r="BE22" s="29"/>
      <c r="BF22" s="29"/>
      <c r="BG22" s="29"/>
      <c r="BH22" s="29"/>
      <c r="BI22" s="29"/>
      <c r="BJ22" s="29"/>
      <c r="BK22" s="29"/>
      <c r="BL22" s="29"/>
      <c r="BM22" s="29"/>
      <c r="BN22" s="29"/>
      <c r="BO22" s="29"/>
      <c r="BP22" s="29"/>
    </row>
    <row r="23" spans="1:68" ht="15" customHeight="1">
      <c r="A23" s="99" t="s">
        <v>171</v>
      </c>
      <c r="B23" s="34">
        <v>2652</v>
      </c>
      <c r="C23" s="34">
        <v>2460</v>
      </c>
      <c r="D23" s="34">
        <v>2417</v>
      </c>
      <c r="E23" s="34">
        <v>2500</v>
      </c>
      <c r="F23" s="34">
        <v>2384</v>
      </c>
      <c r="G23" s="34">
        <v>2209</v>
      </c>
      <c r="H23" s="34">
        <v>2109</v>
      </c>
      <c r="I23" s="34">
        <v>1996</v>
      </c>
      <c r="J23" s="34">
        <v>1984</v>
      </c>
      <c r="K23" s="34">
        <v>1927</v>
      </c>
      <c r="L23" s="34">
        <v>1766</v>
      </c>
      <c r="M23" s="34">
        <v>1878</v>
      </c>
      <c r="N23" s="34">
        <v>1908</v>
      </c>
      <c r="O23" s="34">
        <v>2021</v>
      </c>
      <c r="P23" s="34">
        <v>1895</v>
      </c>
      <c r="Q23" s="34">
        <v>1903</v>
      </c>
      <c r="R23" s="34">
        <v>1558</v>
      </c>
      <c r="S23" s="34">
        <v>1399</v>
      </c>
      <c r="T23" s="34">
        <v>1609</v>
      </c>
      <c r="U23" s="34">
        <v>1373</v>
      </c>
      <c r="V23" s="34">
        <v>1490</v>
      </c>
      <c r="W23" s="34">
        <v>1094</v>
      </c>
      <c r="X23" s="34">
        <v>1172</v>
      </c>
      <c r="Y23" s="34">
        <v>1325</v>
      </c>
      <c r="Z23" s="34">
        <v>1192</v>
      </c>
      <c r="AA23" s="34">
        <v>1054</v>
      </c>
      <c r="AB23" s="34">
        <v>990</v>
      </c>
      <c r="AC23" s="34">
        <v>984</v>
      </c>
      <c r="AD23" s="34">
        <v>770</v>
      </c>
      <c r="AE23" s="34">
        <v>689</v>
      </c>
      <c r="AF23" s="34">
        <v>487</v>
      </c>
      <c r="AG23" s="34">
        <v>690</v>
      </c>
      <c r="AH23" s="34">
        <v>201</v>
      </c>
      <c r="AI23" s="34">
        <v>605</v>
      </c>
      <c r="AJ23" s="34">
        <v>511</v>
      </c>
      <c r="AK23" s="34">
        <v>438</v>
      </c>
      <c r="AL23" s="34">
        <v>523</v>
      </c>
      <c r="AM23" s="34">
        <v>467</v>
      </c>
      <c r="AN23" s="34">
        <v>432</v>
      </c>
      <c r="AO23" s="34">
        <v>475</v>
      </c>
      <c r="AP23" s="34">
        <v>396</v>
      </c>
      <c r="AQ23" s="34">
        <v>493</v>
      </c>
      <c r="AR23" s="34">
        <v>646</v>
      </c>
      <c r="AS23" s="34">
        <v>571</v>
      </c>
      <c r="AT23" s="34">
        <v>556</v>
      </c>
      <c r="AU23" s="34">
        <v>415</v>
      </c>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99" t="s">
        <v>172</v>
      </c>
      <c r="B24" s="34">
        <v>740</v>
      </c>
      <c r="C24" s="34">
        <v>685</v>
      </c>
      <c r="D24" s="34">
        <v>703</v>
      </c>
      <c r="E24" s="34">
        <v>712</v>
      </c>
      <c r="F24" s="34">
        <v>634</v>
      </c>
      <c r="G24" s="34">
        <v>583</v>
      </c>
      <c r="H24" s="34">
        <v>545</v>
      </c>
      <c r="I24" s="34">
        <v>536</v>
      </c>
      <c r="J24" s="34">
        <v>491</v>
      </c>
      <c r="K24" s="34">
        <v>505</v>
      </c>
      <c r="L24" s="34">
        <v>450</v>
      </c>
      <c r="M24" s="34">
        <v>447</v>
      </c>
      <c r="N24" s="34">
        <v>446</v>
      </c>
      <c r="O24" s="34">
        <v>486</v>
      </c>
      <c r="P24" s="34">
        <v>426</v>
      </c>
      <c r="Q24" s="34">
        <v>453</v>
      </c>
      <c r="R24" s="34">
        <v>382</v>
      </c>
      <c r="S24" s="34">
        <v>329</v>
      </c>
      <c r="T24" s="34">
        <v>347</v>
      </c>
      <c r="U24" s="34">
        <v>353</v>
      </c>
      <c r="V24" s="34">
        <v>325</v>
      </c>
      <c r="W24" s="34">
        <v>254</v>
      </c>
      <c r="X24" s="34">
        <v>270</v>
      </c>
      <c r="Y24" s="34">
        <v>312</v>
      </c>
      <c r="Z24" s="34">
        <v>280</v>
      </c>
      <c r="AA24" s="34">
        <v>253</v>
      </c>
      <c r="AB24" s="34">
        <v>237</v>
      </c>
      <c r="AC24" s="34">
        <v>257</v>
      </c>
      <c r="AD24" s="34">
        <v>214</v>
      </c>
      <c r="AE24" s="34">
        <v>183</v>
      </c>
      <c r="AF24" s="34">
        <v>136</v>
      </c>
      <c r="AG24" s="34">
        <v>180</v>
      </c>
      <c r="AH24" s="34">
        <v>41</v>
      </c>
      <c r="AI24" s="34">
        <v>156</v>
      </c>
      <c r="AJ24" s="34">
        <v>131</v>
      </c>
      <c r="AK24" s="34">
        <v>118</v>
      </c>
      <c r="AL24" s="34">
        <v>135</v>
      </c>
      <c r="AM24" s="34">
        <v>114</v>
      </c>
      <c r="AN24" s="34">
        <v>92</v>
      </c>
      <c r="AO24" s="34">
        <v>113</v>
      </c>
      <c r="AP24" s="34">
        <v>91</v>
      </c>
      <c r="AQ24" s="34">
        <v>105</v>
      </c>
      <c r="AR24" s="34">
        <v>108</v>
      </c>
      <c r="AS24" s="34">
        <v>120</v>
      </c>
      <c r="AT24" s="34">
        <v>116</v>
      </c>
      <c r="AU24" s="34">
        <v>105</v>
      </c>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99" t="s">
        <v>173</v>
      </c>
      <c r="B25" s="34">
        <v>1411</v>
      </c>
      <c r="C25" s="34">
        <v>1374</v>
      </c>
      <c r="D25" s="34">
        <v>1266</v>
      </c>
      <c r="E25" s="34">
        <v>1399</v>
      </c>
      <c r="F25" s="34">
        <v>1232</v>
      </c>
      <c r="G25" s="34">
        <v>1083</v>
      </c>
      <c r="H25" s="34">
        <v>1039</v>
      </c>
      <c r="I25" s="34">
        <v>1007</v>
      </c>
      <c r="J25" s="34">
        <v>989</v>
      </c>
      <c r="K25" s="34">
        <v>1012</v>
      </c>
      <c r="L25" s="34">
        <v>914</v>
      </c>
      <c r="M25" s="34">
        <v>871</v>
      </c>
      <c r="N25" s="34">
        <v>882</v>
      </c>
      <c r="O25" s="34">
        <v>913</v>
      </c>
      <c r="P25" s="34">
        <v>843</v>
      </c>
      <c r="Q25" s="34">
        <v>849</v>
      </c>
      <c r="R25" s="34">
        <v>803</v>
      </c>
      <c r="S25" s="34">
        <v>737</v>
      </c>
      <c r="T25" s="34">
        <v>758</v>
      </c>
      <c r="U25" s="34">
        <v>749</v>
      </c>
      <c r="V25" s="34">
        <v>708</v>
      </c>
      <c r="W25" s="34">
        <v>584</v>
      </c>
      <c r="X25" s="34">
        <v>583</v>
      </c>
      <c r="Y25" s="34">
        <v>672</v>
      </c>
      <c r="Z25" s="34">
        <v>627</v>
      </c>
      <c r="AA25" s="34">
        <v>558</v>
      </c>
      <c r="AB25" s="34">
        <v>562</v>
      </c>
      <c r="AC25" s="34">
        <v>560</v>
      </c>
      <c r="AD25" s="34">
        <v>504</v>
      </c>
      <c r="AE25" s="34">
        <v>470</v>
      </c>
      <c r="AF25" s="34">
        <v>379</v>
      </c>
      <c r="AG25" s="34">
        <v>453</v>
      </c>
      <c r="AH25" s="34">
        <v>109</v>
      </c>
      <c r="AI25" s="34">
        <v>425</v>
      </c>
      <c r="AJ25" s="34">
        <v>388</v>
      </c>
      <c r="AK25" s="34">
        <v>342</v>
      </c>
      <c r="AL25" s="34">
        <v>352</v>
      </c>
      <c r="AM25" s="34">
        <v>264</v>
      </c>
      <c r="AN25" s="34">
        <v>247</v>
      </c>
      <c r="AO25" s="34">
        <v>286</v>
      </c>
      <c r="AP25" s="34">
        <v>255</v>
      </c>
      <c r="AQ25" s="34">
        <v>295</v>
      </c>
      <c r="AR25" s="34">
        <v>269</v>
      </c>
      <c r="AS25" s="34">
        <v>294</v>
      </c>
      <c r="AT25" s="34">
        <v>284</v>
      </c>
      <c r="AU25" s="34">
        <v>305</v>
      </c>
      <c r="AV25" s="34"/>
      <c r="AW25" s="34"/>
      <c r="AX25" s="34"/>
      <c r="AY25" s="34"/>
      <c r="AZ25" s="34"/>
      <c r="BA25" s="34"/>
      <c r="BB25" s="34"/>
      <c r="BC25" s="34"/>
      <c r="BD25" s="34"/>
      <c r="BE25" s="34"/>
      <c r="BF25" s="34"/>
      <c r="BG25" s="34"/>
      <c r="BH25" s="34"/>
      <c r="BI25" s="34"/>
      <c r="BJ25" s="34"/>
      <c r="BK25" s="34"/>
      <c r="BL25" s="34"/>
      <c r="BM25" s="34"/>
      <c r="BN25" s="34"/>
      <c r="BO25" s="34"/>
      <c r="BP25" s="34"/>
    </row>
    <row r="26" spans="1:68" ht="15" customHeight="1">
      <c r="A26" s="97"/>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row>
    <row r="27" spans="1:68" ht="15" customHeight="1">
      <c r="A27" s="98" t="s">
        <v>367</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row>
    <row r="28" spans="1:68" ht="15" customHeight="1">
      <c r="A28" s="99" t="s">
        <v>167</v>
      </c>
      <c r="B28" s="33">
        <v>55.5555555555556</v>
      </c>
      <c r="C28" s="33">
        <v>51.835853131749502</v>
      </c>
      <c r="D28" s="33">
        <v>57.4229691876751</v>
      </c>
      <c r="E28" s="33">
        <v>53.235294117647101</v>
      </c>
      <c r="F28" s="33">
        <v>57.388316151202702</v>
      </c>
      <c r="G28" s="33">
        <v>61.056105610560998</v>
      </c>
      <c r="H28" s="33">
        <v>52.112676056338003</v>
      </c>
      <c r="I28" s="33">
        <v>54.1516245487365</v>
      </c>
      <c r="J28" s="33">
        <v>53.731343283582099</v>
      </c>
      <c r="K28" s="33">
        <v>57.677902621722801</v>
      </c>
      <c r="L28" s="33">
        <v>50.390625</v>
      </c>
      <c r="M28" s="33">
        <v>52.232142857142897</v>
      </c>
      <c r="N28" s="33">
        <v>56.086956521739097</v>
      </c>
      <c r="O28" s="33">
        <v>49.785407725321903</v>
      </c>
      <c r="P28" s="33">
        <v>56.756756756756801</v>
      </c>
      <c r="Q28" s="33">
        <v>48.356807511737102</v>
      </c>
      <c r="R28" s="33">
        <v>47.867298578199097</v>
      </c>
      <c r="S28" s="33">
        <v>52.307692307692299</v>
      </c>
      <c r="T28" s="33">
        <v>47.317073170731703</v>
      </c>
      <c r="U28" s="33">
        <v>48.3516483516484</v>
      </c>
      <c r="V28" s="33">
        <v>37.640449438202197</v>
      </c>
      <c r="W28" s="33">
        <v>45.789473684210499</v>
      </c>
      <c r="X28" s="33">
        <v>40.372670807453403</v>
      </c>
      <c r="Y28" s="33">
        <v>54.411764705882298</v>
      </c>
      <c r="Z28" s="33">
        <v>43.478260869565197</v>
      </c>
      <c r="AA28" s="33">
        <v>45.323741007194201</v>
      </c>
      <c r="AB28" s="33">
        <v>48.226950354609897</v>
      </c>
      <c r="AC28" s="33">
        <v>39.84375</v>
      </c>
      <c r="AD28" s="33">
        <v>39.552238805970099</v>
      </c>
      <c r="AE28" s="33">
        <v>28.7878787878788</v>
      </c>
      <c r="AF28" s="33">
        <v>38.095238095238102</v>
      </c>
      <c r="AG28" s="33">
        <v>43.0656934306569</v>
      </c>
      <c r="AH28" s="33" t="s">
        <v>46</v>
      </c>
      <c r="AI28" s="33">
        <v>43.75</v>
      </c>
      <c r="AJ28" s="33">
        <v>26</v>
      </c>
      <c r="AK28" s="33">
        <v>36.170212765957501</v>
      </c>
      <c r="AL28" s="33">
        <v>41.176470588235297</v>
      </c>
      <c r="AM28" s="33">
        <v>32.967032967032999</v>
      </c>
      <c r="AN28" s="33">
        <v>40.697674418604599</v>
      </c>
      <c r="AO28" s="33">
        <v>29.545454545454501</v>
      </c>
      <c r="AP28" s="33">
        <v>43.023255813953497</v>
      </c>
      <c r="AQ28" s="33">
        <v>33.009708737864102</v>
      </c>
      <c r="AR28" s="33">
        <v>36.486486486486498</v>
      </c>
      <c r="AS28" s="33">
        <v>39.325842696629202</v>
      </c>
      <c r="AT28" s="33">
        <v>31.578947368421101</v>
      </c>
      <c r="AU28" s="33">
        <v>30</v>
      </c>
      <c r="AV28" s="33"/>
      <c r="AW28" s="33"/>
      <c r="AX28" s="33"/>
      <c r="AY28" s="33"/>
      <c r="AZ28" s="33"/>
      <c r="BA28" s="33"/>
      <c r="BB28" s="33"/>
      <c r="BC28" s="33"/>
      <c r="BD28" s="33"/>
      <c r="BE28" s="33"/>
      <c r="BF28" s="33"/>
      <c r="BG28" s="33"/>
      <c r="BH28" s="33"/>
      <c r="BI28" s="33"/>
      <c r="BJ28" s="33"/>
      <c r="BK28" s="33"/>
      <c r="BL28" s="33"/>
      <c r="BM28" s="33"/>
      <c r="BN28" s="33"/>
      <c r="BO28" s="33"/>
      <c r="BP28" s="33"/>
    </row>
    <row r="29" spans="1:68" ht="15" customHeight="1">
      <c r="A29" s="99" t="s">
        <v>170</v>
      </c>
      <c r="B29" s="29">
        <v>3.4884615384615398</v>
      </c>
      <c r="C29" s="29">
        <v>3.3125</v>
      </c>
      <c r="D29" s="29">
        <v>3.2146341463414601</v>
      </c>
      <c r="E29" s="29">
        <v>3.5027624309392298</v>
      </c>
      <c r="F29" s="29">
        <v>3.1017964071856299</v>
      </c>
      <c r="G29" s="29">
        <v>3.7405405405405401</v>
      </c>
      <c r="H29" s="29">
        <v>4.1418918918918903</v>
      </c>
      <c r="I29" s="29">
        <v>3.95333333333333</v>
      </c>
      <c r="J29" s="29">
        <v>4.4305555555555598</v>
      </c>
      <c r="K29" s="29">
        <v>4.1558441558441599</v>
      </c>
      <c r="L29" s="29">
        <v>4.1085271317829504</v>
      </c>
      <c r="M29" s="29">
        <v>4.0085470085470103</v>
      </c>
      <c r="N29" s="29">
        <v>4.3100775193798402</v>
      </c>
      <c r="O29" s="29">
        <v>3.3362068965517202</v>
      </c>
      <c r="P29" s="29">
        <v>3.55238095238095</v>
      </c>
      <c r="Q29" s="29">
        <v>4.13592233009709</v>
      </c>
      <c r="R29" s="29">
        <v>3.5841584158415798</v>
      </c>
      <c r="S29" s="29">
        <v>4.3333333333333304</v>
      </c>
      <c r="T29" s="29">
        <v>3.9484536082474202</v>
      </c>
      <c r="U29" s="29">
        <v>4.4204545454545503</v>
      </c>
      <c r="V29" s="29">
        <v>4.23880597014925</v>
      </c>
      <c r="W29" s="29">
        <v>3.83908045977011</v>
      </c>
      <c r="X29" s="29">
        <v>4.5076923076923103</v>
      </c>
      <c r="Y29" s="29">
        <v>3.7567567567567601</v>
      </c>
      <c r="Z29" s="29">
        <v>4.56666666666667</v>
      </c>
      <c r="AA29" s="29">
        <v>3.9047619047619002</v>
      </c>
      <c r="AB29" s="29">
        <v>3.97058823529412</v>
      </c>
      <c r="AC29" s="29">
        <v>3.9803921568627501</v>
      </c>
      <c r="AD29" s="29">
        <v>3.56603773584906</v>
      </c>
      <c r="AE29" s="29">
        <v>3.92105263157895</v>
      </c>
      <c r="AF29" s="29">
        <v>3.3541666666666701</v>
      </c>
      <c r="AG29" s="29">
        <v>3.20338983050847</v>
      </c>
      <c r="AH29" s="29" t="s">
        <v>46</v>
      </c>
      <c r="AI29" s="29">
        <v>3.7678571428571401</v>
      </c>
      <c r="AJ29" s="29" t="s">
        <v>46</v>
      </c>
      <c r="AK29" s="29">
        <v>3.47058823529412</v>
      </c>
      <c r="AL29" s="29">
        <v>5.3714285714285701</v>
      </c>
      <c r="AM29" s="29">
        <v>5.1666666666666696</v>
      </c>
      <c r="AN29" s="29">
        <v>4.0857142857142899</v>
      </c>
      <c r="AO29" s="29" t="s">
        <v>46</v>
      </c>
      <c r="AP29" s="29">
        <v>5</v>
      </c>
      <c r="AQ29" s="29">
        <v>5.1470588235294104</v>
      </c>
      <c r="AR29" s="29" t="s">
        <v>46</v>
      </c>
      <c r="AS29" s="29">
        <v>3.6285714285714299</v>
      </c>
      <c r="AT29" s="29" t="s">
        <v>46</v>
      </c>
      <c r="AU29" s="29" t="s">
        <v>46</v>
      </c>
      <c r="AV29" s="29"/>
      <c r="AW29" s="29"/>
      <c r="AX29" s="29"/>
      <c r="AY29" s="29"/>
      <c r="AZ29" s="29"/>
      <c r="BA29" s="29"/>
      <c r="BB29" s="29"/>
      <c r="BC29" s="29"/>
      <c r="BD29" s="29"/>
      <c r="BE29" s="29"/>
      <c r="BF29" s="29"/>
      <c r="BG29" s="29"/>
      <c r="BH29" s="29"/>
      <c r="BI29" s="29"/>
      <c r="BJ29" s="29"/>
      <c r="BK29" s="29"/>
      <c r="BL29" s="29"/>
      <c r="BM29" s="29"/>
      <c r="BN29" s="29"/>
      <c r="BO29" s="29"/>
      <c r="BP29" s="29"/>
    </row>
    <row r="30" spans="1:68" ht="15" customHeight="1">
      <c r="A30" s="99" t="s">
        <v>171</v>
      </c>
      <c r="B30" s="34">
        <v>907</v>
      </c>
      <c r="C30" s="34">
        <v>795</v>
      </c>
      <c r="D30" s="34">
        <v>659</v>
      </c>
      <c r="E30" s="34">
        <v>634</v>
      </c>
      <c r="F30" s="34">
        <v>518</v>
      </c>
      <c r="G30" s="34">
        <v>692</v>
      </c>
      <c r="H30" s="34">
        <v>613</v>
      </c>
      <c r="I30" s="34">
        <v>593</v>
      </c>
      <c r="J30" s="34">
        <v>638</v>
      </c>
      <c r="K30" s="34">
        <v>640</v>
      </c>
      <c r="L30" s="34">
        <v>530</v>
      </c>
      <c r="M30" s="34">
        <v>469</v>
      </c>
      <c r="N30" s="34">
        <v>556</v>
      </c>
      <c r="O30" s="34">
        <v>387</v>
      </c>
      <c r="P30" s="34">
        <v>373</v>
      </c>
      <c r="Q30" s="34">
        <v>426</v>
      </c>
      <c r="R30" s="34">
        <v>362</v>
      </c>
      <c r="S30" s="34">
        <v>442</v>
      </c>
      <c r="T30" s="34">
        <v>383</v>
      </c>
      <c r="U30" s="34">
        <v>389</v>
      </c>
      <c r="V30" s="34">
        <v>284</v>
      </c>
      <c r="W30" s="34">
        <v>334</v>
      </c>
      <c r="X30" s="34">
        <v>293</v>
      </c>
      <c r="Y30" s="34">
        <v>278</v>
      </c>
      <c r="Z30" s="34">
        <v>274</v>
      </c>
      <c r="AA30" s="34">
        <v>246</v>
      </c>
      <c r="AB30" s="34">
        <v>270</v>
      </c>
      <c r="AC30" s="34">
        <v>203</v>
      </c>
      <c r="AD30" s="34">
        <v>189</v>
      </c>
      <c r="AE30" s="34">
        <v>149</v>
      </c>
      <c r="AF30" s="34">
        <v>161</v>
      </c>
      <c r="AG30" s="34">
        <v>189</v>
      </c>
      <c r="AH30" s="34">
        <v>34</v>
      </c>
      <c r="AI30" s="34">
        <v>211</v>
      </c>
      <c r="AJ30" s="34">
        <v>107</v>
      </c>
      <c r="AK30" s="34">
        <v>118</v>
      </c>
      <c r="AL30" s="34">
        <v>188</v>
      </c>
      <c r="AM30" s="34">
        <v>155</v>
      </c>
      <c r="AN30" s="34">
        <v>143</v>
      </c>
      <c r="AO30" s="34">
        <v>101</v>
      </c>
      <c r="AP30" s="34">
        <v>185</v>
      </c>
      <c r="AQ30" s="34">
        <v>175</v>
      </c>
      <c r="AR30" s="34">
        <v>117</v>
      </c>
      <c r="AS30" s="34">
        <v>127</v>
      </c>
      <c r="AT30" s="34">
        <v>113</v>
      </c>
      <c r="AU30" s="34">
        <v>171</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99" t="s">
        <v>172</v>
      </c>
      <c r="B31" s="34">
        <v>260</v>
      </c>
      <c r="C31" s="34">
        <v>240</v>
      </c>
      <c r="D31" s="34">
        <v>205</v>
      </c>
      <c r="E31" s="34">
        <v>181</v>
      </c>
      <c r="F31" s="34">
        <v>167</v>
      </c>
      <c r="G31" s="34">
        <v>185</v>
      </c>
      <c r="H31" s="34">
        <v>148</v>
      </c>
      <c r="I31" s="34">
        <v>150</v>
      </c>
      <c r="J31" s="34">
        <v>144</v>
      </c>
      <c r="K31" s="34">
        <v>154</v>
      </c>
      <c r="L31" s="34">
        <v>129</v>
      </c>
      <c r="M31" s="34">
        <v>117</v>
      </c>
      <c r="N31" s="34">
        <v>129</v>
      </c>
      <c r="O31" s="34">
        <v>116</v>
      </c>
      <c r="P31" s="34">
        <v>105</v>
      </c>
      <c r="Q31" s="34">
        <v>103</v>
      </c>
      <c r="R31" s="34">
        <v>101</v>
      </c>
      <c r="S31" s="34">
        <v>102</v>
      </c>
      <c r="T31" s="34">
        <v>97</v>
      </c>
      <c r="U31" s="34">
        <v>88</v>
      </c>
      <c r="V31" s="34">
        <v>67</v>
      </c>
      <c r="W31" s="34">
        <v>87</v>
      </c>
      <c r="X31" s="34">
        <v>65</v>
      </c>
      <c r="Y31" s="34">
        <v>74</v>
      </c>
      <c r="Z31" s="34">
        <v>60</v>
      </c>
      <c r="AA31" s="34">
        <v>63</v>
      </c>
      <c r="AB31" s="34">
        <v>68</v>
      </c>
      <c r="AC31" s="34">
        <v>51</v>
      </c>
      <c r="AD31" s="34">
        <v>53</v>
      </c>
      <c r="AE31" s="34">
        <v>38</v>
      </c>
      <c r="AF31" s="34">
        <v>48</v>
      </c>
      <c r="AG31" s="34">
        <v>59</v>
      </c>
      <c r="AH31" s="34">
        <v>11</v>
      </c>
      <c r="AI31" s="34">
        <v>56</v>
      </c>
      <c r="AJ31" s="34">
        <v>26</v>
      </c>
      <c r="AK31" s="34">
        <v>34</v>
      </c>
      <c r="AL31" s="34">
        <v>35</v>
      </c>
      <c r="AM31" s="34">
        <v>30</v>
      </c>
      <c r="AN31" s="34">
        <v>35</v>
      </c>
      <c r="AO31" s="34">
        <v>26</v>
      </c>
      <c r="AP31" s="34">
        <v>37</v>
      </c>
      <c r="AQ31" s="34">
        <v>34</v>
      </c>
      <c r="AR31" s="34">
        <v>27</v>
      </c>
      <c r="AS31" s="34">
        <v>35</v>
      </c>
      <c r="AT31" s="34">
        <v>24</v>
      </c>
      <c r="AU31" s="34">
        <v>24</v>
      </c>
      <c r="AV31" s="34"/>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99" t="s">
        <v>173</v>
      </c>
      <c r="B32" s="34">
        <v>468</v>
      </c>
      <c r="C32" s="34">
        <v>463</v>
      </c>
      <c r="D32" s="34">
        <v>357</v>
      </c>
      <c r="E32" s="34">
        <v>340</v>
      </c>
      <c r="F32" s="34">
        <v>291</v>
      </c>
      <c r="G32" s="34">
        <v>303</v>
      </c>
      <c r="H32" s="34">
        <v>284</v>
      </c>
      <c r="I32" s="34">
        <v>277</v>
      </c>
      <c r="J32" s="34">
        <v>268</v>
      </c>
      <c r="K32" s="34">
        <v>267</v>
      </c>
      <c r="L32" s="34">
        <v>256</v>
      </c>
      <c r="M32" s="34">
        <v>224</v>
      </c>
      <c r="N32" s="34">
        <v>230</v>
      </c>
      <c r="O32" s="34">
        <v>233</v>
      </c>
      <c r="P32" s="34">
        <v>185</v>
      </c>
      <c r="Q32" s="34">
        <v>213</v>
      </c>
      <c r="R32" s="34">
        <v>211</v>
      </c>
      <c r="S32" s="34">
        <v>195</v>
      </c>
      <c r="T32" s="34">
        <v>205</v>
      </c>
      <c r="U32" s="34">
        <v>182</v>
      </c>
      <c r="V32" s="34">
        <v>178</v>
      </c>
      <c r="W32" s="34">
        <v>190</v>
      </c>
      <c r="X32" s="34">
        <v>161</v>
      </c>
      <c r="Y32" s="34">
        <v>136</v>
      </c>
      <c r="Z32" s="34">
        <v>138</v>
      </c>
      <c r="AA32" s="34">
        <v>139</v>
      </c>
      <c r="AB32" s="34">
        <v>141</v>
      </c>
      <c r="AC32" s="34">
        <v>128</v>
      </c>
      <c r="AD32" s="34">
        <v>134</v>
      </c>
      <c r="AE32" s="34">
        <v>132</v>
      </c>
      <c r="AF32" s="34">
        <v>126</v>
      </c>
      <c r="AG32" s="34">
        <v>137</v>
      </c>
      <c r="AH32" s="34">
        <v>25</v>
      </c>
      <c r="AI32" s="34">
        <v>128</v>
      </c>
      <c r="AJ32" s="34">
        <v>100</v>
      </c>
      <c r="AK32" s="34">
        <v>94</v>
      </c>
      <c r="AL32" s="34">
        <v>85</v>
      </c>
      <c r="AM32" s="34">
        <v>91</v>
      </c>
      <c r="AN32" s="34">
        <v>86</v>
      </c>
      <c r="AO32" s="34">
        <v>88</v>
      </c>
      <c r="AP32" s="34">
        <v>86</v>
      </c>
      <c r="AQ32" s="34">
        <v>103</v>
      </c>
      <c r="AR32" s="34">
        <v>74</v>
      </c>
      <c r="AS32" s="34">
        <v>89</v>
      </c>
      <c r="AT32" s="34">
        <v>76</v>
      </c>
      <c r="AU32" s="34">
        <v>80</v>
      </c>
      <c r="AV32" s="34"/>
      <c r="AW32" s="34"/>
      <c r="AX32" s="34"/>
      <c r="AY32" s="34"/>
      <c r="AZ32" s="34"/>
      <c r="BA32" s="34"/>
      <c r="BB32" s="34"/>
      <c r="BC32" s="34"/>
      <c r="BD32" s="34"/>
      <c r="BE32" s="34"/>
      <c r="BF32" s="34"/>
      <c r="BG32" s="34"/>
      <c r="BH32" s="34"/>
      <c r="BI32" s="34"/>
      <c r="BJ32" s="34"/>
      <c r="BK32" s="34"/>
      <c r="BL32" s="34"/>
      <c r="BM32" s="34"/>
      <c r="BN32" s="34"/>
      <c r="BO32" s="34"/>
      <c r="BP32" s="34"/>
    </row>
    <row r="33" spans="1:68" ht="15" customHeight="1">
      <c r="A33" s="9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row>
    <row r="34" spans="1:68" ht="15" customHeight="1">
      <c r="A34" s="98" t="s">
        <v>368</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row>
    <row r="35" spans="1:68" ht="15" customHeight="1">
      <c r="A35" s="99" t="s">
        <v>167</v>
      </c>
      <c r="B35" s="33">
        <v>36.021326224591803</v>
      </c>
      <c r="C35" s="33">
        <v>36.746987951807199</v>
      </c>
      <c r="D35" s="33">
        <v>37.717968157695204</v>
      </c>
      <c r="E35" s="33">
        <v>41.972386587771197</v>
      </c>
      <c r="F35" s="33">
        <v>40.386303775241402</v>
      </c>
      <c r="G35" s="33">
        <v>39.9730215827338</v>
      </c>
      <c r="H35" s="33">
        <v>40.568927789934399</v>
      </c>
      <c r="I35" s="33">
        <v>40.8679927667269</v>
      </c>
      <c r="J35" s="33">
        <v>40.052015604681401</v>
      </c>
      <c r="K35" s="33">
        <v>39.291882556131299</v>
      </c>
      <c r="L35" s="33">
        <v>38.992042440318301</v>
      </c>
      <c r="M35" s="33">
        <v>40.432237730751901</v>
      </c>
      <c r="N35" s="33">
        <v>39.8812469074715</v>
      </c>
      <c r="O35" s="33">
        <v>37.694013303769403</v>
      </c>
      <c r="P35" s="33">
        <v>37.412095639943701</v>
      </c>
      <c r="Q35" s="33">
        <v>38.821237213833399</v>
      </c>
      <c r="R35" s="33">
        <v>36.673346693386797</v>
      </c>
      <c r="S35" s="33">
        <v>36.363636363636402</v>
      </c>
      <c r="T35" s="33">
        <v>34.733022291342699</v>
      </c>
      <c r="U35" s="33">
        <v>35.058027079303699</v>
      </c>
      <c r="V35" s="33">
        <v>32.854946181445399</v>
      </c>
      <c r="W35" s="33">
        <v>33.718487394957997</v>
      </c>
      <c r="X35" s="33">
        <v>32.423009877977897</v>
      </c>
      <c r="Y35" s="33">
        <v>32.161687170474501</v>
      </c>
      <c r="Z35" s="33">
        <v>31.138790035587199</v>
      </c>
      <c r="AA35" s="33">
        <v>31.518257527226101</v>
      </c>
      <c r="AB35" s="33">
        <v>30.043997485857901</v>
      </c>
      <c r="AC35" s="33">
        <v>30.480579328505598</v>
      </c>
      <c r="AD35" s="33">
        <v>28.846153846153801</v>
      </c>
      <c r="AE35" s="33">
        <v>30.1536491677337</v>
      </c>
      <c r="AF35" s="33">
        <v>30.090340514246002</v>
      </c>
      <c r="AG35" s="33">
        <v>27.351567711807899</v>
      </c>
      <c r="AH35" s="33">
        <v>30.1932367149758</v>
      </c>
      <c r="AI35" s="33">
        <v>26.6111111111111</v>
      </c>
      <c r="AJ35" s="33">
        <v>24.6091094493542</v>
      </c>
      <c r="AK35" s="33">
        <v>26.4012997562957</v>
      </c>
      <c r="AL35" s="33">
        <v>26.637554585152799</v>
      </c>
      <c r="AM35" s="33">
        <v>25.803108808290201</v>
      </c>
      <c r="AN35" s="33">
        <v>29.846153846153801</v>
      </c>
      <c r="AO35" s="33">
        <v>30.391264786169199</v>
      </c>
      <c r="AP35" s="33">
        <v>28.003533568904601</v>
      </c>
      <c r="AQ35" s="33">
        <v>28.1984334203655</v>
      </c>
      <c r="AR35" s="33">
        <v>26.626712328767098</v>
      </c>
      <c r="AS35" s="33">
        <v>29.276054097056502</v>
      </c>
      <c r="AT35" s="33">
        <v>26.497890295358701</v>
      </c>
      <c r="AU35" s="33">
        <v>27.973074046372499</v>
      </c>
      <c r="AV35" s="33"/>
      <c r="AW35" s="33"/>
      <c r="AX35" s="33"/>
      <c r="AY35" s="33"/>
      <c r="AZ35" s="33"/>
      <c r="BA35" s="33"/>
      <c r="BB35" s="33"/>
      <c r="BC35" s="33"/>
      <c r="BD35" s="33"/>
      <c r="BE35" s="33"/>
      <c r="BF35" s="33"/>
      <c r="BG35" s="33"/>
      <c r="BH35" s="33"/>
      <c r="BI35" s="33"/>
      <c r="BJ35" s="33"/>
      <c r="BK35" s="33"/>
      <c r="BL35" s="33"/>
      <c r="BM35" s="33"/>
      <c r="BN35" s="33"/>
      <c r="BO35" s="33"/>
      <c r="BP35" s="33"/>
    </row>
    <row r="36" spans="1:68" ht="15" customHeight="1">
      <c r="A36" s="99" t="s">
        <v>170</v>
      </c>
      <c r="B36" s="29">
        <v>2.6281221091581899</v>
      </c>
      <c r="C36" s="29">
        <v>2.75318761384335</v>
      </c>
      <c r="D36" s="29">
        <v>2.7035175879397002</v>
      </c>
      <c r="E36" s="29">
        <v>2.7424812030075199</v>
      </c>
      <c r="F36" s="29">
        <v>2.9173913043478299</v>
      </c>
      <c r="G36" s="29">
        <v>2.9640044994375701</v>
      </c>
      <c r="H36" s="29">
        <v>3.0507011866235199</v>
      </c>
      <c r="I36" s="29">
        <v>3.1017699115044199</v>
      </c>
      <c r="J36" s="29">
        <v>3.14393939393939</v>
      </c>
      <c r="K36" s="29">
        <v>3.0945054945054902</v>
      </c>
      <c r="L36" s="29">
        <v>3.3730158730158699</v>
      </c>
      <c r="M36" s="29">
        <v>3.03563474387528</v>
      </c>
      <c r="N36" s="29">
        <v>3.2468982630272998</v>
      </c>
      <c r="O36" s="29">
        <v>3.12</v>
      </c>
      <c r="P36" s="29">
        <v>3.14160401002506</v>
      </c>
      <c r="Q36" s="29">
        <v>3.1744040150564601</v>
      </c>
      <c r="R36" s="29">
        <v>3.3224043715847</v>
      </c>
      <c r="S36" s="29">
        <v>3.3645251396648002</v>
      </c>
      <c r="T36" s="29">
        <v>3.1208955223880599</v>
      </c>
      <c r="U36" s="29">
        <v>3.1117241379310299</v>
      </c>
      <c r="V36" s="29">
        <v>3.5023400936037401</v>
      </c>
      <c r="W36" s="29">
        <v>3.4735202492211799</v>
      </c>
      <c r="X36" s="29">
        <v>3.3333333333333299</v>
      </c>
      <c r="Y36" s="29">
        <v>3.5027322404371599</v>
      </c>
      <c r="Z36" s="29">
        <v>3.35809523809524</v>
      </c>
      <c r="AA36" s="29">
        <v>3.2743902439024399</v>
      </c>
      <c r="AB36" s="29">
        <v>3.1589958158995799</v>
      </c>
      <c r="AC36" s="29">
        <v>3.3174946004319699</v>
      </c>
      <c r="AD36" s="29">
        <v>3.0177777777777801</v>
      </c>
      <c r="AE36" s="29">
        <v>3.3864118895965998</v>
      </c>
      <c r="AF36" s="29">
        <v>3.2055427251732098</v>
      </c>
      <c r="AG36" s="29">
        <v>3.1560975609756099</v>
      </c>
      <c r="AH36" s="29">
        <v>2.7839999999999998</v>
      </c>
      <c r="AI36" s="29">
        <v>2.7306889352818402</v>
      </c>
      <c r="AJ36" s="29">
        <v>3.5331491712707201</v>
      </c>
      <c r="AK36" s="29">
        <v>3.41846153846154</v>
      </c>
      <c r="AL36" s="29">
        <v>3.6</v>
      </c>
      <c r="AM36" s="29">
        <v>3.3654618473895601</v>
      </c>
      <c r="AN36" s="29">
        <v>3.7972508591065299</v>
      </c>
      <c r="AO36" s="29">
        <v>3.4131736526946099</v>
      </c>
      <c r="AP36" s="29">
        <v>3.7823343848580402</v>
      </c>
      <c r="AQ36" s="29">
        <v>3.4783950617284001</v>
      </c>
      <c r="AR36" s="29">
        <v>3.6045016077170402</v>
      </c>
      <c r="AS36" s="29">
        <v>3.9239130434782599</v>
      </c>
      <c r="AT36" s="29">
        <v>3.2834394904458599</v>
      </c>
      <c r="AU36" s="29">
        <v>3.8235294117647101</v>
      </c>
      <c r="AV36" s="29"/>
      <c r="AW36" s="29"/>
      <c r="AX36" s="29"/>
      <c r="AY36" s="29"/>
      <c r="AZ36" s="29"/>
      <c r="BA36" s="29"/>
      <c r="BB36" s="29"/>
      <c r="BC36" s="29"/>
      <c r="BD36" s="29"/>
      <c r="BE36" s="29"/>
      <c r="BF36" s="29"/>
      <c r="BG36" s="29"/>
      <c r="BH36" s="29"/>
      <c r="BI36" s="29"/>
      <c r="BJ36" s="29"/>
      <c r="BK36" s="29"/>
      <c r="BL36" s="29"/>
      <c r="BM36" s="29"/>
      <c r="BN36" s="29"/>
      <c r="BO36" s="29"/>
      <c r="BP36" s="29"/>
    </row>
    <row r="37" spans="1:68" ht="15" customHeight="1">
      <c r="A37" s="99" t="s">
        <v>171</v>
      </c>
      <c r="B37" s="34">
        <v>2841</v>
      </c>
      <c r="C37" s="34">
        <v>3023</v>
      </c>
      <c r="D37" s="34">
        <v>2690</v>
      </c>
      <c r="E37" s="34">
        <v>2918</v>
      </c>
      <c r="F37" s="34">
        <v>2684</v>
      </c>
      <c r="G37" s="34">
        <v>2635</v>
      </c>
      <c r="H37" s="34">
        <v>2828</v>
      </c>
      <c r="I37" s="34">
        <v>2804</v>
      </c>
      <c r="J37" s="34">
        <v>2905</v>
      </c>
      <c r="K37" s="34">
        <v>2816</v>
      </c>
      <c r="L37" s="34">
        <v>2975</v>
      </c>
      <c r="M37" s="34">
        <v>2726</v>
      </c>
      <c r="N37" s="34">
        <v>2617</v>
      </c>
      <c r="O37" s="34">
        <v>2652</v>
      </c>
      <c r="P37" s="34">
        <v>2507</v>
      </c>
      <c r="Q37" s="34">
        <v>2530</v>
      </c>
      <c r="R37" s="34">
        <v>2432</v>
      </c>
      <c r="S37" s="34">
        <v>2409</v>
      </c>
      <c r="T37" s="34">
        <v>2091</v>
      </c>
      <c r="U37" s="34">
        <v>2256</v>
      </c>
      <c r="V37" s="34">
        <v>2245</v>
      </c>
      <c r="W37" s="34">
        <v>2230</v>
      </c>
      <c r="X37" s="34">
        <v>1860</v>
      </c>
      <c r="Y37" s="34">
        <v>1923</v>
      </c>
      <c r="Z37" s="34">
        <v>1763</v>
      </c>
      <c r="AA37" s="34">
        <v>1611</v>
      </c>
      <c r="AB37" s="34">
        <v>1510</v>
      </c>
      <c r="AC37" s="34">
        <v>1536</v>
      </c>
      <c r="AD37" s="34">
        <v>1358</v>
      </c>
      <c r="AE37" s="34">
        <v>1595</v>
      </c>
      <c r="AF37" s="34">
        <v>1388</v>
      </c>
      <c r="AG37" s="34">
        <v>1294</v>
      </c>
      <c r="AH37" s="34">
        <v>348</v>
      </c>
      <c r="AI37" s="34">
        <v>1308</v>
      </c>
      <c r="AJ37" s="34">
        <v>1279</v>
      </c>
      <c r="AK37" s="34">
        <v>1111</v>
      </c>
      <c r="AL37" s="34">
        <v>1098</v>
      </c>
      <c r="AM37" s="34">
        <v>838</v>
      </c>
      <c r="AN37" s="34">
        <v>1105</v>
      </c>
      <c r="AO37" s="34">
        <v>1140</v>
      </c>
      <c r="AP37" s="34">
        <v>1199</v>
      </c>
      <c r="AQ37" s="34">
        <v>1127</v>
      </c>
      <c r="AR37" s="34">
        <v>1121</v>
      </c>
      <c r="AS37" s="34">
        <v>1444</v>
      </c>
      <c r="AT37" s="34">
        <v>1031</v>
      </c>
      <c r="AU37" s="34">
        <v>1430</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99" t="s">
        <v>172</v>
      </c>
      <c r="B38" s="34">
        <v>1081</v>
      </c>
      <c r="C38" s="34">
        <v>1098</v>
      </c>
      <c r="D38" s="34">
        <v>995</v>
      </c>
      <c r="E38" s="34">
        <v>1064</v>
      </c>
      <c r="F38" s="34">
        <v>920</v>
      </c>
      <c r="G38" s="34">
        <v>889</v>
      </c>
      <c r="H38" s="34">
        <v>927</v>
      </c>
      <c r="I38" s="34">
        <v>904</v>
      </c>
      <c r="J38" s="34">
        <v>924</v>
      </c>
      <c r="K38" s="34">
        <v>910</v>
      </c>
      <c r="L38" s="34">
        <v>882</v>
      </c>
      <c r="M38" s="34">
        <v>898</v>
      </c>
      <c r="N38" s="34">
        <v>806</v>
      </c>
      <c r="O38" s="34">
        <v>850</v>
      </c>
      <c r="P38" s="34">
        <v>798</v>
      </c>
      <c r="Q38" s="34">
        <v>797</v>
      </c>
      <c r="R38" s="34">
        <v>732</v>
      </c>
      <c r="S38" s="34">
        <v>716</v>
      </c>
      <c r="T38" s="34">
        <v>670</v>
      </c>
      <c r="U38" s="34">
        <v>725</v>
      </c>
      <c r="V38" s="34">
        <v>641</v>
      </c>
      <c r="W38" s="34">
        <v>642</v>
      </c>
      <c r="X38" s="34">
        <v>558</v>
      </c>
      <c r="Y38" s="34">
        <v>549</v>
      </c>
      <c r="Z38" s="34">
        <v>525</v>
      </c>
      <c r="AA38" s="34">
        <v>492</v>
      </c>
      <c r="AB38" s="34">
        <v>478</v>
      </c>
      <c r="AC38" s="34">
        <v>463</v>
      </c>
      <c r="AD38" s="34">
        <v>450</v>
      </c>
      <c r="AE38" s="34">
        <v>471</v>
      </c>
      <c r="AF38" s="34">
        <v>433</v>
      </c>
      <c r="AG38" s="34">
        <v>410</v>
      </c>
      <c r="AH38" s="34">
        <v>125</v>
      </c>
      <c r="AI38" s="34">
        <v>479</v>
      </c>
      <c r="AJ38" s="34">
        <v>362</v>
      </c>
      <c r="AK38" s="34">
        <v>325</v>
      </c>
      <c r="AL38" s="34">
        <v>305</v>
      </c>
      <c r="AM38" s="34">
        <v>249</v>
      </c>
      <c r="AN38" s="34">
        <v>291</v>
      </c>
      <c r="AO38" s="34">
        <v>334</v>
      </c>
      <c r="AP38" s="34">
        <v>317</v>
      </c>
      <c r="AQ38" s="34">
        <v>324</v>
      </c>
      <c r="AR38" s="34">
        <v>311</v>
      </c>
      <c r="AS38" s="34">
        <v>368</v>
      </c>
      <c r="AT38" s="34">
        <v>314</v>
      </c>
      <c r="AU38" s="34">
        <v>374</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99" t="s">
        <v>173</v>
      </c>
      <c r="B39" s="34">
        <v>3001</v>
      </c>
      <c r="C39" s="34">
        <v>2988</v>
      </c>
      <c r="D39" s="34">
        <v>2638</v>
      </c>
      <c r="E39" s="34">
        <v>2535</v>
      </c>
      <c r="F39" s="34">
        <v>2278</v>
      </c>
      <c r="G39" s="34">
        <v>2224</v>
      </c>
      <c r="H39" s="34">
        <v>2285</v>
      </c>
      <c r="I39" s="34">
        <v>2212</v>
      </c>
      <c r="J39" s="34">
        <v>2307</v>
      </c>
      <c r="K39" s="34">
        <v>2316</v>
      </c>
      <c r="L39" s="34">
        <v>2262</v>
      </c>
      <c r="M39" s="34">
        <v>2221</v>
      </c>
      <c r="N39" s="34">
        <v>2021</v>
      </c>
      <c r="O39" s="34">
        <v>2255</v>
      </c>
      <c r="P39" s="34">
        <v>2133</v>
      </c>
      <c r="Q39" s="34">
        <v>2053</v>
      </c>
      <c r="R39" s="34">
        <v>1996</v>
      </c>
      <c r="S39" s="34">
        <v>1969</v>
      </c>
      <c r="T39" s="34">
        <v>1929</v>
      </c>
      <c r="U39" s="34">
        <v>2068</v>
      </c>
      <c r="V39" s="34">
        <v>1951</v>
      </c>
      <c r="W39" s="34">
        <v>1904</v>
      </c>
      <c r="X39" s="34">
        <v>1721</v>
      </c>
      <c r="Y39" s="34">
        <v>1707</v>
      </c>
      <c r="Z39" s="34">
        <v>1686</v>
      </c>
      <c r="AA39" s="34">
        <v>1561</v>
      </c>
      <c r="AB39" s="34">
        <v>1591</v>
      </c>
      <c r="AC39" s="34">
        <v>1519</v>
      </c>
      <c r="AD39" s="34">
        <v>1560</v>
      </c>
      <c r="AE39" s="34">
        <v>1562</v>
      </c>
      <c r="AF39" s="34">
        <v>1439</v>
      </c>
      <c r="AG39" s="34">
        <v>1499</v>
      </c>
      <c r="AH39" s="34">
        <v>414</v>
      </c>
      <c r="AI39" s="34">
        <v>1800</v>
      </c>
      <c r="AJ39" s="34">
        <v>1471</v>
      </c>
      <c r="AK39" s="34">
        <v>1231</v>
      </c>
      <c r="AL39" s="34">
        <v>1145</v>
      </c>
      <c r="AM39" s="34">
        <v>965</v>
      </c>
      <c r="AN39" s="34">
        <v>975</v>
      </c>
      <c r="AO39" s="34">
        <v>1099</v>
      </c>
      <c r="AP39" s="34">
        <v>1132</v>
      </c>
      <c r="AQ39" s="34">
        <v>1149</v>
      </c>
      <c r="AR39" s="34">
        <v>1168</v>
      </c>
      <c r="AS39" s="34">
        <v>1257</v>
      </c>
      <c r="AT39" s="34">
        <v>1185</v>
      </c>
      <c r="AU39" s="34">
        <v>1337</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9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98" t="s">
        <v>369</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row>
    <row r="42" spans="1:68" ht="15" customHeight="1">
      <c r="A42" s="99" t="s">
        <v>167</v>
      </c>
      <c r="B42" s="33">
        <v>60.447761194029802</v>
      </c>
      <c r="C42" s="33">
        <v>57.894736842105303</v>
      </c>
      <c r="D42" s="33">
        <v>69.565217391304301</v>
      </c>
      <c r="E42" s="33">
        <v>62.686567164179102</v>
      </c>
      <c r="F42" s="33">
        <v>66.6666666666667</v>
      </c>
      <c r="G42" s="33">
        <v>65.151515151515198</v>
      </c>
      <c r="H42" s="33">
        <v>58.108108108108098</v>
      </c>
      <c r="I42" s="33">
        <v>67.796610169491501</v>
      </c>
      <c r="J42" s="33">
        <v>54.901960784313701</v>
      </c>
      <c r="K42" s="33">
        <v>63.461538461538503</v>
      </c>
      <c r="L42" s="33" t="s">
        <v>46</v>
      </c>
      <c r="M42" s="33">
        <v>51.428571428571402</v>
      </c>
      <c r="N42" s="33">
        <v>51.515151515151501</v>
      </c>
      <c r="O42" s="33">
        <v>60</v>
      </c>
      <c r="P42" s="33">
        <v>78.048780487804905</v>
      </c>
      <c r="Q42" s="33">
        <v>53.3333333333333</v>
      </c>
      <c r="R42" s="33">
        <v>64.864864864864899</v>
      </c>
      <c r="S42" s="33">
        <v>59.375</v>
      </c>
      <c r="T42" s="33" t="s">
        <v>46</v>
      </c>
      <c r="U42" s="33" t="s">
        <v>46</v>
      </c>
      <c r="V42" s="33" t="s">
        <v>46</v>
      </c>
      <c r="W42" s="33" t="s">
        <v>46</v>
      </c>
      <c r="X42" s="33" t="s">
        <v>46</v>
      </c>
      <c r="Y42" s="33" t="s">
        <v>46</v>
      </c>
      <c r="Z42" s="33" t="s">
        <v>46</v>
      </c>
      <c r="AA42" s="33">
        <v>56.6666666666667</v>
      </c>
      <c r="AB42" s="33" t="s">
        <v>46</v>
      </c>
      <c r="AC42" s="33" t="s">
        <v>46</v>
      </c>
      <c r="AD42" s="33" t="s">
        <v>46</v>
      </c>
      <c r="AE42" s="33" t="s">
        <v>46</v>
      </c>
      <c r="AF42" s="33" t="s">
        <v>46</v>
      </c>
      <c r="AG42" s="33" t="s">
        <v>46</v>
      </c>
      <c r="AH42" s="33" t="s">
        <v>46</v>
      </c>
      <c r="AI42" s="33" t="s">
        <v>46</v>
      </c>
      <c r="AJ42" s="33" t="s">
        <v>46</v>
      </c>
      <c r="AK42" s="33" t="s">
        <v>46</v>
      </c>
      <c r="AL42" s="33" t="s">
        <v>46</v>
      </c>
      <c r="AM42" s="33" t="s">
        <v>46</v>
      </c>
      <c r="AN42" s="33" t="s">
        <v>46</v>
      </c>
      <c r="AO42" s="33" t="s">
        <v>46</v>
      </c>
      <c r="AP42" s="33" t="s">
        <v>46</v>
      </c>
      <c r="AQ42" s="33" t="s">
        <v>46</v>
      </c>
      <c r="AR42" s="33" t="s">
        <v>46</v>
      </c>
      <c r="AS42" s="33" t="s">
        <v>46</v>
      </c>
      <c r="AT42" s="33" t="s">
        <v>46</v>
      </c>
      <c r="AU42" s="33" t="s">
        <v>46</v>
      </c>
      <c r="AV42" s="33"/>
      <c r="AW42" s="33"/>
      <c r="AX42" s="33"/>
      <c r="AY42" s="33"/>
      <c r="AZ42" s="33"/>
      <c r="BA42" s="33"/>
      <c r="BB42" s="33"/>
      <c r="BC42" s="33"/>
      <c r="BD42" s="33"/>
      <c r="BE42" s="33"/>
      <c r="BF42" s="33"/>
      <c r="BG42" s="33"/>
      <c r="BH42" s="33"/>
      <c r="BI42" s="33"/>
      <c r="BJ42" s="33"/>
      <c r="BK42" s="33"/>
      <c r="BL42" s="33"/>
      <c r="BM42" s="33"/>
      <c r="BN42" s="33"/>
      <c r="BO42" s="33"/>
      <c r="BP42" s="33"/>
    </row>
    <row r="43" spans="1:68" ht="15" customHeight="1">
      <c r="A43" s="99" t="s">
        <v>170</v>
      </c>
      <c r="B43" s="29">
        <v>3.4938271604938298</v>
      </c>
      <c r="C43" s="29">
        <v>3.3506493506493502</v>
      </c>
      <c r="D43" s="29">
        <v>3.15625</v>
      </c>
      <c r="E43" s="29">
        <v>3.5238095238095202</v>
      </c>
      <c r="F43" s="29">
        <v>4.2083333333333304</v>
      </c>
      <c r="G43" s="29">
        <v>4.1162790697674403</v>
      </c>
      <c r="H43" s="29">
        <v>3.2325581395348801</v>
      </c>
      <c r="I43" s="29">
        <v>4.5750000000000002</v>
      </c>
      <c r="J43" s="29" t="s">
        <v>46</v>
      </c>
      <c r="K43" s="29">
        <v>3.3636363636363602</v>
      </c>
      <c r="L43" s="29" t="s">
        <v>46</v>
      </c>
      <c r="M43" s="29" t="s">
        <v>46</v>
      </c>
      <c r="N43" s="29" t="s">
        <v>46</v>
      </c>
      <c r="O43" s="29" t="s">
        <v>46</v>
      </c>
      <c r="P43" s="29">
        <v>4</v>
      </c>
      <c r="Q43" s="29" t="s">
        <v>46</v>
      </c>
      <c r="R43" s="29" t="s">
        <v>46</v>
      </c>
      <c r="S43" s="29" t="s">
        <v>46</v>
      </c>
      <c r="T43" s="29" t="s">
        <v>46</v>
      </c>
      <c r="U43" s="29" t="s">
        <v>46</v>
      </c>
      <c r="V43" s="29" t="s">
        <v>46</v>
      </c>
      <c r="W43" s="29" t="s">
        <v>46</v>
      </c>
      <c r="X43" s="29" t="s">
        <v>46</v>
      </c>
      <c r="Y43" s="29" t="s">
        <v>46</v>
      </c>
      <c r="Z43" s="29" t="s">
        <v>46</v>
      </c>
      <c r="AA43" s="29" t="s">
        <v>46</v>
      </c>
      <c r="AB43" s="29" t="s">
        <v>46</v>
      </c>
      <c r="AC43" s="29" t="s">
        <v>46</v>
      </c>
      <c r="AD43" s="29" t="s">
        <v>46</v>
      </c>
      <c r="AE43" s="29" t="s">
        <v>46</v>
      </c>
      <c r="AF43" s="29" t="s">
        <v>46</v>
      </c>
      <c r="AG43" s="29" t="s">
        <v>46</v>
      </c>
      <c r="AH43" s="29" t="s">
        <v>46</v>
      </c>
      <c r="AI43" s="29" t="s">
        <v>46</v>
      </c>
      <c r="AJ43" s="29" t="s">
        <v>46</v>
      </c>
      <c r="AK43" s="29" t="s">
        <v>46</v>
      </c>
      <c r="AL43" s="29" t="s">
        <v>46</v>
      </c>
      <c r="AM43" s="29" t="s">
        <v>46</v>
      </c>
      <c r="AN43" s="29" t="s">
        <v>46</v>
      </c>
      <c r="AO43" s="29" t="s">
        <v>46</v>
      </c>
      <c r="AP43" s="29" t="s">
        <v>46</v>
      </c>
      <c r="AQ43" s="29" t="s">
        <v>46</v>
      </c>
      <c r="AR43" s="29" t="s">
        <v>46</v>
      </c>
      <c r="AS43" s="29" t="s">
        <v>46</v>
      </c>
      <c r="AT43" s="29" t="s">
        <v>46</v>
      </c>
      <c r="AU43" s="29" t="s">
        <v>46</v>
      </c>
      <c r="AV43" s="29"/>
      <c r="AW43" s="29"/>
      <c r="AX43" s="29"/>
      <c r="AY43" s="29"/>
      <c r="AZ43" s="29"/>
      <c r="BA43" s="29"/>
      <c r="BB43" s="29"/>
      <c r="BC43" s="29"/>
      <c r="BD43" s="29"/>
      <c r="BE43" s="29"/>
      <c r="BF43" s="29"/>
      <c r="BG43" s="29"/>
      <c r="BH43" s="29"/>
      <c r="BI43" s="29"/>
      <c r="BJ43" s="29"/>
      <c r="BK43" s="29"/>
      <c r="BL43" s="29"/>
      <c r="BM43" s="29"/>
      <c r="BN43" s="29"/>
      <c r="BO43" s="29"/>
      <c r="BP43" s="29"/>
    </row>
    <row r="44" spans="1:68" ht="15" customHeight="1">
      <c r="A44" s="99" t="s">
        <v>171</v>
      </c>
      <c r="B44" s="34">
        <v>283</v>
      </c>
      <c r="C44" s="34">
        <v>258</v>
      </c>
      <c r="D44" s="34">
        <v>202</v>
      </c>
      <c r="E44" s="34">
        <v>148</v>
      </c>
      <c r="F44" s="34">
        <v>202</v>
      </c>
      <c r="G44" s="34">
        <v>177</v>
      </c>
      <c r="H44" s="34">
        <v>139</v>
      </c>
      <c r="I44" s="34">
        <v>183</v>
      </c>
      <c r="J44" s="34">
        <v>156</v>
      </c>
      <c r="K44" s="34">
        <v>111</v>
      </c>
      <c r="L44" s="34">
        <v>118</v>
      </c>
      <c r="M44" s="34">
        <v>81</v>
      </c>
      <c r="N44" s="34">
        <v>65</v>
      </c>
      <c r="O44" s="34">
        <v>120</v>
      </c>
      <c r="P44" s="34">
        <v>128</v>
      </c>
      <c r="Q44" s="34">
        <v>76</v>
      </c>
      <c r="R44" s="34">
        <v>137</v>
      </c>
      <c r="S44" s="34">
        <v>74</v>
      </c>
      <c r="T44" s="34">
        <v>36</v>
      </c>
      <c r="U44" s="34">
        <v>32</v>
      </c>
      <c r="V44" s="34">
        <v>84</v>
      </c>
      <c r="W44" s="34">
        <v>43</v>
      </c>
      <c r="X44" s="34">
        <v>44</v>
      </c>
      <c r="Y44" s="34">
        <v>25</v>
      </c>
      <c r="Z44" s="34">
        <v>101</v>
      </c>
      <c r="AA44" s="34">
        <v>53</v>
      </c>
      <c r="AB44" s="34">
        <v>24</v>
      </c>
      <c r="AC44" s="34">
        <v>47</v>
      </c>
      <c r="AD44" s="34">
        <v>28</v>
      </c>
      <c r="AE44" s="34">
        <v>23</v>
      </c>
      <c r="AF44" s="34">
        <v>23</v>
      </c>
      <c r="AG44" s="34">
        <v>17</v>
      </c>
      <c r="AH44" s="34">
        <v>27</v>
      </c>
      <c r="AI44" s="34">
        <v>0</v>
      </c>
      <c r="AJ44" s="34">
        <v>20</v>
      </c>
      <c r="AK44" s="34">
        <v>3</v>
      </c>
      <c r="AL44" s="34">
        <v>5</v>
      </c>
      <c r="AM44" s="34">
        <v>12</v>
      </c>
      <c r="AN44" s="34">
        <v>8</v>
      </c>
      <c r="AO44" s="34">
        <v>5</v>
      </c>
      <c r="AP44" s="34">
        <v>11</v>
      </c>
      <c r="AQ44" s="34">
        <v>0</v>
      </c>
      <c r="AR44" s="34">
        <v>0</v>
      </c>
      <c r="AS44" s="34">
        <v>2</v>
      </c>
      <c r="AT44" s="34">
        <v>0</v>
      </c>
      <c r="AU44" s="34">
        <v>0</v>
      </c>
      <c r="AV44" s="34"/>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99" t="s">
        <v>172</v>
      </c>
      <c r="B45" s="34">
        <v>81</v>
      </c>
      <c r="C45" s="34">
        <v>77</v>
      </c>
      <c r="D45" s="34">
        <v>64</v>
      </c>
      <c r="E45" s="34">
        <v>42</v>
      </c>
      <c r="F45" s="34">
        <v>48</v>
      </c>
      <c r="G45" s="34">
        <v>43</v>
      </c>
      <c r="H45" s="34">
        <v>43</v>
      </c>
      <c r="I45" s="34">
        <v>40</v>
      </c>
      <c r="J45" s="34">
        <v>28</v>
      </c>
      <c r="K45" s="34">
        <v>33</v>
      </c>
      <c r="L45" s="34">
        <v>19</v>
      </c>
      <c r="M45" s="34">
        <v>18</v>
      </c>
      <c r="N45" s="34">
        <v>17</v>
      </c>
      <c r="O45" s="34">
        <v>21</v>
      </c>
      <c r="P45" s="34">
        <v>32</v>
      </c>
      <c r="Q45" s="34">
        <v>16</v>
      </c>
      <c r="R45" s="34">
        <v>24</v>
      </c>
      <c r="S45" s="34">
        <v>19</v>
      </c>
      <c r="T45" s="34">
        <v>12</v>
      </c>
      <c r="U45" s="34">
        <v>10</v>
      </c>
      <c r="V45" s="34">
        <v>17</v>
      </c>
      <c r="W45" s="34">
        <v>11</v>
      </c>
      <c r="X45" s="34">
        <v>10</v>
      </c>
      <c r="Y45" s="34">
        <v>8</v>
      </c>
      <c r="Z45" s="34">
        <v>13</v>
      </c>
      <c r="AA45" s="34">
        <v>17</v>
      </c>
      <c r="AB45" s="34">
        <v>14</v>
      </c>
      <c r="AC45" s="34">
        <v>12</v>
      </c>
      <c r="AD45" s="34">
        <v>10</v>
      </c>
      <c r="AE45" s="34">
        <v>7</v>
      </c>
      <c r="AF45" s="34">
        <v>4</v>
      </c>
      <c r="AG45" s="34">
        <v>7</v>
      </c>
      <c r="AH45" s="34">
        <v>3</v>
      </c>
      <c r="AI45" s="34">
        <v>0</v>
      </c>
      <c r="AJ45" s="34">
        <v>3</v>
      </c>
      <c r="AK45" s="34">
        <v>2</v>
      </c>
      <c r="AL45" s="34">
        <v>1</v>
      </c>
      <c r="AM45" s="34">
        <v>2</v>
      </c>
      <c r="AN45" s="34">
        <v>4</v>
      </c>
      <c r="AO45" s="34">
        <v>2</v>
      </c>
      <c r="AP45" s="34">
        <v>2</v>
      </c>
      <c r="AQ45" s="34">
        <v>0</v>
      </c>
      <c r="AR45" s="34">
        <v>0</v>
      </c>
      <c r="AS45" s="34">
        <v>1</v>
      </c>
      <c r="AT45" s="34">
        <v>0</v>
      </c>
      <c r="AU45" s="34">
        <v>0</v>
      </c>
      <c r="AV45" s="34"/>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99" t="s">
        <v>173</v>
      </c>
      <c r="B46" s="34">
        <v>134</v>
      </c>
      <c r="C46" s="34">
        <v>133</v>
      </c>
      <c r="D46" s="34">
        <v>92</v>
      </c>
      <c r="E46" s="34">
        <v>67</v>
      </c>
      <c r="F46" s="34">
        <v>72</v>
      </c>
      <c r="G46" s="34">
        <v>66</v>
      </c>
      <c r="H46" s="34">
        <v>74</v>
      </c>
      <c r="I46" s="34">
        <v>59</v>
      </c>
      <c r="J46" s="34">
        <v>51</v>
      </c>
      <c r="K46" s="34">
        <v>52</v>
      </c>
      <c r="L46" s="34">
        <v>29</v>
      </c>
      <c r="M46" s="34">
        <v>35</v>
      </c>
      <c r="N46" s="34">
        <v>33</v>
      </c>
      <c r="O46" s="34">
        <v>35</v>
      </c>
      <c r="P46" s="34">
        <v>41</v>
      </c>
      <c r="Q46" s="34">
        <v>30</v>
      </c>
      <c r="R46" s="34">
        <v>37</v>
      </c>
      <c r="S46" s="34">
        <v>32</v>
      </c>
      <c r="T46" s="34">
        <v>24</v>
      </c>
      <c r="U46" s="34">
        <v>24</v>
      </c>
      <c r="V46" s="34">
        <v>28</v>
      </c>
      <c r="W46" s="34">
        <v>23</v>
      </c>
      <c r="X46" s="34">
        <v>20</v>
      </c>
      <c r="Y46" s="34">
        <v>19</v>
      </c>
      <c r="Z46" s="34">
        <v>18</v>
      </c>
      <c r="AA46" s="34">
        <v>30</v>
      </c>
      <c r="AB46" s="34">
        <v>27</v>
      </c>
      <c r="AC46" s="34">
        <v>23</v>
      </c>
      <c r="AD46" s="34">
        <v>15</v>
      </c>
      <c r="AE46" s="34">
        <v>15</v>
      </c>
      <c r="AF46" s="34">
        <v>7</v>
      </c>
      <c r="AG46" s="34">
        <v>10</v>
      </c>
      <c r="AH46" s="34">
        <v>4</v>
      </c>
      <c r="AI46" s="34">
        <v>7</v>
      </c>
      <c r="AJ46" s="34">
        <v>8</v>
      </c>
      <c r="AK46" s="34">
        <v>6</v>
      </c>
      <c r="AL46" s="34">
        <v>3</v>
      </c>
      <c r="AM46" s="34">
        <v>9</v>
      </c>
      <c r="AN46" s="34">
        <v>7</v>
      </c>
      <c r="AO46" s="34">
        <v>4</v>
      </c>
      <c r="AP46" s="34">
        <v>3</v>
      </c>
      <c r="AQ46" s="34">
        <v>0</v>
      </c>
      <c r="AR46" s="34">
        <v>0</v>
      </c>
      <c r="AS46" s="34">
        <v>1</v>
      </c>
      <c r="AT46" s="34">
        <v>0</v>
      </c>
      <c r="AU46" s="34">
        <v>0</v>
      </c>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97"/>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96" t="s">
        <v>370</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93" t="s">
        <v>167</v>
      </c>
      <c r="B49" s="33">
        <v>65.383458646616504</v>
      </c>
      <c r="C49" s="33">
        <v>65.391676866585101</v>
      </c>
      <c r="D49" s="33">
        <v>64.408528198074293</v>
      </c>
      <c r="E49" s="33">
        <v>70.120294916569705</v>
      </c>
      <c r="F49" s="33">
        <v>68.008298755186701</v>
      </c>
      <c r="G49" s="33">
        <v>65.627563576702201</v>
      </c>
      <c r="H49" s="33">
        <v>65.423111919927194</v>
      </c>
      <c r="I49" s="33">
        <v>66.6666666666667</v>
      </c>
      <c r="J49" s="33">
        <v>67.930174563590995</v>
      </c>
      <c r="K49" s="33">
        <v>66.716791979949903</v>
      </c>
      <c r="L49" s="33">
        <v>65.341214400859798</v>
      </c>
      <c r="M49" s="33">
        <v>65.280665280665303</v>
      </c>
      <c r="N49" s="33">
        <v>64.9372862029647</v>
      </c>
      <c r="O49" s="33">
        <v>64.9626651349799</v>
      </c>
      <c r="P49" s="33">
        <v>65.590062111801203</v>
      </c>
      <c r="Q49" s="33">
        <v>66.228893058161304</v>
      </c>
      <c r="R49" s="33">
        <v>66.394472361808994</v>
      </c>
      <c r="S49" s="33">
        <v>64.247311827957006</v>
      </c>
      <c r="T49" s="33">
        <v>64.941338854382295</v>
      </c>
      <c r="U49" s="33">
        <v>62.750161394448</v>
      </c>
      <c r="V49" s="33">
        <v>59.761549925484303</v>
      </c>
      <c r="W49" s="33">
        <v>61.882352941176499</v>
      </c>
      <c r="X49" s="33">
        <v>61.937128292268497</v>
      </c>
      <c r="Y49" s="33">
        <v>63.420427553444199</v>
      </c>
      <c r="Z49" s="33">
        <v>59.349593495934997</v>
      </c>
      <c r="AA49" s="33">
        <v>63.670411985018703</v>
      </c>
      <c r="AB49" s="33">
        <v>61.3569321533923</v>
      </c>
      <c r="AC49" s="33">
        <v>60.099009900990097</v>
      </c>
      <c r="AD49" s="33">
        <v>60.1041666666667</v>
      </c>
      <c r="AE49" s="33">
        <v>54.335894621295303</v>
      </c>
      <c r="AF49" s="33">
        <v>56.880733944954102</v>
      </c>
      <c r="AG49" s="33">
        <v>55.033557046979901</v>
      </c>
      <c r="AH49" s="33">
        <v>55.9633027522936</v>
      </c>
      <c r="AI49" s="33">
        <v>52.774352651048098</v>
      </c>
      <c r="AJ49" s="33">
        <v>51.308139534883701</v>
      </c>
      <c r="AK49" s="33">
        <v>51.948051948051898</v>
      </c>
      <c r="AL49" s="33">
        <v>49.4156928213689</v>
      </c>
      <c r="AM49" s="33">
        <v>50.300601202404799</v>
      </c>
      <c r="AN49" s="33">
        <v>57.053941908713703</v>
      </c>
      <c r="AO49" s="33">
        <v>57.786116322701702</v>
      </c>
      <c r="AP49" s="33">
        <v>62.593984962405997</v>
      </c>
      <c r="AQ49" s="33">
        <v>56.7779960707269</v>
      </c>
      <c r="AR49" s="33">
        <v>58.745247148289003</v>
      </c>
      <c r="AS49" s="33">
        <v>57.984790874524698</v>
      </c>
      <c r="AT49" s="33">
        <v>60.428849902534097</v>
      </c>
      <c r="AU49" s="33">
        <v>59.819819819819799</v>
      </c>
      <c r="AV49" s="33"/>
      <c r="AW49" s="33"/>
      <c r="AX49" s="33"/>
      <c r="AY49" s="33"/>
      <c r="AZ49" s="33"/>
      <c r="BA49" s="33"/>
      <c r="BB49" s="33"/>
      <c r="BC49" s="33"/>
      <c r="BD49" s="33"/>
      <c r="BE49" s="33"/>
      <c r="BF49" s="33"/>
      <c r="BG49" s="33"/>
      <c r="BH49" s="33"/>
      <c r="BI49" s="33"/>
      <c r="BJ49" s="33"/>
      <c r="BK49" s="33"/>
      <c r="BL49" s="33"/>
      <c r="BM49" s="33"/>
      <c r="BN49" s="33"/>
      <c r="BO49" s="33"/>
      <c r="BP49" s="33"/>
    </row>
    <row r="50" spans="1:68" ht="15" customHeight="1">
      <c r="A50" s="93" t="s">
        <v>170</v>
      </c>
      <c r="B50" s="29">
        <v>3.7663293468261299</v>
      </c>
      <c r="C50" s="29">
        <v>3.8900327562002799</v>
      </c>
      <c r="D50" s="29">
        <v>4.0010678056593703</v>
      </c>
      <c r="E50" s="29">
        <v>3.9651355838406199</v>
      </c>
      <c r="F50" s="29">
        <v>4.1183648566198903</v>
      </c>
      <c r="G50" s="29">
        <v>4.0306249999999997</v>
      </c>
      <c r="H50" s="29">
        <v>4.1919332406119603</v>
      </c>
      <c r="I50" s="29">
        <v>4.1746905089408504</v>
      </c>
      <c r="J50" s="29">
        <v>4.2187958883994101</v>
      </c>
      <c r="K50" s="29">
        <v>4.39669421487603</v>
      </c>
      <c r="L50" s="29">
        <v>4.4942434210526301</v>
      </c>
      <c r="M50" s="29">
        <v>4.3813694267515899</v>
      </c>
      <c r="N50" s="29">
        <v>4.3555750658472299</v>
      </c>
      <c r="O50" s="29">
        <v>4.32272325375774</v>
      </c>
      <c r="P50" s="29">
        <v>4.7405303030303001</v>
      </c>
      <c r="Q50" s="29">
        <v>4.6619452313503302</v>
      </c>
      <c r="R50" s="29">
        <v>4.7152317880794703</v>
      </c>
      <c r="S50" s="29">
        <v>4.6767782426778197</v>
      </c>
      <c r="T50" s="29">
        <v>5.0892667375132801</v>
      </c>
      <c r="U50" s="29">
        <v>4.7695473251028799</v>
      </c>
      <c r="V50" s="29">
        <v>5.0810473815461403</v>
      </c>
      <c r="W50" s="29">
        <v>4.7528517110266204</v>
      </c>
      <c r="X50" s="29">
        <v>4.7832647462277098</v>
      </c>
      <c r="Y50" s="29">
        <v>4.8264669163545602</v>
      </c>
      <c r="Z50" s="29">
        <v>5.0076103500761002</v>
      </c>
      <c r="AA50" s="29">
        <v>4.6338235294117602</v>
      </c>
      <c r="AB50" s="29">
        <v>4.8557692307692299</v>
      </c>
      <c r="AC50" s="29">
        <v>4.7265238879736398</v>
      </c>
      <c r="AD50" s="29">
        <v>4.5095320623916804</v>
      </c>
      <c r="AE50" s="29">
        <v>4.7656565656565704</v>
      </c>
      <c r="AF50" s="29">
        <v>4.1471774193548399</v>
      </c>
      <c r="AG50" s="29">
        <v>4.3097560975609799</v>
      </c>
      <c r="AH50" s="29">
        <v>4.1584699453551899</v>
      </c>
      <c r="AI50" s="29">
        <v>3.6401869158878499</v>
      </c>
      <c r="AJ50" s="29">
        <v>4.0934844192634596</v>
      </c>
      <c r="AK50" s="29">
        <v>4.44166666666667</v>
      </c>
      <c r="AL50" s="29">
        <v>4.5844594594594597</v>
      </c>
      <c r="AM50" s="29">
        <v>5.3585657370517898</v>
      </c>
      <c r="AN50" s="29">
        <v>5.4618181818181801</v>
      </c>
      <c r="AO50" s="29">
        <v>5.25</v>
      </c>
      <c r="AP50" s="29">
        <v>5.5765765765765796</v>
      </c>
      <c r="AQ50" s="29">
        <v>5.2318339100345996</v>
      </c>
      <c r="AR50" s="29">
        <v>4.8867313915857604</v>
      </c>
      <c r="AS50" s="29">
        <v>5.7409836065573803</v>
      </c>
      <c r="AT50" s="29">
        <v>5.1645161290322603</v>
      </c>
      <c r="AU50" s="29">
        <v>5.4638554216867501</v>
      </c>
      <c r="AV50" s="29"/>
      <c r="AW50" s="29"/>
      <c r="AX50" s="29"/>
      <c r="AY50" s="29"/>
      <c r="AZ50" s="29"/>
      <c r="BA50" s="29"/>
      <c r="BB50" s="29"/>
      <c r="BC50" s="29"/>
      <c r="BD50" s="29"/>
      <c r="BE50" s="29"/>
      <c r="BF50" s="29"/>
      <c r="BG50" s="29"/>
      <c r="BH50" s="29"/>
      <c r="BI50" s="29"/>
      <c r="BJ50" s="29"/>
      <c r="BK50" s="29"/>
      <c r="BL50" s="29"/>
      <c r="BM50" s="29"/>
      <c r="BN50" s="29"/>
      <c r="BO50" s="29"/>
      <c r="BP50" s="29"/>
    </row>
    <row r="51" spans="1:68" ht="15" customHeight="1">
      <c r="A51" s="93" t="s">
        <v>171</v>
      </c>
      <c r="B51" s="34">
        <v>8188</v>
      </c>
      <c r="C51" s="34">
        <v>8313</v>
      </c>
      <c r="D51" s="34">
        <v>7494</v>
      </c>
      <c r="E51" s="34">
        <v>7165</v>
      </c>
      <c r="F51" s="34">
        <v>6750</v>
      </c>
      <c r="G51" s="34">
        <v>6449</v>
      </c>
      <c r="H51" s="34">
        <v>6028</v>
      </c>
      <c r="I51" s="34">
        <v>6070</v>
      </c>
      <c r="J51" s="34">
        <v>5746</v>
      </c>
      <c r="K51" s="34">
        <v>5852</v>
      </c>
      <c r="L51" s="34">
        <v>5465</v>
      </c>
      <c r="M51" s="34">
        <v>5503</v>
      </c>
      <c r="N51" s="34">
        <v>4961</v>
      </c>
      <c r="O51" s="34">
        <v>4889</v>
      </c>
      <c r="P51" s="34">
        <v>5006</v>
      </c>
      <c r="Q51" s="34">
        <v>4937</v>
      </c>
      <c r="R51" s="34">
        <v>4984</v>
      </c>
      <c r="S51" s="34">
        <v>4471</v>
      </c>
      <c r="T51" s="34">
        <v>4789</v>
      </c>
      <c r="U51" s="34">
        <v>4636</v>
      </c>
      <c r="V51" s="34">
        <v>4075</v>
      </c>
      <c r="W51" s="34">
        <v>3750</v>
      </c>
      <c r="X51" s="34">
        <v>3487</v>
      </c>
      <c r="Y51" s="34">
        <v>3866</v>
      </c>
      <c r="Z51" s="34">
        <v>3290</v>
      </c>
      <c r="AA51" s="34">
        <v>3151</v>
      </c>
      <c r="AB51" s="34">
        <v>3030</v>
      </c>
      <c r="AC51" s="34">
        <v>2869</v>
      </c>
      <c r="AD51" s="34">
        <v>2602</v>
      </c>
      <c r="AE51" s="34">
        <v>2359</v>
      </c>
      <c r="AF51" s="34">
        <v>2057</v>
      </c>
      <c r="AG51" s="34">
        <v>1767</v>
      </c>
      <c r="AH51" s="34">
        <v>761</v>
      </c>
      <c r="AI51" s="34">
        <v>1558</v>
      </c>
      <c r="AJ51" s="34">
        <v>1445</v>
      </c>
      <c r="AK51" s="34">
        <v>1599</v>
      </c>
      <c r="AL51" s="34">
        <v>1357</v>
      </c>
      <c r="AM51" s="34">
        <v>1345</v>
      </c>
      <c r="AN51" s="34">
        <v>1502</v>
      </c>
      <c r="AO51" s="34">
        <v>1617</v>
      </c>
      <c r="AP51" s="34">
        <v>1857</v>
      </c>
      <c r="AQ51" s="34">
        <v>1512</v>
      </c>
      <c r="AR51" s="34">
        <v>1510</v>
      </c>
      <c r="AS51" s="34">
        <v>1751</v>
      </c>
      <c r="AT51" s="34">
        <v>1601</v>
      </c>
      <c r="AU51" s="34">
        <v>1814</v>
      </c>
      <c r="AV51" s="34"/>
      <c r="AW51" s="34"/>
      <c r="AX51" s="34"/>
      <c r="AY51" s="34"/>
      <c r="AZ51" s="34"/>
      <c r="BA51" s="34"/>
      <c r="BB51" s="34"/>
      <c r="BC51" s="34"/>
      <c r="BD51" s="34"/>
      <c r="BE51" s="34"/>
      <c r="BF51" s="34"/>
      <c r="BG51" s="34"/>
      <c r="BH51" s="34"/>
      <c r="BI51" s="34"/>
      <c r="BJ51" s="34"/>
      <c r="BK51" s="34"/>
      <c r="BL51" s="34"/>
      <c r="BM51" s="34"/>
      <c r="BN51" s="34"/>
      <c r="BO51" s="34"/>
      <c r="BP51" s="34"/>
    </row>
    <row r="52" spans="1:68" ht="15" customHeight="1">
      <c r="A52" s="93" t="s">
        <v>172</v>
      </c>
      <c r="B52" s="34">
        <v>2174</v>
      </c>
      <c r="C52" s="34">
        <v>2137</v>
      </c>
      <c r="D52" s="34">
        <v>1873</v>
      </c>
      <c r="E52" s="34">
        <v>1807</v>
      </c>
      <c r="F52" s="34">
        <v>1639</v>
      </c>
      <c r="G52" s="34">
        <v>1600</v>
      </c>
      <c r="H52" s="34">
        <v>1438</v>
      </c>
      <c r="I52" s="34">
        <v>1454</v>
      </c>
      <c r="J52" s="34">
        <v>1362</v>
      </c>
      <c r="K52" s="34">
        <v>1331</v>
      </c>
      <c r="L52" s="34">
        <v>1216</v>
      </c>
      <c r="M52" s="34">
        <v>1256</v>
      </c>
      <c r="N52" s="34">
        <v>1139</v>
      </c>
      <c r="O52" s="34">
        <v>1131</v>
      </c>
      <c r="P52" s="34">
        <v>1056</v>
      </c>
      <c r="Q52" s="34">
        <v>1059</v>
      </c>
      <c r="R52" s="34">
        <v>1057</v>
      </c>
      <c r="S52" s="34">
        <v>956</v>
      </c>
      <c r="T52" s="34">
        <v>941</v>
      </c>
      <c r="U52" s="34">
        <v>972</v>
      </c>
      <c r="V52" s="34">
        <v>802</v>
      </c>
      <c r="W52" s="34">
        <v>789</v>
      </c>
      <c r="X52" s="34">
        <v>729</v>
      </c>
      <c r="Y52" s="34">
        <v>801</v>
      </c>
      <c r="Z52" s="34">
        <v>657</v>
      </c>
      <c r="AA52" s="34">
        <v>680</v>
      </c>
      <c r="AB52" s="34">
        <v>624</v>
      </c>
      <c r="AC52" s="34">
        <v>607</v>
      </c>
      <c r="AD52" s="34">
        <v>577</v>
      </c>
      <c r="AE52" s="34">
        <v>495</v>
      </c>
      <c r="AF52" s="34">
        <v>496</v>
      </c>
      <c r="AG52" s="34">
        <v>410</v>
      </c>
      <c r="AH52" s="34">
        <v>183</v>
      </c>
      <c r="AI52" s="34">
        <v>428</v>
      </c>
      <c r="AJ52" s="34">
        <v>353</v>
      </c>
      <c r="AK52" s="34">
        <v>360</v>
      </c>
      <c r="AL52" s="34">
        <v>296</v>
      </c>
      <c r="AM52" s="34">
        <v>251</v>
      </c>
      <c r="AN52" s="34">
        <v>275</v>
      </c>
      <c r="AO52" s="34">
        <v>308</v>
      </c>
      <c r="AP52" s="34">
        <v>333</v>
      </c>
      <c r="AQ52" s="34">
        <v>289</v>
      </c>
      <c r="AR52" s="34">
        <v>309</v>
      </c>
      <c r="AS52" s="34">
        <v>305</v>
      </c>
      <c r="AT52" s="34">
        <v>310</v>
      </c>
      <c r="AU52" s="34">
        <v>332</v>
      </c>
      <c r="AV52" s="34"/>
      <c r="AW52" s="34"/>
      <c r="AX52" s="34"/>
      <c r="AY52" s="34"/>
      <c r="AZ52" s="34"/>
      <c r="BA52" s="34"/>
      <c r="BB52" s="34"/>
      <c r="BC52" s="34"/>
      <c r="BD52" s="34"/>
      <c r="BE52" s="34"/>
      <c r="BF52" s="34"/>
      <c r="BG52" s="34"/>
      <c r="BH52" s="34"/>
      <c r="BI52" s="34"/>
      <c r="BJ52" s="34"/>
      <c r="BK52" s="34"/>
      <c r="BL52" s="34"/>
      <c r="BM52" s="34"/>
      <c r="BN52" s="34"/>
      <c r="BO52" s="34"/>
      <c r="BP52" s="34"/>
    </row>
    <row r="53" spans="1:68" ht="15" customHeight="1">
      <c r="A53" s="93" t="s">
        <v>173</v>
      </c>
      <c r="B53" s="34">
        <v>3325</v>
      </c>
      <c r="C53" s="34">
        <v>3268</v>
      </c>
      <c r="D53" s="34">
        <v>2908</v>
      </c>
      <c r="E53" s="34">
        <v>2577</v>
      </c>
      <c r="F53" s="34">
        <v>2410</v>
      </c>
      <c r="G53" s="34">
        <v>2438</v>
      </c>
      <c r="H53" s="34">
        <v>2198</v>
      </c>
      <c r="I53" s="34">
        <v>2181</v>
      </c>
      <c r="J53" s="34">
        <v>2005</v>
      </c>
      <c r="K53" s="34">
        <v>1995</v>
      </c>
      <c r="L53" s="34">
        <v>1861</v>
      </c>
      <c r="M53" s="34">
        <v>1924</v>
      </c>
      <c r="N53" s="34">
        <v>1754</v>
      </c>
      <c r="O53" s="34">
        <v>1741</v>
      </c>
      <c r="P53" s="34">
        <v>1610</v>
      </c>
      <c r="Q53" s="34">
        <v>1599</v>
      </c>
      <c r="R53" s="34">
        <v>1592</v>
      </c>
      <c r="S53" s="34">
        <v>1488</v>
      </c>
      <c r="T53" s="34">
        <v>1449</v>
      </c>
      <c r="U53" s="34">
        <v>1549</v>
      </c>
      <c r="V53" s="34">
        <v>1342</v>
      </c>
      <c r="W53" s="34">
        <v>1275</v>
      </c>
      <c r="X53" s="34">
        <v>1177</v>
      </c>
      <c r="Y53" s="34">
        <v>1263</v>
      </c>
      <c r="Z53" s="34">
        <v>1107</v>
      </c>
      <c r="AA53" s="34">
        <v>1068</v>
      </c>
      <c r="AB53" s="34">
        <v>1017</v>
      </c>
      <c r="AC53" s="34">
        <v>1010</v>
      </c>
      <c r="AD53" s="34">
        <v>960</v>
      </c>
      <c r="AE53" s="34">
        <v>911</v>
      </c>
      <c r="AF53" s="34">
        <v>872</v>
      </c>
      <c r="AG53" s="34">
        <v>745</v>
      </c>
      <c r="AH53" s="34">
        <v>327</v>
      </c>
      <c r="AI53" s="34">
        <v>811</v>
      </c>
      <c r="AJ53" s="34">
        <v>688</v>
      </c>
      <c r="AK53" s="34">
        <v>693</v>
      </c>
      <c r="AL53" s="34">
        <v>599</v>
      </c>
      <c r="AM53" s="34">
        <v>499</v>
      </c>
      <c r="AN53" s="34">
        <v>482</v>
      </c>
      <c r="AO53" s="34">
        <v>533</v>
      </c>
      <c r="AP53" s="34">
        <v>532</v>
      </c>
      <c r="AQ53" s="34">
        <v>509</v>
      </c>
      <c r="AR53" s="34">
        <v>526</v>
      </c>
      <c r="AS53" s="34">
        <v>526</v>
      </c>
      <c r="AT53" s="34">
        <v>513</v>
      </c>
      <c r="AU53" s="34">
        <v>555</v>
      </c>
      <c r="AV53" s="34"/>
      <c r="AW53" s="34"/>
      <c r="AX53" s="34"/>
      <c r="AY53" s="34"/>
      <c r="AZ53" s="34"/>
      <c r="BA53" s="34"/>
      <c r="BB53" s="34"/>
      <c r="BC53" s="34"/>
      <c r="BD53" s="34"/>
      <c r="BE53" s="34"/>
      <c r="BF53" s="34"/>
      <c r="BG53" s="34"/>
      <c r="BH53" s="34"/>
      <c r="BI53" s="34"/>
      <c r="BJ53" s="34"/>
      <c r="BK53" s="34"/>
      <c r="BL53" s="34"/>
      <c r="BM53" s="34"/>
      <c r="BN53" s="34"/>
      <c r="BO53" s="34"/>
      <c r="BP53" s="34"/>
    </row>
    <row r="54" spans="1:68" ht="15" customHeight="1">
      <c r="A54" s="97"/>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row>
    <row r="55" spans="1:68" ht="15" customHeight="1">
      <c r="A55" s="96" t="s">
        <v>371</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row>
    <row r="56" spans="1:68" ht="15" customHeight="1">
      <c r="A56" s="98" t="s">
        <v>192</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row>
    <row r="57" spans="1:68" ht="15" customHeight="1">
      <c r="A57" s="99" t="s">
        <v>167</v>
      </c>
      <c r="B57" s="33">
        <v>69.230769230769198</v>
      </c>
      <c r="C57" s="33">
        <v>55.913978494623599</v>
      </c>
      <c r="D57" s="33">
        <v>64.835164835164804</v>
      </c>
      <c r="E57" s="33">
        <v>63.380281690140798</v>
      </c>
      <c r="F57" s="33">
        <v>68.421052631578902</v>
      </c>
      <c r="G57" s="33">
        <v>56.603773584905703</v>
      </c>
      <c r="H57" s="33">
        <v>62</v>
      </c>
      <c r="I57" s="33">
        <v>73.170731707317103</v>
      </c>
      <c r="J57" s="33">
        <v>59.615384615384599</v>
      </c>
      <c r="K57" s="33">
        <v>63.829787234042598</v>
      </c>
      <c r="L57" s="33">
        <v>56.756756756756801</v>
      </c>
      <c r="M57" s="33">
        <v>60.869565217391298</v>
      </c>
      <c r="N57" s="33" t="s">
        <v>46</v>
      </c>
      <c r="O57" s="33" t="s">
        <v>46</v>
      </c>
      <c r="P57" s="33" t="s">
        <v>46</v>
      </c>
      <c r="Q57" s="33" t="s">
        <v>46</v>
      </c>
      <c r="R57" s="33" t="s">
        <v>46</v>
      </c>
      <c r="S57" s="33" t="s">
        <v>46</v>
      </c>
      <c r="T57" s="33" t="s">
        <v>46</v>
      </c>
      <c r="U57" s="33" t="s">
        <v>46</v>
      </c>
      <c r="V57" s="33" t="s">
        <v>46</v>
      </c>
      <c r="W57" s="33" t="s">
        <v>46</v>
      </c>
      <c r="X57" s="33" t="s">
        <v>46</v>
      </c>
      <c r="Y57" s="33" t="s">
        <v>46</v>
      </c>
      <c r="Z57" s="33" t="s">
        <v>46</v>
      </c>
      <c r="AA57" s="33" t="s">
        <v>46</v>
      </c>
      <c r="AB57" s="33" t="s">
        <v>46</v>
      </c>
      <c r="AC57" s="33" t="s">
        <v>46</v>
      </c>
      <c r="AD57" s="33" t="s">
        <v>46</v>
      </c>
      <c r="AE57" s="33" t="s">
        <v>46</v>
      </c>
      <c r="AF57" s="33" t="s">
        <v>46</v>
      </c>
      <c r="AG57" s="33" t="s">
        <v>46</v>
      </c>
      <c r="AH57" s="33" t="s">
        <v>46</v>
      </c>
      <c r="AI57" s="33" t="s">
        <v>46</v>
      </c>
      <c r="AJ57" s="33" t="s">
        <v>46</v>
      </c>
      <c r="AK57" s="33" t="s">
        <v>46</v>
      </c>
      <c r="AL57" s="33" t="s">
        <v>46</v>
      </c>
      <c r="AM57" s="33" t="s">
        <v>46</v>
      </c>
      <c r="AN57" s="33" t="s">
        <v>46</v>
      </c>
      <c r="AO57" s="33" t="s">
        <v>46</v>
      </c>
      <c r="AP57" s="33" t="s">
        <v>46</v>
      </c>
      <c r="AQ57" s="33" t="s">
        <v>46</v>
      </c>
      <c r="AR57" s="33" t="s">
        <v>46</v>
      </c>
      <c r="AS57" s="33" t="s">
        <v>46</v>
      </c>
      <c r="AT57" s="33" t="s">
        <v>46</v>
      </c>
      <c r="AU57" s="33" t="s">
        <v>46</v>
      </c>
      <c r="AV57" s="33"/>
      <c r="AW57" s="33"/>
      <c r="AX57" s="33"/>
      <c r="AY57" s="33"/>
      <c r="AZ57" s="33"/>
      <c r="BA57" s="33"/>
      <c r="BB57" s="33"/>
      <c r="BC57" s="33"/>
      <c r="BD57" s="33"/>
      <c r="BE57" s="33"/>
      <c r="BF57" s="33"/>
      <c r="BG57" s="33"/>
      <c r="BH57" s="33"/>
      <c r="BI57" s="33"/>
      <c r="BJ57" s="33"/>
      <c r="BK57" s="33"/>
      <c r="BL57" s="33"/>
      <c r="BM57" s="33"/>
      <c r="BN57" s="33"/>
      <c r="BO57" s="33"/>
      <c r="BP57" s="33"/>
    </row>
    <row r="58" spans="1:68" ht="15" customHeight="1">
      <c r="A58" s="99" t="s">
        <v>170</v>
      </c>
      <c r="B58" s="29">
        <v>3.42592592592593</v>
      </c>
      <c r="C58" s="29">
        <v>4.0576923076923102</v>
      </c>
      <c r="D58" s="29">
        <v>3.4745762711864399</v>
      </c>
      <c r="E58" s="29">
        <v>3.75555555555556</v>
      </c>
      <c r="F58" s="29">
        <v>3.3846153846153801</v>
      </c>
      <c r="G58" s="29">
        <v>5.2666666666666702</v>
      </c>
      <c r="H58" s="29">
        <v>4.2258064516129004</v>
      </c>
      <c r="I58" s="29">
        <v>3.3333333333333299</v>
      </c>
      <c r="J58" s="29">
        <v>3</v>
      </c>
      <c r="K58" s="29">
        <v>2.93333333333333</v>
      </c>
      <c r="L58" s="29" t="s">
        <v>46</v>
      </c>
      <c r="M58" s="29" t="s">
        <v>46</v>
      </c>
      <c r="N58" s="29" t="s">
        <v>46</v>
      </c>
      <c r="O58" s="29" t="s">
        <v>46</v>
      </c>
      <c r="P58" s="29" t="s">
        <v>46</v>
      </c>
      <c r="Q58" s="29" t="s">
        <v>46</v>
      </c>
      <c r="R58" s="29" t="s">
        <v>46</v>
      </c>
      <c r="S58" s="29" t="s">
        <v>46</v>
      </c>
      <c r="T58" s="29" t="s">
        <v>46</v>
      </c>
      <c r="U58" s="29" t="s">
        <v>46</v>
      </c>
      <c r="V58" s="29" t="s">
        <v>46</v>
      </c>
      <c r="W58" s="29" t="s">
        <v>46</v>
      </c>
      <c r="X58" s="29" t="s">
        <v>46</v>
      </c>
      <c r="Y58" s="29" t="s">
        <v>46</v>
      </c>
      <c r="Z58" s="29" t="s">
        <v>46</v>
      </c>
      <c r="AA58" s="29" t="s">
        <v>46</v>
      </c>
      <c r="AB58" s="29" t="s">
        <v>46</v>
      </c>
      <c r="AC58" s="29" t="s">
        <v>46</v>
      </c>
      <c r="AD58" s="29" t="s">
        <v>46</v>
      </c>
      <c r="AE58" s="29" t="s">
        <v>46</v>
      </c>
      <c r="AF58" s="29" t="s">
        <v>46</v>
      </c>
      <c r="AG58" s="29" t="s">
        <v>46</v>
      </c>
      <c r="AH58" s="29" t="s">
        <v>46</v>
      </c>
      <c r="AI58" s="29" t="s">
        <v>46</v>
      </c>
      <c r="AJ58" s="29" t="s">
        <v>46</v>
      </c>
      <c r="AK58" s="29" t="s">
        <v>46</v>
      </c>
      <c r="AL58" s="29" t="s">
        <v>46</v>
      </c>
      <c r="AM58" s="29" t="s">
        <v>46</v>
      </c>
      <c r="AN58" s="29" t="s">
        <v>46</v>
      </c>
      <c r="AO58" s="29" t="s">
        <v>46</v>
      </c>
      <c r="AP58" s="29" t="s">
        <v>46</v>
      </c>
      <c r="AQ58" s="29" t="s">
        <v>46</v>
      </c>
      <c r="AR58" s="29" t="s">
        <v>46</v>
      </c>
      <c r="AS58" s="29" t="s">
        <v>46</v>
      </c>
      <c r="AT58" s="29" t="s">
        <v>46</v>
      </c>
      <c r="AU58" s="29" t="s">
        <v>46</v>
      </c>
      <c r="AV58" s="29"/>
      <c r="AW58" s="29"/>
      <c r="AX58" s="29"/>
      <c r="AY58" s="29"/>
      <c r="AZ58" s="29"/>
      <c r="BA58" s="29"/>
      <c r="BB58" s="29"/>
      <c r="BC58" s="29"/>
      <c r="BD58" s="29"/>
      <c r="BE58" s="29"/>
      <c r="BF58" s="29"/>
      <c r="BG58" s="29"/>
      <c r="BH58" s="29"/>
      <c r="BI58" s="29"/>
      <c r="BJ58" s="29"/>
      <c r="BK58" s="29"/>
      <c r="BL58" s="29"/>
      <c r="BM58" s="29"/>
      <c r="BN58" s="29"/>
      <c r="BO58" s="29"/>
      <c r="BP58" s="29"/>
    </row>
    <row r="59" spans="1:68" ht="15" customHeight="1">
      <c r="A59" s="99" t="s">
        <v>171</v>
      </c>
      <c r="B59" s="34">
        <v>185</v>
      </c>
      <c r="C59" s="34">
        <v>211</v>
      </c>
      <c r="D59" s="34">
        <v>205</v>
      </c>
      <c r="E59" s="34">
        <v>169</v>
      </c>
      <c r="F59" s="34">
        <v>132</v>
      </c>
      <c r="G59" s="34">
        <v>158</v>
      </c>
      <c r="H59" s="34">
        <v>131</v>
      </c>
      <c r="I59" s="34">
        <v>100</v>
      </c>
      <c r="J59" s="34">
        <v>93</v>
      </c>
      <c r="K59" s="34">
        <v>88</v>
      </c>
      <c r="L59" s="34">
        <v>58</v>
      </c>
      <c r="M59" s="34">
        <v>95</v>
      </c>
      <c r="N59" s="34">
        <v>58</v>
      </c>
      <c r="O59" s="34">
        <v>62</v>
      </c>
      <c r="P59" s="34">
        <v>40</v>
      </c>
      <c r="Q59" s="34">
        <v>98</v>
      </c>
      <c r="R59" s="34">
        <v>70</v>
      </c>
      <c r="S59" s="34">
        <v>68</v>
      </c>
      <c r="T59" s="34">
        <v>49</v>
      </c>
      <c r="U59" s="34">
        <v>87</v>
      </c>
      <c r="V59" s="34">
        <v>60</v>
      </c>
      <c r="W59" s="34">
        <v>69</v>
      </c>
      <c r="X59" s="34">
        <v>36</v>
      </c>
      <c r="Y59" s="34">
        <v>37</v>
      </c>
      <c r="Z59" s="34">
        <v>82</v>
      </c>
      <c r="AA59" s="34">
        <v>33</v>
      </c>
      <c r="AB59" s="34">
        <v>39</v>
      </c>
      <c r="AC59" s="34">
        <v>60</v>
      </c>
      <c r="AD59" s="34">
        <v>50</v>
      </c>
      <c r="AE59" s="34">
        <v>29</v>
      </c>
      <c r="AF59" s="34">
        <v>22</v>
      </c>
      <c r="AG59" s="34">
        <v>60</v>
      </c>
      <c r="AH59" s="34">
        <v>1</v>
      </c>
      <c r="AI59" s="34">
        <v>15</v>
      </c>
      <c r="AJ59" s="34">
        <v>51</v>
      </c>
      <c r="AK59" s="34">
        <v>47</v>
      </c>
      <c r="AL59" s="34">
        <v>17</v>
      </c>
      <c r="AM59" s="34">
        <v>19</v>
      </c>
      <c r="AN59" s="34">
        <v>39</v>
      </c>
      <c r="AO59" s="34">
        <v>10</v>
      </c>
      <c r="AP59" s="34">
        <v>32</v>
      </c>
      <c r="AQ59" s="34">
        <v>37</v>
      </c>
      <c r="AR59" s="34">
        <v>34</v>
      </c>
      <c r="AS59" s="34">
        <v>11</v>
      </c>
      <c r="AT59" s="34">
        <v>17</v>
      </c>
      <c r="AU59" s="34">
        <v>13</v>
      </c>
      <c r="AV59" s="34"/>
      <c r="AW59" s="34"/>
      <c r="AX59" s="34"/>
      <c r="AY59" s="34"/>
      <c r="AZ59" s="34"/>
      <c r="BA59" s="34"/>
      <c r="BB59" s="34"/>
      <c r="BC59" s="34"/>
      <c r="BD59" s="34"/>
      <c r="BE59" s="34"/>
      <c r="BF59" s="34"/>
      <c r="BG59" s="34"/>
      <c r="BH59" s="34"/>
      <c r="BI59" s="34"/>
      <c r="BJ59" s="34"/>
      <c r="BK59" s="34"/>
      <c r="BL59" s="34"/>
      <c r="BM59" s="34"/>
      <c r="BN59" s="34"/>
      <c r="BO59" s="34"/>
      <c r="BP59" s="34"/>
    </row>
    <row r="60" spans="1:68" ht="15" customHeight="1">
      <c r="A60" s="99" t="s">
        <v>172</v>
      </c>
      <c r="B60" s="34">
        <v>54</v>
      </c>
      <c r="C60" s="34">
        <v>52</v>
      </c>
      <c r="D60" s="34">
        <v>59</v>
      </c>
      <c r="E60" s="34">
        <v>45</v>
      </c>
      <c r="F60" s="34">
        <v>39</v>
      </c>
      <c r="G60" s="34">
        <v>30</v>
      </c>
      <c r="H60" s="34">
        <v>31</v>
      </c>
      <c r="I60" s="34">
        <v>30</v>
      </c>
      <c r="J60" s="34">
        <v>31</v>
      </c>
      <c r="K60" s="34">
        <v>30</v>
      </c>
      <c r="L60" s="34">
        <v>21</v>
      </c>
      <c r="M60" s="34">
        <v>28</v>
      </c>
      <c r="N60" s="34">
        <v>17</v>
      </c>
      <c r="O60" s="34">
        <v>14</v>
      </c>
      <c r="P60" s="34">
        <v>10</v>
      </c>
      <c r="Q60" s="34">
        <v>19</v>
      </c>
      <c r="R60" s="34">
        <v>12</v>
      </c>
      <c r="S60" s="34">
        <v>14</v>
      </c>
      <c r="T60" s="34">
        <v>16</v>
      </c>
      <c r="U60" s="34">
        <v>16</v>
      </c>
      <c r="V60" s="34">
        <v>17</v>
      </c>
      <c r="W60" s="34">
        <v>18</v>
      </c>
      <c r="X60" s="34">
        <v>12</v>
      </c>
      <c r="Y60" s="34">
        <v>8</v>
      </c>
      <c r="Z60" s="34">
        <v>17</v>
      </c>
      <c r="AA60" s="34">
        <v>13</v>
      </c>
      <c r="AB60" s="34">
        <v>10</v>
      </c>
      <c r="AC60" s="34">
        <v>16</v>
      </c>
      <c r="AD60" s="34">
        <v>16</v>
      </c>
      <c r="AE60" s="34">
        <v>8</v>
      </c>
      <c r="AF60" s="34">
        <v>9</v>
      </c>
      <c r="AG60" s="34">
        <v>13</v>
      </c>
      <c r="AH60" s="34">
        <v>1</v>
      </c>
      <c r="AI60" s="34">
        <v>9</v>
      </c>
      <c r="AJ60" s="34">
        <v>10</v>
      </c>
      <c r="AK60" s="34">
        <v>8</v>
      </c>
      <c r="AL60" s="34">
        <v>6</v>
      </c>
      <c r="AM60" s="34">
        <v>8</v>
      </c>
      <c r="AN60" s="34">
        <v>7</v>
      </c>
      <c r="AO60" s="34">
        <v>6</v>
      </c>
      <c r="AP60" s="34">
        <v>6</v>
      </c>
      <c r="AQ60" s="34">
        <v>8</v>
      </c>
      <c r="AR60" s="34">
        <v>10</v>
      </c>
      <c r="AS60" s="34">
        <v>5</v>
      </c>
      <c r="AT60" s="34">
        <v>5</v>
      </c>
      <c r="AU60" s="34">
        <v>2</v>
      </c>
      <c r="AV60" s="34"/>
      <c r="AW60" s="34"/>
      <c r="AX60" s="34"/>
      <c r="AY60" s="34"/>
      <c r="AZ60" s="34"/>
      <c r="BA60" s="34"/>
      <c r="BB60" s="34"/>
      <c r="BC60" s="34"/>
      <c r="BD60" s="34"/>
      <c r="BE60" s="34"/>
      <c r="BF60" s="34"/>
      <c r="BG60" s="34"/>
      <c r="BH60" s="34"/>
      <c r="BI60" s="34"/>
      <c r="BJ60" s="34"/>
      <c r="BK60" s="34"/>
      <c r="BL60" s="34"/>
      <c r="BM60" s="34"/>
      <c r="BN60" s="34"/>
      <c r="BO60" s="34"/>
      <c r="BP60" s="34"/>
    </row>
    <row r="61" spans="1:68" ht="15" customHeight="1">
      <c r="A61" s="99" t="s">
        <v>173</v>
      </c>
      <c r="B61" s="34">
        <v>78</v>
      </c>
      <c r="C61" s="34">
        <v>93</v>
      </c>
      <c r="D61" s="34">
        <v>91</v>
      </c>
      <c r="E61" s="34">
        <v>71</v>
      </c>
      <c r="F61" s="34">
        <v>57</v>
      </c>
      <c r="G61" s="34">
        <v>53</v>
      </c>
      <c r="H61" s="34">
        <v>50</v>
      </c>
      <c r="I61" s="34">
        <v>41</v>
      </c>
      <c r="J61" s="34">
        <v>52</v>
      </c>
      <c r="K61" s="34">
        <v>47</v>
      </c>
      <c r="L61" s="34">
        <v>37</v>
      </c>
      <c r="M61" s="34">
        <v>46</v>
      </c>
      <c r="N61" s="34">
        <v>29</v>
      </c>
      <c r="O61" s="34">
        <v>27</v>
      </c>
      <c r="P61" s="34">
        <v>20</v>
      </c>
      <c r="Q61" s="34">
        <v>27</v>
      </c>
      <c r="R61" s="34">
        <v>17</v>
      </c>
      <c r="S61" s="34">
        <v>21</v>
      </c>
      <c r="T61" s="34">
        <v>23</v>
      </c>
      <c r="U61" s="34">
        <v>24</v>
      </c>
      <c r="V61" s="34">
        <v>25</v>
      </c>
      <c r="W61" s="34">
        <v>29</v>
      </c>
      <c r="X61" s="34">
        <v>24</v>
      </c>
      <c r="Y61" s="34">
        <v>17</v>
      </c>
      <c r="Z61" s="34">
        <v>23</v>
      </c>
      <c r="AA61" s="34">
        <v>18</v>
      </c>
      <c r="AB61" s="34">
        <v>16</v>
      </c>
      <c r="AC61" s="34">
        <v>24</v>
      </c>
      <c r="AD61" s="34">
        <v>23</v>
      </c>
      <c r="AE61" s="34">
        <v>19</v>
      </c>
      <c r="AF61" s="34">
        <v>16</v>
      </c>
      <c r="AG61" s="34">
        <v>23</v>
      </c>
      <c r="AH61" s="34">
        <v>4</v>
      </c>
      <c r="AI61" s="34">
        <v>13</v>
      </c>
      <c r="AJ61" s="34">
        <v>13</v>
      </c>
      <c r="AK61" s="34">
        <v>12</v>
      </c>
      <c r="AL61" s="34">
        <v>10</v>
      </c>
      <c r="AM61" s="34">
        <v>11</v>
      </c>
      <c r="AN61" s="34">
        <v>10</v>
      </c>
      <c r="AO61" s="34">
        <v>14</v>
      </c>
      <c r="AP61" s="34">
        <v>7</v>
      </c>
      <c r="AQ61" s="34">
        <v>12</v>
      </c>
      <c r="AR61" s="34">
        <v>15</v>
      </c>
      <c r="AS61" s="34">
        <v>10</v>
      </c>
      <c r="AT61" s="34">
        <v>11</v>
      </c>
      <c r="AU61" s="34">
        <v>3</v>
      </c>
      <c r="AV61" s="34"/>
      <c r="AW61" s="34"/>
      <c r="AX61" s="34"/>
      <c r="AY61" s="34"/>
      <c r="AZ61" s="34"/>
      <c r="BA61" s="34"/>
      <c r="BB61" s="34"/>
      <c r="BC61" s="34"/>
      <c r="BD61" s="34"/>
      <c r="BE61" s="34"/>
      <c r="BF61" s="34"/>
      <c r="BG61" s="34"/>
      <c r="BH61" s="34"/>
      <c r="BI61" s="34"/>
      <c r="BJ61" s="34"/>
      <c r="BK61" s="34"/>
      <c r="BL61" s="34"/>
      <c r="BM61" s="34"/>
      <c r="BN61" s="34"/>
      <c r="BO61" s="34"/>
      <c r="BP61" s="34"/>
    </row>
    <row r="62" spans="1:68" ht="15" customHeight="1">
      <c r="A62" s="99"/>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row>
    <row r="63" spans="1:68" ht="15" customHeight="1">
      <c r="A63" s="98" t="s">
        <v>372</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row>
    <row r="64" spans="1:68" ht="15" customHeight="1">
      <c r="A64" s="99" t="s">
        <v>167</v>
      </c>
      <c r="B64" s="33" t="s">
        <v>46</v>
      </c>
      <c r="C64" s="33" t="s">
        <v>46</v>
      </c>
      <c r="D64" s="33" t="s">
        <v>46</v>
      </c>
      <c r="E64" s="33" t="s">
        <v>46</v>
      </c>
      <c r="F64" s="33" t="s">
        <v>46</v>
      </c>
      <c r="G64" s="33" t="s">
        <v>46</v>
      </c>
      <c r="H64" s="33" t="s">
        <v>46</v>
      </c>
      <c r="I64" s="33" t="s">
        <v>46</v>
      </c>
      <c r="J64" s="33" t="s">
        <v>46</v>
      </c>
      <c r="K64" s="33" t="s">
        <v>46</v>
      </c>
      <c r="L64" s="33" t="s">
        <v>46</v>
      </c>
      <c r="M64" s="33" t="s">
        <v>46</v>
      </c>
      <c r="N64" s="33" t="s">
        <v>46</v>
      </c>
      <c r="O64" s="33" t="s">
        <v>46</v>
      </c>
      <c r="P64" s="33" t="s">
        <v>46</v>
      </c>
      <c r="Q64" s="33" t="s">
        <v>46</v>
      </c>
      <c r="R64" s="33" t="s">
        <v>46</v>
      </c>
      <c r="S64" s="33" t="s">
        <v>46</v>
      </c>
      <c r="T64" s="33" t="s">
        <v>46</v>
      </c>
      <c r="U64" s="33" t="s">
        <v>46</v>
      </c>
      <c r="V64" s="33" t="s">
        <v>46</v>
      </c>
      <c r="W64" s="33" t="s">
        <v>46</v>
      </c>
      <c r="X64" s="33" t="s">
        <v>46</v>
      </c>
      <c r="Y64" s="33" t="s">
        <v>46</v>
      </c>
      <c r="Z64" s="33" t="s">
        <v>46</v>
      </c>
      <c r="AA64" s="33" t="s">
        <v>46</v>
      </c>
      <c r="AB64" s="33" t="s">
        <v>46</v>
      </c>
      <c r="AC64" s="33" t="s">
        <v>46</v>
      </c>
      <c r="AD64" s="33" t="s">
        <v>46</v>
      </c>
      <c r="AE64" s="33" t="s">
        <v>46</v>
      </c>
      <c r="AF64" s="33" t="s">
        <v>46</v>
      </c>
      <c r="AG64" s="33" t="s">
        <v>46</v>
      </c>
      <c r="AH64" s="33" t="s">
        <v>46</v>
      </c>
      <c r="AI64" s="33" t="s">
        <v>46</v>
      </c>
      <c r="AJ64" s="33" t="s">
        <v>46</v>
      </c>
      <c r="AK64" s="33" t="s">
        <v>46</v>
      </c>
      <c r="AL64" s="33" t="s">
        <v>46</v>
      </c>
      <c r="AM64" s="33" t="s">
        <v>46</v>
      </c>
      <c r="AN64" s="33" t="s">
        <v>46</v>
      </c>
      <c r="AO64" s="33" t="s">
        <v>46</v>
      </c>
      <c r="AP64" s="33" t="s">
        <v>46</v>
      </c>
      <c r="AQ64" s="33" t="s">
        <v>46</v>
      </c>
      <c r="AR64" s="33" t="s">
        <v>46</v>
      </c>
      <c r="AS64" s="33" t="s">
        <v>46</v>
      </c>
      <c r="AT64" s="33" t="s">
        <v>46</v>
      </c>
      <c r="AU64" s="33" t="s">
        <v>46</v>
      </c>
      <c r="AV64" s="33"/>
      <c r="AW64" s="33"/>
      <c r="AX64" s="33"/>
      <c r="AY64" s="33"/>
      <c r="AZ64" s="33"/>
      <c r="BA64" s="33"/>
      <c r="BB64" s="33"/>
      <c r="BC64" s="33"/>
      <c r="BD64" s="33"/>
      <c r="BE64" s="33"/>
      <c r="BF64" s="33"/>
      <c r="BG64" s="33"/>
      <c r="BH64" s="33"/>
      <c r="BI64" s="33"/>
      <c r="BJ64" s="33"/>
      <c r="BK64" s="33"/>
      <c r="BL64" s="33"/>
      <c r="BM64" s="33"/>
      <c r="BN64" s="33"/>
      <c r="BO64" s="33"/>
      <c r="BP64" s="33"/>
    </row>
    <row r="65" spans="1:68" ht="15" customHeight="1">
      <c r="A65" s="99" t="s">
        <v>170</v>
      </c>
      <c r="B65" s="29" t="s">
        <v>46</v>
      </c>
      <c r="C65" s="29" t="s">
        <v>46</v>
      </c>
      <c r="D65" s="29" t="s">
        <v>46</v>
      </c>
      <c r="E65" s="29" t="s">
        <v>46</v>
      </c>
      <c r="F65" s="29" t="s">
        <v>46</v>
      </c>
      <c r="G65" s="29" t="s">
        <v>46</v>
      </c>
      <c r="H65" s="29" t="s">
        <v>46</v>
      </c>
      <c r="I65" s="29" t="s">
        <v>46</v>
      </c>
      <c r="J65" s="29" t="s">
        <v>46</v>
      </c>
      <c r="K65" s="29" t="s">
        <v>46</v>
      </c>
      <c r="L65" s="29" t="s">
        <v>46</v>
      </c>
      <c r="M65" s="29" t="s">
        <v>46</v>
      </c>
      <c r="N65" s="29" t="s">
        <v>46</v>
      </c>
      <c r="O65" s="29" t="s">
        <v>46</v>
      </c>
      <c r="P65" s="29" t="s">
        <v>46</v>
      </c>
      <c r="Q65" s="29" t="s">
        <v>46</v>
      </c>
      <c r="R65" s="29" t="s">
        <v>46</v>
      </c>
      <c r="S65" s="29" t="s">
        <v>46</v>
      </c>
      <c r="T65" s="29" t="s">
        <v>46</v>
      </c>
      <c r="U65" s="29" t="s">
        <v>46</v>
      </c>
      <c r="V65" s="29" t="s">
        <v>46</v>
      </c>
      <c r="W65" s="29" t="s">
        <v>46</v>
      </c>
      <c r="X65" s="29" t="s">
        <v>46</v>
      </c>
      <c r="Y65" s="29" t="s">
        <v>46</v>
      </c>
      <c r="Z65" s="29" t="s">
        <v>46</v>
      </c>
      <c r="AA65" s="29" t="s">
        <v>46</v>
      </c>
      <c r="AB65" s="29" t="s">
        <v>46</v>
      </c>
      <c r="AC65" s="29" t="s">
        <v>46</v>
      </c>
      <c r="AD65" s="29" t="s">
        <v>46</v>
      </c>
      <c r="AE65" s="29" t="s">
        <v>46</v>
      </c>
      <c r="AF65" s="29" t="s">
        <v>46</v>
      </c>
      <c r="AG65" s="29" t="s">
        <v>46</v>
      </c>
      <c r="AH65" s="29" t="s">
        <v>46</v>
      </c>
      <c r="AI65" s="29" t="s">
        <v>46</v>
      </c>
      <c r="AJ65" s="29" t="s">
        <v>46</v>
      </c>
      <c r="AK65" s="29" t="s">
        <v>46</v>
      </c>
      <c r="AL65" s="29" t="s">
        <v>46</v>
      </c>
      <c r="AM65" s="29" t="s">
        <v>46</v>
      </c>
      <c r="AN65" s="29" t="s">
        <v>46</v>
      </c>
      <c r="AO65" s="29" t="s">
        <v>46</v>
      </c>
      <c r="AP65" s="29" t="s">
        <v>46</v>
      </c>
      <c r="AQ65" s="29" t="s">
        <v>46</v>
      </c>
      <c r="AR65" s="29" t="s">
        <v>46</v>
      </c>
      <c r="AS65" s="29" t="s">
        <v>46</v>
      </c>
      <c r="AT65" s="29" t="s">
        <v>46</v>
      </c>
      <c r="AU65" s="29" t="s">
        <v>46</v>
      </c>
      <c r="AV65" s="29"/>
      <c r="AW65" s="29"/>
      <c r="AX65" s="29"/>
      <c r="AY65" s="29"/>
      <c r="AZ65" s="29"/>
      <c r="BA65" s="29"/>
      <c r="BB65" s="29"/>
      <c r="BC65" s="29"/>
      <c r="BD65" s="29"/>
      <c r="BE65" s="29"/>
      <c r="BF65" s="29"/>
      <c r="BG65" s="29"/>
      <c r="BH65" s="29"/>
      <c r="BI65" s="29"/>
      <c r="BJ65" s="29"/>
      <c r="BK65" s="29"/>
      <c r="BL65" s="29"/>
      <c r="BM65" s="29"/>
      <c r="BN65" s="29"/>
      <c r="BO65" s="29"/>
      <c r="BP65" s="29"/>
    </row>
    <row r="66" spans="1:68" ht="15" customHeight="1">
      <c r="A66" s="99" t="s">
        <v>171</v>
      </c>
      <c r="B66" s="34">
        <v>17</v>
      </c>
      <c r="C66" s="34">
        <v>13</v>
      </c>
      <c r="D66" s="34">
        <v>7</v>
      </c>
      <c r="E66" s="34">
        <v>10</v>
      </c>
      <c r="F66" s="34">
        <v>2</v>
      </c>
      <c r="G66" s="34">
        <v>0</v>
      </c>
      <c r="H66" s="34">
        <v>1</v>
      </c>
      <c r="I66" s="34">
        <v>0</v>
      </c>
      <c r="J66" s="34">
        <v>0</v>
      </c>
      <c r="K66" s="34">
        <v>15</v>
      </c>
      <c r="L66" s="34">
        <v>0</v>
      </c>
      <c r="M66" s="34">
        <v>5</v>
      </c>
      <c r="N66" s="34">
        <v>7</v>
      </c>
      <c r="O66" s="34">
        <v>0</v>
      </c>
      <c r="P66" s="34">
        <v>0</v>
      </c>
      <c r="Q66" s="34">
        <v>0</v>
      </c>
      <c r="R66" s="34">
        <v>0</v>
      </c>
      <c r="S66" s="34">
        <v>1</v>
      </c>
      <c r="T66" s="34">
        <v>0</v>
      </c>
      <c r="U66" s="34">
        <v>0</v>
      </c>
      <c r="V66" s="34">
        <v>1</v>
      </c>
      <c r="W66" s="34">
        <v>2</v>
      </c>
      <c r="X66" s="34">
        <v>0</v>
      </c>
      <c r="Y66" s="34">
        <v>2</v>
      </c>
      <c r="Z66" s="34">
        <v>0</v>
      </c>
      <c r="AA66" s="34">
        <v>0</v>
      </c>
      <c r="AB66" s="34">
        <v>0</v>
      </c>
      <c r="AC66" s="34">
        <v>14</v>
      </c>
      <c r="AD66" s="34">
        <v>0</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v>
      </c>
      <c r="AU66" s="34">
        <v>0</v>
      </c>
      <c r="AV66" s="34"/>
      <c r="AW66" s="34"/>
      <c r="AX66" s="34"/>
      <c r="AY66" s="34"/>
      <c r="AZ66" s="34"/>
      <c r="BA66" s="34"/>
      <c r="BB66" s="34"/>
      <c r="BC66" s="34"/>
      <c r="BD66" s="34"/>
      <c r="BE66" s="34"/>
      <c r="BF66" s="34"/>
      <c r="BG66" s="34"/>
      <c r="BH66" s="34"/>
      <c r="BI66" s="34"/>
      <c r="BJ66" s="34"/>
      <c r="BK66" s="34"/>
      <c r="BL66" s="34"/>
      <c r="BM66" s="34"/>
      <c r="BN66" s="34"/>
      <c r="BO66" s="34"/>
      <c r="BP66" s="34"/>
    </row>
    <row r="67" spans="1:68" ht="15" customHeight="1">
      <c r="A67" s="99" t="s">
        <v>172</v>
      </c>
      <c r="B67" s="34">
        <v>5</v>
      </c>
      <c r="C67" s="34">
        <v>5</v>
      </c>
      <c r="D67" s="34">
        <v>2</v>
      </c>
      <c r="E67" s="34">
        <v>2</v>
      </c>
      <c r="F67" s="34">
        <v>1</v>
      </c>
      <c r="G67" s="34">
        <v>0</v>
      </c>
      <c r="H67" s="34">
        <v>1</v>
      </c>
      <c r="I67" s="34">
        <v>0</v>
      </c>
      <c r="J67" s="34">
        <v>0</v>
      </c>
      <c r="K67" s="34">
        <v>4</v>
      </c>
      <c r="L67" s="34">
        <v>0</v>
      </c>
      <c r="M67" s="34">
        <v>2</v>
      </c>
      <c r="N67" s="34">
        <v>3</v>
      </c>
      <c r="O67" s="34">
        <v>0</v>
      </c>
      <c r="P67" s="34">
        <v>0</v>
      </c>
      <c r="Q67" s="34">
        <v>0</v>
      </c>
      <c r="R67" s="34">
        <v>0</v>
      </c>
      <c r="S67" s="34">
        <v>1</v>
      </c>
      <c r="T67" s="34">
        <v>0</v>
      </c>
      <c r="U67" s="34">
        <v>0</v>
      </c>
      <c r="V67" s="34">
        <v>1</v>
      </c>
      <c r="W67" s="34">
        <v>1</v>
      </c>
      <c r="X67" s="34">
        <v>0</v>
      </c>
      <c r="Y67" s="34">
        <v>1</v>
      </c>
      <c r="Z67" s="34">
        <v>0</v>
      </c>
      <c r="AA67" s="34">
        <v>0</v>
      </c>
      <c r="AB67" s="34">
        <v>0</v>
      </c>
      <c r="AC67" s="34">
        <v>2</v>
      </c>
      <c r="AD67" s="34">
        <v>0</v>
      </c>
      <c r="AE67" s="34">
        <v>0</v>
      </c>
      <c r="AF67" s="34">
        <v>0</v>
      </c>
      <c r="AG67" s="34">
        <v>0</v>
      </c>
      <c r="AH67" s="34">
        <v>0</v>
      </c>
      <c r="AI67" s="34">
        <v>0</v>
      </c>
      <c r="AJ67" s="34">
        <v>0</v>
      </c>
      <c r="AK67" s="34">
        <v>0</v>
      </c>
      <c r="AL67" s="34">
        <v>0</v>
      </c>
      <c r="AM67" s="34">
        <v>0</v>
      </c>
      <c r="AN67" s="34">
        <v>0</v>
      </c>
      <c r="AO67" s="34">
        <v>0</v>
      </c>
      <c r="AP67" s="34">
        <v>0</v>
      </c>
      <c r="AQ67" s="34">
        <v>0</v>
      </c>
      <c r="AR67" s="34">
        <v>0</v>
      </c>
      <c r="AS67" s="34">
        <v>0</v>
      </c>
      <c r="AT67" s="34">
        <v>0</v>
      </c>
      <c r="AU67" s="34">
        <v>0</v>
      </c>
      <c r="AV67" s="34"/>
      <c r="AW67" s="34"/>
      <c r="AX67" s="34"/>
      <c r="AY67" s="34"/>
      <c r="AZ67" s="34"/>
      <c r="BA67" s="34"/>
      <c r="BB67" s="34"/>
      <c r="BC67" s="34"/>
      <c r="BD67" s="34"/>
      <c r="BE67" s="34"/>
      <c r="BF67" s="34"/>
      <c r="BG67" s="34"/>
      <c r="BH67" s="34"/>
      <c r="BI67" s="34"/>
      <c r="BJ67" s="34"/>
      <c r="BK67" s="34"/>
      <c r="BL67" s="34"/>
      <c r="BM67" s="34"/>
      <c r="BN67" s="34"/>
      <c r="BO67" s="34"/>
      <c r="BP67" s="34"/>
    </row>
    <row r="68" spans="1:68" ht="15" customHeight="1">
      <c r="A68" s="99" t="s">
        <v>173</v>
      </c>
      <c r="B68" s="34">
        <v>6</v>
      </c>
      <c r="C68" s="34">
        <v>8</v>
      </c>
      <c r="D68" s="34">
        <v>5</v>
      </c>
      <c r="E68" s="34">
        <v>3</v>
      </c>
      <c r="F68" s="34">
        <v>4</v>
      </c>
      <c r="G68" s="34">
        <v>3</v>
      </c>
      <c r="H68" s="34">
        <v>1</v>
      </c>
      <c r="I68" s="34">
        <v>1</v>
      </c>
      <c r="J68" s="34">
        <v>0</v>
      </c>
      <c r="K68" s="34">
        <v>4</v>
      </c>
      <c r="L68" s="34">
        <v>0</v>
      </c>
      <c r="M68" s="34">
        <v>4</v>
      </c>
      <c r="N68" s="34">
        <v>3</v>
      </c>
      <c r="O68" s="34">
        <v>1</v>
      </c>
      <c r="P68" s="34">
        <v>2</v>
      </c>
      <c r="Q68" s="34">
        <v>0</v>
      </c>
      <c r="R68" s="34">
        <v>1</v>
      </c>
      <c r="S68" s="34">
        <v>1</v>
      </c>
      <c r="T68" s="34">
        <v>0</v>
      </c>
      <c r="U68" s="34">
        <v>0</v>
      </c>
      <c r="V68" s="34">
        <v>2</v>
      </c>
      <c r="W68" s="34">
        <v>2</v>
      </c>
      <c r="X68" s="34">
        <v>0</v>
      </c>
      <c r="Y68" s="34">
        <v>2</v>
      </c>
      <c r="Z68" s="34">
        <v>0</v>
      </c>
      <c r="AA68" s="34">
        <v>0</v>
      </c>
      <c r="AB68" s="34">
        <v>1</v>
      </c>
      <c r="AC68" s="34">
        <v>3</v>
      </c>
      <c r="AD68" s="34">
        <v>0</v>
      </c>
      <c r="AE68" s="34">
        <v>0</v>
      </c>
      <c r="AF68" s="34">
        <v>0</v>
      </c>
      <c r="AG68" s="34">
        <v>0</v>
      </c>
      <c r="AH68" s="34">
        <v>0</v>
      </c>
      <c r="AI68" s="34">
        <v>0</v>
      </c>
      <c r="AJ68" s="34">
        <v>0</v>
      </c>
      <c r="AK68" s="34">
        <v>0</v>
      </c>
      <c r="AL68" s="34">
        <v>0</v>
      </c>
      <c r="AM68" s="34">
        <v>0</v>
      </c>
      <c r="AN68" s="34">
        <v>0</v>
      </c>
      <c r="AO68" s="34">
        <v>0</v>
      </c>
      <c r="AP68" s="34">
        <v>0</v>
      </c>
      <c r="AQ68" s="34">
        <v>0</v>
      </c>
      <c r="AR68" s="34">
        <v>0</v>
      </c>
      <c r="AS68" s="34">
        <v>0</v>
      </c>
      <c r="AT68" s="34">
        <v>0</v>
      </c>
      <c r="AU68" s="34">
        <v>0</v>
      </c>
      <c r="AV68" s="34"/>
      <c r="AW68" s="34"/>
      <c r="AX68" s="34"/>
      <c r="AY68" s="34"/>
      <c r="AZ68" s="34"/>
      <c r="BA68" s="34"/>
      <c r="BB68" s="34"/>
      <c r="BC68" s="34"/>
      <c r="BD68" s="34"/>
      <c r="BE68" s="34"/>
      <c r="BF68" s="34"/>
      <c r="BG68" s="34"/>
      <c r="BH68" s="34"/>
      <c r="BI68" s="34"/>
      <c r="BJ68" s="34"/>
      <c r="BK68" s="34"/>
      <c r="BL68" s="34"/>
      <c r="BM68" s="34"/>
      <c r="BN68" s="34"/>
      <c r="BO68" s="34"/>
      <c r="BP68" s="34"/>
    </row>
    <row r="69" spans="1:68" ht="15" customHeight="1">
      <c r="A69" s="97"/>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row>
    <row r="70" spans="1:68" ht="15" customHeight="1">
      <c r="A70" s="98" t="s">
        <v>373</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row>
    <row r="71" spans="1:68" ht="15" customHeight="1">
      <c r="A71" s="99" t="s">
        <v>167</v>
      </c>
      <c r="B71" s="33" t="s">
        <v>46</v>
      </c>
      <c r="C71" s="33" t="s">
        <v>46</v>
      </c>
      <c r="D71" s="33" t="s">
        <v>46</v>
      </c>
      <c r="E71" s="33" t="s">
        <v>46</v>
      </c>
      <c r="F71" s="33" t="s">
        <v>46</v>
      </c>
      <c r="G71" s="33" t="s">
        <v>46</v>
      </c>
      <c r="H71" s="33" t="s">
        <v>46</v>
      </c>
      <c r="I71" s="33" t="s">
        <v>46</v>
      </c>
      <c r="J71" s="33" t="s">
        <v>46</v>
      </c>
      <c r="K71" s="33" t="s">
        <v>46</v>
      </c>
      <c r="L71" s="33" t="s">
        <v>46</v>
      </c>
      <c r="M71" s="33" t="s">
        <v>46</v>
      </c>
      <c r="N71" s="33" t="s">
        <v>46</v>
      </c>
      <c r="O71" s="33" t="s">
        <v>46</v>
      </c>
      <c r="P71" s="33" t="s">
        <v>46</v>
      </c>
      <c r="Q71" s="33" t="s">
        <v>46</v>
      </c>
      <c r="R71" s="33" t="s">
        <v>46</v>
      </c>
      <c r="S71" s="33" t="s">
        <v>46</v>
      </c>
      <c r="T71" s="33" t="s">
        <v>46</v>
      </c>
      <c r="U71" s="33" t="s">
        <v>46</v>
      </c>
      <c r="V71" s="33" t="s">
        <v>46</v>
      </c>
      <c r="W71" s="33" t="s">
        <v>46</v>
      </c>
      <c r="X71" s="33" t="s">
        <v>46</v>
      </c>
      <c r="Y71" s="33" t="s">
        <v>46</v>
      </c>
      <c r="Z71" s="33" t="s">
        <v>46</v>
      </c>
      <c r="AA71" s="33" t="s">
        <v>46</v>
      </c>
      <c r="AB71" s="33" t="s">
        <v>46</v>
      </c>
      <c r="AC71" s="33" t="s">
        <v>46</v>
      </c>
      <c r="AD71" s="33" t="s">
        <v>46</v>
      </c>
      <c r="AE71" s="33" t="s">
        <v>46</v>
      </c>
      <c r="AF71" s="33" t="s">
        <v>46</v>
      </c>
      <c r="AG71" s="33" t="s">
        <v>46</v>
      </c>
      <c r="AH71" s="33" t="s">
        <v>46</v>
      </c>
      <c r="AI71" s="33" t="s">
        <v>46</v>
      </c>
      <c r="AJ71" s="33" t="s">
        <v>46</v>
      </c>
      <c r="AK71" s="33" t="s">
        <v>46</v>
      </c>
      <c r="AL71" s="33" t="s">
        <v>46</v>
      </c>
      <c r="AM71" s="33" t="s">
        <v>46</v>
      </c>
      <c r="AN71" s="33" t="s">
        <v>46</v>
      </c>
      <c r="AO71" s="33" t="s">
        <v>46</v>
      </c>
      <c r="AP71" s="33" t="s">
        <v>46</v>
      </c>
      <c r="AQ71" s="33" t="s">
        <v>46</v>
      </c>
      <c r="AR71" s="33" t="s">
        <v>46</v>
      </c>
      <c r="AS71" s="33" t="s">
        <v>46</v>
      </c>
      <c r="AT71" s="33" t="s">
        <v>46</v>
      </c>
      <c r="AU71" s="33" t="s">
        <v>46</v>
      </c>
      <c r="AV71" s="33"/>
      <c r="AW71" s="33"/>
      <c r="AX71" s="33"/>
      <c r="AY71" s="33"/>
      <c r="AZ71" s="33"/>
      <c r="BA71" s="33"/>
      <c r="BB71" s="33"/>
      <c r="BC71" s="33"/>
      <c r="BD71" s="33"/>
      <c r="BE71" s="33"/>
      <c r="BF71" s="33"/>
      <c r="BG71" s="33"/>
      <c r="BH71" s="33"/>
      <c r="BI71" s="33"/>
      <c r="BJ71" s="33"/>
      <c r="BK71" s="33"/>
      <c r="BL71" s="33"/>
      <c r="BM71" s="33"/>
      <c r="BN71" s="33"/>
      <c r="BO71" s="33"/>
      <c r="BP71" s="33"/>
    </row>
    <row r="72" spans="1:68" ht="15" customHeight="1">
      <c r="A72" s="99" t="s">
        <v>170</v>
      </c>
      <c r="B72" s="29" t="s">
        <v>46</v>
      </c>
      <c r="C72" s="29" t="s">
        <v>46</v>
      </c>
      <c r="D72" s="29" t="s">
        <v>46</v>
      </c>
      <c r="E72" s="29" t="s">
        <v>46</v>
      </c>
      <c r="F72" s="29" t="s">
        <v>46</v>
      </c>
      <c r="G72" s="29" t="s">
        <v>46</v>
      </c>
      <c r="H72" s="29" t="s">
        <v>46</v>
      </c>
      <c r="I72" s="29" t="s">
        <v>46</v>
      </c>
      <c r="J72" s="29" t="s">
        <v>46</v>
      </c>
      <c r="K72" s="29" t="s">
        <v>46</v>
      </c>
      <c r="L72" s="29" t="s">
        <v>46</v>
      </c>
      <c r="M72" s="29" t="s">
        <v>46</v>
      </c>
      <c r="N72" s="29" t="s">
        <v>46</v>
      </c>
      <c r="O72" s="29" t="s">
        <v>46</v>
      </c>
      <c r="P72" s="29" t="s">
        <v>46</v>
      </c>
      <c r="Q72" s="29" t="s">
        <v>46</v>
      </c>
      <c r="R72" s="29" t="s">
        <v>46</v>
      </c>
      <c r="S72" s="29" t="s">
        <v>46</v>
      </c>
      <c r="T72" s="29" t="s">
        <v>46</v>
      </c>
      <c r="U72" s="29" t="s">
        <v>46</v>
      </c>
      <c r="V72" s="29" t="s">
        <v>46</v>
      </c>
      <c r="W72" s="29" t="s">
        <v>46</v>
      </c>
      <c r="X72" s="29" t="s">
        <v>46</v>
      </c>
      <c r="Y72" s="29" t="s">
        <v>46</v>
      </c>
      <c r="Z72" s="29" t="s">
        <v>46</v>
      </c>
      <c r="AA72" s="29" t="s">
        <v>46</v>
      </c>
      <c r="AB72" s="29" t="s">
        <v>46</v>
      </c>
      <c r="AC72" s="29" t="s">
        <v>46</v>
      </c>
      <c r="AD72" s="29" t="s">
        <v>46</v>
      </c>
      <c r="AE72" s="29" t="s">
        <v>46</v>
      </c>
      <c r="AF72" s="29" t="s">
        <v>46</v>
      </c>
      <c r="AG72" s="29" t="s">
        <v>46</v>
      </c>
      <c r="AH72" s="29" t="s">
        <v>46</v>
      </c>
      <c r="AI72" s="29" t="s">
        <v>46</v>
      </c>
      <c r="AJ72" s="29" t="s">
        <v>46</v>
      </c>
      <c r="AK72" s="29" t="s">
        <v>46</v>
      </c>
      <c r="AL72" s="29" t="s">
        <v>46</v>
      </c>
      <c r="AM72" s="29" t="s">
        <v>46</v>
      </c>
      <c r="AN72" s="29" t="s">
        <v>46</v>
      </c>
      <c r="AO72" s="29" t="s">
        <v>46</v>
      </c>
      <c r="AP72" s="29" t="s">
        <v>46</v>
      </c>
      <c r="AQ72" s="29" t="s">
        <v>46</v>
      </c>
      <c r="AR72" s="29" t="s">
        <v>46</v>
      </c>
      <c r="AS72" s="29" t="s">
        <v>46</v>
      </c>
      <c r="AT72" s="29" t="s">
        <v>46</v>
      </c>
      <c r="AU72" s="29" t="s">
        <v>46</v>
      </c>
      <c r="AV72" s="29"/>
      <c r="AW72" s="29"/>
      <c r="AX72" s="29"/>
      <c r="AY72" s="29"/>
      <c r="AZ72" s="29"/>
      <c r="BA72" s="29"/>
      <c r="BB72" s="29"/>
      <c r="BC72" s="29"/>
      <c r="BD72" s="29"/>
      <c r="BE72" s="29"/>
      <c r="BF72" s="29"/>
      <c r="BG72" s="29"/>
      <c r="BH72" s="29"/>
      <c r="BI72" s="29"/>
      <c r="BJ72" s="29"/>
      <c r="BK72" s="29"/>
      <c r="BL72" s="29"/>
      <c r="BM72" s="29"/>
      <c r="BN72" s="29"/>
      <c r="BO72" s="29"/>
      <c r="BP72" s="29"/>
    </row>
    <row r="73" spans="1:68" ht="15" customHeight="1">
      <c r="A73" s="99" t="s">
        <v>171</v>
      </c>
      <c r="B73" s="34">
        <v>36</v>
      </c>
      <c r="C73" s="34">
        <v>42</v>
      </c>
      <c r="D73" s="34">
        <v>26</v>
      </c>
      <c r="E73" s="34">
        <v>7</v>
      </c>
      <c r="F73" s="34">
        <v>7</v>
      </c>
      <c r="G73" s="34">
        <v>2</v>
      </c>
      <c r="H73" s="34">
        <v>14</v>
      </c>
      <c r="I73" s="34">
        <v>1</v>
      </c>
      <c r="J73" s="34">
        <v>7</v>
      </c>
      <c r="K73" s="34">
        <v>0</v>
      </c>
      <c r="L73" s="34">
        <v>7</v>
      </c>
      <c r="M73" s="34">
        <v>27</v>
      </c>
      <c r="N73" s="34">
        <v>18</v>
      </c>
      <c r="O73" s="34">
        <v>11</v>
      </c>
      <c r="P73" s="34">
        <v>4</v>
      </c>
      <c r="Q73" s="34">
        <v>3</v>
      </c>
      <c r="R73" s="34">
        <v>4</v>
      </c>
      <c r="S73" s="34">
        <v>1</v>
      </c>
      <c r="T73" s="34">
        <v>2</v>
      </c>
      <c r="U73" s="34">
        <v>2</v>
      </c>
      <c r="V73" s="34">
        <v>0</v>
      </c>
      <c r="W73" s="34">
        <v>0</v>
      </c>
      <c r="X73" s="34">
        <v>0</v>
      </c>
      <c r="Y73" s="34">
        <v>0</v>
      </c>
      <c r="Z73" s="34">
        <v>6</v>
      </c>
      <c r="AA73" s="34">
        <v>0</v>
      </c>
      <c r="AB73" s="34">
        <v>0</v>
      </c>
      <c r="AC73" s="34">
        <v>10</v>
      </c>
      <c r="AD73" s="34">
        <v>1</v>
      </c>
      <c r="AE73" s="34">
        <v>0</v>
      </c>
      <c r="AF73" s="34">
        <v>0</v>
      </c>
      <c r="AG73" s="34">
        <v>0</v>
      </c>
      <c r="AH73" s="34">
        <v>0</v>
      </c>
      <c r="AI73" s="34">
        <v>0</v>
      </c>
      <c r="AJ73" s="34">
        <v>17</v>
      </c>
      <c r="AK73" s="34">
        <v>26</v>
      </c>
      <c r="AL73" s="34">
        <v>0</v>
      </c>
      <c r="AM73" s="34">
        <v>2</v>
      </c>
      <c r="AN73" s="34">
        <v>0</v>
      </c>
      <c r="AO73" s="34">
        <v>0</v>
      </c>
      <c r="AP73" s="34">
        <v>0</v>
      </c>
      <c r="AQ73" s="34">
        <v>0</v>
      </c>
      <c r="AR73" s="34">
        <v>2</v>
      </c>
      <c r="AS73" s="34">
        <v>0</v>
      </c>
      <c r="AT73" s="34">
        <v>0</v>
      </c>
      <c r="AU73" s="34">
        <v>0</v>
      </c>
      <c r="AV73" s="34"/>
      <c r="AW73" s="34"/>
      <c r="AX73" s="34"/>
      <c r="AY73" s="34"/>
      <c r="AZ73" s="34"/>
      <c r="BA73" s="34"/>
      <c r="BB73" s="34"/>
      <c r="BC73" s="34"/>
      <c r="BD73" s="34"/>
      <c r="BE73" s="34"/>
      <c r="BF73" s="34"/>
      <c r="BG73" s="34"/>
      <c r="BH73" s="34"/>
      <c r="BI73" s="34"/>
      <c r="BJ73" s="34"/>
      <c r="BK73" s="34"/>
      <c r="BL73" s="34"/>
      <c r="BM73" s="34"/>
      <c r="BN73" s="34"/>
      <c r="BO73" s="34"/>
      <c r="BP73" s="34"/>
    </row>
    <row r="74" spans="1:68" ht="15" customHeight="1">
      <c r="A74" s="99" t="s">
        <v>172</v>
      </c>
      <c r="B74" s="34">
        <v>5</v>
      </c>
      <c r="C74" s="34">
        <v>7</v>
      </c>
      <c r="D74" s="34">
        <v>7</v>
      </c>
      <c r="E74" s="34">
        <v>1</v>
      </c>
      <c r="F74" s="34">
        <v>1</v>
      </c>
      <c r="G74" s="34">
        <v>1</v>
      </c>
      <c r="H74" s="34">
        <v>1</v>
      </c>
      <c r="I74" s="34">
        <v>1</v>
      </c>
      <c r="J74" s="34">
        <v>3</v>
      </c>
      <c r="K74" s="34">
        <v>0</v>
      </c>
      <c r="L74" s="34">
        <v>2</v>
      </c>
      <c r="M74" s="34">
        <v>4</v>
      </c>
      <c r="N74" s="34">
        <v>2</v>
      </c>
      <c r="O74" s="34">
        <v>2</v>
      </c>
      <c r="P74" s="34">
        <v>1</v>
      </c>
      <c r="Q74" s="34">
        <v>1</v>
      </c>
      <c r="R74" s="34">
        <v>1</v>
      </c>
      <c r="S74" s="34">
        <v>1</v>
      </c>
      <c r="T74" s="34">
        <v>1</v>
      </c>
      <c r="U74" s="34">
        <v>1</v>
      </c>
      <c r="V74" s="34">
        <v>0</v>
      </c>
      <c r="W74" s="34">
        <v>0</v>
      </c>
      <c r="X74" s="34">
        <v>0</v>
      </c>
      <c r="Y74" s="34">
        <v>0</v>
      </c>
      <c r="Z74" s="34">
        <v>2</v>
      </c>
      <c r="AA74" s="34">
        <v>0</v>
      </c>
      <c r="AB74" s="34">
        <v>0</v>
      </c>
      <c r="AC74" s="34">
        <v>1</v>
      </c>
      <c r="AD74" s="34">
        <v>1</v>
      </c>
      <c r="AE74" s="34">
        <v>0</v>
      </c>
      <c r="AF74" s="34">
        <v>0</v>
      </c>
      <c r="AG74" s="34">
        <v>0</v>
      </c>
      <c r="AH74" s="34">
        <v>0</v>
      </c>
      <c r="AI74" s="34">
        <v>0</v>
      </c>
      <c r="AJ74" s="34">
        <v>1</v>
      </c>
      <c r="AK74" s="34">
        <v>2</v>
      </c>
      <c r="AL74" s="34">
        <v>0</v>
      </c>
      <c r="AM74" s="34">
        <v>1</v>
      </c>
      <c r="AN74" s="34">
        <v>0</v>
      </c>
      <c r="AO74" s="34">
        <v>0</v>
      </c>
      <c r="AP74" s="34">
        <v>0</v>
      </c>
      <c r="AQ74" s="34">
        <v>0</v>
      </c>
      <c r="AR74" s="34">
        <v>1</v>
      </c>
      <c r="AS74" s="34">
        <v>0</v>
      </c>
      <c r="AT74" s="34">
        <v>0</v>
      </c>
      <c r="AU74" s="34">
        <v>0</v>
      </c>
      <c r="AV74" s="34"/>
      <c r="AW74" s="34"/>
      <c r="AX74" s="34"/>
      <c r="AY74" s="34"/>
      <c r="AZ74" s="34"/>
      <c r="BA74" s="34"/>
      <c r="BB74" s="34"/>
      <c r="BC74" s="34"/>
      <c r="BD74" s="34"/>
      <c r="BE74" s="34"/>
      <c r="BF74" s="34"/>
      <c r="BG74" s="34"/>
      <c r="BH74" s="34"/>
      <c r="BI74" s="34"/>
      <c r="BJ74" s="34"/>
      <c r="BK74" s="34"/>
      <c r="BL74" s="34"/>
      <c r="BM74" s="34"/>
      <c r="BN74" s="34"/>
      <c r="BO74" s="34"/>
      <c r="BP74" s="34"/>
    </row>
    <row r="75" spans="1:68" ht="15" customHeight="1">
      <c r="A75" s="99" t="s">
        <v>173</v>
      </c>
      <c r="B75" s="34">
        <v>7</v>
      </c>
      <c r="C75" s="34">
        <v>10</v>
      </c>
      <c r="D75" s="34">
        <v>16</v>
      </c>
      <c r="E75" s="34">
        <v>4</v>
      </c>
      <c r="F75" s="34">
        <v>2</v>
      </c>
      <c r="G75" s="34">
        <v>3</v>
      </c>
      <c r="H75" s="34">
        <v>3</v>
      </c>
      <c r="I75" s="34">
        <v>2</v>
      </c>
      <c r="J75" s="34">
        <v>9</v>
      </c>
      <c r="K75" s="34">
        <v>3</v>
      </c>
      <c r="L75" s="34">
        <v>3</v>
      </c>
      <c r="M75" s="34">
        <v>7</v>
      </c>
      <c r="N75" s="34">
        <v>4</v>
      </c>
      <c r="O75" s="34">
        <v>4</v>
      </c>
      <c r="P75" s="34">
        <v>1</v>
      </c>
      <c r="Q75" s="34">
        <v>4</v>
      </c>
      <c r="R75" s="34">
        <v>2</v>
      </c>
      <c r="S75" s="34">
        <v>2</v>
      </c>
      <c r="T75" s="34">
        <v>1</v>
      </c>
      <c r="U75" s="34">
        <v>1</v>
      </c>
      <c r="V75" s="34">
        <v>1</v>
      </c>
      <c r="W75" s="34">
        <v>1</v>
      </c>
      <c r="X75" s="34">
        <v>2</v>
      </c>
      <c r="Y75" s="34">
        <v>0</v>
      </c>
      <c r="Z75" s="34">
        <v>2</v>
      </c>
      <c r="AA75" s="34">
        <v>1</v>
      </c>
      <c r="AB75" s="34">
        <v>2</v>
      </c>
      <c r="AC75" s="34">
        <v>2</v>
      </c>
      <c r="AD75" s="34">
        <v>2</v>
      </c>
      <c r="AE75" s="34">
        <v>0</v>
      </c>
      <c r="AF75" s="34">
        <v>0</v>
      </c>
      <c r="AG75" s="34">
        <v>0</v>
      </c>
      <c r="AH75" s="34">
        <v>0</v>
      </c>
      <c r="AI75" s="34">
        <v>0</v>
      </c>
      <c r="AJ75" s="34">
        <v>2</v>
      </c>
      <c r="AK75" s="34">
        <v>2</v>
      </c>
      <c r="AL75" s="34">
        <v>0</v>
      </c>
      <c r="AM75" s="34">
        <v>1</v>
      </c>
      <c r="AN75" s="34">
        <v>0</v>
      </c>
      <c r="AO75" s="34">
        <v>2</v>
      </c>
      <c r="AP75" s="34">
        <v>0</v>
      </c>
      <c r="AQ75" s="34">
        <v>0</v>
      </c>
      <c r="AR75" s="34">
        <v>1</v>
      </c>
      <c r="AS75" s="34">
        <v>1</v>
      </c>
      <c r="AT75" s="34">
        <v>1</v>
      </c>
      <c r="AU75" s="34">
        <v>0</v>
      </c>
      <c r="AV75" s="34"/>
      <c r="AW75" s="34"/>
      <c r="AX75" s="34"/>
      <c r="AY75" s="34"/>
      <c r="AZ75" s="34"/>
      <c r="BA75" s="34"/>
      <c r="BB75" s="34"/>
      <c r="BC75" s="34"/>
      <c r="BD75" s="34"/>
      <c r="BE75" s="34"/>
      <c r="BF75" s="34"/>
      <c r="BG75" s="34"/>
      <c r="BH75" s="34"/>
      <c r="BI75" s="34"/>
      <c r="BJ75" s="34"/>
      <c r="BK75" s="34"/>
      <c r="BL75" s="34"/>
      <c r="BM75" s="34"/>
      <c r="BN75" s="34"/>
      <c r="BO75" s="34"/>
      <c r="BP75" s="34"/>
    </row>
    <row r="76" spans="1:68" ht="15" customHeight="1">
      <c r="A76" s="99"/>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row>
    <row r="77" spans="1:68" ht="15" customHeight="1">
      <c r="A77" s="98" t="s">
        <v>374</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row>
    <row r="78" spans="1:68" ht="15" customHeight="1">
      <c r="A78" s="99" t="s">
        <v>167</v>
      </c>
      <c r="B78" s="123" t="s">
        <v>44</v>
      </c>
      <c r="C78" s="123" t="s">
        <v>44</v>
      </c>
      <c r="D78" s="123" t="s">
        <v>44</v>
      </c>
      <c r="E78" s="123" t="s">
        <v>44</v>
      </c>
      <c r="F78" s="123" t="s">
        <v>44</v>
      </c>
      <c r="G78" s="123" t="s">
        <v>44</v>
      </c>
      <c r="H78" s="123" t="s">
        <v>44</v>
      </c>
      <c r="I78" s="123" t="s">
        <v>44</v>
      </c>
      <c r="J78" s="123" t="s">
        <v>44</v>
      </c>
      <c r="K78" s="123" t="s">
        <v>44</v>
      </c>
      <c r="L78" s="123" t="s">
        <v>44</v>
      </c>
      <c r="M78" s="123" t="s">
        <v>44</v>
      </c>
      <c r="N78" s="123" t="s">
        <v>44</v>
      </c>
      <c r="O78" s="123" t="s">
        <v>44</v>
      </c>
      <c r="P78" s="123" t="s">
        <v>44</v>
      </c>
      <c r="Q78" s="123" t="s">
        <v>44</v>
      </c>
      <c r="R78" s="123" t="s">
        <v>44</v>
      </c>
      <c r="S78" s="123" t="s">
        <v>44</v>
      </c>
      <c r="T78" s="123" t="s">
        <v>44</v>
      </c>
      <c r="U78" s="123" t="s">
        <v>44</v>
      </c>
      <c r="V78" s="123" t="s">
        <v>44</v>
      </c>
      <c r="W78" s="123" t="s">
        <v>44</v>
      </c>
      <c r="X78" s="123" t="s">
        <v>44</v>
      </c>
      <c r="Y78" s="123" t="s">
        <v>44</v>
      </c>
      <c r="Z78" s="123" t="s">
        <v>44</v>
      </c>
      <c r="AA78" s="123" t="s">
        <v>44</v>
      </c>
      <c r="AB78" s="123" t="s">
        <v>44</v>
      </c>
      <c r="AC78" s="123" t="s">
        <v>44</v>
      </c>
      <c r="AD78" s="123" t="s">
        <v>44</v>
      </c>
      <c r="AE78" s="123" t="s">
        <v>44</v>
      </c>
      <c r="AF78" s="123" t="s">
        <v>44</v>
      </c>
      <c r="AG78" s="123" t="s">
        <v>44</v>
      </c>
      <c r="AH78" s="123" t="s">
        <v>44</v>
      </c>
      <c r="AI78" s="123" t="s">
        <v>44</v>
      </c>
      <c r="AJ78" s="123" t="s">
        <v>44</v>
      </c>
      <c r="AK78" s="123" t="s">
        <v>44</v>
      </c>
      <c r="AL78" s="123" t="s">
        <v>44</v>
      </c>
      <c r="AM78" s="123" t="s">
        <v>44</v>
      </c>
      <c r="AN78" s="123" t="s">
        <v>44</v>
      </c>
      <c r="AO78" s="123" t="s">
        <v>44</v>
      </c>
      <c r="AP78" s="123" t="s">
        <v>44</v>
      </c>
      <c r="AQ78" s="123" t="s">
        <v>44</v>
      </c>
      <c r="AR78" s="123" t="s">
        <v>44</v>
      </c>
      <c r="AS78" s="123" t="s">
        <v>44</v>
      </c>
      <c r="AT78" s="123" t="s">
        <v>44</v>
      </c>
      <c r="AU78" s="123" t="s">
        <v>44</v>
      </c>
      <c r="AV78" s="33"/>
      <c r="AW78" s="33"/>
      <c r="AX78" s="33"/>
      <c r="AY78" s="33"/>
      <c r="AZ78" s="33"/>
      <c r="BA78" s="33"/>
      <c r="BB78" s="33"/>
      <c r="BC78" s="33"/>
      <c r="BD78" s="33"/>
      <c r="BE78" s="33"/>
      <c r="BF78" s="33"/>
      <c r="BG78" s="33"/>
      <c r="BH78" s="33"/>
      <c r="BI78" s="33"/>
      <c r="BJ78" s="33"/>
      <c r="BK78" s="33"/>
      <c r="BL78" s="33"/>
      <c r="BM78" s="33"/>
      <c r="BN78" s="33"/>
      <c r="BO78" s="33"/>
      <c r="BP78" s="33"/>
    </row>
    <row r="79" spans="1:68" ht="15" customHeight="1">
      <c r="A79" s="99" t="s">
        <v>170</v>
      </c>
      <c r="B79" s="123" t="s">
        <v>44</v>
      </c>
      <c r="C79" s="123" t="s">
        <v>44</v>
      </c>
      <c r="D79" s="123" t="s">
        <v>44</v>
      </c>
      <c r="E79" s="123" t="s">
        <v>44</v>
      </c>
      <c r="F79" s="123" t="s">
        <v>44</v>
      </c>
      <c r="G79" s="123" t="s">
        <v>44</v>
      </c>
      <c r="H79" s="123" t="s">
        <v>44</v>
      </c>
      <c r="I79" s="123" t="s">
        <v>44</v>
      </c>
      <c r="J79" s="123" t="s">
        <v>44</v>
      </c>
      <c r="K79" s="123" t="s">
        <v>44</v>
      </c>
      <c r="L79" s="123" t="s">
        <v>44</v>
      </c>
      <c r="M79" s="123" t="s">
        <v>44</v>
      </c>
      <c r="N79" s="123" t="s">
        <v>44</v>
      </c>
      <c r="O79" s="123" t="s">
        <v>44</v>
      </c>
      <c r="P79" s="123" t="s">
        <v>44</v>
      </c>
      <c r="Q79" s="123" t="s">
        <v>44</v>
      </c>
      <c r="R79" s="123" t="s">
        <v>44</v>
      </c>
      <c r="S79" s="123" t="s">
        <v>44</v>
      </c>
      <c r="T79" s="123" t="s">
        <v>44</v>
      </c>
      <c r="U79" s="123" t="s">
        <v>44</v>
      </c>
      <c r="V79" s="123" t="s">
        <v>44</v>
      </c>
      <c r="W79" s="123" t="s">
        <v>44</v>
      </c>
      <c r="X79" s="123" t="s">
        <v>44</v>
      </c>
      <c r="Y79" s="123" t="s">
        <v>44</v>
      </c>
      <c r="Z79" s="123" t="s">
        <v>44</v>
      </c>
      <c r="AA79" s="123" t="s">
        <v>44</v>
      </c>
      <c r="AB79" s="123" t="s">
        <v>44</v>
      </c>
      <c r="AC79" s="123" t="s">
        <v>44</v>
      </c>
      <c r="AD79" s="123" t="s">
        <v>44</v>
      </c>
      <c r="AE79" s="123" t="s">
        <v>44</v>
      </c>
      <c r="AF79" s="123" t="s">
        <v>44</v>
      </c>
      <c r="AG79" s="123" t="s">
        <v>44</v>
      </c>
      <c r="AH79" s="123" t="s">
        <v>44</v>
      </c>
      <c r="AI79" s="123" t="s">
        <v>44</v>
      </c>
      <c r="AJ79" s="123" t="s">
        <v>44</v>
      </c>
      <c r="AK79" s="123" t="s">
        <v>44</v>
      </c>
      <c r="AL79" s="123" t="s">
        <v>44</v>
      </c>
      <c r="AM79" s="123" t="s">
        <v>44</v>
      </c>
      <c r="AN79" s="123" t="s">
        <v>44</v>
      </c>
      <c r="AO79" s="123" t="s">
        <v>44</v>
      </c>
      <c r="AP79" s="123" t="s">
        <v>44</v>
      </c>
      <c r="AQ79" s="123" t="s">
        <v>44</v>
      </c>
      <c r="AR79" s="123" t="s">
        <v>44</v>
      </c>
      <c r="AS79" s="123" t="s">
        <v>44</v>
      </c>
      <c r="AT79" s="123" t="s">
        <v>44</v>
      </c>
      <c r="AU79" s="123" t="s">
        <v>44</v>
      </c>
      <c r="AV79" s="29"/>
      <c r="AW79" s="29"/>
      <c r="AX79" s="29"/>
      <c r="AY79" s="29"/>
      <c r="AZ79" s="29"/>
      <c r="BA79" s="29"/>
      <c r="BB79" s="29"/>
      <c r="BC79" s="29"/>
      <c r="BD79" s="29"/>
      <c r="BE79" s="29"/>
      <c r="BF79" s="29"/>
      <c r="BG79" s="29"/>
      <c r="BH79" s="29"/>
      <c r="BI79" s="29"/>
      <c r="BJ79" s="29"/>
      <c r="BK79" s="29"/>
      <c r="BL79" s="29"/>
      <c r="BM79" s="29"/>
      <c r="BN79" s="29"/>
      <c r="BO79" s="29"/>
      <c r="BP79" s="29"/>
    </row>
    <row r="80" spans="1:68" ht="15" customHeight="1">
      <c r="A80" s="99" t="s">
        <v>171</v>
      </c>
      <c r="B80" s="123" t="s">
        <v>44</v>
      </c>
      <c r="C80" s="123" t="s">
        <v>44</v>
      </c>
      <c r="D80" s="123" t="s">
        <v>44</v>
      </c>
      <c r="E80" s="123" t="s">
        <v>44</v>
      </c>
      <c r="F80" s="123" t="s">
        <v>44</v>
      </c>
      <c r="G80" s="123" t="s">
        <v>44</v>
      </c>
      <c r="H80" s="123" t="s">
        <v>44</v>
      </c>
      <c r="I80" s="123" t="s">
        <v>44</v>
      </c>
      <c r="J80" s="123" t="s">
        <v>44</v>
      </c>
      <c r="K80" s="123" t="s">
        <v>44</v>
      </c>
      <c r="L80" s="123" t="s">
        <v>44</v>
      </c>
      <c r="M80" s="123" t="s">
        <v>44</v>
      </c>
      <c r="N80" s="123" t="s">
        <v>44</v>
      </c>
      <c r="O80" s="123" t="s">
        <v>44</v>
      </c>
      <c r="P80" s="123" t="s">
        <v>44</v>
      </c>
      <c r="Q80" s="123" t="s">
        <v>44</v>
      </c>
      <c r="R80" s="123" t="s">
        <v>44</v>
      </c>
      <c r="S80" s="123" t="s">
        <v>44</v>
      </c>
      <c r="T80" s="123" t="s">
        <v>44</v>
      </c>
      <c r="U80" s="123" t="s">
        <v>44</v>
      </c>
      <c r="V80" s="123" t="s">
        <v>44</v>
      </c>
      <c r="W80" s="123" t="s">
        <v>44</v>
      </c>
      <c r="X80" s="123" t="s">
        <v>44</v>
      </c>
      <c r="Y80" s="123" t="s">
        <v>44</v>
      </c>
      <c r="Z80" s="123" t="s">
        <v>44</v>
      </c>
      <c r="AA80" s="123" t="s">
        <v>44</v>
      </c>
      <c r="AB80" s="123" t="s">
        <v>44</v>
      </c>
      <c r="AC80" s="123" t="s">
        <v>44</v>
      </c>
      <c r="AD80" s="123" t="s">
        <v>44</v>
      </c>
      <c r="AE80" s="123" t="s">
        <v>44</v>
      </c>
      <c r="AF80" s="123" t="s">
        <v>44</v>
      </c>
      <c r="AG80" s="123" t="s">
        <v>44</v>
      </c>
      <c r="AH80" s="123" t="s">
        <v>44</v>
      </c>
      <c r="AI80" s="123" t="s">
        <v>44</v>
      </c>
      <c r="AJ80" s="123" t="s">
        <v>44</v>
      </c>
      <c r="AK80" s="123" t="s">
        <v>44</v>
      </c>
      <c r="AL80" s="123" t="s">
        <v>44</v>
      </c>
      <c r="AM80" s="123" t="s">
        <v>44</v>
      </c>
      <c r="AN80" s="123" t="s">
        <v>44</v>
      </c>
      <c r="AO80" s="123" t="s">
        <v>44</v>
      </c>
      <c r="AP80" s="123" t="s">
        <v>44</v>
      </c>
      <c r="AQ80" s="123" t="s">
        <v>44</v>
      </c>
      <c r="AR80" s="123" t="s">
        <v>44</v>
      </c>
      <c r="AS80" s="123" t="s">
        <v>44</v>
      </c>
      <c r="AT80" s="123" t="s">
        <v>44</v>
      </c>
      <c r="AU80" s="123" t="s">
        <v>44</v>
      </c>
      <c r="AV80" s="34"/>
      <c r="AW80" s="34"/>
      <c r="AX80" s="34"/>
      <c r="AY80" s="34"/>
      <c r="AZ80" s="34"/>
      <c r="BA80" s="34"/>
      <c r="BB80" s="34"/>
      <c r="BC80" s="34"/>
      <c r="BD80" s="34"/>
      <c r="BE80" s="34"/>
      <c r="BF80" s="34"/>
      <c r="BG80" s="34"/>
      <c r="BH80" s="34"/>
      <c r="BI80" s="34"/>
      <c r="BJ80" s="34"/>
      <c r="BK80" s="34"/>
      <c r="BL80" s="34"/>
      <c r="BM80" s="34"/>
      <c r="BN80" s="34"/>
      <c r="BO80" s="34"/>
      <c r="BP80" s="34"/>
    </row>
    <row r="81" spans="1:68" ht="15" customHeight="1">
      <c r="A81" s="99" t="s">
        <v>172</v>
      </c>
      <c r="B81" s="123" t="s">
        <v>44</v>
      </c>
      <c r="C81" s="123" t="s">
        <v>44</v>
      </c>
      <c r="D81" s="123" t="s">
        <v>44</v>
      </c>
      <c r="E81" s="123" t="s">
        <v>44</v>
      </c>
      <c r="F81" s="123" t="s">
        <v>44</v>
      </c>
      <c r="G81" s="123" t="s">
        <v>44</v>
      </c>
      <c r="H81" s="123" t="s">
        <v>44</v>
      </c>
      <c r="I81" s="123" t="s">
        <v>44</v>
      </c>
      <c r="J81" s="123" t="s">
        <v>44</v>
      </c>
      <c r="K81" s="123" t="s">
        <v>44</v>
      </c>
      <c r="L81" s="123" t="s">
        <v>44</v>
      </c>
      <c r="M81" s="123" t="s">
        <v>44</v>
      </c>
      <c r="N81" s="123" t="s">
        <v>44</v>
      </c>
      <c r="O81" s="123" t="s">
        <v>44</v>
      </c>
      <c r="P81" s="123" t="s">
        <v>44</v>
      </c>
      <c r="Q81" s="123" t="s">
        <v>44</v>
      </c>
      <c r="R81" s="123" t="s">
        <v>44</v>
      </c>
      <c r="S81" s="123" t="s">
        <v>44</v>
      </c>
      <c r="T81" s="123" t="s">
        <v>44</v>
      </c>
      <c r="U81" s="123" t="s">
        <v>44</v>
      </c>
      <c r="V81" s="123" t="s">
        <v>44</v>
      </c>
      <c r="W81" s="123" t="s">
        <v>44</v>
      </c>
      <c r="X81" s="123" t="s">
        <v>44</v>
      </c>
      <c r="Y81" s="123" t="s">
        <v>44</v>
      </c>
      <c r="Z81" s="123" t="s">
        <v>44</v>
      </c>
      <c r="AA81" s="123" t="s">
        <v>44</v>
      </c>
      <c r="AB81" s="123" t="s">
        <v>44</v>
      </c>
      <c r="AC81" s="123" t="s">
        <v>44</v>
      </c>
      <c r="AD81" s="123" t="s">
        <v>44</v>
      </c>
      <c r="AE81" s="123" t="s">
        <v>44</v>
      </c>
      <c r="AF81" s="123" t="s">
        <v>44</v>
      </c>
      <c r="AG81" s="123" t="s">
        <v>44</v>
      </c>
      <c r="AH81" s="123" t="s">
        <v>44</v>
      </c>
      <c r="AI81" s="123" t="s">
        <v>44</v>
      </c>
      <c r="AJ81" s="123" t="s">
        <v>44</v>
      </c>
      <c r="AK81" s="123" t="s">
        <v>44</v>
      </c>
      <c r="AL81" s="123" t="s">
        <v>44</v>
      </c>
      <c r="AM81" s="123" t="s">
        <v>44</v>
      </c>
      <c r="AN81" s="123" t="s">
        <v>44</v>
      </c>
      <c r="AO81" s="123" t="s">
        <v>44</v>
      </c>
      <c r="AP81" s="123" t="s">
        <v>44</v>
      </c>
      <c r="AQ81" s="123" t="s">
        <v>44</v>
      </c>
      <c r="AR81" s="123" t="s">
        <v>44</v>
      </c>
      <c r="AS81" s="123" t="s">
        <v>44</v>
      </c>
      <c r="AT81" s="123" t="s">
        <v>44</v>
      </c>
      <c r="AU81" s="123" t="s">
        <v>44</v>
      </c>
      <c r="AV81" s="34"/>
      <c r="AW81" s="34"/>
      <c r="AX81" s="34"/>
      <c r="AY81" s="34"/>
      <c r="AZ81" s="34"/>
      <c r="BA81" s="34"/>
      <c r="BB81" s="34"/>
      <c r="BC81" s="34"/>
      <c r="BD81" s="34"/>
      <c r="BE81" s="34"/>
      <c r="BF81" s="34"/>
      <c r="BG81" s="34"/>
      <c r="BH81" s="34"/>
      <c r="BI81" s="34"/>
      <c r="BJ81" s="34"/>
      <c r="BK81" s="34"/>
      <c r="BL81" s="34"/>
      <c r="BM81" s="34"/>
      <c r="BN81" s="34"/>
      <c r="BO81" s="34"/>
      <c r="BP81" s="34"/>
    </row>
    <row r="82" spans="1:68" ht="15" customHeight="1">
      <c r="A82" s="99" t="s">
        <v>173</v>
      </c>
      <c r="B82" s="123" t="s">
        <v>44</v>
      </c>
      <c r="C82" s="123" t="s">
        <v>44</v>
      </c>
      <c r="D82" s="123" t="s">
        <v>44</v>
      </c>
      <c r="E82" s="123" t="s">
        <v>44</v>
      </c>
      <c r="F82" s="123" t="s">
        <v>44</v>
      </c>
      <c r="G82" s="123" t="s">
        <v>44</v>
      </c>
      <c r="H82" s="123" t="s">
        <v>44</v>
      </c>
      <c r="I82" s="123" t="s">
        <v>44</v>
      </c>
      <c r="J82" s="123" t="s">
        <v>44</v>
      </c>
      <c r="K82" s="123" t="s">
        <v>44</v>
      </c>
      <c r="L82" s="123" t="s">
        <v>44</v>
      </c>
      <c r="M82" s="123" t="s">
        <v>44</v>
      </c>
      <c r="N82" s="123" t="s">
        <v>44</v>
      </c>
      <c r="O82" s="123" t="s">
        <v>44</v>
      </c>
      <c r="P82" s="123" t="s">
        <v>44</v>
      </c>
      <c r="Q82" s="123" t="s">
        <v>44</v>
      </c>
      <c r="R82" s="123" t="s">
        <v>44</v>
      </c>
      <c r="S82" s="123" t="s">
        <v>44</v>
      </c>
      <c r="T82" s="123" t="s">
        <v>44</v>
      </c>
      <c r="U82" s="123" t="s">
        <v>44</v>
      </c>
      <c r="V82" s="123" t="s">
        <v>44</v>
      </c>
      <c r="W82" s="123" t="s">
        <v>44</v>
      </c>
      <c r="X82" s="123" t="s">
        <v>44</v>
      </c>
      <c r="Y82" s="123" t="s">
        <v>44</v>
      </c>
      <c r="Z82" s="123" t="s">
        <v>44</v>
      </c>
      <c r="AA82" s="123" t="s">
        <v>44</v>
      </c>
      <c r="AB82" s="123" t="s">
        <v>44</v>
      </c>
      <c r="AC82" s="123" t="s">
        <v>44</v>
      </c>
      <c r="AD82" s="123" t="s">
        <v>44</v>
      </c>
      <c r="AE82" s="123" t="s">
        <v>44</v>
      </c>
      <c r="AF82" s="123" t="s">
        <v>44</v>
      </c>
      <c r="AG82" s="123" t="s">
        <v>44</v>
      </c>
      <c r="AH82" s="123" t="s">
        <v>44</v>
      </c>
      <c r="AI82" s="123" t="s">
        <v>44</v>
      </c>
      <c r="AJ82" s="123" t="s">
        <v>44</v>
      </c>
      <c r="AK82" s="123" t="s">
        <v>44</v>
      </c>
      <c r="AL82" s="123" t="s">
        <v>44</v>
      </c>
      <c r="AM82" s="123" t="s">
        <v>44</v>
      </c>
      <c r="AN82" s="123" t="s">
        <v>44</v>
      </c>
      <c r="AO82" s="123" t="s">
        <v>44</v>
      </c>
      <c r="AP82" s="123" t="s">
        <v>44</v>
      </c>
      <c r="AQ82" s="123" t="s">
        <v>44</v>
      </c>
      <c r="AR82" s="123" t="s">
        <v>44</v>
      </c>
      <c r="AS82" s="123" t="s">
        <v>44</v>
      </c>
      <c r="AT82" s="123" t="s">
        <v>44</v>
      </c>
      <c r="AU82" s="123" t="s">
        <v>44</v>
      </c>
      <c r="AV82" s="34"/>
      <c r="AW82" s="34"/>
      <c r="AX82" s="34"/>
      <c r="AY82" s="34"/>
      <c r="AZ82" s="34"/>
      <c r="BA82" s="34"/>
      <c r="BB82" s="34"/>
      <c r="BC82" s="34"/>
      <c r="BD82" s="34"/>
      <c r="BE82" s="34"/>
      <c r="BF82" s="34"/>
      <c r="BG82" s="34"/>
      <c r="BH82" s="34"/>
      <c r="BI82" s="34"/>
      <c r="BJ82" s="34"/>
      <c r="BK82" s="34"/>
      <c r="BL82" s="34"/>
      <c r="BM82" s="34"/>
      <c r="BN82" s="34"/>
      <c r="BO82" s="34"/>
      <c r="BP82" s="34"/>
    </row>
    <row r="83" spans="1:68" ht="15" customHeight="1">
      <c r="A83" s="97"/>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row>
    <row r="84" spans="1:68" ht="15" customHeight="1">
      <c r="A84" s="98" t="s">
        <v>375</v>
      </c>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row>
    <row r="85" spans="1:68" ht="15" customHeight="1">
      <c r="A85" s="99" t="s">
        <v>167</v>
      </c>
      <c r="B85" s="33" t="s">
        <v>46</v>
      </c>
      <c r="C85" s="33" t="s">
        <v>46</v>
      </c>
      <c r="D85" s="33" t="s">
        <v>46</v>
      </c>
      <c r="E85" s="33" t="s">
        <v>46</v>
      </c>
      <c r="F85" s="33" t="s">
        <v>46</v>
      </c>
      <c r="G85" s="33" t="s">
        <v>46</v>
      </c>
      <c r="H85" s="33" t="s">
        <v>46</v>
      </c>
      <c r="I85" s="33" t="s">
        <v>46</v>
      </c>
      <c r="J85" s="33" t="s">
        <v>46</v>
      </c>
      <c r="K85" s="33" t="s">
        <v>46</v>
      </c>
      <c r="L85" s="33" t="s">
        <v>46</v>
      </c>
      <c r="M85" s="33" t="s">
        <v>46</v>
      </c>
      <c r="N85" s="33" t="s">
        <v>46</v>
      </c>
      <c r="O85" s="33" t="s">
        <v>46</v>
      </c>
      <c r="P85" s="33" t="s">
        <v>46</v>
      </c>
      <c r="Q85" s="33" t="s">
        <v>46</v>
      </c>
      <c r="R85" s="33" t="s">
        <v>46</v>
      </c>
      <c r="S85" s="33" t="s">
        <v>46</v>
      </c>
      <c r="T85" s="33" t="s">
        <v>46</v>
      </c>
      <c r="U85" s="33" t="s">
        <v>46</v>
      </c>
      <c r="V85" s="33" t="s">
        <v>46</v>
      </c>
      <c r="W85" s="33" t="s">
        <v>46</v>
      </c>
      <c r="X85" s="33" t="s">
        <v>46</v>
      </c>
      <c r="Y85" s="33" t="s">
        <v>46</v>
      </c>
      <c r="Z85" s="33" t="s">
        <v>46</v>
      </c>
      <c r="AA85" s="33" t="s">
        <v>46</v>
      </c>
      <c r="AB85" s="33" t="s">
        <v>46</v>
      </c>
      <c r="AC85" s="33" t="s">
        <v>46</v>
      </c>
      <c r="AD85" s="33" t="s">
        <v>46</v>
      </c>
      <c r="AE85" s="33" t="s">
        <v>46</v>
      </c>
      <c r="AF85" s="33" t="s">
        <v>46</v>
      </c>
      <c r="AG85" s="33" t="s">
        <v>46</v>
      </c>
      <c r="AH85" s="33" t="s">
        <v>46</v>
      </c>
      <c r="AI85" s="33" t="s">
        <v>46</v>
      </c>
      <c r="AJ85" s="33" t="s">
        <v>46</v>
      </c>
      <c r="AK85" s="33" t="s">
        <v>46</v>
      </c>
      <c r="AL85" s="33" t="s">
        <v>46</v>
      </c>
      <c r="AM85" s="33" t="s">
        <v>46</v>
      </c>
      <c r="AN85" s="33" t="s">
        <v>46</v>
      </c>
      <c r="AO85" s="33" t="s">
        <v>46</v>
      </c>
      <c r="AP85" s="33" t="s">
        <v>46</v>
      </c>
      <c r="AQ85" s="33" t="s">
        <v>46</v>
      </c>
      <c r="AR85" s="33" t="s">
        <v>46</v>
      </c>
      <c r="AS85" s="33" t="s">
        <v>46</v>
      </c>
      <c r="AT85" s="33" t="s">
        <v>46</v>
      </c>
      <c r="AU85" s="33" t="s">
        <v>46</v>
      </c>
      <c r="AV85" s="33"/>
      <c r="AW85" s="33"/>
      <c r="AX85" s="33"/>
      <c r="AY85" s="33"/>
      <c r="AZ85" s="33"/>
      <c r="BA85" s="33"/>
      <c r="BB85" s="33"/>
      <c r="BC85" s="33"/>
      <c r="BD85" s="33"/>
      <c r="BE85" s="33"/>
      <c r="BF85" s="33"/>
      <c r="BG85" s="33"/>
      <c r="BH85" s="33"/>
      <c r="BI85" s="33"/>
      <c r="BJ85" s="33"/>
      <c r="BK85" s="33"/>
      <c r="BL85" s="33"/>
      <c r="BM85" s="33"/>
      <c r="BN85" s="33"/>
      <c r="BO85" s="33"/>
      <c r="BP85" s="33"/>
    </row>
    <row r="86" spans="1:68" ht="15" customHeight="1">
      <c r="A86" s="99" t="s">
        <v>170</v>
      </c>
      <c r="B86" s="29" t="s">
        <v>46</v>
      </c>
      <c r="C86" s="29" t="s">
        <v>46</v>
      </c>
      <c r="D86" s="29" t="s">
        <v>46</v>
      </c>
      <c r="E86" s="29" t="s">
        <v>46</v>
      </c>
      <c r="F86" s="29" t="s">
        <v>46</v>
      </c>
      <c r="G86" s="29" t="s">
        <v>46</v>
      </c>
      <c r="H86" s="29" t="s">
        <v>46</v>
      </c>
      <c r="I86" s="29" t="s">
        <v>46</v>
      </c>
      <c r="J86" s="29" t="s">
        <v>46</v>
      </c>
      <c r="K86" s="29" t="s">
        <v>46</v>
      </c>
      <c r="L86" s="29" t="s">
        <v>46</v>
      </c>
      <c r="M86" s="29" t="s">
        <v>46</v>
      </c>
      <c r="N86" s="29" t="s">
        <v>46</v>
      </c>
      <c r="O86" s="29" t="s">
        <v>46</v>
      </c>
      <c r="P86" s="29" t="s">
        <v>46</v>
      </c>
      <c r="Q86" s="29" t="s">
        <v>46</v>
      </c>
      <c r="R86" s="29" t="s">
        <v>46</v>
      </c>
      <c r="S86" s="29" t="s">
        <v>46</v>
      </c>
      <c r="T86" s="29" t="s">
        <v>46</v>
      </c>
      <c r="U86" s="29" t="s">
        <v>46</v>
      </c>
      <c r="V86" s="29" t="s">
        <v>46</v>
      </c>
      <c r="W86" s="29" t="s">
        <v>46</v>
      </c>
      <c r="X86" s="29" t="s">
        <v>46</v>
      </c>
      <c r="Y86" s="29" t="s">
        <v>46</v>
      </c>
      <c r="Z86" s="29" t="s">
        <v>46</v>
      </c>
      <c r="AA86" s="29" t="s">
        <v>46</v>
      </c>
      <c r="AB86" s="29" t="s">
        <v>46</v>
      </c>
      <c r="AC86" s="29" t="s">
        <v>46</v>
      </c>
      <c r="AD86" s="29" t="s">
        <v>46</v>
      </c>
      <c r="AE86" s="29" t="s">
        <v>46</v>
      </c>
      <c r="AF86" s="29" t="s">
        <v>46</v>
      </c>
      <c r="AG86" s="29" t="s">
        <v>46</v>
      </c>
      <c r="AH86" s="29" t="s">
        <v>46</v>
      </c>
      <c r="AI86" s="29" t="s">
        <v>46</v>
      </c>
      <c r="AJ86" s="29" t="s">
        <v>46</v>
      </c>
      <c r="AK86" s="29" t="s">
        <v>46</v>
      </c>
      <c r="AL86" s="29" t="s">
        <v>46</v>
      </c>
      <c r="AM86" s="29" t="s">
        <v>46</v>
      </c>
      <c r="AN86" s="29" t="s">
        <v>46</v>
      </c>
      <c r="AO86" s="29" t="s">
        <v>46</v>
      </c>
      <c r="AP86" s="29" t="s">
        <v>46</v>
      </c>
      <c r="AQ86" s="29" t="s">
        <v>46</v>
      </c>
      <c r="AR86" s="29" t="s">
        <v>46</v>
      </c>
      <c r="AS86" s="29" t="s">
        <v>46</v>
      </c>
      <c r="AT86" s="29" t="s">
        <v>46</v>
      </c>
      <c r="AU86" s="29" t="s">
        <v>46</v>
      </c>
      <c r="AV86" s="29"/>
      <c r="AW86" s="29"/>
      <c r="AX86" s="29"/>
      <c r="AY86" s="29"/>
      <c r="AZ86" s="29"/>
      <c r="BA86" s="29"/>
      <c r="BB86" s="29"/>
      <c r="BC86" s="29"/>
      <c r="BD86" s="29"/>
      <c r="BE86" s="29"/>
      <c r="BF86" s="29"/>
      <c r="BG86" s="29"/>
      <c r="BH86" s="29"/>
      <c r="BI86" s="29"/>
      <c r="BJ86" s="29"/>
      <c r="BK86" s="29"/>
      <c r="BL86" s="29"/>
      <c r="BM86" s="29"/>
      <c r="BN86" s="29"/>
      <c r="BO86" s="29"/>
      <c r="BP86" s="29"/>
    </row>
    <row r="87" spans="1:68" ht="15" customHeight="1">
      <c r="A87" s="99" t="s">
        <v>171</v>
      </c>
      <c r="B87" s="34">
        <v>0</v>
      </c>
      <c r="C87" s="34">
        <v>2</v>
      </c>
      <c r="D87" s="34">
        <v>4</v>
      </c>
      <c r="E87" s="34">
        <v>0</v>
      </c>
      <c r="F87" s="34">
        <v>4</v>
      </c>
      <c r="G87" s="34">
        <v>0</v>
      </c>
      <c r="H87" s="34">
        <v>0</v>
      </c>
      <c r="I87" s="34">
        <v>0</v>
      </c>
      <c r="J87" s="34">
        <v>2</v>
      </c>
      <c r="K87" s="34">
        <v>0</v>
      </c>
      <c r="L87" s="34">
        <v>0</v>
      </c>
      <c r="M87" s="34">
        <v>0</v>
      </c>
      <c r="N87" s="34">
        <v>0</v>
      </c>
      <c r="O87" s="34">
        <v>0</v>
      </c>
      <c r="P87" s="34">
        <v>0</v>
      </c>
      <c r="Q87" s="34">
        <v>0</v>
      </c>
      <c r="R87" s="34">
        <v>0</v>
      </c>
      <c r="S87" s="34">
        <v>4</v>
      </c>
      <c r="T87" s="34">
        <v>0</v>
      </c>
      <c r="U87" s="34">
        <v>0</v>
      </c>
      <c r="V87" s="34">
        <v>0</v>
      </c>
      <c r="W87" s="34">
        <v>0</v>
      </c>
      <c r="X87" s="34">
        <v>0</v>
      </c>
      <c r="Y87" s="34">
        <v>0</v>
      </c>
      <c r="Z87" s="34">
        <v>0</v>
      </c>
      <c r="AA87" s="34">
        <v>0</v>
      </c>
      <c r="AB87" s="34">
        <v>0</v>
      </c>
      <c r="AC87" s="34">
        <v>0</v>
      </c>
      <c r="AD87" s="34">
        <v>0</v>
      </c>
      <c r="AE87" s="34">
        <v>2</v>
      </c>
      <c r="AF87" s="34">
        <v>0</v>
      </c>
      <c r="AG87" s="34">
        <v>0</v>
      </c>
      <c r="AH87" s="34">
        <v>0</v>
      </c>
      <c r="AI87" s="34">
        <v>0</v>
      </c>
      <c r="AJ87" s="34">
        <v>0</v>
      </c>
      <c r="AK87" s="34">
        <v>0</v>
      </c>
      <c r="AL87" s="34">
        <v>0</v>
      </c>
      <c r="AM87" s="34">
        <v>0</v>
      </c>
      <c r="AN87" s="34">
        <v>0</v>
      </c>
      <c r="AO87" s="34">
        <v>0</v>
      </c>
      <c r="AP87" s="34">
        <v>0</v>
      </c>
      <c r="AQ87" s="34">
        <v>0</v>
      </c>
      <c r="AR87" s="34">
        <v>0</v>
      </c>
      <c r="AS87" s="34">
        <v>0</v>
      </c>
      <c r="AT87" s="34">
        <v>0</v>
      </c>
      <c r="AU87" s="34">
        <v>0</v>
      </c>
      <c r="AV87" s="34"/>
      <c r="AW87" s="34"/>
      <c r="AX87" s="34"/>
      <c r="AY87" s="34"/>
      <c r="AZ87" s="34"/>
      <c r="BA87" s="34"/>
      <c r="BB87" s="34"/>
      <c r="BC87" s="34"/>
      <c r="BD87" s="34"/>
      <c r="BE87" s="34"/>
      <c r="BF87" s="34"/>
      <c r="BG87" s="34"/>
      <c r="BH87" s="34"/>
      <c r="BI87" s="34"/>
      <c r="BJ87" s="34"/>
      <c r="BK87" s="34"/>
      <c r="BL87" s="34"/>
      <c r="BM87" s="34"/>
      <c r="BN87" s="34"/>
      <c r="BO87" s="34"/>
      <c r="BP87" s="34"/>
    </row>
    <row r="88" spans="1:68" ht="15" customHeight="1">
      <c r="A88" s="99" t="s">
        <v>172</v>
      </c>
      <c r="B88" s="34">
        <v>0</v>
      </c>
      <c r="C88" s="34">
        <v>1</v>
      </c>
      <c r="D88" s="34">
        <v>1</v>
      </c>
      <c r="E88" s="34">
        <v>0</v>
      </c>
      <c r="F88" s="34">
        <v>1</v>
      </c>
      <c r="G88" s="34">
        <v>0</v>
      </c>
      <c r="H88" s="34">
        <v>0</v>
      </c>
      <c r="I88" s="34">
        <v>0</v>
      </c>
      <c r="J88" s="34">
        <v>1</v>
      </c>
      <c r="K88" s="34">
        <v>0</v>
      </c>
      <c r="L88" s="34">
        <v>0</v>
      </c>
      <c r="M88" s="34">
        <v>0</v>
      </c>
      <c r="N88" s="34">
        <v>0</v>
      </c>
      <c r="O88" s="34">
        <v>0</v>
      </c>
      <c r="P88" s="34">
        <v>0</v>
      </c>
      <c r="Q88" s="34">
        <v>0</v>
      </c>
      <c r="R88" s="34">
        <v>0</v>
      </c>
      <c r="S88" s="34">
        <v>1</v>
      </c>
      <c r="T88" s="34">
        <v>0</v>
      </c>
      <c r="U88" s="34">
        <v>0</v>
      </c>
      <c r="V88" s="34">
        <v>0</v>
      </c>
      <c r="W88" s="34">
        <v>0</v>
      </c>
      <c r="X88" s="34">
        <v>0</v>
      </c>
      <c r="Y88" s="34">
        <v>0</v>
      </c>
      <c r="Z88" s="34">
        <v>0</v>
      </c>
      <c r="AA88" s="34">
        <v>0</v>
      </c>
      <c r="AB88" s="34">
        <v>0</v>
      </c>
      <c r="AC88" s="34">
        <v>0</v>
      </c>
      <c r="AD88" s="34">
        <v>0</v>
      </c>
      <c r="AE88" s="34">
        <v>1</v>
      </c>
      <c r="AF88" s="34">
        <v>0</v>
      </c>
      <c r="AG88" s="34">
        <v>0</v>
      </c>
      <c r="AH88" s="34">
        <v>0</v>
      </c>
      <c r="AI88" s="34">
        <v>0</v>
      </c>
      <c r="AJ88" s="34">
        <v>0</v>
      </c>
      <c r="AK88" s="34">
        <v>0</v>
      </c>
      <c r="AL88" s="34">
        <v>0</v>
      </c>
      <c r="AM88" s="34">
        <v>0</v>
      </c>
      <c r="AN88" s="34">
        <v>0</v>
      </c>
      <c r="AO88" s="34">
        <v>0</v>
      </c>
      <c r="AP88" s="34">
        <v>0</v>
      </c>
      <c r="AQ88" s="34">
        <v>0</v>
      </c>
      <c r="AR88" s="34">
        <v>0</v>
      </c>
      <c r="AS88" s="34">
        <v>0</v>
      </c>
      <c r="AT88" s="34">
        <v>0</v>
      </c>
      <c r="AU88" s="34">
        <v>0</v>
      </c>
      <c r="AV88" s="34"/>
      <c r="AW88" s="34"/>
      <c r="AX88" s="34"/>
      <c r="AY88" s="34"/>
      <c r="AZ88" s="34"/>
      <c r="BA88" s="34"/>
      <c r="BB88" s="34"/>
      <c r="BC88" s="34"/>
      <c r="BD88" s="34"/>
      <c r="BE88" s="34"/>
      <c r="BF88" s="34"/>
      <c r="BG88" s="34"/>
      <c r="BH88" s="34"/>
      <c r="BI88" s="34"/>
      <c r="BJ88" s="34"/>
      <c r="BK88" s="34"/>
      <c r="BL88" s="34"/>
      <c r="BM88" s="34"/>
      <c r="BN88" s="34"/>
      <c r="BO88" s="34"/>
      <c r="BP88" s="34"/>
    </row>
    <row r="89" spans="1:68" ht="15" customHeight="1">
      <c r="A89" s="99" t="s">
        <v>173</v>
      </c>
      <c r="B89" s="34">
        <v>3</v>
      </c>
      <c r="C89" s="34">
        <v>4</v>
      </c>
      <c r="D89" s="34">
        <v>2</v>
      </c>
      <c r="E89" s="34">
        <v>0</v>
      </c>
      <c r="F89" s="34">
        <v>1</v>
      </c>
      <c r="G89" s="34">
        <v>2</v>
      </c>
      <c r="H89" s="34">
        <v>0</v>
      </c>
      <c r="I89" s="34">
        <v>0</v>
      </c>
      <c r="J89" s="34">
        <v>3</v>
      </c>
      <c r="K89" s="34">
        <v>0</v>
      </c>
      <c r="L89" s="34">
        <v>0</v>
      </c>
      <c r="M89" s="34">
        <v>0</v>
      </c>
      <c r="N89" s="34">
        <v>0</v>
      </c>
      <c r="O89" s="34">
        <v>0</v>
      </c>
      <c r="P89" s="34">
        <v>0</v>
      </c>
      <c r="Q89" s="34">
        <v>0</v>
      </c>
      <c r="R89" s="34">
        <v>0</v>
      </c>
      <c r="S89" s="34">
        <v>1</v>
      </c>
      <c r="T89" s="34">
        <v>0</v>
      </c>
      <c r="U89" s="34">
        <v>0</v>
      </c>
      <c r="V89" s="34">
        <v>0</v>
      </c>
      <c r="W89" s="34">
        <v>0</v>
      </c>
      <c r="X89" s="34">
        <v>0</v>
      </c>
      <c r="Y89" s="34">
        <v>0</v>
      </c>
      <c r="Z89" s="34">
        <v>0</v>
      </c>
      <c r="AA89" s="34">
        <v>0</v>
      </c>
      <c r="AB89" s="34">
        <v>1</v>
      </c>
      <c r="AC89" s="34">
        <v>1</v>
      </c>
      <c r="AD89" s="34">
        <v>0</v>
      </c>
      <c r="AE89" s="34">
        <v>2</v>
      </c>
      <c r="AF89" s="34">
        <v>1</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c r="AW89" s="34"/>
      <c r="AX89" s="34"/>
      <c r="AY89" s="34"/>
      <c r="AZ89" s="34"/>
      <c r="BA89" s="34"/>
      <c r="BB89" s="34"/>
      <c r="BC89" s="34"/>
      <c r="BD89" s="34"/>
      <c r="BE89" s="34"/>
      <c r="BF89" s="34"/>
      <c r="BG89" s="34"/>
      <c r="BH89" s="34"/>
      <c r="BI89" s="34"/>
      <c r="BJ89" s="34"/>
      <c r="BK89" s="34"/>
      <c r="BL89" s="34"/>
      <c r="BM89" s="34"/>
      <c r="BN89" s="34"/>
      <c r="BO89" s="34"/>
      <c r="BP89" s="34"/>
    </row>
    <row r="90" spans="1:68" ht="15" customHeight="1">
      <c r="A90" s="97"/>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row>
    <row r="91" spans="1:68" ht="15" customHeight="1">
      <c r="A91" s="98" t="s">
        <v>376</v>
      </c>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row>
    <row r="92" spans="1:68" ht="15" customHeight="1">
      <c r="A92" s="99" t="s">
        <v>167</v>
      </c>
      <c r="B92" s="33" t="s">
        <v>46</v>
      </c>
      <c r="C92" s="33" t="s">
        <v>46</v>
      </c>
      <c r="D92" s="33" t="s">
        <v>46</v>
      </c>
      <c r="E92" s="33" t="s">
        <v>46</v>
      </c>
      <c r="F92" s="33" t="s">
        <v>46</v>
      </c>
      <c r="G92" s="33" t="s">
        <v>46</v>
      </c>
      <c r="H92" s="33" t="s">
        <v>46</v>
      </c>
      <c r="I92" s="33" t="s">
        <v>46</v>
      </c>
      <c r="J92" s="33" t="s">
        <v>46</v>
      </c>
      <c r="K92" s="33" t="s">
        <v>46</v>
      </c>
      <c r="L92" s="33" t="s">
        <v>46</v>
      </c>
      <c r="M92" s="33" t="s">
        <v>46</v>
      </c>
      <c r="N92" s="33" t="s">
        <v>46</v>
      </c>
      <c r="O92" s="33" t="s">
        <v>46</v>
      </c>
      <c r="P92" s="33" t="s">
        <v>46</v>
      </c>
      <c r="Q92" s="33" t="s">
        <v>46</v>
      </c>
      <c r="R92" s="33" t="s">
        <v>46</v>
      </c>
      <c r="S92" s="33" t="s">
        <v>46</v>
      </c>
      <c r="T92" s="33" t="s">
        <v>46</v>
      </c>
      <c r="U92" s="33" t="s">
        <v>46</v>
      </c>
      <c r="V92" s="33" t="s">
        <v>46</v>
      </c>
      <c r="W92" s="33" t="s">
        <v>46</v>
      </c>
      <c r="X92" s="33" t="s">
        <v>46</v>
      </c>
      <c r="Y92" s="33" t="s">
        <v>46</v>
      </c>
      <c r="Z92" s="33" t="s">
        <v>46</v>
      </c>
      <c r="AA92" s="33" t="s">
        <v>46</v>
      </c>
      <c r="AB92" s="33" t="s">
        <v>46</v>
      </c>
      <c r="AC92" s="33" t="s">
        <v>46</v>
      </c>
      <c r="AD92" s="33" t="s">
        <v>46</v>
      </c>
      <c r="AE92" s="33" t="s">
        <v>46</v>
      </c>
      <c r="AF92" s="33" t="s">
        <v>46</v>
      </c>
      <c r="AG92" s="33" t="s">
        <v>46</v>
      </c>
      <c r="AH92" s="33" t="s">
        <v>46</v>
      </c>
      <c r="AI92" s="33" t="s">
        <v>46</v>
      </c>
      <c r="AJ92" s="33" t="s">
        <v>46</v>
      </c>
      <c r="AK92" s="33" t="s">
        <v>46</v>
      </c>
      <c r="AL92" s="33" t="s">
        <v>46</v>
      </c>
      <c r="AM92" s="33" t="s">
        <v>46</v>
      </c>
      <c r="AN92" s="33" t="s">
        <v>46</v>
      </c>
      <c r="AO92" s="33" t="s">
        <v>46</v>
      </c>
      <c r="AP92" s="33" t="s">
        <v>46</v>
      </c>
      <c r="AQ92" s="33" t="s">
        <v>46</v>
      </c>
      <c r="AR92" s="33" t="s">
        <v>46</v>
      </c>
      <c r="AS92" s="33" t="s">
        <v>46</v>
      </c>
      <c r="AT92" s="33" t="s">
        <v>46</v>
      </c>
      <c r="AU92" s="33" t="s">
        <v>46</v>
      </c>
      <c r="AV92" s="33"/>
      <c r="AW92" s="33"/>
      <c r="AX92" s="33"/>
      <c r="AY92" s="33"/>
      <c r="AZ92" s="33"/>
      <c r="BA92" s="33"/>
      <c r="BB92" s="33"/>
      <c r="BC92" s="33"/>
      <c r="BD92" s="33"/>
      <c r="BE92" s="33"/>
      <c r="BF92" s="33"/>
      <c r="BG92" s="33"/>
      <c r="BH92" s="33"/>
      <c r="BI92" s="33"/>
      <c r="BJ92" s="33"/>
      <c r="BK92" s="33"/>
      <c r="BL92" s="33"/>
      <c r="BM92" s="33"/>
      <c r="BN92" s="33"/>
      <c r="BO92" s="33"/>
      <c r="BP92" s="33"/>
    </row>
    <row r="93" spans="1:68" ht="15" customHeight="1">
      <c r="A93" s="99" t="s">
        <v>170</v>
      </c>
      <c r="B93" s="29" t="s">
        <v>46</v>
      </c>
      <c r="C93" s="29" t="s">
        <v>46</v>
      </c>
      <c r="D93" s="29" t="s">
        <v>46</v>
      </c>
      <c r="E93" s="29" t="s">
        <v>46</v>
      </c>
      <c r="F93" s="29" t="s">
        <v>46</v>
      </c>
      <c r="G93" s="29" t="s">
        <v>46</v>
      </c>
      <c r="H93" s="29" t="s">
        <v>46</v>
      </c>
      <c r="I93" s="29" t="s">
        <v>46</v>
      </c>
      <c r="J93" s="29" t="s">
        <v>46</v>
      </c>
      <c r="K93" s="29" t="s">
        <v>46</v>
      </c>
      <c r="L93" s="29" t="s">
        <v>46</v>
      </c>
      <c r="M93" s="29" t="s">
        <v>46</v>
      </c>
      <c r="N93" s="29" t="s">
        <v>46</v>
      </c>
      <c r="O93" s="29" t="s">
        <v>46</v>
      </c>
      <c r="P93" s="29" t="s">
        <v>46</v>
      </c>
      <c r="Q93" s="29" t="s">
        <v>46</v>
      </c>
      <c r="R93" s="29" t="s">
        <v>46</v>
      </c>
      <c r="S93" s="29" t="s">
        <v>46</v>
      </c>
      <c r="T93" s="29" t="s">
        <v>46</v>
      </c>
      <c r="U93" s="29" t="s">
        <v>46</v>
      </c>
      <c r="V93" s="29" t="s">
        <v>46</v>
      </c>
      <c r="W93" s="29" t="s">
        <v>46</v>
      </c>
      <c r="X93" s="29" t="s">
        <v>46</v>
      </c>
      <c r="Y93" s="29" t="s">
        <v>46</v>
      </c>
      <c r="Z93" s="29" t="s">
        <v>46</v>
      </c>
      <c r="AA93" s="29" t="s">
        <v>46</v>
      </c>
      <c r="AB93" s="29" t="s">
        <v>46</v>
      </c>
      <c r="AC93" s="29" t="s">
        <v>46</v>
      </c>
      <c r="AD93" s="29" t="s">
        <v>46</v>
      </c>
      <c r="AE93" s="29" t="s">
        <v>46</v>
      </c>
      <c r="AF93" s="29" t="s">
        <v>46</v>
      </c>
      <c r="AG93" s="29" t="s">
        <v>46</v>
      </c>
      <c r="AH93" s="29" t="s">
        <v>46</v>
      </c>
      <c r="AI93" s="29" t="s">
        <v>46</v>
      </c>
      <c r="AJ93" s="29" t="s">
        <v>46</v>
      </c>
      <c r="AK93" s="29" t="s">
        <v>46</v>
      </c>
      <c r="AL93" s="29" t="s">
        <v>46</v>
      </c>
      <c r="AM93" s="29" t="s">
        <v>46</v>
      </c>
      <c r="AN93" s="29" t="s">
        <v>46</v>
      </c>
      <c r="AO93" s="29" t="s">
        <v>46</v>
      </c>
      <c r="AP93" s="29" t="s">
        <v>46</v>
      </c>
      <c r="AQ93" s="29" t="s">
        <v>46</v>
      </c>
      <c r="AR93" s="29" t="s">
        <v>46</v>
      </c>
      <c r="AS93" s="29" t="s">
        <v>46</v>
      </c>
      <c r="AT93" s="29" t="s">
        <v>46</v>
      </c>
      <c r="AU93" s="29" t="s">
        <v>46</v>
      </c>
      <c r="AV93" s="29"/>
      <c r="AW93" s="29"/>
      <c r="AX93" s="29"/>
      <c r="AY93" s="29"/>
      <c r="AZ93" s="29"/>
      <c r="BA93" s="29"/>
      <c r="BB93" s="29"/>
      <c r="BC93" s="29"/>
      <c r="BD93" s="29"/>
      <c r="BE93" s="29"/>
      <c r="BF93" s="29"/>
      <c r="BG93" s="29"/>
      <c r="BH93" s="29"/>
      <c r="BI93" s="29"/>
      <c r="BJ93" s="29"/>
      <c r="BK93" s="29"/>
      <c r="BL93" s="29"/>
      <c r="BM93" s="29"/>
      <c r="BN93" s="29"/>
      <c r="BO93" s="29"/>
      <c r="BP93" s="29"/>
    </row>
    <row r="94" spans="1:68" ht="15" customHeight="1">
      <c r="A94" s="99" t="s">
        <v>171</v>
      </c>
      <c r="B94" s="34">
        <v>50</v>
      </c>
      <c r="C94" s="34">
        <v>12</v>
      </c>
      <c r="D94" s="34">
        <v>35</v>
      </c>
      <c r="E94" s="34">
        <v>37</v>
      </c>
      <c r="F94" s="34">
        <v>2</v>
      </c>
      <c r="G94" s="34">
        <v>44</v>
      </c>
      <c r="H94" s="34">
        <v>4</v>
      </c>
      <c r="I94" s="34">
        <v>0</v>
      </c>
      <c r="J94" s="34">
        <v>0</v>
      </c>
      <c r="K94" s="34">
        <v>0</v>
      </c>
      <c r="L94" s="34">
        <v>0</v>
      </c>
      <c r="M94" s="34">
        <v>0</v>
      </c>
      <c r="N94" s="34">
        <v>0</v>
      </c>
      <c r="O94" s="34">
        <v>0</v>
      </c>
      <c r="P94" s="34">
        <v>0</v>
      </c>
      <c r="Q94" s="34">
        <v>0</v>
      </c>
      <c r="R94" s="34">
        <v>0</v>
      </c>
      <c r="S94" s="34">
        <v>0</v>
      </c>
      <c r="T94" s="34">
        <v>0</v>
      </c>
      <c r="U94" s="34">
        <v>0</v>
      </c>
      <c r="V94" s="34">
        <v>0</v>
      </c>
      <c r="W94" s="34">
        <v>0</v>
      </c>
      <c r="X94" s="34">
        <v>0</v>
      </c>
      <c r="Y94" s="34">
        <v>0</v>
      </c>
      <c r="Z94" s="34">
        <v>0</v>
      </c>
      <c r="AA94" s="34">
        <v>0</v>
      </c>
      <c r="AB94" s="34">
        <v>0</v>
      </c>
      <c r="AC94" s="34">
        <v>0</v>
      </c>
      <c r="AD94" s="34">
        <v>0</v>
      </c>
      <c r="AE94" s="34">
        <v>0</v>
      </c>
      <c r="AF94" s="34">
        <v>0</v>
      </c>
      <c r="AG94" s="34">
        <v>0</v>
      </c>
      <c r="AH94" s="34">
        <v>0</v>
      </c>
      <c r="AI94" s="34">
        <v>0</v>
      </c>
      <c r="AJ94" s="34">
        <v>0</v>
      </c>
      <c r="AK94" s="34">
        <v>0</v>
      </c>
      <c r="AL94" s="34">
        <v>0</v>
      </c>
      <c r="AM94" s="34">
        <v>0</v>
      </c>
      <c r="AN94" s="34">
        <v>0</v>
      </c>
      <c r="AO94" s="34">
        <v>0</v>
      </c>
      <c r="AP94" s="34">
        <v>0</v>
      </c>
      <c r="AQ94" s="34">
        <v>0</v>
      </c>
      <c r="AR94" s="34">
        <v>0</v>
      </c>
      <c r="AS94" s="34">
        <v>0</v>
      </c>
      <c r="AT94" s="34">
        <v>0</v>
      </c>
      <c r="AU94" s="34">
        <v>0</v>
      </c>
      <c r="AV94" s="34"/>
      <c r="AW94" s="34"/>
      <c r="AX94" s="34"/>
      <c r="AY94" s="34"/>
      <c r="AZ94" s="34"/>
      <c r="BA94" s="34"/>
      <c r="BB94" s="34"/>
      <c r="BC94" s="34"/>
      <c r="BD94" s="34"/>
      <c r="BE94" s="34"/>
      <c r="BF94" s="34"/>
      <c r="BG94" s="34"/>
      <c r="BH94" s="34"/>
      <c r="BI94" s="34"/>
      <c r="BJ94" s="34"/>
      <c r="BK94" s="34"/>
      <c r="BL94" s="34"/>
      <c r="BM94" s="34"/>
      <c r="BN94" s="34"/>
      <c r="BO94" s="34"/>
      <c r="BP94" s="34"/>
    </row>
    <row r="95" spans="1:68" ht="15" customHeight="1">
      <c r="A95" s="99" t="s">
        <v>172</v>
      </c>
      <c r="B95" s="34">
        <v>17</v>
      </c>
      <c r="C95" s="34">
        <v>4</v>
      </c>
      <c r="D95" s="34">
        <v>11</v>
      </c>
      <c r="E95" s="34">
        <v>8</v>
      </c>
      <c r="F95" s="34">
        <v>1</v>
      </c>
      <c r="G95" s="34">
        <v>3</v>
      </c>
      <c r="H95" s="34">
        <v>2</v>
      </c>
      <c r="I95" s="34">
        <v>0</v>
      </c>
      <c r="J95" s="34">
        <v>0</v>
      </c>
      <c r="K95" s="34">
        <v>0</v>
      </c>
      <c r="L95" s="34">
        <v>0</v>
      </c>
      <c r="M95" s="34">
        <v>0</v>
      </c>
      <c r="N95" s="34">
        <v>0</v>
      </c>
      <c r="O95" s="34">
        <v>0</v>
      </c>
      <c r="P95" s="34">
        <v>0</v>
      </c>
      <c r="Q95" s="34">
        <v>0</v>
      </c>
      <c r="R95" s="34">
        <v>0</v>
      </c>
      <c r="S95" s="34">
        <v>0</v>
      </c>
      <c r="T95" s="34">
        <v>0</v>
      </c>
      <c r="U95" s="34">
        <v>0</v>
      </c>
      <c r="V95" s="34">
        <v>0</v>
      </c>
      <c r="W95" s="34">
        <v>0</v>
      </c>
      <c r="X95" s="34">
        <v>0</v>
      </c>
      <c r="Y95" s="34">
        <v>0</v>
      </c>
      <c r="Z95" s="34">
        <v>0</v>
      </c>
      <c r="AA95" s="34">
        <v>0</v>
      </c>
      <c r="AB95" s="34">
        <v>0</v>
      </c>
      <c r="AC95" s="34">
        <v>0</v>
      </c>
      <c r="AD95" s="34">
        <v>0</v>
      </c>
      <c r="AE95" s="34">
        <v>0</v>
      </c>
      <c r="AF95" s="34">
        <v>0</v>
      </c>
      <c r="AG95" s="34">
        <v>0</v>
      </c>
      <c r="AH95" s="34">
        <v>0</v>
      </c>
      <c r="AI95" s="34">
        <v>0</v>
      </c>
      <c r="AJ95" s="34">
        <v>0</v>
      </c>
      <c r="AK95" s="34">
        <v>0</v>
      </c>
      <c r="AL95" s="34">
        <v>0</v>
      </c>
      <c r="AM95" s="34">
        <v>0</v>
      </c>
      <c r="AN95" s="34">
        <v>0</v>
      </c>
      <c r="AO95" s="34">
        <v>0</v>
      </c>
      <c r="AP95" s="34">
        <v>0</v>
      </c>
      <c r="AQ95" s="34">
        <v>0</v>
      </c>
      <c r="AR95" s="34">
        <v>0</v>
      </c>
      <c r="AS95" s="34">
        <v>0</v>
      </c>
      <c r="AT95" s="34">
        <v>0</v>
      </c>
      <c r="AU95" s="34">
        <v>0</v>
      </c>
      <c r="AV95" s="34"/>
      <c r="AW95" s="34"/>
      <c r="AX95" s="34"/>
      <c r="AY95" s="34"/>
      <c r="AZ95" s="34"/>
      <c r="BA95" s="34"/>
      <c r="BB95" s="34"/>
      <c r="BC95" s="34"/>
      <c r="BD95" s="34"/>
      <c r="BE95" s="34"/>
      <c r="BF95" s="34"/>
      <c r="BG95" s="34"/>
      <c r="BH95" s="34"/>
      <c r="BI95" s="34"/>
      <c r="BJ95" s="34"/>
      <c r="BK95" s="34"/>
      <c r="BL95" s="34"/>
      <c r="BM95" s="34"/>
      <c r="BN95" s="34"/>
      <c r="BO95" s="34"/>
      <c r="BP95" s="34"/>
    </row>
    <row r="96" spans="1:68" ht="15" customHeight="1">
      <c r="A96" s="99" t="s">
        <v>173</v>
      </c>
      <c r="B96" s="34">
        <v>23</v>
      </c>
      <c r="C96" s="34">
        <v>12</v>
      </c>
      <c r="D96" s="34">
        <v>14</v>
      </c>
      <c r="E96" s="34">
        <v>15</v>
      </c>
      <c r="F96" s="34">
        <v>2</v>
      </c>
      <c r="G96" s="34">
        <v>3</v>
      </c>
      <c r="H96" s="34">
        <v>3</v>
      </c>
      <c r="I96" s="34">
        <v>0</v>
      </c>
      <c r="J96" s="34">
        <v>0</v>
      </c>
      <c r="K96" s="34">
        <v>0</v>
      </c>
      <c r="L96" s="34">
        <v>0</v>
      </c>
      <c r="M96" s="34">
        <v>0</v>
      </c>
      <c r="N96" s="34">
        <v>0</v>
      </c>
      <c r="O96" s="34">
        <v>0</v>
      </c>
      <c r="P96" s="34">
        <v>0</v>
      </c>
      <c r="Q96" s="34">
        <v>0</v>
      </c>
      <c r="R96" s="34">
        <v>0</v>
      </c>
      <c r="S96" s="34">
        <v>0</v>
      </c>
      <c r="T96" s="34">
        <v>0</v>
      </c>
      <c r="U96" s="34">
        <v>0</v>
      </c>
      <c r="V96" s="34">
        <v>0</v>
      </c>
      <c r="W96" s="34">
        <v>0</v>
      </c>
      <c r="X96" s="34">
        <v>0</v>
      </c>
      <c r="Y96" s="34">
        <v>0</v>
      </c>
      <c r="Z96" s="34">
        <v>0</v>
      </c>
      <c r="AA96" s="34">
        <v>0</v>
      </c>
      <c r="AB96" s="34">
        <v>0</v>
      </c>
      <c r="AC96" s="34">
        <v>0</v>
      </c>
      <c r="AD96" s="34">
        <v>0</v>
      </c>
      <c r="AE96" s="34">
        <v>0</v>
      </c>
      <c r="AF96" s="34">
        <v>0</v>
      </c>
      <c r="AG96" s="34">
        <v>0</v>
      </c>
      <c r="AH96" s="34">
        <v>0</v>
      </c>
      <c r="AI96" s="34">
        <v>0</v>
      </c>
      <c r="AJ96" s="34">
        <v>0</v>
      </c>
      <c r="AK96" s="34">
        <v>0</v>
      </c>
      <c r="AL96" s="34">
        <v>0</v>
      </c>
      <c r="AM96" s="34">
        <v>0</v>
      </c>
      <c r="AN96" s="34">
        <v>0</v>
      </c>
      <c r="AO96" s="34">
        <v>0</v>
      </c>
      <c r="AP96" s="34">
        <v>0</v>
      </c>
      <c r="AQ96" s="34">
        <v>0</v>
      </c>
      <c r="AR96" s="34">
        <v>0</v>
      </c>
      <c r="AS96" s="34">
        <v>0</v>
      </c>
      <c r="AT96" s="34">
        <v>0</v>
      </c>
      <c r="AU96" s="34">
        <v>0</v>
      </c>
      <c r="AV96" s="34"/>
      <c r="AW96" s="34"/>
      <c r="AX96" s="34"/>
      <c r="AY96" s="34"/>
      <c r="AZ96" s="34"/>
      <c r="BA96" s="34"/>
      <c r="BB96" s="34"/>
      <c r="BC96" s="34"/>
      <c r="BD96" s="34"/>
      <c r="BE96" s="34"/>
      <c r="BF96" s="34"/>
      <c r="BG96" s="34"/>
      <c r="BH96" s="34"/>
      <c r="BI96" s="34"/>
      <c r="BJ96" s="34"/>
      <c r="BK96" s="34"/>
      <c r="BL96" s="34"/>
      <c r="BM96" s="34"/>
      <c r="BN96" s="34"/>
      <c r="BO96" s="34"/>
      <c r="BP96" s="34"/>
    </row>
    <row r="97" spans="1:68" ht="15" customHeight="1">
      <c r="A97" s="97"/>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row>
    <row r="98" spans="1:68" ht="15" customHeight="1">
      <c r="A98" s="98" t="s">
        <v>377</v>
      </c>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row>
    <row r="99" spans="1:68" ht="15" customHeight="1">
      <c r="A99" s="99" t="s">
        <v>167</v>
      </c>
      <c r="B99" s="33" t="s">
        <v>46</v>
      </c>
      <c r="C99" s="33" t="s">
        <v>46</v>
      </c>
      <c r="D99" s="33" t="s">
        <v>46</v>
      </c>
      <c r="E99" s="33" t="s">
        <v>46</v>
      </c>
      <c r="F99" s="33" t="s">
        <v>46</v>
      </c>
      <c r="G99" s="33" t="s">
        <v>46</v>
      </c>
      <c r="H99" s="33" t="s">
        <v>46</v>
      </c>
      <c r="I99" s="33" t="s">
        <v>46</v>
      </c>
      <c r="J99" s="33" t="s">
        <v>46</v>
      </c>
      <c r="K99" s="33" t="s">
        <v>46</v>
      </c>
      <c r="L99" s="33" t="s">
        <v>46</v>
      </c>
      <c r="M99" s="33" t="s">
        <v>46</v>
      </c>
      <c r="N99" s="33" t="s">
        <v>46</v>
      </c>
      <c r="O99" s="33" t="s">
        <v>46</v>
      </c>
      <c r="P99" s="33" t="s">
        <v>46</v>
      </c>
      <c r="Q99" s="33" t="s">
        <v>46</v>
      </c>
      <c r="R99" s="33" t="s">
        <v>46</v>
      </c>
      <c r="S99" s="33" t="s">
        <v>46</v>
      </c>
      <c r="T99" s="33" t="s">
        <v>46</v>
      </c>
      <c r="U99" s="33" t="s">
        <v>46</v>
      </c>
      <c r="V99" s="33" t="s">
        <v>46</v>
      </c>
      <c r="W99" s="33" t="s">
        <v>46</v>
      </c>
      <c r="X99" s="33" t="s">
        <v>46</v>
      </c>
      <c r="Y99" s="33" t="s">
        <v>46</v>
      </c>
      <c r="Z99" s="33" t="s">
        <v>46</v>
      </c>
      <c r="AA99" s="33" t="s">
        <v>46</v>
      </c>
      <c r="AB99" s="33" t="s">
        <v>46</v>
      </c>
      <c r="AC99" s="33" t="s">
        <v>46</v>
      </c>
      <c r="AD99" s="33" t="s">
        <v>46</v>
      </c>
      <c r="AE99" s="33" t="s">
        <v>46</v>
      </c>
      <c r="AF99" s="33" t="s">
        <v>46</v>
      </c>
      <c r="AG99" s="33" t="s">
        <v>46</v>
      </c>
      <c r="AH99" s="33" t="s">
        <v>46</v>
      </c>
      <c r="AI99" s="33" t="s">
        <v>46</v>
      </c>
      <c r="AJ99" s="33" t="s">
        <v>46</v>
      </c>
      <c r="AK99" s="33" t="s">
        <v>46</v>
      </c>
      <c r="AL99" s="33" t="s">
        <v>46</v>
      </c>
      <c r="AM99" s="33" t="s">
        <v>46</v>
      </c>
      <c r="AN99" s="33" t="s">
        <v>46</v>
      </c>
      <c r="AO99" s="33" t="s">
        <v>46</v>
      </c>
      <c r="AP99" s="33" t="s">
        <v>46</v>
      </c>
      <c r="AQ99" s="33" t="s">
        <v>46</v>
      </c>
      <c r="AR99" s="33" t="s">
        <v>46</v>
      </c>
      <c r="AS99" s="33" t="s">
        <v>46</v>
      </c>
      <c r="AT99" s="33" t="s">
        <v>46</v>
      </c>
      <c r="AU99" s="33" t="s">
        <v>46</v>
      </c>
      <c r="AV99" s="33"/>
      <c r="AW99" s="33"/>
      <c r="AX99" s="33"/>
      <c r="AY99" s="33"/>
      <c r="AZ99" s="33"/>
      <c r="BA99" s="33"/>
      <c r="BB99" s="33"/>
      <c r="BC99" s="33"/>
      <c r="BD99" s="33"/>
      <c r="BE99" s="33"/>
      <c r="BF99" s="33"/>
      <c r="BG99" s="33"/>
      <c r="BH99" s="33"/>
      <c r="BI99" s="33"/>
      <c r="BJ99" s="33"/>
      <c r="BK99" s="33"/>
      <c r="BL99" s="33"/>
      <c r="BM99" s="33"/>
      <c r="BN99" s="33"/>
      <c r="BO99" s="33"/>
      <c r="BP99" s="33"/>
    </row>
    <row r="100" spans="1:68" ht="15" customHeight="1">
      <c r="A100" s="99" t="s">
        <v>170</v>
      </c>
      <c r="B100" s="29" t="s">
        <v>46</v>
      </c>
      <c r="C100" s="29" t="s">
        <v>46</v>
      </c>
      <c r="D100" s="29" t="s">
        <v>46</v>
      </c>
      <c r="E100" s="29" t="s">
        <v>46</v>
      </c>
      <c r="F100" s="29" t="s">
        <v>46</v>
      </c>
      <c r="G100" s="29" t="s">
        <v>46</v>
      </c>
      <c r="H100" s="29" t="s">
        <v>46</v>
      </c>
      <c r="I100" s="29" t="s">
        <v>46</v>
      </c>
      <c r="J100" s="29" t="s">
        <v>46</v>
      </c>
      <c r="K100" s="29" t="s">
        <v>46</v>
      </c>
      <c r="L100" s="29" t="s">
        <v>46</v>
      </c>
      <c r="M100" s="29" t="s">
        <v>46</v>
      </c>
      <c r="N100" s="29" t="s">
        <v>46</v>
      </c>
      <c r="O100" s="29" t="s">
        <v>46</v>
      </c>
      <c r="P100" s="29" t="s">
        <v>46</v>
      </c>
      <c r="Q100" s="29" t="s">
        <v>46</v>
      </c>
      <c r="R100" s="29" t="s">
        <v>46</v>
      </c>
      <c r="S100" s="29" t="s">
        <v>46</v>
      </c>
      <c r="T100" s="29" t="s">
        <v>46</v>
      </c>
      <c r="U100" s="29" t="s">
        <v>46</v>
      </c>
      <c r="V100" s="29" t="s">
        <v>46</v>
      </c>
      <c r="W100" s="29" t="s">
        <v>46</v>
      </c>
      <c r="X100" s="29" t="s">
        <v>46</v>
      </c>
      <c r="Y100" s="29" t="s">
        <v>46</v>
      </c>
      <c r="Z100" s="29" t="s">
        <v>46</v>
      </c>
      <c r="AA100" s="29" t="s">
        <v>46</v>
      </c>
      <c r="AB100" s="29" t="s">
        <v>46</v>
      </c>
      <c r="AC100" s="29" t="s">
        <v>46</v>
      </c>
      <c r="AD100" s="29" t="s">
        <v>46</v>
      </c>
      <c r="AE100" s="29" t="s">
        <v>46</v>
      </c>
      <c r="AF100" s="29" t="s">
        <v>46</v>
      </c>
      <c r="AG100" s="29" t="s">
        <v>46</v>
      </c>
      <c r="AH100" s="29" t="s">
        <v>46</v>
      </c>
      <c r="AI100" s="29" t="s">
        <v>46</v>
      </c>
      <c r="AJ100" s="29" t="s">
        <v>46</v>
      </c>
      <c r="AK100" s="29" t="s">
        <v>46</v>
      </c>
      <c r="AL100" s="29" t="s">
        <v>46</v>
      </c>
      <c r="AM100" s="29" t="s">
        <v>46</v>
      </c>
      <c r="AN100" s="29" t="s">
        <v>46</v>
      </c>
      <c r="AO100" s="29" t="s">
        <v>46</v>
      </c>
      <c r="AP100" s="29" t="s">
        <v>46</v>
      </c>
      <c r="AQ100" s="29" t="s">
        <v>46</v>
      </c>
      <c r="AR100" s="29" t="s">
        <v>46</v>
      </c>
      <c r="AS100" s="29" t="s">
        <v>46</v>
      </c>
      <c r="AT100" s="29" t="s">
        <v>46</v>
      </c>
      <c r="AU100" s="29" t="s">
        <v>46</v>
      </c>
      <c r="AV100" s="29"/>
      <c r="AW100" s="29"/>
      <c r="AX100" s="29"/>
      <c r="AY100" s="29"/>
      <c r="AZ100" s="29"/>
      <c r="BA100" s="29"/>
      <c r="BB100" s="29"/>
      <c r="BC100" s="29"/>
      <c r="BD100" s="29"/>
      <c r="BE100" s="29"/>
      <c r="BF100" s="29"/>
      <c r="BG100" s="29"/>
      <c r="BH100" s="29"/>
      <c r="BI100" s="29"/>
      <c r="BJ100" s="29"/>
      <c r="BK100" s="29"/>
      <c r="BL100" s="29"/>
      <c r="BM100" s="29"/>
      <c r="BN100" s="29"/>
      <c r="BO100" s="29"/>
      <c r="BP100" s="29"/>
    </row>
    <row r="101" spans="1:68" ht="15" customHeight="1">
      <c r="A101" s="99" t="s">
        <v>171</v>
      </c>
      <c r="B101" s="34">
        <v>3</v>
      </c>
      <c r="C101" s="34">
        <v>15</v>
      </c>
      <c r="D101" s="34">
        <v>3</v>
      </c>
      <c r="E101" s="34">
        <v>11</v>
      </c>
      <c r="F101" s="34">
        <v>0</v>
      </c>
      <c r="G101" s="34">
        <v>0</v>
      </c>
      <c r="H101" s="34">
        <v>0</v>
      </c>
      <c r="I101" s="34">
        <v>1</v>
      </c>
      <c r="J101" s="34">
        <v>0</v>
      </c>
      <c r="K101" s="34">
        <v>1</v>
      </c>
      <c r="L101" s="34">
        <v>0</v>
      </c>
      <c r="M101" s="34">
        <v>0</v>
      </c>
      <c r="N101" s="34">
        <v>0</v>
      </c>
      <c r="O101" s="34">
        <v>6</v>
      </c>
      <c r="P101" s="34">
        <v>3</v>
      </c>
      <c r="Q101" s="34">
        <v>10</v>
      </c>
      <c r="R101" s="34">
        <v>3</v>
      </c>
      <c r="S101" s="34">
        <v>0</v>
      </c>
      <c r="T101" s="34">
        <v>1</v>
      </c>
      <c r="U101" s="34">
        <v>0</v>
      </c>
      <c r="V101" s="34">
        <v>2</v>
      </c>
      <c r="W101" s="34">
        <v>0</v>
      </c>
      <c r="X101" s="34">
        <v>0</v>
      </c>
      <c r="Y101" s="34">
        <v>0</v>
      </c>
      <c r="Z101" s="34">
        <v>0</v>
      </c>
      <c r="AA101" s="34">
        <v>2</v>
      </c>
      <c r="AB101" s="34">
        <v>0</v>
      </c>
      <c r="AC101" s="34">
        <v>0</v>
      </c>
      <c r="AD101" s="34">
        <v>0</v>
      </c>
      <c r="AE101" s="34">
        <v>0</v>
      </c>
      <c r="AF101" s="34">
        <v>0</v>
      </c>
      <c r="AG101" s="34">
        <v>0</v>
      </c>
      <c r="AH101" s="34">
        <v>0</v>
      </c>
      <c r="AI101" s="34">
        <v>0</v>
      </c>
      <c r="AJ101" s="34">
        <v>0</v>
      </c>
      <c r="AK101" s="34">
        <v>0</v>
      </c>
      <c r="AL101" s="34">
        <v>0</v>
      </c>
      <c r="AM101" s="34">
        <v>0</v>
      </c>
      <c r="AN101" s="34">
        <v>4</v>
      </c>
      <c r="AO101" s="34">
        <v>0</v>
      </c>
      <c r="AP101" s="34">
        <v>0</v>
      </c>
      <c r="AQ101" s="34">
        <v>13</v>
      </c>
      <c r="AR101" s="34">
        <v>0</v>
      </c>
      <c r="AS101" s="34">
        <v>0</v>
      </c>
      <c r="AT101" s="34">
        <v>0</v>
      </c>
      <c r="AU101" s="34">
        <v>0</v>
      </c>
      <c r="AV101" s="34"/>
      <c r="AW101" s="34"/>
      <c r="AX101" s="34"/>
      <c r="AY101" s="34"/>
      <c r="AZ101" s="34"/>
      <c r="BA101" s="34"/>
      <c r="BB101" s="34"/>
      <c r="BC101" s="34"/>
      <c r="BD101" s="34"/>
      <c r="BE101" s="34"/>
      <c r="BF101" s="34"/>
      <c r="BG101" s="34"/>
      <c r="BH101" s="34"/>
      <c r="BI101" s="34"/>
      <c r="BJ101" s="34"/>
      <c r="BK101" s="34"/>
      <c r="BL101" s="34"/>
      <c r="BM101" s="34"/>
      <c r="BN101" s="34"/>
      <c r="BO101" s="34"/>
      <c r="BP101" s="34"/>
    </row>
    <row r="102" spans="1:68" ht="15" customHeight="1">
      <c r="A102" s="99" t="s">
        <v>172</v>
      </c>
      <c r="B102" s="34">
        <v>1</v>
      </c>
      <c r="C102" s="34">
        <v>4</v>
      </c>
      <c r="D102" s="34">
        <v>2</v>
      </c>
      <c r="E102" s="34">
        <v>1</v>
      </c>
      <c r="F102" s="34">
        <v>0</v>
      </c>
      <c r="G102" s="34">
        <v>0</v>
      </c>
      <c r="H102" s="34">
        <v>0</v>
      </c>
      <c r="I102" s="34">
        <v>1</v>
      </c>
      <c r="J102" s="34">
        <v>0</v>
      </c>
      <c r="K102" s="34">
        <v>1</v>
      </c>
      <c r="L102" s="34">
        <v>0</v>
      </c>
      <c r="M102" s="34">
        <v>0</v>
      </c>
      <c r="N102" s="34">
        <v>0</v>
      </c>
      <c r="O102" s="34">
        <v>1</v>
      </c>
      <c r="P102" s="34">
        <v>1</v>
      </c>
      <c r="Q102" s="34">
        <v>1</v>
      </c>
      <c r="R102" s="34">
        <v>2</v>
      </c>
      <c r="S102" s="34">
        <v>0</v>
      </c>
      <c r="T102" s="34">
        <v>1</v>
      </c>
      <c r="U102" s="34">
        <v>0</v>
      </c>
      <c r="V102" s="34">
        <v>1</v>
      </c>
      <c r="W102" s="34">
        <v>0</v>
      </c>
      <c r="X102" s="34">
        <v>0</v>
      </c>
      <c r="Y102" s="34">
        <v>0</v>
      </c>
      <c r="Z102" s="34">
        <v>0</v>
      </c>
      <c r="AA102" s="34">
        <v>1</v>
      </c>
      <c r="AB102" s="34">
        <v>0</v>
      </c>
      <c r="AC102" s="34">
        <v>0</v>
      </c>
      <c r="AD102" s="34">
        <v>0</v>
      </c>
      <c r="AE102" s="34">
        <v>0</v>
      </c>
      <c r="AF102" s="34">
        <v>0</v>
      </c>
      <c r="AG102" s="34">
        <v>0</v>
      </c>
      <c r="AH102" s="34">
        <v>0</v>
      </c>
      <c r="AI102" s="34">
        <v>0</v>
      </c>
      <c r="AJ102" s="34">
        <v>0</v>
      </c>
      <c r="AK102" s="34">
        <v>0</v>
      </c>
      <c r="AL102" s="34">
        <v>0</v>
      </c>
      <c r="AM102" s="34">
        <v>0</v>
      </c>
      <c r="AN102" s="34">
        <v>1</v>
      </c>
      <c r="AO102" s="34">
        <v>0</v>
      </c>
      <c r="AP102" s="34">
        <v>0</v>
      </c>
      <c r="AQ102" s="34">
        <v>1</v>
      </c>
      <c r="AR102" s="34">
        <v>0</v>
      </c>
      <c r="AS102" s="34">
        <v>0</v>
      </c>
      <c r="AT102" s="34">
        <v>0</v>
      </c>
      <c r="AU102" s="34">
        <v>0</v>
      </c>
      <c r="AV102" s="34"/>
      <c r="AW102" s="34"/>
      <c r="AX102" s="34"/>
      <c r="AY102" s="34"/>
      <c r="AZ102" s="34"/>
      <c r="BA102" s="34"/>
      <c r="BB102" s="34"/>
      <c r="BC102" s="34"/>
      <c r="BD102" s="34"/>
      <c r="BE102" s="34"/>
      <c r="BF102" s="34"/>
      <c r="BG102" s="34"/>
      <c r="BH102" s="34"/>
      <c r="BI102" s="34"/>
      <c r="BJ102" s="34"/>
      <c r="BK102" s="34"/>
      <c r="BL102" s="34"/>
      <c r="BM102" s="34"/>
      <c r="BN102" s="34"/>
      <c r="BO102" s="34"/>
      <c r="BP102" s="34"/>
    </row>
    <row r="103" spans="1:68" ht="15" customHeight="1">
      <c r="A103" s="99" t="s">
        <v>173</v>
      </c>
      <c r="B103" s="34">
        <v>3</v>
      </c>
      <c r="C103" s="34">
        <v>8</v>
      </c>
      <c r="D103" s="34">
        <v>5</v>
      </c>
      <c r="E103" s="34">
        <v>4</v>
      </c>
      <c r="F103" s="34">
        <v>1</v>
      </c>
      <c r="G103" s="34">
        <v>1</v>
      </c>
      <c r="H103" s="34">
        <v>1</v>
      </c>
      <c r="I103" s="34">
        <v>2</v>
      </c>
      <c r="J103" s="34">
        <v>1</v>
      </c>
      <c r="K103" s="34">
        <v>1</v>
      </c>
      <c r="L103" s="34">
        <v>0</v>
      </c>
      <c r="M103" s="34">
        <v>0</v>
      </c>
      <c r="N103" s="34">
        <v>0</v>
      </c>
      <c r="O103" s="34">
        <v>2</v>
      </c>
      <c r="P103" s="34">
        <v>2</v>
      </c>
      <c r="Q103" s="34">
        <v>1</v>
      </c>
      <c r="R103" s="34">
        <v>2</v>
      </c>
      <c r="S103" s="34">
        <v>0</v>
      </c>
      <c r="T103" s="34">
        <v>1</v>
      </c>
      <c r="U103" s="34">
        <v>0</v>
      </c>
      <c r="V103" s="34">
        <v>1</v>
      </c>
      <c r="W103" s="34">
        <v>0</v>
      </c>
      <c r="X103" s="34">
        <v>0</v>
      </c>
      <c r="Y103" s="34">
        <v>0</v>
      </c>
      <c r="Z103" s="34">
        <v>0</v>
      </c>
      <c r="AA103" s="34">
        <v>2</v>
      </c>
      <c r="AB103" s="34">
        <v>0</v>
      </c>
      <c r="AC103" s="34">
        <v>1</v>
      </c>
      <c r="AD103" s="34">
        <v>0</v>
      </c>
      <c r="AE103" s="34">
        <v>0</v>
      </c>
      <c r="AF103" s="34">
        <v>0</v>
      </c>
      <c r="AG103" s="34">
        <v>0</v>
      </c>
      <c r="AH103" s="34">
        <v>0</v>
      </c>
      <c r="AI103" s="34">
        <v>0</v>
      </c>
      <c r="AJ103" s="34">
        <v>0</v>
      </c>
      <c r="AK103" s="34">
        <v>0</v>
      </c>
      <c r="AL103" s="34">
        <v>0</v>
      </c>
      <c r="AM103" s="34">
        <v>0</v>
      </c>
      <c r="AN103" s="34">
        <v>1</v>
      </c>
      <c r="AO103" s="34">
        <v>0</v>
      </c>
      <c r="AP103" s="34">
        <v>0</v>
      </c>
      <c r="AQ103" s="34">
        <v>1</v>
      </c>
      <c r="AR103" s="34">
        <v>0</v>
      </c>
      <c r="AS103" s="34">
        <v>0</v>
      </c>
      <c r="AT103" s="34">
        <v>0</v>
      </c>
      <c r="AU103" s="34">
        <v>0</v>
      </c>
      <c r="AV103" s="34"/>
      <c r="AW103" s="34"/>
      <c r="AX103" s="34"/>
      <c r="AY103" s="34"/>
      <c r="AZ103" s="34"/>
      <c r="BA103" s="34"/>
      <c r="BB103" s="34"/>
      <c r="BC103" s="34"/>
      <c r="BD103" s="34"/>
      <c r="BE103" s="34"/>
      <c r="BF103" s="34"/>
      <c r="BG103" s="34"/>
      <c r="BH103" s="34"/>
      <c r="BI103" s="34"/>
      <c r="BJ103" s="34"/>
      <c r="BK103" s="34"/>
      <c r="BL103" s="34"/>
      <c r="BM103" s="34"/>
      <c r="BN103" s="34"/>
      <c r="BO103" s="34"/>
      <c r="BP103" s="34"/>
    </row>
    <row r="104" spans="1:68" ht="15" customHeight="1">
      <c r="A104" s="99"/>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row>
    <row r="105" spans="1:68" ht="15" customHeight="1">
      <c r="A105" s="98" t="s">
        <v>378</v>
      </c>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row>
    <row r="106" spans="1:68" ht="15" customHeight="1">
      <c r="A106" s="99" t="s">
        <v>167</v>
      </c>
      <c r="B106" s="33">
        <v>72.2222222222222</v>
      </c>
      <c r="C106" s="33">
        <v>60.7843137254902</v>
      </c>
      <c r="D106" s="33">
        <v>73.469387755102005</v>
      </c>
      <c r="E106" s="33">
        <v>73.3333333333333</v>
      </c>
      <c r="F106" s="33">
        <v>74.468085106383</v>
      </c>
      <c r="G106" s="33">
        <v>63.414634146341498</v>
      </c>
      <c r="H106" s="33">
        <v>64.285714285714306</v>
      </c>
      <c r="I106" s="33">
        <v>77.7777777777778</v>
      </c>
      <c r="J106" s="33">
        <v>69.230769230769198</v>
      </c>
      <c r="K106" s="33">
        <v>64.102564102564102</v>
      </c>
      <c r="L106" s="33">
        <v>55.882352941176499</v>
      </c>
      <c r="M106" s="33">
        <v>62.857142857142897</v>
      </c>
      <c r="N106" s="33" t="s">
        <v>46</v>
      </c>
      <c r="O106" s="33" t="s">
        <v>46</v>
      </c>
      <c r="P106" s="33" t="s">
        <v>46</v>
      </c>
      <c r="Q106" s="33" t="s">
        <v>46</v>
      </c>
      <c r="R106" s="33" t="s">
        <v>46</v>
      </c>
      <c r="S106" s="33" t="s">
        <v>46</v>
      </c>
      <c r="T106" s="33" t="s">
        <v>46</v>
      </c>
      <c r="U106" s="33" t="s">
        <v>46</v>
      </c>
      <c r="V106" s="33" t="s">
        <v>46</v>
      </c>
      <c r="W106" s="33" t="s">
        <v>46</v>
      </c>
      <c r="X106" s="33" t="s">
        <v>46</v>
      </c>
      <c r="Y106" s="33" t="s">
        <v>46</v>
      </c>
      <c r="Z106" s="33" t="s">
        <v>46</v>
      </c>
      <c r="AA106" s="33" t="s">
        <v>46</v>
      </c>
      <c r="AB106" s="33" t="s">
        <v>46</v>
      </c>
      <c r="AC106" s="33" t="s">
        <v>46</v>
      </c>
      <c r="AD106" s="33" t="s">
        <v>46</v>
      </c>
      <c r="AE106" s="33" t="s">
        <v>46</v>
      </c>
      <c r="AF106" s="33" t="s">
        <v>46</v>
      </c>
      <c r="AG106" s="33" t="s">
        <v>46</v>
      </c>
      <c r="AH106" s="33" t="s">
        <v>46</v>
      </c>
      <c r="AI106" s="33" t="s">
        <v>46</v>
      </c>
      <c r="AJ106" s="33" t="s">
        <v>46</v>
      </c>
      <c r="AK106" s="33" t="s">
        <v>46</v>
      </c>
      <c r="AL106" s="33" t="s">
        <v>46</v>
      </c>
      <c r="AM106" s="33" t="s">
        <v>46</v>
      </c>
      <c r="AN106" s="33" t="s">
        <v>46</v>
      </c>
      <c r="AO106" s="33" t="s">
        <v>46</v>
      </c>
      <c r="AP106" s="33" t="s">
        <v>46</v>
      </c>
      <c r="AQ106" s="33" t="s">
        <v>46</v>
      </c>
      <c r="AR106" s="33" t="s">
        <v>46</v>
      </c>
      <c r="AS106" s="33" t="s">
        <v>46</v>
      </c>
      <c r="AT106" s="33" t="s">
        <v>46</v>
      </c>
      <c r="AU106" s="33" t="s">
        <v>46</v>
      </c>
      <c r="AV106" s="33"/>
      <c r="AW106" s="33"/>
      <c r="AX106" s="33"/>
      <c r="AY106" s="33"/>
      <c r="AZ106" s="33"/>
      <c r="BA106" s="33"/>
      <c r="BB106" s="33"/>
      <c r="BC106" s="33"/>
      <c r="BD106" s="33"/>
      <c r="BE106" s="33"/>
      <c r="BF106" s="33"/>
      <c r="BG106" s="33"/>
      <c r="BH106" s="33"/>
      <c r="BI106" s="33"/>
      <c r="BJ106" s="33"/>
      <c r="BK106" s="33"/>
      <c r="BL106" s="33"/>
      <c r="BM106" s="33"/>
      <c r="BN106" s="33"/>
      <c r="BO106" s="33"/>
      <c r="BP106" s="33"/>
    </row>
    <row r="107" spans="1:68" ht="15" customHeight="1">
      <c r="A107" s="99" t="s">
        <v>170</v>
      </c>
      <c r="B107" s="29" t="s">
        <v>46</v>
      </c>
      <c r="C107" s="29">
        <v>4.0967741935483897</v>
      </c>
      <c r="D107" s="29">
        <v>3.6111111111111098</v>
      </c>
      <c r="E107" s="29">
        <v>3.15151515151515</v>
      </c>
      <c r="F107" s="29">
        <v>3.3428571428571399</v>
      </c>
      <c r="G107" s="29" t="s">
        <v>46</v>
      </c>
      <c r="H107" s="29" t="s">
        <v>46</v>
      </c>
      <c r="I107" s="29" t="s">
        <v>46</v>
      </c>
      <c r="J107" s="29" t="s">
        <v>46</v>
      </c>
      <c r="K107" s="29" t="s">
        <v>46</v>
      </c>
      <c r="L107" s="29" t="s">
        <v>46</v>
      </c>
      <c r="M107" s="29" t="s">
        <v>46</v>
      </c>
      <c r="N107" s="29" t="s">
        <v>46</v>
      </c>
      <c r="O107" s="29" t="s">
        <v>46</v>
      </c>
      <c r="P107" s="29" t="s">
        <v>46</v>
      </c>
      <c r="Q107" s="29" t="s">
        <v>46</v>
      </c>
      <c r="R107" s="29" t="s">
        <v>46</v>
      </c>
      <c r="S107" s="29" t="s">
        <v>46</v>
      </c>
      <c r="T107" s="29" t="s">
        <v>46</v>
      </c>
      <c r="U107" s="29" t="s">
        <v>46</v>
      </c>
      <c r="V107" s="29" t="s">
        <v>46</v>
      </c>
      <c r="W107" s="29" t="s">
        <v>46</v>
      </c>
      <c r="X107" s="29" t="s">
        <v>46</v>
      </c>
      <c r="Y107" s="29" t="s">
        <v>46</v>
      </c>
      <c r="Z107" s="29" t="s">
        <v>46</v>
      </c>
      <c r="AA107" s="29" t="s">
        <v>46</v>
      </c>
      <c r="AB107" s="29" t="s">
        <v>46</v>
      </c>
      <c r="AC107" s="29" t="s">
        <v>46</v>
      </c>
      <c r="AD107" s="29" t="s">
        <v>46</v>
      </c>
      <c r="AE107" s="29" t="s">
        <v>46</v>
      </c>
      <c r="AF107" s="29" t="s">
        <v>46</v>
      </c>
      <c r="AG107" s="29" t="s">
        <v>46</v>
      </c>
      <c r="AH107" s="29" t="s">
        <v>46</v>
      </c>
      <c r="AI107" s="29" t="s">
        <v>46</v>
      </c>
      <c r="AJ107" s="29" t="s">
        <v>46</v>
      </c>
      <c r="AK107" s="29" t="s">
        <v>46</v>
      </c>
      <c r="AL107" s="29" t="s">
        <v>46</v>
      </c>
      <c r="AM107" s="29" t="s">
        <v>46</v>
      </c>
      <c r="AN107" s="29" t="s">
        <v>46</v>
      </c>
      <c r="AO107" s="29" t="s">
        <v>46</v>
      </c>
      <c r="AP107" s="29" t="s">
        <v>46</v>
      </c>
      <c r="AQ107" s="29" t="s">
        <v>46</v>
      </c>
      <c r="AR107" s="29" t="s">
        <v>46</v>
      </c>
      <c r="AS107" s="29" t="s">
        <v>46</v>
      </c>
      <c r="AT107" s="29" t="s">
        <v>46</v>
      </c>
      <c r="AU107" s="29" t="s">
        <v>46</v>
      </c>
      <c r="AV107" s="29"/>
      <c r="AW107" s="29"/>
      <c r="AX107" s="29"/>
      <c r="AY107" s="29"/>
      <c r="AZ107" s="29"/>
      <c r="BA107" s="29"/>
      <c r="BB107" s="29"/>
      <c r="BC107" s="29"/>
      <c r="BD107" s="29"/>
      <c r="BE107" s="29"/>
      <c r="BF107" s="29"/>
      <c r="BG107" s="29"/>
      <c r="BH107" s="29"/>
      <c r="BI107" s="29"/>
      <c r="BJ107" s="29"/>
      <c r="BK107" s="29"/>
      <c r="BL107" s="29"/>
      <c r="BM107" s="29"/>
      <c r="BN107" s="29"/>
      <c r="BO107" s="29"/>
      <c r="BP107" s="29"/>
    </row>
    <row r="108" spans="1:68" ht="15" customHeight="1">
      <c r="A108" s="99" t="s">
        <v>171</v>
      </c>
      <c r="B108" s="34">
        <v>79</v>
      </c>
      <c r="C108" s="34">
        <v>127</v>
      </c>
      <c r="D108" s="34">
        <v>130</v>
      </c>
      <c r="E108" s="34">
        <v>104</v>
      </c>
      <c r="F108" s="34">
        <v>117</v>
      </c>
      <c r="G108" s="34">
        <v>112</v>
      </c>
      <c r="H108" s="34">
        <v>112</v>
      </c>
      <c r="I108" s="34">
        <v>98</v>
      </c>
      <c r="J108" s="34">
        <v>84</v>
      </c>
      <c r="K108" s="34">
        <v>72</v>
      </c>
      <c r="L108" s="34">
        <v>51</v>
      </c>
      <c r="M108" s="34">
        <v>63</v>
      </c>
      <c r="N108" s="34">
        <v>33</v>
      </c>
      <c r="O108" s="34">
        <v>45</v>
      </c>
      <c r="P108" s="34">
        <v>33</v>
      </c>
      <c r="Q108" s="34">
        <v>85</v>
      </c>
      <c r="R108" s="34">
        <v>63</v>
      </c>
      <c r="S108" s="34">
        <v>62</v>
      </c>
      <c r="T108" s="34">
        <v>46</v>
      </c>
      <c r="U108" s="34">
        <v>85</v>
      </c>
      <c r="V108" s="34">
        <v>57</v>
      </c>
      <c r="W108" s="34">
        <v>67</v>
      </c>
      <c r="X108" s="34">
        <v>36</v>
      </c>
      <c r="Y108" s="34">
        <v>35</v>
      </c>
      <c r="Z108" s="34">
        <v>76</v>
      </c>
      <c r="AA108" s="34">
        <v>31</v>
      </c>
      <c r="AB108" s="34">
        <v>39</v>
      </c>
      <c r="AC108" s="34">
        <v>36</v>
      </c>
      <c r="AD108" s="34">
        <v>49</v>
      </c>
      <c r="AE108" s="34">
        <v>27</v>
      </c>
      <c r="AF108" s="34">
        <v>22</v>
      </c>
      <c r="AG108" s="34">
        <v>60</v>
      </c>
      <c r="AH108" s="34">
        <v>1</v>
      </c>
      <c r="AI108" s="34">
        <v>15</v>
      </c>
      <c r="AJ108" s="34">
        <v>34</v>
      </c>
      <c r="AK108" s="34">
        <v>21</v>
      </c>
      <c r="AL108" s="34">
        <v>17</v>
      </c>
      <c r="AM108" s="34">
        <v>17</v>
      </c>
      <c r="AN108" s="34">
        <v>35</v>
      </c>
      <c r="AO108" s="34">
        <v>10</v>
      </c>
      <c r="AP108" s="34">
        <v>32</v>
      </c>
      <c r="AQ108" s="34">
        <v>24</v>
      </c>
      <c r="AR108" s="34">
        <v>32</v>
      </c>
      <c r="AS108" s="34">
        <v>11</v>
      </c>
      <c r="AT108" s="34">
        <v>17</v>
      </c>
      <c r="AU108" s="34">
        <v>13</v>
      </c>
      <c r="AV108" s="34"/>
      <c r="AW108" s="34"/>
      <c r="AX108" s="34"/>
      <c r="AY108" s="34"/>
      <c r="AZ108" s="34"/>
      <c r="BA108" s="34"/>
      <c r="BB108" s="34"/>
      <c r="BC108" s="34"/>
      <c r="BD108" s="34"/>
      <c r="BE108" s="34"/>
      <c r="BF108" s="34"/>
      <c r="BG108" s="34"/>
      <c r="BH108" s="34"/>
      <c r="BI108" s="34"/>
      <c r="BJ108" s="34"/>
      <c r="BK108" s="34"/>
      <c r="BL108" s="34"/>
      <c r="BM108" s="34"/>
      <c r="BN108" s="34"/>
      <c r="BO108" s="34"/>
      <c r="BP108" s="34"/>
    </row>
    <row r="109" spans="1:68" ht="15" customHeight="1">
      <c r="A109" s="99" t="s">
        <v>172</v>
      </c>
      <c r="B109" s="34">
        <v>26</v>
      </c>
      <c r="C109" s="34">
        <v>31</v>
      </c>
      <c r="D109" s="34">
        <v>36</v>
      </c>
      <c r="E109" s="34">
        <v>33</v>
      </c>
      <c r="F109" s="34">
        <v>35</v>
      </c>
      <c r="G109" s="34">
        <v>26</v>
      </c>
      <c r="H109" s="34">
        <v>27</v>
      </c>
      <c r="I109" s="34">
        <v>28</v>
      </c>
      <c r="J109" s="34">
        <v>27</v>
      </c>
      <c r="K109" s="34">
        <v>25</v>
      </c>
      <c r="L109" s="34">
        <v>19</v>
      </c>
      <c r="M109" s="34">
        <v>22</v>
      </c>
      <c r="N109" s="34">
        <v>12</v>
      </c>
      <c r="O109" s="34">
        <v>11</v>
      </c>
      <c r="P109" s="34">
        <v>8</v>
      </c>
      <c r="Q109" s="34">
        <v>17</v>
      </c>
      <c r="R109" s="34">
        <v>9</v>
      </c>
      <c r="S109" s="34">
        <v>11</v>
      </c>
      <c r="T109" s="34">
        <v>14</v>
      </c>
      <c r="U109" s="34">
        <v>15</v>
      </c>
      <c r="V109" s="34">
        <v>15</v>
      </c>
      <c r="W109" s="34">
        <v>17</v>
      </c>
      <c r="X109" s="34">
        <v>12</v>
      </c>
      <c r="Y109" s="34">
        <v>7</v>
      </c>
      <c r="Z109" s="34">
        <v>15</v>
      </c>
      <c r="AA109" s="34">
        <v>12</v>
      </c>
      <c r="AB109" s="34">
        <v>10</v>
      </c>
      <c r="AC109" s="34">
        <v>13</v>
      </c>
      <c r="AD109" s="34">
        <v>15</v>
      </c>
      <c r="AE109" s="34">
        <v>7</v>
      </c>
      <c r="AF109" s="34">
        <v>9</v>
      </c>
      <c r="AG109" s="34">
        <v>13</v>
      </c>
      <c r="AH109" s="34">
        <v>1</v>
      </c>
      <c r="AI109" s="34">
        <v>9</v>
      </c>
      <c r="AJ109" s="34">
        <v>9</v>
      </c>
      <c r="AK109" s="34">
        <v>6</v>
      </c>
      <c r="AL109" s="34">
        <v>6</v>
      </c>
      <c r="AM109" s="34">
        <v>7</v>
      </c>
      <c r="AN109" s="34">
        <v>6</v>
      </c>
      <c r="AO109" s="34">
        <v>6</v>
      </c>
      <c r="AP109" s="34">
        <v>6</v>
      </c>
      <c r="AQ109" s="34">
        <v>7</v>
      </c>
      <c r="AR109" s="34">
        <v>9</v>
      </c>
      <c r="AS109" s="34">
        <v>5</v>
      </c>
      <c r="AT109" s="34">
        <v>5</v>
      </c>
      <c r="AU109" s="34">
        <v>2</v>
      </c>
      <c r="AV109" s="34"/>
      <c r="AW109" s="34"/>
      <c r="AX109" s="34"/>
      <c r="AY109" s="34"/>
      <c r="AZ109" s="34"/>
      <c r="BA109" s="34"/>
      <c r="BB109" s="34"/>
      <c r="BC109" s="34"/>
      <c r="BD109" s="34"/>
      <c r="BE109" s="34"/>
      <c r="BF109" s="34"/>
      <c r="BG109" s="34"/>
      <c r="BH109" s="34"/>
      <c r="BI109" s="34"/>
      <c r="BJ109" s="34"/>
      <c r="BK109" s="34"/>
      <c r="BL109" s="34"/>
      <c r="BM109" s="34"/>
      <c r="BN109" s="34"/>
      <c r="BO109" s="34"/>
      <c r="BP109" s="34"/>
    </row>
    <row r="110" spans="1:68" ht="15" customHeight="1">
      <c r="A110" s="99" t="s">
        <v>173</v>
      </c>
      <c r="B110" s="34">
        <v>36</v>
      </c>
      <c r="C110" s="34">
        <v>51</v>
      </c>
      <c r="D110" s="34">
        <v>49</v>
      </c>
      <c r="E110" s="34">
        <v>45</v>
      </c>
      <c r="F110" s="34">
        <v>47</v>
      </c>
      <c r="G110" s="34">
        <v>41</v>
      </c>
      <c r="H110" s="34">
        <v>42</v>
      </c>
      <c r="I110" s="34">
        <v>36</v>
      </c>
      <c r="J110" s="34">
        <v>39</v>
      </c>
      <c r="K110" s="34">
        <v>39</v>
      </c>
      <c r="L110" s="34">
        <v>34</v>
      </c>
      <c r="M110" s="34">
        <v>35</v>
      </c>
      <c r="N110" s="34">
        <v>22</v>
      </c>
      <c r="O110" s="34">
        <v>20</v>
      </c>
      <c r="P110" s="34">
        <v>15</v>
      </c>
      <c r="Q110" s="34">
        <v>22</v>
      </c>
      <c r="R110" s="34">
        <v>12</v>
      </c>
      <c r="S110" s="34">
        <v>17</v>
      </c>
      <c r="T110" s="34">
        <v>21</v>
      </c>
      <c r="U110" s="34">
        <v>23</v>
      </c>
      <c r="V110" s="34">
        <v>21</v>
      </c>
      <c r="W110" s="34">
        <v>26</v>
      </c>
      <c r="X110" s="34">
        <v>22</v>
      </c>
      <c r="Y110" s="34">
        <v>15</v>
      </c>
      <c r="Z110" s="34">
        <v>21</v>
      </c>
      <c r="AA110" s="34">
        <v>15</v>
      </c>
      <c r="AB110" s="34">
        <v>12</v>
      </c>
      <c r="AC110" s="34">
        <v>17</v>
      </c>
      <c r="AD110" s="34">
        <v>21</v>
      </c>
      <c r="AE110" s="34">
        <v>17</v>
      </c>
      <c r="AF110" s="34">
        <v>15</v>
      </c>
      <c r="AG110" s="34">
        <v>23</v>
      </c>
      <c r="AH110" s="34">
        <v>4</v>
      </c>
      <c r="AI110" s="34">
        <v>13</v>
      </c>
      <c r="AJ110" s="34">
        <v>11</v>
      </c>
      <c r="AK110" s="34">
        <v>10</v>
      </c>
      <c r="AL110" s="34">
        <v>10</v>
      </c>
      <c r="AM110" s="34">
        <v>10</v>
      </c>
      <c r="AN110" s="34">
        <v>9</v>
      </c>
      <c r="AO110" s="34">
        <v>12</v>
      </c>
      <c r="AP110" s="34">
        <v>7</v>
      </c>
      <c r="AQ110" s="34">
        <v>11</v>
      </c>
      <c r="AR110" s="34">
        <v>14</v>
      </c>
      <c r="AS110" s="34">
        <v>9</v>
      </c>
      <c r="AT110" s="34">
        <v>10</v>
      </c>
      <c r="AU110" s="34">
        <v>3</v>
      </c>
      <c r="AV110" s="34"/>
      <c r="AW110" s="34"/>
      <c r="AX110" s="34"/>
      <c r="AY110" s="34"/>
      <c r="AZ110" s="34"/>
      <c r="BA110" s="34"/>
      <c r="BB110" s="34"/>
      <c r="BC110" s="34"/>
      <c r="BD110" s="34"/>
      <c r="BE110" s="34"/>
      <c r="BF110" s="34"/>
      <c r="BG110" s="34"/>
      <c r="BH110" s="34"/>
      <c r="BI110" s="34"/>
      <c r="BJ110" s="34"/>
      <c r="BK110" s="34"/>
      <c r="BL110" s="34"/>
      <c r="BM110" s="34"/>
      <c r="BN110" s="34"/>
      <c r="BO110" s="34"/>
      <c r="BP110" s="34"/>
    </row>
    <row r="111" spans="1:68" ht="15" customHeight="1">
      <c r="A111" s="99"/>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row>
    <row r="112" spans="1:68" ht="15" customHeight="1">
      <c r="A112" s="96" t="s">
        <v>361</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row>
    <row r="113" spans="1:68" ht="15" customHeight="1">
      <c r="A113" s="93" t="s">
        <v>167</v>
      </c>
      <c r="B113" s="33">
        <v>65.644171779141104</v>
      </c>
      <c r="C113" s="33">
        <v>73.002159827213802</v>
      </c>
      <c r="D113" s="33">
        <v>67.990654205607498</v>
      </c>
      <c r="E113" s="33">
        <v>68.652849740932595</v>
      </c>
      <c r="F113" s="33">
        <v>65.798045602605896</v>
      </c>
      <c r="G113" s="33">
        <v>67.656765676567701</v>
      </c>
      <c r="H113" s="33">
        <v>66.363636363636402</v>
      </c>
      <c r="I113" s="33">
        <v>72.483221476510096</v>
      </c>
      <c r="J113" s="33">
        <v>69.085173501577302</v>
      </c>
      <c r="K113" s="33">
        <v>69.172932330827095</v>
      </c>
      <c r="L113" s="33">
        <v>69.53125</v>
      </c>
      <c r="M113" s="33">
        <v>72.897196261682197</v>
      </c>
      <c r="N113" s="33">
        <v>71.428571428571402</v>
      </c>
      <c r="O113" s="33">
        <v>66.396761133603206</v>
      </c>
      <c r="P113" s="33">
        <v>64.935064935064901</v>
      </c>
      <c r="Q113" s="33">
        <v>70.103092783505105</v>
      </c>
      <c r="R113" s="33">
        <v>59.428571428571402</v>
      </c>
      <c r="S113" s="33">
        <v>65.853658536585399</v>
      </c>
      <c r="T113" s="33">
        <v>64.912280701754398</v>
      </c>
      <c r="U113" s="33">
        <v>68.208092485549102</v>
      </c>
      <c r="V113" s="33">
        <v>70.520231213872805</v>
      </c>
      <c r="W113" s="33">
        <v>71.584699453551906</v>
      </c>
      <c r="X113" s="33">
        <v>67.441860465116307</v>
      </c>
      <c r="Y113" s="33">
        <v>67.597765363128502</v>
      </c>
      <c r="Z113" s="33">
        <v>64.912280701754398</v>
      </c>
      <c r="AA113" s="33">
        <v>65.100671140939596</v>
      </c>
      <c r="AB113" s="33">
        <v>62.589928057553998</v>
      </c>
      <c r="AC113" s="33">
        <v>59.523809523809497</v>
      </c>
      <c r="AD113" s="33">
        <v>59.3333333333333</v>
      </c>
      <c r="AE113" s="33">
        <v>65.185185185185205</v>
      </c>
      <c r="AF113" s="33">
        <v>62.237762237762198</v>
      </c>
      <c r="AG113" s="33">
        <v>69.105691056910601</v>
      </c>
      <c r="AH113" s="33">
        <v>62.601626016260198</v>
      </c>
      <c r="AI113" s="33">
        <v>64.935064935064901</v>
      </c>
      <c r="AJ113" s="33">
        <v>57.8125</v>
      </c>
      <c r="AK113" s="33">
        <v>66.6666666666667</v>
      </c>
      <c r="AL113" s="33">
        <v>56.363636363636402</v>
      </c>
      <c r="AM113" s="33">
        <v>56.818181818181799</v>
      </c>
      <c r="AN113" s="33">
        <v>66.6666666666667</v>
      </c>
      <c r="AO113" s="33">
        <v>59.523809523809497</v>
      </c>
      <c r="AP113" s="33">
        <v>62.162162162162197</v>
      </c>
      <c r="AQ113" s="33">
        <v>81.818181818181799</v>
      </c>
      <c r="AR113" s="33">
        <v>56.818181818181799</v>
      </c>
      <c r="AS113" s="33">
        <v>62.5</v>
      </c>
      <c r="AT113" s="33">
        <v>56</v>
      </c>
      <c r="AU113" s="33">
        <v>55.319148936170201</v>
      </c>
      <c r="AV113" s="33"/>
      <c r="AW113" s="33"/>
      <c r="AX113" s="33"/>
      <c r="AY113" s="33"/>
      <c r="AZ113" s="33"/>
      <c r="BA113" s="33"/>
      <c r="BB113" s="33"/>
      <c r="BC113" s="33"/>
      <c r="BD113" s="33"/>
      <c r="BE113" s="33"/>
      <c r="BF113" s="33"/>
      <c r="BG113" s="33"/>
      <c r="BH113" s="33"/>
      <c r="BI113" s="33"/>
      <c r="BJ113" s="33"/>
      <c r="BK113" s="33"/>
      <c r="BL113" s="33"/>
      <c r="BM113" s="33"/>
      <c r="BN113" s="33"/>
      <c r="BO113" s="33"/>
      <c r="BP113" s="33"/>
    </row>
    <row r="114" spans="1:68" ht="15" customHeight="1">
      <c r="A114" s="93" t="s">
        <v>170</v>
      </c>
      <c r="B114" s="29">
        <v>4.2336448598130803</v>
      </c>
      <c r="C114" s="29">
        <v>4.1449704142011798</v>
      </c>
      <c r="D114" s="29">
        <v>4.0378006872852197</v>
      </c>
      <c r="E114" s="29">
        <v>4.5924528301886802</v>
      </c>
      <c r="F114" s="29">
        <v>4.6683168316831702</v>
      </c>
      <c r="G114" s="29">
        <v>4.38048780487805</v>
      </c>
      <c r="H114" s="29">
        <v>4.4977168949771702</v>
      </c>
      <c r="I114" s="29">
        <v>4.6203703703703702</v>
      </c>
      <c r="J114" s="29">
        <v>4.6301369863013697</v>
      </c>
      <c r="K114" s="29">
        <v>5.0597826086956497</v>
      </c>
      <c r="L114" s="29">
        <v>5.2303370786516901</v>
      </c>
      <c r="M114" s="29">
        <v>5</v>
      </c>
      <c r="N114" s="29">
        <v>4.9823529411764698</v>
      </c>
      <c r="O114" s="29">
        <v>4.8902439024390203</v>
      </c>
      <c r="P114" s="29">
        <v>5.7733333333333299</v>
      </c>
      <c r="Q114" s="29">
        <v>5.9117647058823497</v>
      </c>
      <c r="R114" s="29">
        <v>5.5865384615384599</v>
      </c>
      <c r="S114" s="29">
        <v>4.8148148148148104</v>
      </c>
      <c r="T114" s="29">
        <v>4.5675675675675702</v>
      </c>
      <c r="U114" s="29">
        <v>5.7372881355932197</v>
      </c>
      <c r="V114" s="29">
        <v>5.3852459016393404</v>
      </c>
      <c r="W114" s="29">
        <v>5.2824427480915999</v>
      </c>
      <c r="X114" s="29">
        <v>5.5</v>
      </c>
      <c r="Y114" s="29">
        <v>4.9338842975206596</v>
      </c>
      <c r="Z114" s="29">
        <v>5.9549549549549496</v>
      </c>
      <c r="AA114" s="29">
        <v>5.1237113402061896</v>
      </c>
      <c r="AB114" s="29">
        <v>4.7471264367816097</v>
      </c>
      <c r="AC114" s="29">
        <v>5.7866666666666697</v>
      </c>
      <c r="AD114" s="29">
        <v>4.4831460674157304</v>
      </c>
      <c r="AE114" s="29">
        <v>4.8295454545454497</v>
      </c>
      <c r="AF114" s="29">
        <v>4.1797752808988804</v>
      </c>
      <c r="AG114" s="29">
        <v>4.4117647058823497</v>
      </c>
      <c r="AH114" s="29">
        <v>4</v>
      </c>
      <c r="AI114" s="29">
        <v>3.84</v>
      </c>
      <c r="AJ114" s="29">
        <v>3.86486486486486</v>
      </c>
      <c r="AK114" s="29">
        <v>5</v>
      </c>
      <c r="AL114" s="29">
        <v>4.0645161290322598</v>
      </c>
      <c r="AM114" s="29" t="s">
        <v>46</v>
      </c>
      <c r="AN114" s="29">
        <v>4.625</v>
      </c>
      <c r="AO114" s="29" t="s">
        <v>46</v>
      </c>
      <c r="AP114" s="29" t="s">
        <v>46</v>
      </c>
      <c r="AQ114" s="29">
        <v>5.3333333333333304</v>
      </c>
      <c r="AR114" s="29" t="s">
        <v>46</v>
      </c>
      <c r="AS114" s="29" t="s">
        <v>46</v>
      </c>
      <c r="AT114" s="29" t="s">
        <v>46</v>
      </c>
      <c r="AU114" s="29" t="s">
        <v>46</v>
      </c>
      <c r="AV114" s="29"/>
      <c r="AW114" s="29"/>
      <c r="AX114" s="29"/>
      <c r="AY114" s="29"/>
      <c r="AZ114" s="29"/>
      <c r="BA114" s="29"/>
      <c r="BB114" s="29"/>
      <c r="BC114" s="29"/>
      <c r="BD114" s="29"/>
      <c r="BE114" s="29"/>
      <c r="BF114" s="29"/>
      <c r="BG114" s="29"/>
      <c r="BH114" s="29"/>
      <c r="BI114" s="29"/>
      <c r="BJ114" s="29"/>
      <c r="BK114" s="29"/>
      <c r="BL114" s="29"/>
      <c r="BM114" s="29"/>
      <c r="BN114" s="29"/>
      <c r="BO114" s="29"/>
      <c r="BP114" s="29"/>
    </row>
    <row r="115" spans="1:68" ht="15" customHeight="1">
      <c r="A115" s="93" t="s">
        <v>171</v>
      </c>
      <c r="B115" s="34">
        <v>1359</v>
      </c>
      <c r="C115" s="34">
        <v>1401</v>
      </c>
      <c r="D115" s="34">
        <v>1175</v>
      </c>
      <c r="E115" s="34">
        <v>1217</v>
      </c>
      <c r="F115" s="34">
        <v>943</v>
      </c>
      <c r="G115" s="34">
        <v>898</v>
      </c>
      <c r="H115" s="34">
        <v>985</v>
      </c>
      <c r="I115" s="34">
        <v>998</v>
      </c>
      <c r="J115" s="34">
        <v>1014</v>
      </c>
      <c r="K115" s="34">
        <v>931</v>
      </c>
      <c r="L115" s="34">
        <v>931</v>
      </c>
      <c r="M115" s="34">
        <v>780</v>
      </c>
      <c r="N115" s="34">
        <v>847</v>
      </c>
      <c r="O115" s="34">
        <v>802</v>
      </c>
      <c r="P115" s="34">
        <v>866</v>
      </c>
      <c r="Q115" s="34">
        <v>804</v>
      </c>
      <c r="R115" s="34">
        <v>581</v>
      </c>
      <c r="S115" s="34">
        <v>650</v>
      </c>
      <c r="T115" s="34">
        <v>507</v>
      </c>
      <c r="U115" s="34">
        <v>677</v>
      </c>
      <c r="V115" s="34">
        <v>657</v>
      </c>
      <c r="W115" s="34">
        <v>692</v>
      </c>
      <c r="X115" s="34">
        <v>638</v>
      </c>
      <c r="Y115" s="34">
        <v>597</v>
      </c>
      <c r="Z115" s="34">
        <v>661</v>
      </c>
      <c r="AA115" s="34">
        <v>497</v>
      </c>
      <c r="AB115" s="34">
        <v>413</v>
      </c>
      <c r="AC115" s="34">
        <v>434</v>
      </c>
      <c r="AD115" s="34">
        <v>399</v>
      </c>
      <c r="AE115" s="34">
        <v>425</v>
      </c>
      <c r="AF115" s="34">
        <v>372</v>
      </c>
      <c r="AG115" s="34">
        <v>375</v>
      </c>
      <c r="AH115" s="34">
        <v>308</v>
      </c>
      <c r="AI115" s="34">
        <v>192</v>
      </c>
      <c r="AJ115" s="34">
        <v>143</v>
      </c>
      <c r="AK115" s="34">
        <v>190</v>
      </c>
      <c r="AL115" s="34">
        <v>126</v>
      </c>
      <c r="AM115" s="34">
        <v>171</v>
      </c>
      <c r="AN115" s="34">
        <v>148</v>
      </c>
      <c r="AO115" s="34">
        <v>125</v>
      </c>
      <c r="AP115" s="34">
        <v>173</v>
      </c>
      <c r="AQ115" s="34">
        <v>192</v>
      </c>
      <c r="AR115" s="34">
        <v>120</v>
      </c>
      <c r="AS115" s="34">
        <v>138</v>
      </c>
      <c r="AT115" s="34">
        <v>174</v>
      </c>
      <c r="AU115" s="34">
        <v>114</v>
      </c>
      <c r="AV115" s="34"/>
      <c r="AW115" s="34"/>
      <c r="AX115" s="34"/>
      <c r="AY115" s="34"/>
      <c r="AZ115" s="34"/>
      <c r="BA115" s="34"/>
      <c r="BB115" s="34"/>
      <c r="BC115" s="34"/>
      <c r="BD115" s="34"/>
      <c r="BE115" s="34"/>
      <c r="BF115" s="34"/>
      <c r="BG115" s="34"/>
      <c r="BH115" s="34"/>
      <c r="BI115" s="34"/>
      <c r="BJ115" s="34"/>
      <c r="BK115" s="34"/>
      <c r="BL115" s="34"/>
      <c r="BM115" s="34"/>
      <c r="BN115" s="34"/>
      <c r="BO115" s="34"/>
      <c r="BP115" s="34"/>
    </row>
    <row r="116" spans="1:68" ht="15" customHeight="1">
      <c r="A116" s="93" t="s">
        <v>172</v>
      </c>
      <c r="B116" s="34">
        <v>321</v>
      </c>
      <c r="C116" s="34">
        <v>338</v>
      </c>
      <c r="D116" s="34">
        <v>291</v>
      </c>
      <c r="E116" s="34">
        <v>265</v>
      </c>
      <c r="F116" s="34">
        <v>202</v>
      </c>
      <c r="G116" s="34">
        <v>205</v>
      </c>
      <c r="H116" s="34">
        <v>219</v>
      </c>
      <c r="I116" s="34">
        <v>216</v>
      </c>
      <c r="J116" s="34">
        <v>219</v>
      </c>
      <c r="K116" s="34">
        <v>184</v>
      </c>
      <c r="L116" s="34">
        <v>178</v>
      </c>
      <c r="M116" s="34">
        <v>156</v>
      </c>
      <c r="N116" s="34">
        <v>170</v>
      </c>
      <c r="O116" s="34">
        <v>164</v>
      </c>
      <c r="P116" s="34">
        <v>150</v>
      </c>
      <c r="Q116" s="34">
        <v>136</v>
      </c>
      <c r="R116" s="34">
        <v>104</v>
      </c>
      <c r="S116" s="34">
        <v>135</v>
      </c>
      <c r="T116" s="34">
        <v>111</v>
      </c>
      <c r="U116" s="34">
        <v>118</v>
      </c>
      <c r="V116" s="34">
        <v>122</v>
      </c>
      <c r="W116" s="34">
        <v>131</v>
      </c>
      <c r="X116" s="34">
        <v>116</v>
      </c>
      <c r="Y116" s="34">
        <v>121</v>
      </c>
      <c r="Z116" s="34">
        <v>111</v>
      </c>
      <c r="AA116" s="34">
        <v>97</v>
      </c>
      <c r="AB116" s="34">
        <v>87</v>
      </c>
      <c r="AC116" s="34">
        <v>75</v>
      </c>
      <c r="AD116" s="34">
        <v>89</v>
      </c>
      <c r="AE116" s="34">
        <v>88</v>
      </c>
      <c r="AF116" s="34">
        <v>89</v>
      </c>
      <c r="AG116" s="34">
        <v>85</v>
      </c>
      <c r="AH116" s="34">
        <v>77</v>
      </c>
      <c r="AI116" s="34">
        <v>50</v>
      </c>
      <c r="AJ116" s="34">
        <v>37</v>
      </c>
      <c r="AK116" s="34">
        <v>38</v>
      </c>
      <c r="AL116" s="34">
        <v>31</v>
      </c>
      <c r="AM116" s="34">
        <v>25</v>
      </c>
      <c r="AN116" s="34">
        <v>32</v>
      </c>
      <c r="AO116" s="34">
        <v>25</v>
      </c>
      <c r="AP116" s="34">
        <v>23</v>
      </c>
      <c r="AQ116" s="34">
        <v>36</v>
      </c>
      <c r="AR116" s="34">
        <v>25</v>
      </c>
      <c r="AS116" s="34">
        <v>25</v>
      </c>
      <c r="AT116" s="34">
        <v>28</v>
      </c>
      <c r="AU116" s="34">
        <v>26</v>
      </c>
      <c r="AV116" s="34"/>
      <c r="AW116" s="34"/>
      <c r="AX116" s="34"/>
      <c r="AY116" s="34"/>
      <c r="AZ116" s="34"/>
      <c r="BA116" s="34"/>
      <c r="BB116" s="34"/>
      <c r="BC116" s="34"/>
      <c r="BD116" s="34"/>
      <c r="BE116" s="34"/>
      <c r="BF116" s="34"/>
      <c r="BG116" s="34"/>
      <c r="BH116" s="34"/>
      <c r="BI116" s="34"/>
      <c r="BJ116" s="34"/>
      <c r="BK116" s="34"/>
      <c r="BL116" s="34"/>
      <c r="BM116" s="34"/>
      <c r="BN116" s="34"/>
      <c r="BO116" s="34"/>
      <c r="BP116" s="34"/>
    </row>
    <row r="117" spans="1:68" ht="15" customHeight="1">
      <c r="A117" s="93" t="s">
        <v>173</v>
      </c>
      <c r="B117" s="34">
        <v>489</v>
      </c>
      <c r="C117" s="34">
        <v>463</v>
      </c>
      <c r="D117" s="34">
        <v>428</v>
      </c>
      <c r="E117" s="34">
        <v>386</v>
      </c>
      <c r="F117" s="34">
        <v>307</v>
      </c>
      <c r="G117" s="34">
        <v>303</v>
      </c>
      <c r="H117" s="34">
        <v>330</v>
      </c>
      <c r="I117" s="34">
        <v>298</v>
      </c>
      <c r="J117" s="34">
        <v>317</v>
      </c>
      <c r="K117" s="34">
        <v>266</v>
      </c>
      <c r="L117" s="34">
        <v>256</v>
      </c>
      <c r="M117" s="34">
        <v>214</v>
      </c>
      <c r="N117" s="34">
        <v>238</v>
      </c>
      <c r="O117" s="34">
        <v>247</v>
      </c>
      <c r="P117" s="34">
        <v>231</v>
      </c>
      <c r="Q117" s="34">
        <v>194</v>
      </c>
      <c r="R117" s="34">
        <v>175</v>
      </c>
      <c r="S117" s="34">
        <v>205</v>
      </c>
      <c r="T117" s="34">
        <v>171</v>
      </c>
      <c r="U117" s="34">
        <v>173</v>
      </c>
      <c r="V117" s="34">
        <v>173</v>
      </c>
      <c r="W117" s="34">
        <v>183</v>
      </c>
      <c r="X117" s="34">
        <v>172</v>
      </c>
      <c r="Y117" s="34">
        <v>179</v>
      </c>
      <c r="Z117" s="34">
        <v>171</v>
      </c>
      <c r="AA117" s="34">
        <v>149</v>
      </c>
      <c r="AB117" s="34">
        <v>139</v>
      </c>
      <c r="AC117" s="34">
        <v>126</v>
      </c>
      <c r="AD117" s="34">
        <v>150</v>
      </c>
      <c r="AE117" s="34">
        <v>135</v>
      </c>
      <c r="AF117" s="34">
        <v>143</v>
      </c>
      <c r="AG117" s="34">
        <v>123</v>
      </c>
      <c r="AH117" s="34">
        <v>123</v>
      </c>
      <c r="AI117" s="34">
        <v>77</v>
      </c>
      <c r="AJ117" s="34">
        <v>64</v>
      </c>
      <c r="AK117" s="34">
        <v>57</v>
      </c>
      <c r="AL117" s="34">
        <v>55</v>
      </c>
      <c r="AM117" s="34">
        <v>44</v>
      </c>
      <c r="AN117" s="34">
        <v>48</v>
      </c>
      <c r="AO117" s="34">
        <v>42</v>
      </c>
      <c r="AP117" s="34">
        <v>37</v>
      </c>
      <c r="AQ117" s="34">
        <v>44</v>
      </c>
      <c r="AR117" s="34">
        <v>44</v>
      </c>
      <c r="AS117" s="34">
        <v>40</v>
      </c>
      <c r="AT117" s="34">
        <v>50</v>
      </c>
      <c r="AU117" s="34">
        <v>47</v>
      </c>
      <c r="AV117" s="34"/>
      <c r="AW117" s="34"/>
      <c r="AX117" s="34"/>
      <c r="AY117" s="34"/>
      <c r="AZ117" s="34"/>
      <c r="BA117" s="34"/>
      <c r="BB117" s="34"/>
      <c r="BC117" s="34"/>
      <c r="BD117" s="34"/>
      <c r="BE117" s="34"/>
      <c r="BF117" s="34"/>
      <c r="BG117" s="34"/>
      <c r="BH117" s="34"/>
      <c r="BI117" s="34"/>
      <c r="BJ117" s="34"/>
      <c r="BK117" s="34"/>
      <c r="BL117" s="34"/>
      <c r="BM117" s="34"/>
      <c r="BN117" s="34"/>
      <c r="BO117" s="34"/>
      <c r="BP117" s="34"/>
    </row>
    <row r="118" spans="1:68" ht="15" customHeight="1">
      <c r="A118" s="97"/>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row>
    <row r="119" spans="1:68" ht="15" customHeight="1">
      <c r="A119" s="96" t="s">
        <v>261</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row>
    <row r="120" spans="1:68" ht="15" customHeight="1">
      <c r="A120" s="93" t="s">
        <v>167</v>
      </c>
      <c r="B120" s="33">
        <v>60.606060606060602</v>
      </c>
      <c r="C120" s="33">
        <v>63.740458015267201</v>
      </c>
      <c r="D120" s="33">
        <v>63.098878695209002</v>
      </c>
      <c r="E120" s="33">
        <v>61.884368308351199</v>
      </c>
      <c r="F120" s="33">
        <v>64.260768335273596</v>
      </c>
      <c r="G120" s="33">
        <v>64.334085778781002</v>
      </c>
      <c r="H120" s="33">
        <v>61.818181818181799</v>
      </c>
      <c r="I120" s="33">
        <v>57.214554579673802</v>
      </c>
      <c r="J120" s="33">
        <v>63.625450180072001</v>
      </c>
      <c r="K120" s="33">
        <v>60.789149198520299</v>
      </c>
      <c r="L120" s="33">
        <v>58.221024258760103</v>
      </c>
      <c r="M120" s="33">
        <v>63.354838709677402</v>
      </c>
      <c r="N120" s="33">
        <v>59.916782246879301</v>
      </c>
      <c r="O120" s="33">
        <v>60.083449235048697</v>
      </c>
      <c r="P120" s="33">
        <v>57.6294277929155</v>
      </c>
      <c r="Q120" s="33">
        <v>60.357675111773503</v>
      </c>
      <c r="R120" s="33">
        <v>57.428571428571402</v>
      </c>
      <c r="S120" s="33">
        <v>59.030837004405299</v>
      </c>
      <c r="T120" s="33">
        <v>59.271523178808003</v>
      </c>
      <c r="U120" s="33">
        <v>54.7923322683706</v>
      </c>
      <c r="V120" s="33">
        <v>54.617834394904499</v>
      </c>
      <c r="W120" s="33">
        <v>56.545454545454497</v>
      </c>
      <c r="X120" s="33">
        <v>55.191256830601098</v>
      </c>
      <c r="Y120" s="33">
        <v>58.536585365853703</v>
      </c>
      <c r="Z120" s="33">
        <v>58.579881656804702</v>
      </c>
      <c r="AA120" s="33">
        <v>57.773109243697498</v>
      </c>
      <c r="AB120" s="33">
        <v>54.761904761904802</v>
      </c>
      <c r="AC120" s="33">
        <v>54.216867469879503</v>
      </c>
      <c r="AD120" s="33">
        <v>51.629072681704301</v>
      </c>
      <c r="AE120" s="33">
        <v>54.569190600522198</v>
      </c>
      <c r="AF120" s="33">
        <v>47.419354838709701</v>
      </c>
      <c r="AG120" s="33">
        <v>49.8591549295775</v>
      </c>
      <c r="AH120" s="33">
        <v>52.525252525252498</v>
      </c>
      <c r="AI120" s="33">
        <v>45.141065830720997</v>
      </c>
      <c r="AJ120" s="33">
        <v>37.3626373626374</v>
      </c>
      <c r="AK120" s="33">
        <v>47.583643122676598</v>
      </c>
      <c r="AL120" s="33">
        <v>45.112781954887197</v>
      </c>
      <c r="AM120" s="33">
        <v>51.502145922746799</v>
      </c>
      <c r="AN120" s="33">
        <v>45.8333333333333</v>
      </c>
      <c r="AO120" s="33">
        <v>55.186721991701198</v>
      </c>
      <c r="AP120" s="33">
        <v>54.117647058823501</v>
      </c>
      <c r="AQ120" s="33">
        <v>50.769230769230802</v>
      </c>
      <c r="AR120" s="33">
        <v>48.028673835125403</v>
      </c>
      <c r="AS120" s="33">
        <v>54.4554455445545</v>
      </c>
      <c r="AT120" s="33">
        <v>53.030303030303003</v>
      </c>
      <c r="AU120" s="33">
        <v>51.768488745980697</v>
      </c>
      <c r="AV120" s="33"/>
      <c r="AW120" s="33"/>
      <c r="AX120" s="33"/>
      <c r="AY120" s="33"/>
      <c r="AZ120" s="33"/>
      <c r="BA120" s="33"/>
      <c r="BB120" s="33"/>
      <c r="BC120" s="33"/>
      <c r="BD120" s="33"/>
      <c r="BE120" s="33"/>
      <c r="BF120" s="33"/>
      <c r="BG120" s="33"/>
      <c r="BH120" s="33"/>
      <c r="BI120" s="33"/>
      <c r="BJ120" s="33"/>
      <c r="BK120" s="33"/>
      <c r="BL120" s="33"/>
      <c r="BM120" s="33"/>
      <c r="BN120" s="33"/>
      <c r="BO120" s="33"/>
      <c r="BP120" s="33"/>
    </row>
    <row r="121" spans="1:68" ht="15" customHeight="1">
      <c r="A121" s="93" t="s">
        <v>170</v>
      </c>
      <c r="B121" s="29">
        <v>3.8903225806451598</v>
      </c>
      <c r="C121" s="29">
        <v>4.6511976047904202</v>
      </c>
      <c r="D121" s="29">
        <v>4.0791599353796402</v>
      </c>
      <c r="E121" s="29">
        <v>4.4532871972318304</v>
      </c>
      <c r="F121" s="29">
        <v>4.4275362318840603</v>
      </c>
      <c r="G121" s="29">
        <v>4.73157894736842</v>
      </c>
      <c r="H121" s="29">
        <v>4.37450980392157</v>
      </c>
      <c r="I121" s="29">
        <v>4.5657894736842097</v>
      </c>
      <c r="J121" s="29">
        <v>4.5716981132075496</v>
      </c>
      <c r="K121" s="29">
        <v>5.0567951318458402</v>
      </c>
      <c r="L121" s="29">
        <v>5.1273148148148104</v>
      </c>
      <c r="M121" s="29">
        <v>4.6741344195519297</v>
      </c>
      <c r="N121" s="29">
        <v>4.88657407407407</v>
      </c>
      <c r="O121" s="29">
        <v>4.8796296296296298</v>
      </c>
      <c r="P121" s="29">
        <v>5.0851063829787204</v>
      </c>
      <c r="Q121" s="29">
        <v>5.2345679012345698</v>
      </c>
      <c r="R121" s="29">
        <v>4.9626865671641802</v>
      </c>
      <c r="S121" s="29">
        <v>4.8432835820895503</v>
      </c>
      <c r="T121" s="29">
        <v>5.0921787709497197</v>
      </c>
      <c r="U121" s="29">
        <v>5.2390670553935896</v>
      </c>
      <c r="V121" s="29">
        <v>5.28279883381924</v>
      </c>
      <c r="W121" s="29">
        <v>5.5434083601286197</v>
      </c>
      <c r="X121" s="29">
        <v>5.3333333333333304</v>
      </c>
      <c r="Y121" s="29">
        <v>4.8611111111111098</v>
      </c>
      <c r="Z121" s="29">
        <v>4.8451178451178496</v>
      </c>
      <c r="AA121" s="29">
        <v>4.2545454545454504</v>
      </c>
      <c r="AB121" s="29">
        <v>4.9826086956521696</v>
      </c>
      <c r="AC121" s="29">
        <v>4.9688888888888902</v>
      </c>
      <c r="AD121" s="29">
        <v>4.55339805825243</v>
      </c>
      <c r="AE121" s="29">
        <v>4.8373205741626801</v>
      </c>
      <c r="AF121" s="29">
        <v>4.1972789115646298</v>
      </c>
      <c r="AG121" s="29">
        <v>5.01129943502825</v>
      </c>
      <c r="AH121" s="29">
        <v>5.0769230769230802</v>
      </c>
      <c r="AI121" s="29">
        <v>4.2152777777777803</v>
      </c>
      <c r="AJ121" s="29">
        <v>4.8039215686274499</v>
      </c>
      <c r="AK121" s="29">
        <v>5.0703125</v>
      </c>
      <c r="AL121" s="29">
        <v>4.8333333333333304</v>
      </c>
      <c r="AM121" s="29">
        <v>5.2333333333333298</v>
      </c>
      <c r="AN121" s="29">
        <v>5.0454545454545503</v>
      </c>
      <c r="AO121" s="29">
        <v>5.5037593984962401</v>
      </c>
      <c r="AP121" s="29">
        <v>5.7318840579710102</v>
      </c>
      <c r="AQ121" s="29">
        <v>6.01515151515152</v>
      </c>
      <c r="AR121" s="29">
        <v>5.0522388059701502</v>
      </c>
      <c r="AS121" s="29">
        <v>5.0181818181818203</v>
      </c>
      <c r="AT121" s="29">
        <v>5.53571428571429</v>
      </c>
      <c r="AU121" s="29">
        <v>5.3664596273291902</v>
      </c>
      <c r="AV121" s="29"/>
      <c r="AW121" s="29"/>
      <c r="AX121" s="29"/>
      <c r="AY121" s="29"/>
      <c r="AZ121" s="29"/>
      <c r="BA121" s="29"/>
      <c r="BB121" s="29"/>
      <c r="BC121" s="29"/>
      <c r="BD121" s="29"/>
      <c r="BE121" s="29"/>
      <c r="BF121" s="29"/>
      <c r="BG121" s="29"/>
      <c r="BH121" s="29"/>
      <c r="BI121" s="29"/>
      <c r="BJ121" s="29"/>
      <c r="BK121" s="29"/>
      <c r="BL121" s="29"/>
      <c r="BM121" s="29"/>
      <c r="BN121" s="29"/>
      <c r="BO121" s="29"/>
      <c r="BP121" s="29"/>
    </row>
    <row r="122" spans="1:68" ht="15" customHeight="1">
      <c r="A122" s="93" t="s">
        <v>171</v>
      </c>
      <c r="B122" s="34">
        <v>2412</v>
      </c>
      <c r="C122" s="34">
        <v>3107</v>
      </c>
      <c r="D122" s="34">
        <v>2525</v>
      </c>
      <c r="E122" s="34">
        <v>2574</v>
      </c>
      <c r="F122" s="34">
        <v>2444</v>
      </c>
      <c r="G122" s="34">
        <v>2697</v>
      </c>
      <c r="H122" s="34">
        <v>2231</v>
      </c>
      <c r="I122" s="34">
        <v>2082</v>
      </c>
      <c r="J122" s="34">
        <v>2423</v>
      </c>
      <c r="K122" s="34">
        <v>2493</v>
      </c>
      <c r="L122" s="34">
        <v>2215</v>
      </c>
      <c r="M122" s="34">
        <v>2295</v>
      </c>
      <c r="N122" s="34">
        <v>2111</v>
      </c>
      <c r="O122" s="34">
        <v>2108</v>
      </c>
      <c r="P122" s="34">
        <v>2151</v>
      </c>
      <c r="Q122" s="34">
        <v>2120</v>
      </c>
      <c r="R122" s="34">
        <v>1995</v>
      </c>
      <c r="S122" s="34">
        <v>1947</v>
      </c>
      <c r="T122" s="34">
        <v>1823</v>
      </c>
      <c r="U122" s="34">
        <v>1797</v>
      </c>
      <c r="V122" s="34">
        <v>1812</v>
      </c>
      <c r="W122" s="34">
        <v>1724</v>
      </c>
      <c r="X122" s="34">
        <v>1616</v>
      </c>
      <c r="Y122" s="34">
        <v>1400</v>
      </c>
      <c r="Z122" s="34">
        <v>1439</v>
      </c>
      <c r="AA122" s="34">
        <v>1170</v>
      </c>
      <c r="AB122" s="34">
        <v>1146</v>
      </c>
      <c r="AC122" s="34">
        <v>1118</v>
      </c>
      <c r="AD122" s="34">
        <v>938</v>
      </c>
      <c r="AE122" s="34">
        <v>1011</v>
      </c>
      <c r="AF122" s="34">
        <v>617</v>
      </c>
      <c r="AG122" s="34">
        <v>887</v>
      </c>
      <c r="AH122" s="34">
        <v>264</v>
      </c>
      <c r="AI122" s="34">
        <v>607</v>
      </c>
      <c r="AJ122" s="34">
        <v>490</v>
      </c>
      <c r="AK122" s="34">
        <v>649</v>
      </c>
      <c r="AL122" s="34">
        <v>580</v>
      </c>
      <c r="AM122" s="34">
        <v>628</v>
      </c>
      <c r="AN122" s="34">
        <v>555</v>
      </c>
      <c r="AO122" s="34">
        <v>732</v>
      </c>
      <c r="AP122" s="34">
        <v>791</v>
      </c>
      <c r="AQ122" s="34">
        <v>794</v>
      </c>
      <c r="AR122" s="34">
        <v>677</v>
      </c>
      <c r="AS122" s="34">
        <v>828</v>
      </c>
      <c r="AT122" s="34">
        <v>775</v>
      </c>
      <c r="AU122" s="34">
        <v>864</v>
      </c>
      <c r="AV122" s="34"/>
      <c r="AW122" s="34"/>
      <c r="AX122" s="34"/>
      <c r="AY122" s="34"/>
      <c r="AZ122" s="34"/>
      <c r="BA122" s="34"/>
      <c r="BB122" s="34"/>
      <c r="BC122" s="34"/>
      <c r="BD122" s="34"/>
      <c r="BE122" s="34"/>
      <c r="BF122" s="34"/>
      <c r="BG122" s="34"/>
      <c r="BH122" s="34"/>
      <c r="BI122" s="34"/>
      <c r="BJ122" s="34"/>
      <c r="BK122" s="34"/>
      <c r="BL122" s="34"/>
      <c r="BM122" s="34"/>
      <c r="BN122" s="34"/>
      <c r="BO122" s="34"/>
      <c r="BP122" s="34"/>
    </row>
    <row r="123" spans="1:68" ht="15" customHeight="1">
      <c r="A123" s="93" t="s">
        <v>172</v>
      </c>
      <c r="B123" s="34">
        <v>620</v>
      </c>
      <c r="C123" s="34">
        <v>668</v>
      </c>
      <c r="D123" s="34">
        <v>619</v>
      </c>
      <c r="E123" s="34">
        <v>578</v>
      </c>
      <c r="F123" s="34">
        <v>552</v>
      </c>
      <c r="G123" s="34">
        <v>570</v>
      </c>
      <c r="H123" s="34">
        <v>510</v>
      </c>
      <c r="I123" s="34">
        <v>456</v>
      </c>
      <c r="J123" s="34">
        <v>530</v>
      </c>
      <c r="K123" s="34">
        <v>493</v>
      </c>
      <c r="L123" s="34">
        <v>432</v>
      </c>
      <c r="M123" s="34">
        <v>491</v>
      </c>
      <c r="N123" s="34">
        <v>432</v>
      </c>
      <c r="O123" s="34">
        <v>432</v>
      </c>
      <c r="P123" s="34">
        <v>423</v>
      </c>
      <c r="Q123" s="34">
        <v>405</v>
      </c>
      <c r="R123" s="34">
        <v>402</v>
      </c>
      <c r="S123" s="34">
        <v>402</v>
      </c>
      <c r="T123" s="34">
        <v>358</v>
      </c>
      <c r="U123" s="34">
        <v>343</v>
      </c>
      <c r="V123" s="34">
        <v>343</v>
      </c>
      <c r="W123" s="34">
        <v>311</v>
      </c>
      <c r="X123" s="34">
        <v>303</v>
      </c>
      <c r="Y123" s="34">
        <v>288</v>
      </c>
      <c r="Z123" s="34">
        <v>297</v>
      </c>
      <c r="AA123" s="34">
        <v>275</v>
      </c>
      <c r="AB123" s="34">
        <v>230</v>
      </c>
      <c r="AC123" s="34">
        <v>225</v>
      </c>
      <c r="AD123" s="34">
        <v>206</v>
      </c>
      <c r="AE123" s="34">
        <v>209</v>
      </c>
      <c r="AF123" s="34">
        <v>147</v>
      </c>
      <c r="AG123" s="34">
        <v>177</v>
      </c>
      <c r="AH123" s="34">
        <v>52</v>
      </c>
      <c r="AI123" s="34">
        <v>144</v>
      </c>
      <c r="AJ123" s="34">
        <v>102</v>
      </c>
      <c r="AK123" s="34">
        <v>128</v>
      </c>
      <c r="AL123" s="34">
        <v>120</v>
      </c>
      <c r="AM123" s="34">
        <v>120</v>
      </c>
      <c r="AN123" s="34">
        <v>110</v>
      </c>
      <c r="AO123" s="34">
        <v>133</v>
      </c>
      <c r="AP123" s="34">
        <v>138</v>
      </c>
      <c r="AQ123" s="34">
        <v>132</v>
      </c>
      <c r="AR123" s="34">
        <v>134</v>
      </c>
      <c r="AS123" s="34">
        <v>165</v>
      </c>
      <c r="AT123" s="34">
        <v>140</v>
      </c>
      <c r="AU123" s="34">
        <v>161</v>
      </c>
      <c r="AV123" s="34"/>
      <c r="AW123" s="34"/>
      <c r="AX123" s="34"/>
      <c r="AY123" s="34"/>
      <c r="AZ123" s="34"/>
      <c r="BA123" s="34"/>
      <c r="BB123" s="34"/>
      <c r="BC123" s="34"/>
      <c r="BD123" s="34"/>
      <c r="BE123" s="34"/>
      <c r="BF123" s="34"/>
      <c r="BG123" s="34"/>
      <c r="BH123" s="34"/>
      <c r="BI123" s="34"/>
      <c r="BJ123" s="34"/>
      <c r="BK123" s="34"/>
      <c r="BL123" s="34"/>
      <c r="BM123" s="34"/>
      <c r="BN123" s="34"/>
      <c r="BO123" s="34"/>
      <c r="BP123" s="34"/>
    </row>
    <row r="124" spans="1:68" ht="15" customHeight="1">
      <c r="A124" s="87" t="s">
        <v>173</v>
      </c>
      <c r="B124" s="115">
        <v>1023</v>
      </c>
      <c r="C124" s="115">
        <v>1048</v>
      </c>
      <c r="D124" s="115">
        <v>981</v>
      </c>
      <c r="E124" s="115">
        <v>934</v>
      </c>
      <c r="F124" s="115">
        <v>859</v>
      </c>
      <c r="G124" s="115">
        <v>886</v>
      </c>
      <c r="H124" s="115">
        <v>825</v>
      </c>
      <c r="I124" s="115">
        <v>797</v>
      </c>
      <c r="J124" s="115">
        <v>833</v>
      </c>
      <c r="K124" s="115">
        <v>811</v>
      </c>
      <c r="L124" s="115">
        <v>742</v>
      </c>
      <c r="M124" s="115">
        <v>775</v>
      </c>
      <c r="N124" s="115">
        <v>721</v>
      </c>
      <c r="O124" s="115">
        <v>719</v>
      </c>
      <c r="P124" s="115">
        <v>734</v>
      </c>
      <c r="Q124" s="115">
        <v>671</v>
      </c>
      <c r="R124" s="115">
        <v>700</v>
      </c>
      <c r="S124" s="115">
        <v>681</v>
      </c>
      <c r="T124" s="115">
        <v>604</v>
      </c>
      <c r="U124" s="115">
        <v>626</v>
      </c>
      <c r="V124" s="115">
        <v>628</v>
      </c>
      <c r="W124" s="115">
        <v>550</v>
      </c>
      <c r="X124" s="115">
        <v>549</v>
      </c>
      <c r="Y124" s="115">
        <v>492</v>
      </c>
      <c r="Z124" s="115">
        <v>507</v>
      </c>
      <c r="AA124" s="115">
        <v>476</v>
      </c>
      <c r="AB124" s="115">
        <v>420</v>
      </c>
      <c r="AC124" s="115">
        <v>415</v>
      </c>
      <c r="AD124" s="115">
        <v>399</v>
      </c>
      <c r="AE124" s="115">
        <v>383</v>
      </c>
      <c r="AF124" s="115">
        <v>310</v>
      </c>
      <c r="AG124" s="115">
        <v>355</v>
      </c>
      <c r="AH124" s="115">
        <v>99</v>
      </c>
      <c r="AI124" s="115">
        <v>319</v>
      </c>
      <c r="AJ124" s="115">
        <v>273</v>
      </c>
      <c r="AK124" s="115">
        <v>269</v>
      </c>
      <c r="AL124" s="115">
        <v>266</v>
      </c>
      <c r="AM124" s="115">
        <v>233</v>
      </c>
      <c r="AN124" s="115">
        <v>240</v>
      </c>
      <c r="AO124" s="115">
        <v>241</v>
      </c>
      <c r="AP124" s="115">
        <v>255</v>
      </c>
      <c r="AQ124" s="115">
        <v>260</v>
      </c>
      <c r="AR124" s="115">
        <v>279</v>
      </c>
      <c r="AS124" s="115">
        <v>303</v>
      </c>
      <c r="AT124" s="115">
        <v>264</v>
      </c>
      <c r="AU124" s="115">
        <v>311</v>
      </c>
      <c r="AV124" s="34"/>
      <c r="AW124" s="34"/>
      <c r="AX124" s="34"/>
      <c r="AY124" s="34"/>
      <c r="AZ124" s="34"/>
      <c r="BA124" s="34"/>
      <c r="BB124" s="34"/>
      <c r="BC124" s="34"/>
      <c r="BD124" s="34"/>
      <c r="BE124" s="34"/>
      <c r="BF124" s="34"/>
      <c r="BG124" s="34"/>
      <c r="BH124" s="34"/>
      <c r="BI124" s="34"/>
      <c r="BJ124" s="34"/>
      <c r="BK124" s="34"/>
      <c r="BL124" s="34"/>
      <c r="BM124" s="34"/>
      <c r="BN124" s="34"/>
      <c r="BO124" s="34"/>
      <c r="BP124" s="34"/>
    </row>
    <row r="125" spans="1:68" ht="15" customHeight="1">
      <c r="A125" s="88"/>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row>
    <row r="126" spans="1:68" ht="18.9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row>
    <row r="127" spans="1:68" ht="18.9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row>
    <row r="128" spans="1:68" ht="18.9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row>
    <row r="129" spans="1:46" ht="18.9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row>
    <row r="130" spans="1:46" ht="18.9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row>
    <row r="131" spans="1:46" ht="18.9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row>
    <row r="132" spans="1:46" ht="37.5" customHeight="1">
      <c r="A132" s="166"/>
      <c r="B132" s="166"/>
      <c r="C132" s="166"/>
      <c r="D132" s="166"/>
      <c r="E132" s="166"/>
      <c r="F132" s="166"/>
      <c r="G132" s="166"/>
      <c r="H132" s="166"/>
      <c r="I132" s="166"/>
      <c r="J132" s="166"/>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row>
    <row r="133" spans="1:46" ht="37.5" customHeight="1">
      <c r="A133" s="166"/>
      <c r="B133" s="166"/>
      <c r="C133" s="166"/>
      <c r="D133" s="166"/>
      <c r="E133" s="166"/>
      <c r="F133" s="166"/>
      <c r="G133" s="166"/>
      <c r="H133" s="166"/>
      <c r="I133" s="166"/>
      <c r="J133" s="166"/>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57"/>
      <c r="AR133" s="57"/>
      <c r="AS133" s="57"/>
      <c r="AT133" s="57"/>
    </row>
    <row r="134" spans="1:46" ht="37.5" customHeight="1">
      <c r="A134" s="166"/>
      <c r="B134" s="166"/>
      <c r="C134" s="166"/>
      <c r="D134" s="166"/>
      <c r="E134" s="166"/>
      <c r="F134" s="166"/>
      <c r="G134" s="166"/>
      <c r="H134" s="166"/>
      <c r="I134" s="166"/>
      <c r="J134" s="166"/>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57"/>
      <c r="AR134" s="57"/>
      <c r="AS134" s="57"/>
      <c r="AT134" s="57"/>
    </row>
    <row r="135" spans="1:46" ht="15"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57"/>
      <c r="AR135" s="57"/>
      <c r="AS135" s="57"/>
      <c r="AT135" s="57"/>
    </row>
    <row r="136" spans="1:46" ht="15" customHeight="1">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row>
    <row r="137" spans="1:46" ht="15" customHeight="1">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row>
    <row r="138" spans="1:46" ht="15" customHeight="1">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row>
    <row r="139" spans="1:46" ht="15" customHeight="1">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row>
    <row r="140" spans="1:46" ht="15" customHeight="1">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row>
    <row r="141" spans="1:46" ht="15" customHeight="1">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row>
    <row r="142" spans="1:46" ht="15" customHeight="1">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row>
    <row r="143" spans="1:46" ht="15" customHeight="1">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row>
    <row r="144" spans="1:46" ht="15" customHeight="1">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row>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132:J132"/>
    <mergeCell ref="A133:J133"/>
    <mergeCell ref="A134:J134"/>
    <mergeCell ref="A126:AT126"/>
    <mergeCell ref="A127:AT127"/>
    <mergeCell ref="A128:AT128"/>
    <mergeCell ref="A129:AT129"/>
    <mergeCell ref="A130:AT130"/>
    <mergeCell ref="A131:AT131"/>
  </mergeCells>
  <hyperlinks>
    <hyperlink ref="A1" location="Contents!A1" display="Return to contents page" xr:uid="{00000000-0004-0000-1300-000000000000}"/>
  </hyperlinks>
  <pageMargins left="0.74803149606299213" right="0.74803149606299213" top="0.98425196850393704" bottom="0.98425196850393704" header="0.51181102362204722" footer="0.51181102362204722"/>
  <pageSetup paperSize="9" scale="37"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P1018"/>
  <sheetViews>
    <sheetView showGridLines="0" zoomScaleNormal="100" workbookViewId="0">
      <selection activeCell="A2" sqref="A2"/>
    </sheetView>
  </sheetViews>
  <sheetFormatPr defaultColWidth="11.42578125" defaultRowHeight="12.6"/>
  <cols>
    <col min="1" max="1" width="56.5703125" customWidth="1"/>
    <col min="2"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89" t="s">
        <v>379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90"/>
      <c r="B3" s="117"/>
      <c r="C3" s="117"/>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91"/>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103" t="s">
        <v>380</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row>
    <row r="6" spans="1:68" ht="15" customHeight="1">
      <c r="A6" s="104" t="s">
        <v>381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row>
    <row r="7" spans="1:68" ht="15" customHeight="1">
      <c r="A7" s="99" t="s">
        <v>167</v>
      </c>
      <c r="B7" s="33">
        <v>62.582132564841501</v>
      </c>
      <c r="C7" s="33">
        <v>62.163715796734898</v>
      </c>
      <c r="D7" s="33">
        <v>62.1310541310541</v>
      </c>
      <c r="E7" s="33">
        <v>63.687925384421497</v>
      </c>
      <c r="F7" s="33">
        <v>63.909955459251201</v>
      </c>
      <c r="G7" s="33">
        <v>64.447750092971404</v>
      </c>
      <c r="H7" s="33">
        <v>63.727040506021197</v>
      </c>
      <c r="I7" s="33">
        <v>65.073815073815098</v>
      </c>
      <c r="J7" s="33">
        <v>63.970491371360801</v>
      </c>
      <c r="K7" s="33">
        <v>64.007731958762903</v>
      </c>
      <c r="L7" s="33">
        <v>64.358609998708204</v>
      </c>
      <c r="M7" s="33">
        <v>63.6859019142099</v>
      </c>
      <c r="N7" s="33">
        <v>62.601952132637997</v>
      </c>
      <c r="O7" s="33">
        <v>61.280529874430798</v>
      </c>
      <c r="P7" s="33">
        <v>65.548988406456004</v>
      </c>
      <c r="Q7" s="33">
        <v>64.619917501473196</v>
      </c>
      <c r="R7" s="33">
        <v>63.791292167619901</v>
      </c>
      <c r="S7" s="33">
        <v>64.924395761400206</v>
      </c>
      <c r="T7" s="33">
        <v>64.473993880913198</v>
      </c>
      <c r="U7" s="33">
        <v>64.193925233644904</v>
      </c>
      <c r="V7" s="33">
        <v>64.431621465666495</v>
      </c>
      <c r="W7" s="33">
        <v>62.220725272257802</v>
      </c>
      <c r="X7" s="33">
        <v>63.073264635941598</v>
      </c>
      <c r="Y7" s="33">
        <v>62.744396757272298</v>
      </c>
      <c r="Z7" s="33">
        <v>62.022924801612298</v>
      </c>
      <c r="AA7" s="33">
        <v>62.081218274111698</v>
      </c>
      <c r="AB7" s="33">
        <v>60.981279823810098</v>
      </c>
      <c r="AC7" s="33">
        <v>59.8975380674541</v>
      </c>
      <c r="AD7" s="33">
        <v>60.183227625088101</v>
      </c>
      <c r="AE7" s="33">
        <v>59.742489270386301</v>
      </c>
      <c r="AF7" s="33">
        <v>58.922462941847201</v>
      </c>
      <c r="AG7" s="33">
        <v>57.471091755518799</v>
      </c>
      <c r="AH7" s="33">
        <v>57.674256909438597</v>
      </c>
      <c r="AI7" s="33">
        <v>58.372398274892198</v>
      </c>
      <c r="AJ7" s="33">
        <v>54.9318222064813</v>
      </c>
      <c r="AK7" s="33">
        <v>53.897849462365599</v>
      </c>
      <c r="AL7" s="33">
        <v>54.417387804387197</v>
      </c>
      <c r="AM7" s="33">
        <v>55.139307228915698</v>
      </c>
      <c r="AN7" s="33">
        <v>55.294966624571501</v>
      </c>
      <c r="AO7" s="33">
        <v>55.469046714774002</v>
      </c>
      <c r="AP7" s="33">
        <v>56.088701969030801</v>
      </c>
      <c r="AQ7" s="33">
        <v>56.923995224830897</v>
      </c>
      <c r="AR7" s="33">
        <v>56.584116140051201</v>
      </c>
      <c r="AS7" s="33">
        <v>56.910569105691103</v>
      </c>
      <c r="AT7" s="33">
        <v>59.2389380530973</v>
      </c>
      <c r="AU7" s="33">
        <v>62.438023593776698</v>
      </c>
      <c r="AV7" s="34"/>
      <c r="AW7" s="34"/>
      <c r="AX7" s="34"/>
      <c r="AY7" s="34"/>
      <c r="AZ7" s="34"/>
      <c r="BA7" s="34"/>
      <c r="BB7" s="34"/>
      <c r="BC7" s="34"/>
      <c r="BD7" s="34"/>
      <c r="BE7" s="34"/>
      <c r="BF7" s="34"/>
      <c r="BG7" s="34"/>
      <c r="BH7" s="34"/>
      <c r="BI7" s="34"/>
      <c r="BJ7" s="34"/>
      <c r="BK7" s="34"/>
      <c r="BL7" s="34"/>
      <c r="BM7" s="34"/>
      <c r="BN7" s="34"/>
      <c r="BO7" s="34"/>
      <c r="BP7" s="34"/>
    </row>
    <row r="8" spans="1:68" ht="15" customHeight="1">
      <c r="A8" s="86" t="s">
        <v>353</v>
      </c>
      <c r="B8" s="30">
        <v>61.783030063353898</v>
      </c>
      <c r="C8" s="30">
        <v>61.530699415862301</v>
      </c>
      <c r="D8" s="30">
        <v>61.423190601660799</v>
      </c>
      <c r="E8" s="30">
        <v>62.206765746722198</v>
      </c>
      <c r="F8" s="30">
        <v>62.534927894483403</v>
      </c>
      <c r="G8" s="30">
        <v>62.578244336716402</v>
      </c>
      <c r="H8" s="30">
        <v>61.744994646740302</v>
      </c>
      <c r="I8" s="30">
        <v>62.679240636598799</v>
      </c>
      <c r="J8" s="30">
        <v>61.509952646681</v>
      </c>
      <c r="K8" s="30">
        <v>62.2771393119435</v>
      </c>
      <c r="L8" s="30">
        <v>61.928390633398102</v>
      </c>
      <c r="M8" s="30">
        <v>61.869596609910303</v>
      </c>
      <c r="N8" s="30">
        <v>61.241381777346</v>
      </c>
      <c r="O8" s="30">
        <v>60.139661482153699</v>
      </c>
      <c r="P8" s="30">
        <v>61.698916934724899</v>
      </c>
      <c r="Q8" s="30">
        <v>61.262870482478398</v>
      </c>
      <c r="R8" s="30">
        <v>60.610007905516802</v>
      </c>
      <c r="S8" s="30">
        <v>61.990404037234399</v>
      </c>
      <c r="T8" s="30">
        <v>61.566345792105402</v>
      </c>
      <c r="U8" s="30">
        <v>61.570211573510498</v>
      </c>
      <c r="V8" s="30">
        <v>61.444304981276197</v>
      </c>
      <c r="W8" s="30">
        <v>60.254005143260798</v>
      </c>
      <c r="X8" s="30">
        <v>60.903223848447901</v>
      </c>
      <c r="Y8" s="30">
        <v>61.040416932134399</v>
      </c>
      <c r="Z8" s="30">
        <v>60.1648388899184</v>
      </c>
      <c r="AA8" s="30">
        <v>60.742376986798199</v>
      </c>
      <c r="AB8" s="30">
        <v>59.628459608697902</v>
      </c>
      <c r="AC8" s="30">
        <v>59.344507445717397</v>
      </c>
      <c r="AD8" s="30">
        <v>59.326149606738298</v>
      </c>
      <c r="AE8" s="30">
        <v>59.104841271091203</v>
      </c>
      <c r="AF8" s="30">
        <v>58.722096194007698</v>
      </c>
      <c r="AG8" s="30">
        <v>57.768943206264098</v>
      </c>
      <c r="AH8" s="30">
        <v>58.515969068271303</v>
      </c>
      <c r="AI8" s="30">
        <v>59.242114703430701</v>
      </c>
      <c r="AJ8" s="30">
        <v>57.6141225655767</v>
      </c>
      <c r="AK8" s="30">
        <v>57.322825549447003</v>
      </c>
      <c r="AL8" s="30">
        <v>57.681312341199501</v>
      </c>
      <c r="AM8" s="30">
        <v>58.846523693709003</v>
      </c>
      <c r="AN8" s="30">
        <v>58.543560651544702</v>
      </c>
      <c r="AO8" s="30">
        <v>59.265943514231402</v>
      </c>
      <c r="AP8" s="30">
        <v>59.969204418393097</v>
      </c>
      <c r="AQ8" s="30">
        <v>60.014131640202699</v>
      </c>
      <c r="AR8" s="30">
        <v>60.605563134143502</v>
      </c>
      <c r="AS8" s="30">
        <v>60.781283073730997</v>
      </c>
      <c r="AT8" s="30">
        <v>62.427525616847198</v>
      </c>
      <c r="AU8" s="30">
        <v>65.124284344866396</v>
      </c>
      <c r="AV8" s="34"/>
      <c r="AW8" s="34"/>
      <c r="AX8" s="34"/>
      <c r="AY8" s="34"/>
      <c r="AZ8" s="34"/>
      <c r="BA8" s="34"/>
      <c r="BB8" s="34"/>
      <c r="BC8" s="34"/>
      <c r="BD8" s="34"/>
      <c r="BE8" s="34"/>
      <c r="BF8" s="34"/>
      <c r="BG8" s="34"/>
      <c r="BH8" s="34"/>
      <c r="BI8" s="34"/>
      <c r="BJ8" s="34"/>
      <c r="BK8" s="34"/>
      <c r="BL8" s="34"/>
      <c r="BM8" s="34"/>
      <c r="BN8" s="34"/>
      <c r="BO8" s="34"/>
      <c r="BP8" s="34"/>
    </row>
    <row r="9" spans="1:68" ht="15" customHeight="1">
      <c r="A9" s="99" t="s">
        <v>169</v>
      </c>
      <c r="B9" s="30">
        <v>56.413773715904398</v>
      </c>
      <c r="C9" s="30">
        <v>56.247687595289399</v>
      </c>
      <c r="D9" s="30">
        <v>56.322534743810102</v>
      </c>
      <c r="E9" s="30">
        <v>57.095830852116002</v>
      </c>
      <c r="F9" s="30">
        <v>56.9896987791847</v>
      </c>
      <c r="G9" s="30">
        <v>57.484176970671797</v>
      </c>
      <c r="H9" s="30">
        <v>57.596717073697697</v>
      </c>
      <c r="I9" s="30">
        <v>58.009245651633002</v>
      </c>
      <c r="J9" s="30">
        <v>58.075209939096602</v>
      </c>
      <c r="K9" s="30">
        <v>57.345263861236198</v>
      </c>
      <c r="L9" s="30">
        <v>58.044890579726903</v>
      </c>
      <c r="M9" s="30">
        <v>57.430976518716299</v>
      </c>
      <c r="N9" s="30">
        <v>56.9752415697088</v>
      </c>
      <c r="O9" s="30">
        <v>56.755539606693901</v>
      </c>
      <c r="P9" s="30">
        <v>59.4647426861479</v>
      </c>
      <c r="Q9" s="30">
        <v>58.9717182334116</v>
      </c>
      <c r="R9" s="30">
        <v>58.79595547652</v>
      </c>
      <c r="S9" s="30">
        <v>58.548662938582602</v>
      </c>
      <c r="T9" s="30">
        <v>58.522319303224599</v>
      </c>
      <c r="U9" s="30">
        <v>58.238384874551201</v>
      </c>
      <c r="V9" s="30">
        <v>58.6019876988071</v>
      </c>
      <c r="W9" s="30">
        <v>57.581391343413699</v>
      </c>
      <c r="X9" s="30">
        <v>57.784712001910499</v>
      </c>
      <c r="Y9" s="30">
        <v>57.318651039554702</v>
      </c>
      <c r="Z9" s="30">
        <v>57.4727571261107</v>
      </c>
      <c r="AA9" s="30">
        <v>56.953512501730302</v>
      </c>
      <c r="AB9" s="30">
        <v>56.967491429528998</v>
      </c>
      <c r="AC9" s="30">
        <v>56.167701836153498</v>
      </c>
      <c r="AD9" s="30">
        <v>56.471749232766598</v>
      </c>
      <c r="AE9" s="30">
        <v>56.2523192137118</v>
      </c>
      <c r="AF9" s="30">
        <v>55.815037962256298</v>
      </c>
      <c r="AG9" s="30">
        <v>55.316819763671504</v>
      </c>
      <c r="AH9" s="30">
        <v>54.772959055584003</v>
      </c>
      <c r="AI9" s="30">
        <v>54.744954785878299</v>
      </c>
      <c r="AJ9" s="30">
        <v>52.932370855321402</v>
      </c>
      <c r="AK9" s="30">
        <v>52.189695127335398</v>
      </c>
      <c r="AL9" s="30">
        <v>52.350746677604498</v>
      </c>
      <c r="AM9" s="30">
        <v>51.907454749623497</v>
      </c>
      <c r="AN9" s="30">
        <v>52.366077187443601</v>
      </c>
      <c r="AO9" s="30">
        <v>51.817774414959402</v>
      </c>
      <c r="AP9" s="30">
        <v>51.734168765054498</v>
      </c>
      <c r="AQ9" s="30">
        <v>52.524534799045</v>
      </c>
      <c r="AR9" s="30">
        <v>51.593224220324501</v>
      </c>
      <c r="AS9" s="30">
        <v>51.743957246376802</v>
      </c>
      <c r="AT9" s="30">
        <v>52.426083650667003</v>
      </c>
      <c r="AU9" s="30">
        <v>52.928410463327097</v>
      </c>
      <c r="AV9" s="34"/>
      <c r="AW9" s="34"/>
      <c r="AX9" s="34"/>
      <c r="AY9" s="34"/>
      <c r="AZ9" s="34"/>
      <c r="BA9" s="34"/>
      <c r="BB9" s="34"/>
      <c r="BC9" s="34"/>
      <c r="BD9" s="34"/>
      <c r="BE9" s="34"/>
      <c r="BF9" s="34"/>
      <c r="BG9" s="34"/>
      <c r="BH9" s="34"/>
      <c r="BI9" s="34"/>
      <c r="BJ9" s="34"/>
      <c r="BK9" s="34"/>
      <c r="BL9" s="34"/>
      <c r="BM9" s="34"/>
      <c r="BN9" s="34"/>
      <c r="BO9" s="34"/>
      <c r="BP9" s="34"/>
    </row>
    <row r="10" spans="1:68" ht="15" customHeight="1">
      <c r="A10" s="99" t="s">
        <v>170</v>
      </c>
      <c r="B10" s="29">
        <v>5.5848222508749297</v>
      </c>
      <c r="C10" s="29">
        <v>5.6983539855742604</v>
      </c>
      <c r="D10" s="29">
        <v>5.6780997798972797</v>
      </c>
      <c r="E10" s="29">
        <v>5.8242628141698001</v>
      </c>
      <c r="F10" s="29">
        <v>5.7078545865511403</v>
      </c>
      <c r="G10" s="29">
        <v>5.9821119446047302</v>
      </c>
      <c r="H10" s="29">
        <v>5.9198320290131701</v>
      </c>
      <c r="I10" s="29">
        <v>6.0923383084577099</v>
      </c>
      <c r="J10" s="29">
        <v>6.1320016474464598</v>
      </c>
      <c r="K10" s="29">
        <v>6.1391181799879204</v>
      </c>
      <c r="L10" s="29">
        <v>6.08450421517463</v>
      </c>
      <c r="M10" s="29">
        <v>6.2055726195699901</v>
      </c>
      <c r="N10" s="29">
        <v>5.9961554891072204</v>
      </c>
      <c r="O10" s="29">
        <v>5.9331231704571001</v>
      </c>
      <c r="P10" s="29">
        <v>6.0067626148777498</v>
      </c>
      <c r="Q10" s="29">
        <v>6.04960787889841</v>
      </c>
      <c r="R10" s="29">
        <v>6.1952424519670597</v>
      </c>
      <c r="S10" s="29">
        <v>6.0799559875298002</v>
      </c>
      <c r="T10" s="29">
        <v>6.1012958569081901</v>
      </c>
      <c r="U10" s="29">
        <v>6.1550500454958996</v>
      </c>
      <c r="V10" s="29">
        <v>6.1289629231595901</v>
      </c>
      <c r="W10" s="29">
        <v>5.9711295561169297</v>
      </c>
      <c r="X10" s="29">
        <v>5.8816876122082604</v>
      </c>
      <c r="Y10" s="29">
        <v>5.9979099372981199</v>
      </c>
      <c r="Z10" s="29">
        <v>6.1007311129163302</v>
      </c>
      <c r="AA10" s="29">
        <v>5.9241618969746499</v>
      </c>
      <c r="AB10" s="29">
        <v>5.79514446227929</v>
      </c>
      <c r="AC10" s="29">
        <v>5.7778569731527698</v>
      </c>
      <c r="AD10" s="29">
        <v>5.7117096018735403</v>
      </c>
      <c r="AE10" s="29">
        <v>5.2875957854406099</v>
      </c>
      <c r="AF10" s="29">
        <v>5.1753749395258799</v>
      </c>
      <c r="AG10" s="29">
        <v>5.0433760125424598</v>
      </c>
      <c r="AH10" s="29">
        <v>5.1003616636527997</v>
      </c>
      <c r="AI10" s="29">
        <v>5.1911339543848403</v>
      </c>
      <c r="AJ10" s="29">
        <v>5.3107672469374601</v>
      </c>
      <c r="AK10" s="29">
        <v>5.4260776629853904</v>
      </c>
      <c r="AL10" s="29">
        <v>5.40495562130178</v>
      </c>
      <c r="AM10" s="29">
        <v>5.4605667463298104</v>
      </c>
      <c r="AN10" s="29">
        <v>5.6234910277324603</v>
      </c>
      <c r="AO10" s="29">
        <v>5.6316330023964403</v>
      </c>
      <c r="AP10" s="29">
        <v>5.7566462167689201</v>
      </c>
      <c r="AQ10" s="29">
        <v>6.0125830129325397</v>
      </c>
      <c r="AR10" s="29">
        <v>6.1134923030486004</v>
      </c>
      <c r="AS10" s="29">
        <v>6.6593167701863401</v>
      </c>
      <c r="AT10" s="29">
        <v>7.1466985360023898</v>
      </c>
      <c r="AU10" s="29">
        <v>7.4668674698795199</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99" t="s">
        <v>171</v>
      </c>
      <c r="B11" s="34">
        <v>30320</v>
      </c>
      <c r="C11" s="34">
        <v>30811</v>
      </c>
      <c r="D11" s="34">
        <v>30957</v>
      </c>
      <c r="E11" s="34">
        <v>29430</v>
      </c>
      <c r="F11" s="34">
        <v>30303</v>
      </c>
      <c r="G11" s="34">
        <v>31101</v>
      </c>
      <c r="H11" s="34">
        <v>31014</v>
      </c>
      <c r="I11" s="34">
        <v>30614</v>
      </c>
      <c r="J11" s="34">
        <v>29777</v>
      </c>
      <c r="K11" s="34">
        <v>30493</v>
      </c>
      <c r="L11" s="34">
        <v>30313</v>
      </c>
      <c r="M11" s="34">
        <v>28285</v>
      </c>
      <c r="N11" s="34">
        <v>28074</v>
      </c>
      <c r="O11" s="34">
        <v>26349</v>
      </c>
      <c r="P11" s="34">
        <v>34641</v>
      </c>
      <c r="Q11" s="34">
        <v>33170</v>
      </c>
      <c r="R11" s="34">
        <v>33857</v>
      </c>
      <c r="S11" s="34">
        <v>33154</v>
      </c>
      <c r="T11" s="34">
        <v>33429</v>
      </c>
      <c r="U11" s="34">
        <v>33822</v>
      </c>
      <c r="V11" s="34">
        <v>34218</v>
      </c>
      <c r="W11" s="34">
        <v>33092</v>
      </c>
      <c r="X11" s="34">
        <v>32761</v>
      </c>
      <c r="Y11" s="34">
        <v>31567</v>
      </c>
      <c r="Z11" s="34">
        <v>30040</v>
      </c>
      <c r="AA11" s="34">
        <v>28981</v>
      </c>
      <c r="AB11" s="34">
        <v>28883</v>
      </c>
      <c r="AC11" s="34">
        <v>24319</v>
      </c>
      <c r="AD11" s="34">
        <v>24389</v>
      </c>
      <c r="AE11" s="34">
        <v>22081</v>
      </c>
      <c r="AF11" s="34">
        <v>21395</v>
      </c>
      <c r="AG11" s="34">
        <v>19301</v>
      </c>
      <c r="AH11" s="34">
        <v>16923</v>
      </c>
      <c r="AI11" s="34">
        <v>16160</v>
      </c>
      <c r="AJ11" s="34">
        <v>16474</v>
      </c>
      <c r="AK11" s="34">
        <v>15231</v>
      </c>
      <c r="AL11" s="34">
        <v>14615</v>
      </c>
      <c r="AM11" s="34">
        <v>15994</v>
      </c>
      <c r="AN11" s="34">
        <v>17236</v>
      </c>
      <c r="AO11" s="34">
        <v>16450</v>
      </c>
      <c r="AP11" s="34">
        <v>16890</v>
      </c>
      <c r="AQ11" s="34">
        <v>17202</v>
      </c>
      <c r="AR11" s="34">
        <v>20254</v>
      </c>
      <c r="AS11" s="34">
        <v>21443</v>
      </c>
      <c r="AT11" s="34">
        <v>23920</v>
      </c>
      <c r="AU11" s="34">
        <v>27269</v>
      </c>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99" t="s">
        <v>172</v>
      </c>
      <c r="B12" s="34">
        <v>5429</v>
      </c>
      <c r="C12" s="34">
        <v>5407</v>
      </c>
      <c r="D12" s="34">
        <v>5452</v>
      </c>
      <c r="E12" s="34">
        <v>5053</v>
      </c>
      <c r="F12" s="34">
        <v>5309</v>
      </c>
      <c r="G12" s="34">
        <v>5199</v>
      </c>
      <c r="H12" s="34">
        <v>5239</v>
      </c>
      <c r="I12" s="34">
        <v>5025</v>
      </c>
      <c r="J12" s="34">
        <v>4856</v>
      </c>
      <c r="K12" s="34">
        <v>4967</v>
      </c>
      <c r="L12" s="34">
        <v>4982</v>
      </c>
      <c r="M12" s="34">
        <v>4558</v>
      </c>
      <c r="N12" s="34">
        <v>4682</v>
      </c>
      <c r="O12" s="34">
        <v>4441</v>
      </c>
      <c r="P12" s="34">
        <v>5767</v>
      </c>
      <c r="Q12" s="34">
        <v>5483</v>
      </c>
      <c r="R12" s="34">
        <v>5465</v>
      </c>
      <c r="S12" s="34">
        <v>5453</v>
      </c>
      <c r="T12" s="34">
        <v>5479</v>
      </c>
      <c r="U12" s="34">
        <v>5495</v>
      </c>
      <c r="V12" s="34">
        <v>5583</v>
      </c>
      <c r="W12" s="34">
        <v>5542</v>
      </c>
      <c r="X12" s="34">
        <v>5570</v>
      </c>
      <c r="Y12" s="34">
        <v>5263</v>
      </c>
      <c r="Z12" s="34">
        <v>4924</v>
      </c>
      <c r="AA12" s="34">
        <v>4892</v>
      </c>
      <c r="AB12" s="34">
        <v>4984</v>
      </c>
      <c r="AC12" s="34">
        <v>4209</v>
      </c>
      <c r="AD12" s="34">
        <v>4270</v>
      </c>
      <c r="AE12" s="34">
        <v>4176</v>
      </c>
      <c r="AF12" s="34">
        <v>4134</v>
      </c>
      <c r="AG12" s="34">
        <v>3827</v>
      </c>
      <c r="AH12" s="34">
        <v>3318</v>
      </c>
      <c r="AI12" s="34">
        <v>3113</v>
      </c>
      <c r="AJ12" s="34">
        <v>3102</v>
      </c>
      <c r="AK12" s="34">
        <v>2807</v>
      </c>
      <c r="AL12" s="34">
        <v>2704</v>
      </c>
      <c r="AM12" s="34">
        <v>2929</v>
      </c>
      <c r="AN12" s="34">
        <v>3065</v>
      </c>
      <c r="AO12" s="34">
        <v>2921</v>
      </c>
      <c r="AP12" s="34">
        <v>2934</v>
      </c>
      <c r="AQ12" s="34">
        <v>2861</v>
      </c>
      <c r="AR12" s="34">
        <v>3313</v>
      </c>
      <c r="AS12" s="34">
        <v>3220</v>
      </c>
      <c r="AT12" s="34">
        <v>3347</v>
      </c>
      <c r="AU12" s="34">
        <v>3652</v>
      </c>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99" t="s">
        <v>173</v>
      </c>
      <c r="B13" s="34">
        <v>8675</v>
      </c>
      <c r="C13" s="34">
        <v>8698</v>
      </c>
      <c r="D13" s="34">
        <v>8775</v>
      </c>
      <c r="E13" s="34">
        <v>7934</v>
      </c>
      <c r="F13" s="34">
        <v>8307</v>
      </c>
      <c r="G13" s="34">
        <v>8067</v>
      </c>
      <c r="H13" s="34">
        <v>8221</v>
      </c>
      <c r="I13" s="34">
        <v>7722</v>
      </c>
      <c r="J13" s="34">
        <v>7591</v>
      </c>
      <c r="K13" s="34">
        <v>7760</v>
      </c>
      <c r="L13" s="34">
        <v>7741</v>
      </c>
      <c r="M13" s="34">
        <v>7157</v>
      </c>
      <c r="N13" s="34">
        <v>7479</v>
      </c>
      <c r="O13" s="34">
        <v>7247</v>
      </c>
      <c r="P13" s="34">
        <v>8798</v>
      </c>
      <c r="Q13" s="34">
        <v>8485</v>
      </c>
      <c r="R13" s="34">
        <v>8567</v>
      </c>
      <c r="S13" s="34">
        <v>8399</v>
      </c>
      <c r="T13" s="34">
        <v>8498</v>
      </c>
      <c r="U13" s="34">
        <v>8560</v>
      </c>
      <c r="V13" s="34">
        <v>8665</v>
      </c>
      <c r="W13" s="34">
        <v>8907</v>
      </c>
      <c r="X13" s="34">
        <v>8831</v>
      </c>
      <c r="Y13" s="34">
        <v>8388</v>
      </c>
      <c r="Z13" s="34">
        <v>7939</v>
      </c>
      <c r="AA13" s="34">
        <v>7880</v>
      </c>
      <c r="AB13" s="34">
        <v>8173</v>
      </c>
      <c r="AC13" s="34">
        <v>7027</v>
      </c>
      <c r="AD13" s="34">
        <v>7095</v>
      </c>
      <c r="AE13" s="34">
        <v>6990</v>
      </c>
      <c r="AF13" s="34">
        <v>7016</v>
      </c>
      <c r="AG13" s="34">
        <v>6659</v>
      </c>
      <c r="AH13" s="34">
        <v>5753</v>
      </c>
      <c r="AI13" s="34">
        <v>5333</v>
      </c>
      <c r="AJ13" s="34">
        <v>5647</v>
      </c>
      <c r="AK13" s="34">
        <v>5208</v>
      </c>
      <c r="AL13" s="34">
        <v>4969</v>
      </c>
      <c r="AM13" s="34">
        <v>5312</v>
      </c>
      <c r="AN13" s="34">
        <v>5543</v>
      </c>
      <c r="AO13" s="34">
        <v>5266</v>
      </c>
      <c r="AP13" s="34">
        <v>5231</v>
      </c>
      <c r="AQ13" s="34">
        <v>5026</v>
      </c>
      <c r="AR13" s="34">
        <v>5855</v>
      </c>
      <c r="AS13" s="34">
        <v>5658</v>
      </c>
      <c r="AT13" s="34">
        <v>5650</v>
      </c>
      <c r="AU13" s="34">
        <v>5849</v>
      </c>
      <c r="AV13" s="34"/>
      <c r="AW13" s="34"/>
      <c r="AX13" s="34"/>
      <c r="AY13" s="34"/>
      <c r="AZ13" s="34"/>
      <c r="BA13" s="34"/>
      <c r="BB13" s="34"/>
      <c r="BC13" s="34"/>
      <c r="BD13" s="34"/>
      <c r="BE13" s="34"/>
      <c r="BF13" s="34"/>
      <c r="BG13" s="34"/>
      <c r="BH13" s="34"/>
      <c r="BI13" s="34"/>
      <c r="BJ13" s="34"/>
      <c r="BK13" s="34"/>
      <c r="BL13" s="34"/>
      <c r="BM13" s="34"/>
      <c r="BN13" s="34"/>
      <c r="BO13" s="34"/>
      <c r="BP13" s="34"/>
    </row>
    <row r="14" spans="1:68" ht="15" customHeight="1">
      <c r="A14" s="95"/>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row>
    <row r="15" spans="1:68" ht="15" customHeight="1">
      <c r="A15" s="105" t="s">
        <v>382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106" t="s">
        <v>167</v>
      </c>
      <c r="B16" s="33">
        <v>65.650406504065003</v>
      </c>
      <c r="C16" s="33">
        <v>65.592334494773496</v>
      </c>
      <c r="D16" s="33">
        <v>64.664926022628407</v>
      </c>
      <c r="E16" s="33">
        <v>67.303297420829296</v>
      </c>
      <c r="F16" s="33">
        <v>67.237163814180903</v>
      </c>
      <c r="G16" s="33">
        <v>67.721030705138105</v>
      </c>
      <c r="H16" s="33">
        <v>66.996750734952798</v>
      </c>
      <c r="I16" s="33">
        <v>67.833808008041601</v>
      </c>
      <c r="J16" s="33">
        <v>66.907806191117103</v>
      </c>
      <c r="K16" s="33">
        <v>66.848436246992804</v>
      </c>
      <c r="L16" s="33">
        <v>67.592440427280195</v>
      </c>
      <c r="M16" s="33">
        <v>67.804878048780495</v>
      </c>
      <c r="N16" s="33">
        <v>65.555179417738699</v>
      </c>
      <c r="O16" s="33">
        <v>64.801538730547307</v>
      </c>
      <c r="P16" s="33">
        <v>66.795315411232394</v>
      </c>
      <c r="Q16" s="33">
        <v>66.536476496024505</v>
      </c>
      <c r="R16" s="33">
        <v>66.053887173730004</v>
      </c>
      <c r="S16" s="33">
        <v>67.540322580645196</v>
      </c>
      <c r="T16" s="33">
        <v>66.741953698475399</v>
      </c>
      <c r="U16" s="33">
        <v>66.789930308633203</v>
      </c>
      <c r="V16" s="33">
        <v>67.184221569450301</v>
      </c>
      <c r="W16" s="33">
        <v>64.838884375846206</v>
      </c>
      <c r="X16" s="33">
        <v>65.470417070804999</v>
      </c>
      <c r="Y16" s="33">
        <v>64.812629094128098</v>
      </c>
      <c r="Z16" s="33">
        <v>65.029921743133301</v>
      </c>
      <c r="AA16" s="33">
        <v>64.251432110233793</v>
      </c>
      <c r="AB16" s="33">
        <v>63.550278070043603</v>
      </c>
      <c r="AC16" s="33">
        <v>62.112900371615602</v>
      </c>
      <c r="AD16" s="33">
        <v>62.898449747430803</v>
      </c>
      <c r="AE16" s="33">
        <v>61.955937667920502</v>
      </c>
      <c r="AF16" s="33">
        <v>61.610953058321499</v>
      </c>
      <c r="AG16" s="33">
        <v>59.299091414796997</v>
      </c>
      <c r="AH16" s="33">
        <v>60.341726618705003</v>
      </c>
      <c r="AI16" s="33">
        <v>60.100286532951301</v>
      </c>
      <c r="AJ16" s="33">
        <v>56.548431105047698</v>
      </c>
      <c r="AK16" s="33">
        <v>57.049509927117398</v>
      </c>
      <c r="AL16" s="33">
        <v>57.544956997654403</v>
      </c>
      <c r="AM16" s="33">
        <v>57.6482068797268</v>
      </c>
      <c r="AN16" s="33">
        <v>57.968313140726899</v>
      </c>
      <c r="AO16" s="33">
        <v>58.30078125</v>
      </c>
      <c r="AP16" s="33">
        <v>59.3696555094063</v>
      </c>
      <c r="AQ16" s="33">
        <v>60.020397756246801</v>
      </c>
      <c r="AR16" s="33">
        <v>59.583519928347499</v>
      </c>
      <c r="AS16" s="33">
        <v>59.497005988024</v>
      </c>
      <c r="AT16" s="33">
        <v>62.275731822474</v>
      </c>
      <c r="AU16" s="33">
        <v>65.209828223526898</v>
      </c>
      <c r="AV16" s="33"/>
      <c r="AW16" s="33"/>
      <c r="AX16" s="33"/>
      <c r="AY16" s="33"/>
      <c r="AZ16" s="33"/>
      <c r="BA16" s="33"/>
      <c r="BB16" s="33"/>
      <c r="BC16" s="33"/>
      <c r="BD16" s="33"/>
      <c r="BE16" s="33"/>
      <c r="BF16" s="33"/>
      <c r="BG16" s="33"/>
      <c r="BH16" s="33"/>
      <c r="BI16" s="33"/>
      <c r="BJ16" s="33"/>
      <c r="BK16" s="33"/>
      <c r="BL16" s="33"/>
      <c r="BM16" s="33"/>
      <c r="BN16" s="33"/>
      <c r="BO16" s="33"/>
      <c r="BP16" s="33"/>
    </row>
    <row r="17" spans="1:68" ht="15" customHeight="1">
      <c r="A17" s="107" t="s">
        <v>353</v>
      </c>
      <c r="B17" s="30">
        <v>64.943891571119707</v>
      </c>
      <c r="C17" s="30">
        <v>65.104544029774701</v>
      </c>
      <c r="D17" s="30">
        <v>64.264251070163397</v>
      </c>
      <c r="E17" s="30">
        <v>65.789945311594906</v>
      </c>
      <c r="F17" s="30">
        <v>65.892660800761504</v>
      </c>
      <c r="G17" s="30">
        <v>65.710711032830702</v>
      </c>
      <c r="H17" s="30">
        <v>65.072260218369607</v>
      </c>
      <c r="I17" s="30">
        <v>65.6615055294168</v>
      </c>
      <c r="J17" s="30">
        <v>64.519085836265504</v>
      </c>
      <c r="K17" s="30">
        <v>65.244262998506102</v>
      </c>
      <c r="L17" s="30">
        <v>65.559622422079798</v>
      </c>
      <c r="M17" s="30">
        <v>65.981454905572505</v>
      </c>
      <c r="N17" s="30">
        <v>64.249769909452098</v>
      </c>
      <c r="O17" s="30">
        <v>63.500842210354698</v>
      </c>
      <c r="P17" s="30">
        <v>63.752044159564299</v>
      </c>
      <c r="Q17" s="30">
        <v>63.972148138449498</v>
      </c>
      <c r="R17" s="30">
        <v>63.424173066013701</v>
      </c>
      <c r="S17" s="30">
        <v>65.038698111705401</v>
      </c>
      <c r="T17" s="30">
        <v>64.297027675506001</v>
      </c>
      <c r="U17" s="30">
        <v>64.426508114688801</v>
      </c>
      <c r="V17" s="30">
        <v>64.650445689808507</v>
      </c>
      <c r="W17" s="30">
        <v>63.258420805016499</v>
      </c>
      <c r="X17" s="30">
        <v>63.533830914287797</v>
      </c>
      <c r="Y17" s="30">
        <v>63.773889508288804</v>
      </c>
      <c r="Z17" s="30">
        <v>63.257611102028797</v>
      </c>
      <c r="AA17" s="30">
        <v>63.433580571701299</v>
      </c>
      <c r="AB17" s="30">
        <v>62.5341380108461</v>
      </c>
      <c r="AC17" s="30">
        <v>61.951347064009099</v>
      </c>
      <c r="AD17" s="30">
        <v>62.518063686274203</v>
      </c>
      <c r="AE17" s="30">
        <v>61.8607426893359</v>
      </c>
      <c r="AF17" s="30">
        <v>61.928649838711799</v>
      </c>
      <c r="AG17" s="30">
        <v>60.0857645625969</v>
      </c>
      <c r="AH17" s="30">
        <v>61.9142174023265</v>
      </c>
      <c r="AI17" s="30">
        <v>61.873739286112603</v>
      </c>
      <c r="AJ17" s="30">
        <v>60.071710099917603</v>
      </c>
      <c r="AK17" s="30">
        <v>60.893899259222202</v>
      </c>
      <c r="AL17" s="30">
        <v>60.792933116859899</v>
      </c>
      <c r="AM17" s="30">
        <v>61.7026151543675</v>
      </c>
      <c r="AN17" s="30">
        <v>61.611642828871297</v>
      </c>
      <c r="AO17" s="30">
        <v>62.377030739914296</v>
      </c>
      <c r="AP17" s="30">
        <v>63.801352028300002</v>
      </c>
      <c r="AQ17" s="30">
        <v>63.176639118589797</v>
      </c>
      <c r="AR17" s="30">
        <v>63.830135878459203</v>
      </c>
      <c r="AS17" s="30">
        <v>63.694462894867897</v>
      </c>
      <c r="AT17" s="30">
        <v>65.281337307443707</v>
      </c>
      <c r="AU17" s="30">
        <v>68.391826848828202</v>
      </c>
      <c r="AV17" s="30"/>
      <c r="AW17" s="30"/>
      <c r="AX17" s="30"/>
      <c r="AY17" s="30"/>
      <c r="AZ17" s="30"/>
      <c r="BA17" s="30"/>
      <c r="BB17" s="30"/>
      <c r="BC17" s="30"/>
      <c r="BD17" s="30"/>
      <c r="BE17" s="30"/>
      <c r="BF17" s="30"/>
      <c r="BG17" s="30"/>
      <c r="BH17" s="30"/>
      <c r="BI17" s="30"/>
      <c r="BJ17" s="30"/>
      <c r="BK17" s="30"/>
      <c r="BL17" s="30"/>
      <c r="BM17" s="30"/>
      <c r="BN17" s="30"/>
      <c r="BO17" s="30"/>
      <c r="BP17" s="30"/>
    </row>
    <row r="18" spans="1:68" ht="15" customHeight="1">
      <c r="A18" s="106" t="s">
        <v>169</v>
      </c>
      <c r="B18" s="30">
        <v>57.888109252962998</v>
      </c>
      <c r="C18" s="30">
        <v>57.669384785016398</v>
      </c>
      <c r="D18" s="30">
        <v>57.582269272482598</v>
      </c>
      <c r="E18" s="30">
        <v>58.694946429251999</v>
      </c>
      <c r="F18" s="30">
        <v>58.526097333437001</v>
      </c>
      <c r="G18" s="30">
        <v>59.191913992324999</v>
      </c>
      <c r="H18" s="30">
        <v>59.1060848366008</v>
      </c>
      <c r="I18" s="30">
        <v>59.353896798642403</v>
      </c>
      <c r="J18" s="30">
        <v>59.570314674869202</v>
      </c>
      <c r="K18" s="30">
        <v>58.785767568504298</v>
      </c>
      <c r="L18" s="30">
        <v>59.214412325217999</v>
      </c>
      <c r="M18" s="30">
        <v>59.005017463225599</v>
      </c>
      <c r="N18" s="30">
        <v>58.487003828304204</v>
      </c>
      <c r="O18" s="30">
        <v>58.482290840210197</v>
      </c>
      <c r="P18" s="30">
        <v>60.224865571685598</v>
      </c>
      <c r="Q18" s="30">
        <v>59.745922677592603</v>
      </c>
      <c r="R18" s="30">
        <v>59.811308427733898</v>
      </c>
      <c r="S18" s="30">
        <v>59.683218788957397</v>
      </c>
      <c r="T18" s="30">
        <v>59.626520342987</v>
      </c>
      <c r="U18" s="30">
        <v>59.545016513961997</v>
      </c>
      <c r="V18" s="30">
        <v>59.715370199659397</v>
      </c>
      <c r="W18" s="30">
        <v>58.762057890847302</v>
      </c>
      <c r="X18" s="30">
        <v>59.118180476534803</v>
      </c>
      <c r="Y18" s="30">
        <v>58.220333905856897</v>
      </c>
      <c r="Z18" s="30">
        <v>58.953904961122099</v>
      </c>
      <c r="AA18" s="30">
        <v>57.999445858550096</v>
      </c>
      <c r="AB18" s="30">
        <v>58.197734379215099</v>
      </c>
      <c r="AC18" s="30">
        <v>57.343147627624099</v>
      </c>
      <c r="AD18" s="30">
        <v>57.561980381174202</v>
      </c>
      <c r="AE18" s="30">
        <v>57.276789298602203</v>
      </c>
      <c r="AF18" s="30">
        <v>56.863897539627303</v>
      </c>
      <c r="AG18" s="30">
        <v>56.3949211722177</v>
      </c>
      <c r="AH18" s="30">
        <v>55.609103536396098</v>
      </c>
      <c r="AI18" s="30">
        <v>55.408141566856301</v>
      </c>
      <c r="AJ18" s="30">
        <v>53.658315325147797</v>
      </c>
      <c r="AK18" s="30">
        <v>53.337204987912799</v>
      </c>
      <c r="AL18" s="30">
        <v>53.933618200812099</v>
      </c>
      <c r="AM18" s="30">
        <v>53.127186045376902</v>
      </c>
      <c r="AN18" s="30">
        <v>53.538264631873297</v>
      </c>
      <c r="AO18" s="30">
        <v>53.105344830103299</v>
      </c>
      <c r="AP18" s="30">
        <v>52.7498978011239</v>
      </c>
      <c r="AQ18" s="30">
        <v>54.025352957674698</v>
      </c>
      <c r="AR18" s="30">
        <v>52.934978369905998</v>
      </c>
      <c r="AS18" s="30">
        <v>52.984137413173599</v>
      </c>
      <c r="AT18" s="30">
        <v>54.175988835047903</v>
      </c>
      <c r="AU18" s="30">
        <v>53.999595694716199</v>
      </c>
      <c r="AV18" s="30"/>
      <c r="AW18" s="30"/>
      <c r="AX18" s="30"/>
      <c r="AY18" s="30"/>
      <c r="AZ18" s="30"/>
      <c r="BA18" s="30"/>
      <c r="BB18" s="30"/>
      <c r="BC18" s="30"/>
      <c r="BD18" s="30"/>
      <c r="BE18" s="30"/>
      <c r="BF18" s="30"/>
      <c r="BG18" s="30"/>
      <c r="BH18" s="30"/>
      <c r="BI18" s="30"/>
      <c r="BJ18" s="30"/>
      <c r="BK18" s="30"/>
      <c r="BL18" s="30"/>
      <c r="BM18" s="30"/>
      <c r="BN18" s="30"/>
      <c r="BO18" s="30"/>
      <c r="BP18" s="30"/>
    </row>
    <row r="19" spans="1:68" ht="15" customHeight="1">
      <c r="A19" s="106" t="s">
        <v>170</v>
      </c>
      <c r="B19" s="29">
        <v>5.7624944714727997</v>
      </c>
      <c r="C19" s="29">
        <v>5.8499335989375796</v>
      </c>
      <c r="D19" s="29">
        <v>5.8315388066397498</v>
      </c>
      <c r="E19" s="29">
        <v>5.9946640795537203</v>
      </c>
      <c r="F19" s="29">
        <v>5.8334090909090897</v>
      </c>
      <c r="G19" s="29">
        <v>6.1038961038961004</v>
      </c>
      <c r="H19" s="29">
        <v>6.0531177829099301</v>
      </c>
      <c r="I19" s="29">
        <v>6.2333909607310396</v>
      </c>
      <c r="J19" s="29">
        <v>6.2929343726426996</v>
      </c>
      <c r="K19" s="29">
        <v>6.2979846449136296</v>
      </c>
      <c r="L19" s="29">
        <v>6.17359591539023</v>
      </c>
      <c r="M19" s="29">
        <v>6.3775646149746903</v>
      </c>
      <c r="N19" s="29">
        <v>6.0797831138652203</v>
      </c>
      <c r="O19" s="29">
        <v>6.0116028062601199</v>
      </c>
      <c r="P19" s="29">
        <v>6.10659493923092</v>
      </c>
      <c r="Q19" s="29">
        <v>6.1555555555555603</v>
      </c>
      <c r="R19" s="29">
        <v>6.3078393881453199</v>
      </c>
      <c r="S19" s="29">
        <v>6.2187633262260098</v>
      </c>
      <c r="T19" s="29">
        <v>6.24915397631134</v>
      </c>
      <c r="U19" s="29">
        <v>6.3070698466780204</v>
      </c>
      <c r="V19" s="29">
        <v>6.1673953778888198</v>
      </c>
      <c r="W19" s="29">
        <v>6.1092086030486499</v>
      </c>
      <c r="X19" s="29">
        <v>6.0129100529100503</v>
      </c>
      <c r="Y19" s="29">
        <v>6.1315729569770099</v>
      </c>
      <c r="Z19" s="29">
        <v>6.1897121283624399</v>
      </c>
      <c r="AA19" s="29">
        <v>5.9768674698795197</v>
      </c>
      <c r="AB19" s="29">
        <v>5.9174550614947998</v>
      </c>
      <c r="AC19" s="29">
        <v>5.9054131054131096</v>
      </c>
      <c r="AD19" s="29">
        <v>5.8127942398227601</v>
      </c>
      <c r="AE19" s="29">
        <v>5.4189071986123203</v>
      </c>
      <c r="AF19" s="29">
        <v>5.3059163059163099</v>
      </c>
      <c r="AG19" s="29">
        <v>5.1300813008130097</v>
      </c>
      <c r="AH19" s="29">
        <v>5.1840536512667699</v>
      </c>
      <c r="AI19" s="29">
        <v>5.4060389352403702</v>
      </c>
      <c r="AJ19" s="29">
        <v>5.4756735022115004</v>
      </c>
      <c r="AK19" s="29">
        <v>5.4903083700440503</v>
      </c>
      <c r="AL19" s="29">
        <v>5.5955615942029002</v>
      </c>
      <c r="AM19" s="29">
        <v>5.6995344900550204</v>
      </c>
      <c r="AN19" s="29">
        <v>5.7946141479099698</v>
      </c>
      <c r="AO19" s="29">
        <v>5.8010887772194302</v>
      </c>
      <c r="AP19" s="29">
        <v>5.8584362139917703</v>
      </c>
      <c r="AQ19" s="29">
        <v>6.1631265930331303</v>
      </c>
      <c r="AR19" s="29">
        <v>6.3363397219090603</v>
      </c>
      <c r="AS19" s="29">
        <v>6.9154589371980704</v>
      </c>
      <c r="AT19" s="29">
        <v>7.3900682335102399</v>
      </c>
      <c r="AU19" s="29">
        <v>7.7342447482494201</v>
      </c>
      <c r="AV19" s="29"/>
      <c r="AW19" s="29"/>
      <c r="AX19" s="29"/>
      <c r="AY19" s="29"/>
      <c r="AZ19" s="29"/>
      <c r="BA19" s="29"/>
      <c r="BB19" s="29"/>
      <c r="BC19" s="29"/>
      <c r="BD19" s="29"/>
      <c r="BE19" s="29"/>
      <c r="BF19" s="29"/>
      <c r="BG19" s="29"/>
      <c r="BH19" s="29"/>
      <c r="BI19" s="29"/>
      <c r="BJ19" s="29"/>
      <c r="BK19" s="29"/>
      <c r="BL19" s="29"/>
      <c r="BM19" s="29"/>
      <c r="BN19" s="29"/>
      <c r="BO19" s="29"/>
      <c r="BP19" s="29"/>
    </row>
    <row r="20" spans="1:68" ht="15" customHeight="1">
      <c r="A20" s="106" t="s">
        <v>171</v>
      </c>
      <c r="B20" s="34">
        <v>26058</v>
      </c>
      <c r="C20" s="34">
        <v>26430</v>
      </c>
      <c r="D20" s="34">
        <v>25997</v>
      </c>
      <c r="E20" s="34">
        <v>24716</v>
      </c>
      <c r="F20" s="34">
        <v>25667</v>
      </c>
      <c r="G20" s="34">
        <v>26790</v>
      </c>
      <c r="H20" s="34">
        <v>26210</v>
      </c>
      <c r="I20" s="34">
        <v>25239</v>
      </c>
      <c r="J20" s="34">
        <v>25027</v>
      </c>
      <c r="K20" s="34">
        <v>26250</v>
      </c>
      <c r="L20" s="34">
        <v>25392</v>
      </c>
      <c r="M20" s="34">
        <v>23935</v>
      </c>
      <c r="N20" s="34">
        <v>23547</v>
      </c>
      <c r="O20" s="34">
        <v>22279</v>
      </c>
      <c r="P20" s="34">
        <v>30649</v>
      </c>
      <c r="Q20" s="34">
        <v>29362</v>
      </c>
      <c r="R20" s="34">
        <v>29691</v>
      </c>
      <c r="S20" s="34">
        <v>29166</v>
      </c>
      <c r="T20" s="34">
        <v>29546</v>
      </c>
      <c r="U20" s="34">
        <v>29618</v>
      </c>
      <c r="V20" s="34">
        <v>29622</v>
      </c>
      <c r="W20" s="34">
        <v>29257</v>
      </c>
      <c r="X20" s="34">
        <v>28411</v>
      </c>
      <c r="Y20" s="34">
        <v>26936</v>
      </c>
      <c r="Z20" s="34">
        <v>26232</v>
      </c>
      <c r="AA20" s="34">
        <v>24804</v>
      </c>
      <c r="AB20" s="34">
        <v>25019</v>
      </c>
      <c r="AC20" s="34">
        <v>20728</v>
      </c>
      <c r="AD20" s="34">
        <v>20990</v>
      </c>
      <c r="AE20" s="34">
        <v>18744</v>
      </c>
      <c r="AF20" s="34">
        <v>18385</v>
      </c>
      <c r="AG20" s="34">
        <v>16406</v>
      </c>
      <c r="AH20" s="34">
        <v>13914</v>
      </c>
      <c r="AI20" s="34">
        <v>13607</v>
      </c>
      <c r="AJ20" s="34">
        <v>13618</v>
      </c>
      <c r="AK20" s="34">
        <v>12463</v>
      </c>
      <c r="AL20" s="34">
        <v>12355</v>
      </c>
      <c r="AM20" s="34">
        <v>13468</v>
      </c>
      <c r="AN20" s="34">
        <v>14417</v>
      </c>
      <c r="AO20" s="34">
        <v>13853</v>
      </c>
      <c r="AP20" s="34">
        <v>14236</v>
      </c>
      <c r="AQ20" s="34">
        <v>14508</v>
      </c>
      <c r="AR20" s="34">
        <v>16861</v>
      </c>
      <c r="AS20" s="34">
        <v>17178</v>
      </c>
      <c r="AT20" s="34">
        <v>19495</v>
      </c>
      <c r="AU20" s="34">
        <v>23195</v>
      </c>
      <c r="AV20" s="34"/>
      <c r="AW20" s="34"/>
      <c r="AX20" s="34"/>
      <c r="AY20" s="34"/>
      <c r="AZ20" s="34"/>
      <c r="BA20" s="34"/>
      <c r="BB20" s="34"/>
      <c r="BC20" s="34"/>
      <c r="BD20" s="34"/>
      <c r="BE20" s="34"/>
      <c r="BF20" s="34"/>
      <c r="BG20" s="34"/>
      <c r="BH20" s="34"/>
      <c r="BI20" s="34"/>
      <c r="BJ20" s="34"/>
      <c r="BK20" s="34"/>
      <c r="BL20" s="34"/>
      <c r="BM20" s="34"/>
      <c r="BN20" s="34"/>
      <c r="BO20" s="34"/>
      <c r="BP20" s="34"/>
    </row>
    <row r="21" spans="1:68" ht="15" customHeight="1">
      <c r="A21" s="106" t="s">
        <v>172</v>
      </c>
      <c r="B21" s="34">
        <v>4522</v>
      </c>
      <c r="C21" s="34">
        <v>4518</v>
      </c>
      <c r="D21" s="34">
        <v>4458</v>
      </c>
      <c r="E21" s="34">
        <v>4123</v>
      </c>
      <c r="F21" s="34">
        <v>4400</v>
      </c>
      <c r="G21" s="34">
        <v>4389</v>
      </c>
      <c r="H21" s="34">
        <v>4330</v>
      </c>
      <c r="I21" s="34">
        <v>4049</v>
      </c>
      <c r="J21" s="34">
        <v>3977</v>
      </c>
      <c r="K21" s="34">
        <v>4168</v>
      </c>
      <c r="L21" s="34">
        <v>4113</v>
      </c>
      <c r="M21" s="34">
        <v>3753</v>
      </c>
      <c r="N21" s="34">
        <v>3873</v>
      </c>
      <c r="O21" s="34">
        <v>3706</v>
      </c>
      <c r="P21" s="34">
        <v>5019</v>
      </c>
      <c r="Q21" s="34">
        <v>4770</v>
      </c>
      <c r="R21" s="34">
        <v>4707</v>
      </c>
      <c r="S21" s="34">
        <v>4690</v>
      </c>
      <c r="T21" s="34">
        <v>4728</v>
      </c>
      <c r="U21" s="34">
        <v>4696</v>
      </c>
      <c r="V21" s="34">
        <v>4803</v>
      </c>
      <c r="W21" s="34">
        <v>4789</v>
      </c>
      <c r="X21" s="34">
        <v>4725</v>
      </c>
      <c r="Y21" s="34">
        <v>4393</v>
      </c>
      <c r="Z21" s="34">
        <v>4238</v>
      </c>
      <c r="AA21" s="34">
        <v>4150</v>
      </c>
      <c r="AB21" s="34">
        <v>4228</v>
      </c>
      <c r="AC21" s="34">
        <v>3510</v>
      </c>
      <c r="AD21" s="34">
        <v>3611</v>
      </c>
      <c r="AE21" s="34">
        <v>3459</v>
      </c>
      <c r="AF21" s="34">
        <v>3465</v>
      </c>
      <c r="AG21" s="34">
        <v>3198</v>
      </c>
      <c r="AH21" s="34">
        <v>2684</v>
      </c>
      <c r="AI21" s="34">
        <v>2517</v>
      </c>
      <c r="AJ21" s="34">
        <v>2487</v>
      </c>
      <c r="AK21" s="34">
        <v>2270</v>
      </c>
      <c r="AL21" s="34">
        <v>2208</v>
      </c>
      <c r="AM21" s="34">
        <v>2363</v>
      </c>
      <c r="AN21" s="34">
        <v>2488</v>
      </c>
      <c r="AO21" s="34">
        <v>2388</v>
      </c>
      <c r="AP21" s="34">
        <v>2430</v>
      </c>
      <c r="AQ21" s="34">
        <v>2354</v>
      </c>
      <c r="AR21" s="34">
        <v>2661</v>
      </c>
      <c r="AS21" s="34">
        <v>2484</v>
      </c>
      <c r="AT21" s="34">
        <v>2638</v>
      </c>
      <c r="AU21" s="34">
        <v>2999</v>
      </c>
      <c r="AV21" s="34"/>
      <c r="AW21" s="34"/>
      <c r="AX21" s="34"/>
      <c r="AY21" s="34"/>
      <c r="AZ21" s="34"/>
      <c r="BA21" s="34"/>
      <c r="BB21" s="34"/>
      <c r="BC21" s="34"/>
      <c r="BD21" s="34"/>
      <c r="BE21" s="34"/>
      <c r="BF21" s="34"/>
      <c r="BG21" s="34"/>
      <c r="BH21" s="34"/>
      <c r="BI21" s="34"/>
      <c r="BJ21" s="34"/>
      <c r="BK21" s="34"/>
      <c r="BL21" s="34"/>
      <c r="BM21" s="34"/>
      <c r="BN21" s="34"/>
      <c r="BO21" s="34"/>
      <c r="BP21" s="34"/>
    </row>
    <row r="22" spans="1:68" ht="15" customHeight="1">
      <c r="A22" s="106" t="s">
        <v>173</v>
      </c>
      <c r="B22" s="34">
        <v>6888</v>
      </c>
      <c r="C22" s="34">
        <v>6888</v>
      </c>
      <c r="D22" s="34">
        <v>6894</v>
      </c>
      <c r="E22" s="34">
        <v>6126</v>
      </c>
      <c r="F22" s="34">
        <v>6544</v>
      </c>
      <c r="G22" s="34">
        <v>6481</v>
      </c>
      <c r="H22" s="34">
        <v>6463</v>
      </c>
      <c r="I22" s="34">
        <v>5969</v>
      </c>
      <c r="J22" s="34">
        <v>5944</v>
      </c>
      <c r="K22" s="34">
        <v>6235</v>
      </c>
      <c r="L22" s="34">
        <v>6085</v>
      </c>
      <c r="M22" s="34">
        <v>5535</v>
      </c>
      <c r="N22" s="34">
        <v>5908</v>
      </c>
      <c r="O22" s="34">
        <v>5719</v>
      </c>
      <c r="P22" s="34">
        <v>7514</v>
      </c>
      <c r="Q22" s="34">
        <v>7169</v>
      </c>
      <c r="R22" s="34">
        <v>7126</v>
      </c>
      <c r="S22" s="34">
        <v>6944</v>
      </c>
      <c r="T22" s="34">
        <v>7084</v>
      </c>
      <c r="U22" s="34">
        <v>7031</v>
      </c>
      <c r="V22" s="34">
        <v>7149</v>
      </c>
      <c r="W22" s="34">
        <v>7386</v>
      </c>
      <c r="X22" s="34">
        <v>7217</v>
      </c>
      <c r="Y22" s="34">
        <v>6778</v>
      </c>
      <c r="Z22" s="34">
        <v>6517</v>
      </c>
      <c r="AA22" s="34">
        <v>6459</v>
      </c>
      <c r="AB22" s="34">
        <v>6653</v>
      </c>
      <c r="AC22" s="34">
        <v>5651</v>
      </c>
      <c r="AD22" s="34">
        <v>5741</v>
      </c>
      <c r="AE22" s="34">
        <v>5583</v>
      </c>
      <c r="AF22" s="34">
        <v>5624</v>
      </c>
      <c r="AG22" s="34">
        <v>5393</v>
      </c>
      <c r="AH22" s="34">
        <v>4448</v>
      </c>
      <c r="AI22" s="34">
        <v>4188</v>
      </c>
      <c r="AJ22" s="34">
        <v>4398</v>
      </c>
      <c r="AK22" s="34">
        <v>3979</v>
      </c>
      <c r="AL22" s="34">
        <v>3837</v>
      </c>
      <c r="AM22" s="34">
        <v>4099</v>
      </c>
      <c r="AN22" s="34">
        <v>4292</v>
      </c>
      <c r="AO22" s="34">
        <v>4096</v>
      </c>
      <c r="AP22" s="34">
        <v>4093</v>
      </c>
      <c r="AQ22" s="34">
        <v>3922</v>
      </c>
      <c r="AR22" s="34">
        <v>4466</v>
      </c>
      <c r="AS22" s="34">
        <v>4175</v>
      </c>
      <c r="AT22" s="34">
        <v>4236</v>
      </c>
      <c r="AU22" s="34">
        <v>4599</v>
      </c>
      <c r="AV22" s="34"/>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98"/>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105" t="s">
        <v>383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106" t="s">
        <v>167</v>
      </c>
      <c r="B25" s="33">
        <v>50.755456071628402</v>
      </c>
      <c r="C25" s="33">
        <v>49.116022099447498</v>
      </c>
      <c r="D25" s="33">
        <v>52.844231791600201</v>
      </c>
      <c r="E25" s="33">
        <v>51.438053097345097</v>
      </c>
      <c r="F25" s="33">
        <v>51.559841179807101</v>
      </c>
      <c r="G25" s="33">
        <v>51.071878940731402</v>
      </c>
      <c r="H25" s="33">
        <v>51.706484641638198</v>
      </c>
      <c r="I25" s="33">
        <v>55.675984027381602</v>
      </c>
      <c r="J25" s="33">
        <v>53.369763205828797</v>
      </c>
      <c r="K25" s="33">
        <v>52.393442622950801</v>
      </c>
      <c r="L25" s="33">
        <v>52.475845410627997</v>
      </c>
      <c r="M25" s="33">
        <v>49.630086313193601</v>
      </c>
      <c r="N25" s="33">
        <v>51.495862507956701</v>
      </c>
      <c r="O25" s="33">
        <v>48.102094240837701</v>
      </c>
      <c r="P25" s="33">
        <v>58.255451713395601</v>
      </c>
      <c r="Q25" s="33">
        <v>54.179331306990903</v>
      </c>
      <c r="R25" s="33">
        <v>52.602359472588503</v>
      </c>
      <c r="S25" s="33">
        <v>52.439862542955296</v>
      </c>
      <c r="T25" s="33">
        <v>53.111739745403099</v>
      </c>
      <c r="U25" s="33">
        <v>52.256376716808397</v>
      </c>
      <c r="V25" s="33">
        <v>51.4511873350923</v>
      </c>
      <c r="W25" s="33">
        <v>49.506903353057197</v>
      </c>
      <c r="X25" s="33">
        <v>52.3543990086741</v>
      </c>
      <c r="Y25" s="33">
        <v>54.037267080745302</v>
      </c>
      <c r="Z25" s="33">
        <v>48.2419127988748</v>
      </c>
      <c r="AA25" s="33">
        <v>52.216748768472897</v>
      </c>
      <c r="AB25" s="33">
        <v>49.7368421052632</v>
      </c>
      <c r="AC25" s="33">
        <v>50.799418604651201</v>
      </c>
      <c r="AD25" s="33">
        <v>48.6706056129985</v>
      </c>
      <c r="AE25" s="33">
        <v>50.959488272921099</v>
      </c>
      <c r="AF25" s="33">
        <v>48.060344827586199</v>
      </c>
      <c r="AG25" s="33">
        <v>49.684044233807299</v>
      </c>
      <c r="AH25" s="33">
        <v>48.582375478927197</v>
      </c>
      <c r="AI25" s="33">
        <v>52.052401746724897</v>
      </c>
      <c r="AJ25" s="33">
        <v>49.239391513210599</v>
      </c>
      <c r="AK25" s="33">
        <v>43.694060211554103</v>
      </c>
      <c r="AL25" s="33">
        <v>43.816254416961101</v>
      </c>
      <c r="AM25" s="33">
        <v>46.6611706512778</v>
      </c>
      <c r="AN25" s="33">
        <v>46.123101518784999</v>
      </c>
      <c r="AO25" s="33">
        <v>45.5555555555556</v>
      </c>
      <c r="AP25" s="33">
        <v>44.288224956063303</v>
      </c>
      <c r="AQ25" s="33">
        <v>45.923913043478301</v>
      </c>
      <c r="AR25" s="33">
        <v>46.940244780417601</v>
      </c>
      <c r="AS25" s="33">
        <v>49.629130141604897</v>
      </c>
      <c r="AT25" s="33">
        <v>50.141442715700101</v>
      </c>
      <c r="AU25" s="33">
        <v>52.24</v>
      </c>
      <c r="AV25" s="33"/>
      <c r="AW25" s="33"/>
      <c r="AX25" s="33"/>
      <c r="AY25" s="33"/>
      <c r="AZ25" s="33"/>
      <c r="BA25" s="33"/>
      <c r="BB25" s="33"/>
      <c r="BC25" s="33"/>
      <c r="BD25" s="33"/>
      <c r="BE25" s="33"/>
      <c r="BF25" s="33"/>
      <c r="BG25" s="33"/>
      <c r="BH25" s="33"/>
      <c r="BI25" s="33"/>
      <c r="BJ25" s="33"/>
      <c r="BK25" s="33"/>
      <c r="BL25" s="33"/>
      <c r="BM25" s="33"/>
      <c r="BN25" s="33"/>
      <c r="BO25" s="33"/>
      <c r="BP25" s="33"/>
    </row>
    <row r="26" spans="1:68" ht="15" customHeight="1">
      <c r="A26" s="107" t="s">
        <v>353</v>
      </c>
      <c r="B26" s="30">
        <v>49.617186716117601</v>
      </c>
      <c r="C26" s="30">
        <v>47.864280363388701</v>
      </c>
      <c r="D26" s="30">
        <v>50.729630215149399</v>
      </c>
      <c r="E26" s="30">
        <v>49.349835716915003</v>
      </c>
      <c r="F26" s="30">
        <v>49.868902831085002</v>
      </c>
      <c r="G26" s="30">
        <v>50.156229178743999</v>
      </c>
      <c r="H26" s="30">
        <v>49.2472761595658</v>
      </c>
      <c r="I26" s="30">
        <v>51.833374283885398</v>
      </c>
      <c r="J26" s="30">
        <v>50.278782189661598</v>
      </c>
      <c r="K26" s="30">
        <v>50.527909132593997</v>
      </c>
      <c r="L26" s="30">
        <v>48.320705706873902</v>
      </c>
      <c r="M26" s="30">
        <v>47.161591869290298</v>
      </c>
      <c r="N26" s="30">
        <v>49.796987949342899</v>
      </c>
      <c r="O26" s="30">
        <v>47.400581093151303</v>
      </c>
      <c r="P26" s="30">
        <v>52.830107231373297</v>
      </c>
      <c r="Q26" s="30">
        <v>49.015696563204898</v>
      </c>
      <c r="R26" s="30">
        <v>48.418644151216697</v>
      </c>
      <c r="S26" s="30">
        <v>48.897017281415998</v>
      </c>
      <c r="T26" s="30">
        <v>49.712498458638599</v>
      </c>
      <c r="U26" s="30">
        <v>49.617586558879204</v>
      </c>
      <c r="V26" s="30">
        <v>47.690716748335099</v>
      </c>
      <c r="W26" s="30">
        <v>47.249987527913603</v>
      </c>
      <c r="X26" s="30">
        <v>50.123430598943798</v>
      </c>
      <c r="Y26" s="30">
        <v>50.105785037261903</v>
      </c>
      <c r="Z26" s="30">
        <v>47.148369253242102</v>
      </c>
      <c r="AA26" s="30">
        <v>49.608552017788099</v>
      </c>
      <c r="AB26" s="30">
        <v>47.745231825782</v>
      </c>
      <c r="AC26" s="30">
        <v>49.050214582525903</v>
      </c>
      <c r="AD26" s="30">
        <v>46.412608791280903</v>
      </c>
      <c r="AE26" s="30">
        <v>48.363423965109703</v>
      </c>
      <c r="AF26" s="30">
        <v>46.074080809138898</v>
      </c>
      <c r="AG26" s="30">
        <v>48.550940351685803</v>
      </c>
      <c r="AH26" s="30">
        <v>46.2504957533314</v>
      </c>
      <c r="AI26" s="30">
        <v>49.324286866754299</v>
      </c>
      <c r="AJ26" s="30">
        <v>48.454368781003602</v>
      </c>
      <c r="AK26" s="30">
        <v>44.810673432493097</v>
      </c>
      <c r="AL26" s="30">
        <v>46.421911154844999</v>
      </c>
      <c r="AM26" s="30">
        <v>48.466602599048997</v>
      </c>
      <c r="AN26" s="30">
        <v>47.369769990201199</v>
      </c>
      <c r="AO26" s="30">
        <v>47.836518215220103</v>
      </c>
      <c r="AP26" s="30">
        <v>45.798429141116003</v>
      </c>
      <c r="AQ26" s="30">
        <v>48.3222292645209</v>
      </c>
      <c r="AR26" s="30">
        <v>49.252252869867199</v>
      </c>
      <c r="AS26" s="30">
        <v>50.967717072724</v>
      </c>
      <c r="AT26" s="30">
        <v>52.5487894120173</v>
      </c>
      <c r="AU26" s="30">
        <v>52.8438343740861</v>
      </c>
      <c r="AV26" s="30"/>
      <c r="AW26" s="30"/>
      <c r="AX26" s="30"/>
      <c r="AY26" s="30"/>
      <c r="AZ26" s="30"/>
      <c r="BA26" s="30"/>
      <c r="BB26" s="30"/>
      <c r="BC26" s="30"/>
      <c r="BD26" s="30"/>
      <c r="BE26" s="30"/>
      <c r="BF26" s="30"/>
      <c r="BG26" s="30"/>
      <c r="BH26" s="30"/>
      <c r="BI26" s="30"/>
      <c r="BJ26" s="30"/>
      <c r="BK26" s="30"/>
      <c r="BL26" s="30"/>
      <c r="BM26" s="30"/>
      <c r="BN26" s="30"/>
      <c r="BO26" s="30"/>
      <c r="BP26" s="30"/>
    </row>
    <row r="27" spans="1:68" ht="15" customHeight="1">
      <c r="A27" s="106" t="s">
        <v>169</v>
      </c>
      <c r="B27" s="30">
        <v>50.729409489596897</v>
      </c>
      <c r="C27" s="30">
        <v>50.8428818701449</v>
      </c>
      <c r="D27" s="30">
        <v>51.705741710536898</v>
      </c>
      <c r="E27" s="30">
        <v>51.679357514516298</v>
      </c>
      <c r="F27" s="30">
        <v>51.282078482808203</v>
      </c>
      <c r="G27" s="30">
        <v>50.506789896073499</v>
      </c>
      <c r="H27" s="30">
        <v>52.050348616158502</v>
      </c>
      <c r="I27" s="30">
        <v>53.4337498775824</v>
      </c>
      <c r="J27" s="30">
        <v>52.682121150253302</v>
      </c>
      <c r="K27" s="30">
        <v>51.456673624442899</v>
      </c>
      <c r="L27" s="30">
        <v>53.746279837840198</v>
      </c>
      <c r="M27" s="30">
        <v>52.059634577989399</v>
      </c>
      <c r="N27" s="30">
        <v>51.290014692699899</v>
      </c>
      <c r="O27" s="30">
        <v>50.292653281772502</v>
      </c>
      <c r="P27" s="30">
        <v>55.0164846161084</v>
      </c>
      <c r="Q27" s="30">
        <v>54.754774877872002</v>
      </c>
      <c r="R27" s="30">
        <v>53.774855455457903</v>
      </c>
      <c r="S27" s="30">
        <v>53.133985395625402</v>
      </c>
      <c r="T27" s="30">
        <v>52.990381420850603</v>
      </c>
      <c r="U27" s="30">
        <v>52.229930292015197</v>
      </c>
      <c r="V27" s="30">
        <v>53.351610720843297</v>
      </c>
      <c r="W27" s="30">
        <v>51.848055959229697</v>
      </c>
      <c r="X27" s="30">
        <v>51.822108543816398</v>
      </c>
      <c r="Y27" s="30">
        <v>53.522622177569602</v>
      </c>
      <c r="Z27" s="30">
        <v>50.684683679718802</v>
      </c>
      <c r="AA27" s="30">
        <v>52.199336884770901</v>
      </c>
      <c r="AB27" s="30">
        <v>51.582750413567297</v>
      </c>
      <c r="AC27" s="30">
        <v>51.340344156211401</v>
      </c>
      <c r="AD27" s="30">
        <v>51.849136955803701</v>
      </c>
      <c r="AE27" s="30">
        <v>52.187204441897499</v>
      </c>
      <c r="AF27" s="30">
        <v>51.577404152533397</v>
      </c>
      <c r="AG27" s="30">
        <v>50.724244016207599</v>
      </c>
      <c r="AH27" s="30">
        <v>51.923019859681901</v>
      </c>
      <c r="AI27" s="30">
        <v>52.319255014056701</v>
      </c>
      <c r="AJ27" s="30">
        <v>50.376162866293001</v>
      </c>
      <c r="AK27" s="30">
        <v>48.474526913147102</v>
      </c>
      <c r="AL27" s="30">
        <v>46.985483396202198</v>
      </c>
      <c r="AM27" s="30">
        <v>47.785708186314899</v>
      </c>
      <c r="AN27" s="30">
        <v>48.344471662669903</v>
      </c>
      <c r="AO27" s="30">
        <v>47.310177474421501</v>
      </c>
      <c r="AP27" s="30">
        <v>48.080935949033403</v>
      </c>
      <c r="AQ27" s="30">
        <v>47.192823913043497</v>
      </c>
      <c r="AR27" s="30">
        <v>47.279132044636398</v>
      </c>
      <c r="AS27" s="30">
        <v>48.252553202967</v>
      </c>
      <c r="AT27" s="30">
        <v>47.183793437768998</v>
      </c>
      <c r="AU27" s="30">
        <v>48.987305759999998</v>
      </c>
      <c r="AV27" s="30"/>
      <c r="AW27" s="30"/>
      <c r="AX27" s="30"/>
      <c r="AY27" s="30"/>
      <c r="AZ27" s="30"/>
      <c r="BA27" s="30"/>
      <c r="BB27" s="30"/>
      <c r="BC27" s="30"/>
      <c r="BD27" s="30"/>
      <c r="BE27" s="30"/>
      <c r="BF27" s="30"/>
      <c r="BG27" s="30"/>
      <c r="BH27" s="30"/>
      <c r="BI27" s="30"/>
      <c r="BJ27" s="30"/>
      <c r="BK27" s="30"/>
      <c r="BL27" s="30"/>
      <c r="BM27" s="30"/>
      <c r="BN27" s="30"/>
      <c r="BO27" s="30"/>
      <c r="BP27" s="30"/>
    </row>
    <row r="28" spans="1:68" ht="15" customHeight="1">
      <c r="A28" s="106" t="s">
        <v>170</v>
      </c>
      <c r="B28" s="29">
        <v>4.6990077177508303</v>
      </c>
      <c r="C28" s="29">
        <v>4.9280089988751401</v>
      </c>
      <c r="D28" s="29">
        <v>4.9899396378269598</v>
      </c>
      <c r="E28" s="29">
        <v>5.0688172043010704</v>
      </c>
      <c r="F28" s="29">
        <v>5.1001100110011004</v>
      </c>
      <c r="G28" s="29">
        <v>5.3222222222222202</v>
      </c>
      <c r="H28" s="29">
        <v>5.2849284928492803</v>
      </c>
      <c r="I28" s="29">
        <v>5.5071721311475397</v>
      </c>
      <c r="J28" s="29">
        <v>5.4038680318543797</v>
      </c>
      <c r="K28" s="29">
        <v>5.3103879849812303</v>
      </c>
      <c r="L28" s="29">
        <v>5.6628308400460297</v>
      </c>
      <c r="M28" s="29">
        <v>5.4037267080745304</v>
      </c>
      <c r="N28" s="29">
        <v>5.5957972805933203</v>
      </c>
      <c r="O28" s="29">
        <v>5.5374149659863896</v>
      </c>
      <c r="P28" s="29">
        <v>5.3368983957219296</v>
      </c>
      <c r="Q28" s="29">
        <v>5.3408134642356204</v>
      </c>
      <c r="R28" s="29">
        <v>5.4960422163588403</v>
      </c>
      <c r="S28" s="29">
        <v>5.2267365661861103</v>
      </c>
      <c r="T28" s="29">
        <v>5.1704394141145098</v>
      </c>
      <c r="U28" s="29">
        <v>5.2615769712140201</v>
      </c>
      <c r="V28" s="29">
        <v>5.89230769230769</v>
      </c>
      <c r="W28" s="29">
        <v>5.0929614873837998</v>
      </c>
      <c r="X28" s="29">
        <v>5.1479289940828403</v>
      </c>
      <c r="Y28" s="29">
        <v>5.32298850574713</v>
      </c>
      <c r="Z28" s="29">
        <v>5.5510204081632697</v>
      </c>
      <c r="AA28" s="29">
        <v>5.6293800539083598</v>
      </c>
      <c r="AB28" s="29">
        <v>5.1111111111111098</v>
      </c>
      <c r="AC28" s="29">
        <v>5.1373390557939898</v>
      </c>
      <c r="AD28" s="29">
        <v>5.15781487101669</v>
      </c>
      <c r="AE28" s="29">
        <v>4.6541143654114396</v>
      </c>
      <c r="AF28" s="29">
        <v>4.4992526158445401</v>
      </c>
      <c r="AG28" s="29">
        <v>4.6025437201907797</v>
      </c>
      <c r="AH28" s="29">
        <v>4.7460567823343904</v>
      </c>
      <c r="AI28" s="29">
        <v>4.2835570469798698</v>
      </c>
      <c r="AJ28" s="29">
        <v>4.6439024390243899</v>
      </c>
      <c r="AK28" s="29">
        <v>5.1545623836126602</v>
      </c>
      <c r="AL28" s="29">
        <v>4.5564516129032304</v>
      </c>
      <c r="AM28" s="29">
        <v>4.4628975265017701</v>
      </c>
      <c r="AN28" s="29">
        <v>4.8856152512998303</v>
      </c>
      <c r="AO28" s="29">
        <v>4.8724202626641704</v>
      </c>
      <c r="AP28" s="29">
        <v>5.2658730158730203</v>
      </c>
      <c r="AQ28" s="29">
        <v>5.3136094674556196</v>
      </c>
      <c r="AR28" s="29">
        <v>5.2039877300613497</v>
      </c>
      <c r="AS28" s="29">
        <v>5.7948369565217401</v>
      </c>
      <c r="AT28" s="29">
        <v>6.2411847672778604</v>
      </c>
      <c r="AU28" s="29">
        <v>6.2388973966309296</v>
      </c>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106" t="s">
        <v>171</v>
      </c>
      <c r="B29" s="34">
        <v>4262</v>
      </c>
      <c r="C29" s="34">
        <v>4381</v>
      </c>
      <c r="D29" s="34">
        <v>4960</v>
      </c>
      <c r="E29" s="34">
        <v>4714</v>
      </c>
      <c r="F29" s="34">
        <v>4636</v>
      </c>
      <c r="G29" s="34">
        <v>4311</v>
      </c>
      <c r="H29" s="34">
        <v>4804</v>
      </c>
      <c r="I29" s="34">
        <v>5375</v>
      </c>
      <c r="J29" s="34">
        <v>4750</v>
      </c>
      <c r="K29" s="34">
        <v>4243</v>
      </c>
      <c r="L29" s="34">
        <v>4921</v>
      </c>
      <c r="M29" s="34">
        <v>4350</v>
      </c>
      <c r="N29" s="34">
        <v>4527</v>
      </c>
      <c r="O29" s="34">
        <v>4070</v>
      </c>
      <c r="P29" s="34">
        <v>3992</v>
      </c>
      <c r="Q29" s="34">
        <v>3808</v>
      </c>
      <c r="R29" s="34">
        <v>4166</v>
      </c>
      <c r="S29" s="34">
        <v>3988</v>
      </c>
      <c r="T29" s="34">
        <v>3883</v>
      </c>
      <c r="U29" s="34">
        <v>4204</v>
      </c>
      <c r="V29" s="34">
        <v>4596</v>
      </c>
      <c r="W29" s="34">
        <v>3835</v>
      </c>
      <c r="X29" s="34">
        <v>4350</v>
      </c>
      <c r="Y29" s="34">
        <v>4631</v>
      </c>
      <c r="Z29" s="34">
        <v>3808</v>
      </c>
      <c r="AA29" s="34">
        <v>4177</v>
      </c>
      <c r="AB29" s="34">
        <v>3864</v>
      </c>
      <c r="AC29" s="34">
        <v>3591</v>
      </c>
      <c r="AD29" s="34">
        <v>3399</v>
      </c>
      <c r="AE29" s="34">
        <v>3337</v>
      </c>
      <c r="AF29" s="34">
        <v>3010</v>
      </c>
      <c r="AG29" s="34">
        <v>2895</v>
      </c>
      <c r="AH29" s="34">
        <v>3009</v>
      </c>
      <c r="AI29" s="34">
        <v>2553</v>
      </c>
      <c r="AJ29" s="34">
        <v>2856</v>
      </c>
      <c r="AK29" s="34">
        <v>2768</v>
      </c>
      <c r="AL29" s="34">
        <v>2260</v>
      </c>
      <c r="AM29" s="34">
        <v>2526</v>
      </c>
      <c r="AN29" s="34">
        <v>2819</v>
      </c>
      <c r="AO29" s="34">
        <v>2597</v>
      </c>
      <c r="AP29" s="34">
        <v>2654</v>
      </c>
      <c r="AQ29" s="34">
        <v>2694</v>
      </c>
      <c r="AR29" s="34">
        <v>3393</v>
      </c>
      <c r="AS29" s="34">
        <v>4265</v>
      </c>
      <c r="AT29" s="34">
        <v>4425</v>
      </c>
      <c r="AU29" s="34">
        <v>4074</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106" t="s">
        <v>172</v>
      </c>
      <c r="B30" s="34">
        <v>907</v>
      </c>
      <c r="C30" s="34">
        <v>889</v>
      </c>
      <c r="D30" s="34">
        <v>994</v>
      </c>
      <c r="E30" s="34">
        <v>930</v>
      </c>
      <c r="F30" s="34">
        <v>909</v>
      </c>
      <c r="G30" s="34">
        <v>810</v>
      </c>
      <c r="H30" s="34">
        <v>909</v>
      </c>
      <c r="I30" s="34">
        <v>976</v>
      </c>
      <c r="J30" s="34">
        <v>879</v>
      </c>
      <c r="K30" s="34">
        <v>799</v>
      </c>
      <c r="L30" s="34">
        <v>869</v>
      </c>
      <c r="M30" s="34">
        <v>805</v>
      </c>
      <c r="N30" s="34">
        <v>809</v>
      </c>
      <c r="O30" s="34">
        <v>735</v>
      </c>
      <c r="P30" s="34">
        <v>748</v>
      </c>
      <c r="Q30" s="34">
        <v>713</v>
      </c>
      <c r="R30" s="34">
        <v>758</v>
      </c>
      <c r="S30" s="34">
        <v>763</v>
      </c>
      <c r="T30" s="34">
        <v>751</v>
      </c>
      <c r="U30" s="34">
        <v>799</v>
      </c>
      <c r="V30" s="34">
        <v>780</v>
      </c>
      <c r="W30" s="34">
        <v>753</v>
      </c>
      <c r="X30" s="34">
        <v>845</v>
      </c>
      <c r="Y30" s="34">
        <v>870</v>
      </c>
      <c r="Z30" s="34">
        <v>686</v>
      </c>
      <c r="AA30" s="34">
        <v>742</v>
      </c>
      <c r="AB30" s="34">
        <v>756</v>
      </c>
      <c r="AC30" s="34">
        <v>699</v>
      </c>
      <c r="AD30" s="34">
        <v>659</v>
      </c>
      <c r="AE30" s="34">
        <v>717</v>
      </c>
      <c r="AF30" s="34">
        <v>669</v>
      </c>
      <c r="AG30" s="34">
        <v>629</v>
      </c>
      <c r="AH30" s="34">
        <v>634</v>
      </c>
      <c r="AI30" s="34">
        <v>596</v>
      </c>
      <c r="AJ30" s="34">
        <v>615</v>
      </c>
      <c r="AK30" s="34">
        <v>537</v>
      </c>
      <c r="AL30" s="34">
        <v>496</v>
      </c>
      <c r="AM30" s="34">
        <v>566</v>
      </c>
      <c r="AN30" s="34">
        <v>577</v>
      </c>
      <c r="AO30" s="34">
        <v>533</v>
      </c>
      <c r="AP30" s="34">
        <v>504</v>
      </c>
      <c r="AQ30" s="34">
        <v>507</v>
      </c>
      <c r="AR30" s="34">
        <v>652</v>
      </c>
      <c r="AS30" s="34">
        <v>736</v>
      </c>
      <c r="AT30" s="34">
        <v>709</v>
      </c>
      <c r="AU30" s="34">
        <v>653</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106" t="s">
        <v>173</v>
      </c>
      <c r="B31" s="34">
        <v>1787</v>
      </c>
      <c r="C31" s="34">
        <v>1810</v>
      </c>
      <c r="D31" s="34">
        <v>1881</v>
      </c>
      <c r="E31" s="34">
        <v>1808</v>
      </c>
      <c r="F31" s="34">
        <v>1763</v>
      </c>
      <c r="G31" s="34">
        <v>1586</v>
      </c>
      <c r="H31" s="34">
        <v>1758</v>
      </c>
      <c r="I31" s="34">
        <v>1753</v>
      </c>
      <c r="J31" s="34">
        <v>1647</v>
      </c>
      <c r="K31" s="34">
        <v>1525</v>
      </c>
      <c r="L31" s="34">
        <v>1656</v>
      </c>
      <c r="M31" s="34">
        <v>1622</v>
      </c>
      <c r="N31" s="34">
        <v>1571</v>
      </c>
      <c r="O31" s="34">
        <v>1528</v>
      </c>
      <c r="P31" s="34">
        <v>1284</v>
      </c>
      <c r="Q31" s="34">
        <v>1316</v>
      </c>
      <c r="R31" s="34">
        <v>1441</v>
      </c>
      <c r="S31" s="34">
        <v>1455</v>
      </c>
      <c r="T31" s="34">
        <v>1414</v>
      </c>
      <c r="U31" s="34">
        <v>1529</v>
      </c>
      <c r="V31" s="34">
        <v>1516</v>
      </c>
      <c r="W31" s="34">
        <v>1521</v>
      </c>
      <c r="X31" s="34">
        <v>1614</v>
      </c>
      <c r="Y31" s="34">
        <v>1610</v>
      </c>
      <c r="Z31" s="34">
        <v>1422</v>
      </c>
      <c r="AA31" s="34">
        <v>1421</v>
      </c>
      <c r="AB31" s="34">
        <v>1520</v>
      </c>
      <c r="AC31" s="34">
        <v>1376</v>
      </c>
      <c r="AD31" s="34">
        <v>1354</v>
      </c>
      <c r="AE31" s="34">
        <v>1407</v>
      </c>
      <c r="AF31" s="34">
        <v>1392</v>
      </c>
      <c r="AG31" s="34">
        <v>1266</v>
      </c>
      <c r="AH31" s="34">
        <v>1305</v>
      </c>
      <c r="AI31" s="34">
        <v>1145</v>
      </c>
      <c r="AJ31" s="34">
        <v>1249</v>
      </c>
      <c r="AK31" s="34">
        <v>1229</v>
      </c>
      <c r="AL31" s="34">
        <v>1132</v>
      </c>
      <c r="AM31" s="34">
        <v>1213</v>
      </c>
      <c r="AN31" s="34">
        <v>1251</v>
      </c>
      <c r="AO31" s="34">
        <v>1170</v>
      </c>
      <c r="AP31" s="34">
        <v>1138</v>
      </c>
      <c r="AQ31" s="34">
        <v>1104</v>
      </c>
      <c r="AR31" s="34">
        <v>1389</v>
      </c>
      <c r="AS31" s="34">
        <v>1483</v>
      </c>
      <c r="AT31" s="34">
        <v>1414</v>
      </c>
      <c r="AU31" s="34">
        <v>1250</v>
      </c>
      <c r="AV31" s="34"/>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95"/>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15" customHeight="1">
      <c r="A33" s="104" t="s">
        <v>384</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ht="15" customHeight="1">
      <c r="A34" s="99" t="s">
        <v>167</v>
      </c>
      <c r="B34" s="33">
        <v>36.315280464216599</v>
      </c>
      <c r="C34" s="33">
        <v>34.8930817610063</v>
      </c>
      <c r="D34" s="33">
        <v>33.565323565323602</v>
      </c>
      <c r="E34" s="33">
        <v>37.0374776918501</v>
      </c>
      <c r="F34" s="33">
        <v>36.797377686050702</v>
      </c>
      <c r="G34" s="33">
        <v>35.757196495619503</v>
      </c>
      <c r="H34" s="33">
        <v>33.363994743758198</v>
      </c>
      <c r="I34" s="33">
        <v>35.886524822695002</v>
      </c>
      <c r="J34" s="33">
        <v>35.563473211929299</v>
      </c>
      <c r="K34" s="33">
        <v>33.556239133342203</v>
      </c>
      <c r="L34" s="33">
        <v>32.054650551760403</v>
      </c>
      <c r="M34" s="33">
        <v>32.5969043524276</v>
      </c>
      <c r="N34" s="33">
        <v>33.0959915611814</v>
      </c>
      <c r="O34" s="33">
        <v>30.783065855008299</v>
      </c>
      <c r="P34" s="33">
        <v>29.939530305161</v>
      </c>
      <c r="Q34" s="33">
        <v>29.8795897130965</v>
      </c>
      <c r="R34" s="33">
        <v>28.801565793435699</v>
      </c>
      <c r="S34" s="33">
        <v>30.010430636268801</v>
      </c>
      <c r="T34" s="33">
        <v>29.1270783847981</v>
      </c>
      <c r="U34" s="33">
        <v>28.497171686286499</v>
      </c>
      <c r="V34" s="33">
        <v>28.9253731343284</v>
      </c>
      <c r="W34" s="33">
        <v>29.104704097116802</v>
      </c>
      <c r="X34" s="33">
        <v>28.565108391092799</v>
      </c>
      <c r="Y34" s="33">
        <v>29.152590090090101</v>
      </c>
      <c r="Z34" s="33">
        <v>28.1822176651531</v>
      </c>
      <c r="AA34" s="33">
        <v>27.672490376073402</v>
      </c>
      <c r="AB34" s="33">
        <v>26.876737720111201</v>
      </c>
      <c r="AC34" s="33">
        <v>26.2582408747387</v>
      </c>
      <c r="AD34" s="33">
        <v>25.749254668131201</v>
      </c>
      <c r="AE34" s="33">
        <v>24.134660976766199</v>
      </c>
      <c r="AF34" s="33">
        <v>23.5504430281362</v>
      </c>
      <c r="AG34" s="33">
        <v>22.793528752202501</v>
      </c>
      <c r="AH34" s="33">
        <v>22.305063684374002</v>
      </c>
      <c r="AI34" s="33">
        <v>23.568640208197799</v>
      </c>
      <c r="AJ34" s="33">
        <v>21.360184879498199</v>
      </c>
      <c r="AK34" s="33">
        <v>21.443965517241399</v>
      </c>
      <c r="AL34" s="33">
        <v>22.081352350766</v>
      </c>
      <c r="AM34" s="33">
        <v>21.7451523545706</v>
      </c>
      <c r="AN34" s="33">
        <v>20.8972648432288</v>
      </c>
      <c r="AO34" s="33">
        <v>20.394158015132898</v>
      </c>
      <c r="AP34" s="33">
        <v>21.1475125671694</v>
      </c>
      <c r="AQ34" s="33">
        <v>19.424743892828999</v>
      </c>
      <c r="AR34" s="33">
        <v>20.062284871332601</v>
      </c>
      <c r="AS34" s="33">
        <v>19.2134644225962</v>
      </c>
      <c r="AT34" s="33">
        <v>20.3221222169588</v>
      </c>
      <c r="AU34" s="33">
        <v>21.203968387422201</v>
      </c>
      <c r="AV34" s="33"/>
      <c r="AW34" s="33"/>
      <c r="AX34" s="33"/>
      <c r="AY34" s="33"/>
      <c r="AZ34" s="33"/>
      <c r="BA34" s="33"/>
      <c r="BB34" s="33"/>
      <c r="BC34" s="33"/>
      <c r="BD34" s="33"/>
      <c r="BE34" s="33"/>
      <c r="BF34" s="33"/>
      <c r="BG34" s="33"/>
      <c r="BH34" s="33"/>
      <c r="BI34" s="33"/>
      <c r="BJ34" s="33"/>
      <c r="BK34" s="33"/>
      <c r="BL34" s="33"/>
      <c r="BM34" s="33"/>
      <c r="BN34" s="33"/>
      <c r="BO34" s="33"/>
      <c r="BP34" s="33"/>
    </row>
    <row r="35" spans="1:68" ht="15" customHeight="1">
      <c r="A35" s="86" t="s">
        <v>353</v>
      </c>
      <c r="B35" s="30">
        <v>35.6936580562855</v>
      </c>
      <c r="C35" s="30">
        <v>35.144780799797097</v>
      </c>
      <c r="D35" s="30">
        <v>34.070815161940502</v>
      </c>
      <c r="E35" s="30">
        <v>35.877884400074798</v>
      </c>
      <c r="F35" s="30">
        <v>35.775407144433103</v>
      </c>
      <c r="G35" s="30">
        <v>35.287725874063099</v>
      </c>
      <c r="H35" s="30">
        <v>33.559328856122001</v>
      </c>
      <c r="I35" s="30">
        <v>34.2158797687309</v>
      </c>
      <c r="J35" s="30">
        <v>34.795932857124001</v>
      </c>
      <c r="K35" s="30">
        <v>33.345200073358001</v>
      </c>
      <c r="L35" s="30">
        <v>32.5074969344032</v>
      </c>
      <c r="M35" s="30">
        <v>32.531109129859402</v>
      </c>
      <c r="N35" s="30">
        <v>33.2177320296205</v>
      </c>
      <c r="O35" s="30">
        <v>32.150778999104404</v>
      </c>
      <c r="P35" s="30">
        <v>31.057627904564701</v>
      </c>
      <c r="Q35" s="30">
        <v>31.5078958330879</v>
      </c>
      <c r="R35" s="30">
        <v>31.000099571277101</v>
      </c>
      <c r="S35" s="30">
        <v>31.6422953435838</v>
      </c>
      <c r="T35" s="30">
        <v>31.398184173939299</v>
      </c>
      <c r="U35" s="30">
        <v>31.453048398745199</v>
      </c>
      <c r="V35" s="30">
        <v>32.4528233384586</v>
      </c>
      <c r="W35" s="30">
        <v>32.2363804190637</v>
      </c>
      <c r="X35" s="30">
        <v>31.660218833790999</v>
      </c>
      <c r="Y35" s="30">
        <v>31.272594899923501</v>
      </c>
      <c r="Z35" s="30">
        <v>31.530080897890699</v>
      </c>
      <c r="AA35" s="30">
        <v>31.3336199717364</v>
      </c>
      <c r="AB35" s="30">
        <v>30.131120927172802</v>
      </c>
      <c r="AC35" s="30">
        <v>29.692303271035598</v>
      </c>
      <c r="AD35" s="30">
        <v>29.1337221232078</v>
      </c>
      <c r="AE35" s="30">
        <v>28.160314639380498</v>
      </c>
      <c r="AF35" s="30">
        <v>27.511122132074401</v>
      </c>
      <c r="AG35" s="30">
        <v>26.8121907948928</v>
      </c>
      <c r="AH35" s="30">
        <v>26.127849409987199</v>
      </c>
      <c r="AI35" s="30">
        <v>26.813227021317299</v>
      </c>
      <c r="AJ35" s="30">
        <v>25.696433504877099</v>
      </c>
      <c r="AK35" s="30">
        <v>26.051040729043201</v>
      </c>
      <c r="AL35" s="30">
        <v>26.62765521012</v>
      </c>
      <c r="AM35" s="30">
        <v>26.949681932769799</v>
      </c>
      <c r="AN35" s="30">
        <v>26.40190170704</v>
      </c>
      <c r="AO35" s="30">
        <v>26.759912045930299</v>
      </c>
      <c r="AP35" s="30">
        <v>27.641247119730899</v>
      </c>
      <c r="AQ35" s="30">
        <v>26.521081733178999</v>
      </c>
      <c r="AR35" s="30">
        <v>27.628925658526601</v>
      </c>
      <c r="AS35" s="30">
        <v>27.5737391772237</v>
      </c>
      <c r="AT35" s="30">
        <v>28.200955252948201</v>
      </c>
      <c r="AU35" s="30">
        <v>28.567073379982801</v>
      </c>
      <c r="AV35" s="30"/>
      <c r="AW35" s="30"/>
      <c r="AX35" s="30"/>
      <c r="AY35" s="30"/>
      <c r="AZ35" s="30"/>
      <c r="BA35" s="30"/>
      <c r="BB35" s="30"/>
      <c r="BC35" s="30"/>
      <c r="BD35" s="30"/>
      <c r="BE35" s="30"/>
      <c r="BF35" s="30"/>
      <c r="BG35" s="30"/>
      <c r="BH35" s="30"/>
      <c r="BI35" s="30"/>
      <c r="BJ35" s="30"/>
      <c r="BK35" s="30"/>
      <c r="BL35" s="30"/>
      <c r="BM35" s="30"/>
      <c r="BN35" s="30"/>
      <c r="BO35" s="30"/>
      <c r="BP35" s="30"/>
    </row>
    <row r="36" spans="1:68" ht="15" customHeight="1">
      <c r="A36" s="99" t="s">
        <v>169</v>
      </c>
      <c r="B36" s="30">
        <v>46.9083988294474</v>
      </c>
      <c r="C36" s="30">
        <v>46.035077382725497</v>
      </c>
      <c r="D36" s="30">
        <v>45.781284824899402</v>
      </c>
      <c r="E36" s="30">
        <v>47.446369713291602</v>
      </c>
      <c r="F36" s="30">
        <v>47.308746963133999</v>
      </c>
      <c r="G36" s="30">
        <v>46.756247043072698</v>
      </c>
      <c r="H36" s="30">
        <v>46.091442309152498</v>
      </c>
      <c r="I36" s="30">
        <v>47.957421475480501</v>
      </c>
      <c r="J36" s="30">
        <v>47.0543167763215</v>
      </c>
      <c r="K36" s="30">
        <v>46.497815481500602</v>
      </c>
      <c r="L36" s="30">
        <v>45.833930038873397</v>
      </c>
      <c r="M36" s="30">
        <v>46.352571644084499</v>
      </c>
      <c r="N36" s="30">
        <v>46.165035953077201</v>
      </c>
      <c r="O36" s="30">
        <v>44.9190632774202</v>
      </c>
      <c r="P36" s="30">
        <v>45.168678822112597</v>
      </c>
      <c r="Q36" s="30">
        <v>44.6584703015249</v>
      </c>
      <c r="R36" s="30">
        <v>44.088242643674903</v>
      </c>
      <c r="S36" s="30">
        <v>44.654911714201297</v>
      </c>
      <c r="T36" s="30">
        <v>44.015670632375098</v>
      </c>
      <c r="U36" s="30">
        <v>43.330899709057597</v>
      </c>
      <c r="V36" s="30">
        <v>42.759326217386104</v>
      </c>
      <c r="W36" s="30">
        <v>43.155100099569502</v>
      </c>
      <c r="X36" s="30">
        <v>43.191665978818001</v>
      </c>
      <c r="Y36" s="30">
        <v>44.166771611682897</v>
      </c>
      <c r="Z36" s="30">
        <v>42.938913188778699</v>
      </c>
      <c r="AA36" s="30">
        <v>42.625646825853302</v>
      </c>
      <c r="AB36" s="30">
        <v>43.0323932144548</v>
      </c>
      <c r="AC36" s="30">
        <v>42.852714025219399</v>
      </c>
      <c r="AD36" s="30">
        <v>42.902308966439598</v>
      </c>
      <c r="AE36" s="30">
        <v>42.261122758901998</v>
      </c>
      <c r="AF36" s="30">
        <v>42.326097317578103</v>
      </c>
      <c r="AG36" s="30">
        <v>42.268114378825899</v>
      </c>
      <c r="AH36" s="30">
        <v>42.463990695903099</v>
      </c>
      <c r="AI36" s="30">
        <v>43.042189608396797</v>
      </c>
      <c r="AJ36" s="30">
        <v>41.950527796137301</v>
      </c>
      <c r="AK36" s="30">
        <v>41.679701209714501</v>
      </c>
      <c r="AL36" s="30">
        <v>41.7404735621623</v>
      </c>
      <c r="AM36" s="30">
        <v>41.082246843317201</v>
      </c>
      <c r="AN36" s="30">
        <v>40.782139557705101</v>
      </c>
      <c r="AO36" s="30">
        <v>39.921022390718797</v>
      </c>
      <c r="AP36" s="30">
        <v>39.793041868954802</v>
      </c>
      <c r="AQ36" s="30">
        <v>39.190438581166298</v>
      </c>
      <c r="AR36" s="30">
        <v>38.720135634322197</v>
      </c>
      <c r="AS36" s="30">
        <v>37.926501666888903</v>
      </c>
      <c r="AT36" s="30">
        <v>38.407943385526899</v>
      </c>
      <c r="AU36" s="30">
        <v>38.923671428955799</v>
      </c>
      <c r="AV36" s="30"/>
      <c r="AW36" s="30"/>
      <c r="AX36" s="30"/>
      <c r="AY36" s="30"/>
      <c r="AZ36" s="30"/>
      <c r="BA36" s="30"/>
      <c r="BB36" s="30"/>
      <c r="BC36" s="30"/>
      <c r="BD36" s="30"/>
      <c r="BE36" s="30"/>
      <c r="BF36" s="30"/>
      <c r="BG36" s="30"/>
      <c r="BH36" s="30"/>
      <c r="BI36" s="30"/>
      <c r="BJ36" s="30"/>
      <c r="BK36" s="30"/>
      <c r="BL36" s="30"/>
      <c r="BM36" s="30"/>
      <c r="BN36" s="30"/>
      <c r="BO36" s="30"/>
      <c r="BP36" s="30"/>
    </row>
    <row r="37" spans="1:68" ht="15" customHeight="1">
      <c r="A37" s="99" t="s">
        <v>170</v>
      </c>
      <c r="B37" s="29">
        <v>3.2093874833555298</v>
      </c>
      <c r="C37" s="29">
        <v>3.1337418889689999</v>
      </c>
      <c r="D37" s="29">
        <v>3.2229901782466399</v>
      </c>
      <c r="E37" s="29">
        <v>3.45326052039833</v>
      </c>
      <c r="F37" s="29">
        <v>3.31078851864071</v>
      </c>
      <c r="G37" s="29">
        <v>3.3241162058102902</v>
      </c>
      <c r="H37" s="29">
        <v>3.30563213863726</v>
      </c>
      <c r="I37" s="29">
        <v>3.3988501616960098</v>
      </c>
      <c r="J37" s="29">
        <v>3.2920222634508298</v>
      </c>
      <c r="K37" s="29">
        <v>3.2889597449182899</v>
      </c>
      <c r="L37" s="29">
        <v>3.2864754098360698</v>
      </c>
      <c r="M37" s="29">
        <v>3.3433441558441599</v>
      </c>
      <c r="N37" s="29">
        <v>3.37729083665339</v>
      </c>
      <c r="O37" s="29">
        <v>3.4840449438202201</v>
      </c>
      <c r="P37" s="29">
        <v>3.21559417566933</v>
      </c>
      <c r="Q37" s="29">
        <v>3.3950248756218899</v>
      </c>
      <c r="R37" s="29">
        <v>3.3998954521693698</v>
      </c>
      <c r="S37" s="29">
        <v>3.3649453823237301</v>
      </c>
      <c r="T37" s="29">
        <v>3.4138634046890899</v>
      </c>
      <c r="U37" s="29">
        <v>3.4667381974248901</v>
      </c>
      <c r="V37" s="29">
        <v>3.4654282765737898</v>
      </c>
      <c r="W37" s="29">
        <v>3.41084462982273</v>
      </c>
      <c r="X37" s="29">
        <v>3.34073309241094</v>
      </c>
      <c r="Y37" s="29">
        <v>3.3969097054563</v>
      </c>
      <c r="Z37" s="29">
        <v>3.4142411642411599</v>
      </c>
      <c r="AA37" s="29">
        <v>3.36650615302301</v>
      </c>
      <c r="AB37" s="29">
        <v>3.3022988505747102</v>
      </c>
      <c r="AC37" s="29">
        <v>3.07470912431108</v>
      </c>
      <c r="AD37" s="29">
        <v>3.1450335161486902</v>
      </c>
      <c r="AE37" s="29">
        <v>3.0222658808120499</v>
      </c>
      <c r="AF37" s="29">
        <v>3.0244224422442199</v>
      </c>
      <c r="AG37" s="29">
        <v>3.04919184820801</v>
      </c>
      <c r="AH37" s="29">
        <v>2.98537604456825</v>
      </c>
      <c r="AI37" s="29">
        <v>3.09937888198758</v>
      </c>
      <c r="AJ37" s="29">
        <v>3.1221020092735698</v>
      </c>
      <c r="AK37" s="29">
        <v>2.99246231155779</v>
      </c>
      <c r="AL37" s="29">
        <v>3.0614035087719298</v>
      </c>
      <c r="AM37" s="29">
        <v>2.93630573248408</v>
      </c>
      <c r="AN37" s="29">
        <v>3.0055865921787701</v>
      </c>
      <c r="AO37" s="29">
        <v>2.8912855910267501</v>
      </c>
      <c r="AP37" s="29">
        <v>2.9459016393442599</v>
      </c>
      <c r="AQ37" s="29">
        <v>3.2109533468559799</v>
      </c>
      <c r="AR37" s="29">
        <v>3.08660130718954</v>
      </c>
      <c r="AS37" s="29">
        <v>3.1535125758889899</v>
      </c>
      <c r="AT37" s="29">
        <v>3.3527583527583502</v>
      </c>
      <c r="AU37" s="29">
        <v>3.2418715305313199</v>
      </c>
      <c r="AV37" s="29"/>
      <c r="AW37" s="29"/>
      <c r="AX37" s="29"/>
      <c r="AY37" s="29"/>
      <c r="AZ37" s="29"/>
      <c r="BA37" s="29"/>
      <c r="BB37" s="29"/>
      <c r="BC37" s="29"/>
      <c r="BD37" s="29"/>
      <c r="BE37" s="29"/>
      <c r="BF37" s="29"/>
      <c r="BG37" s="29"/>
      <c r="BH37" s="29"/>
      <c r="BI37" s="29"/>
      <c r="BJ37" s="29"/>
      <c r="BK37" s="29"/>
      <c r="BL37" s="29"/>
      <c r="BM37" s="29"/>
      <c r="BN37" s="29"/>
      <c r="BO37" s="29"/>
      <c r="BP37" s="29"/>
    </row>
    <row r="38" spans="1:68" ht="15" customHeight="1">
      <c r="A38" s="99" t="s">
        <v>171</v>
      </c>
      <c r="B38" s="34">
        <v>9641</v>
      </c>
      <c r="C38" s="34">
        <v>8693</v>
      </c>
      <c r="D38" s="34">
        <v>8860</v>
      </c>
      <c r="E38" s="34">
        <v>10750</v>
      </c>
      <c r="F38" s="34">
        <v>10035</v>
      </c>
      <c r="G38" s="34">
        <v>9497</v>
      </c>
      <c r="H38" s="34">
        <v>8393</v>
      </c>
      <c r="I38" s="34">
        <v>9459</v>
      </c>
      <c r="J38" s="34">
        <v>8872</v>
      </c>
      <c r="K38" s="34">
        <v>8252</v>
      </c>
      <c r="L38" s="34">
        <v>8019</v>
      </c>
      <c r="M38" s="34">
        <v>8238</v>
      </c>
      <c r="N38" s="34">
        <v>8477</v>
      </c>
      <c r="O38" s="34">
        <v>7752</v>
      </c>
      <c r="P38" s="34">
        <v>6846</v>
      </c>
      <c r="Q38" s="34">
        <v>6824</v>
      </c>
      <c r="R38" s="34">
        <v>6504</v>
      </c>
      <c r="S38" s="34">
        <v>6777</v>
      </c>
      <c r="T38" s="34">
        <v>6698</v>
      </c>
      <c r="U38" s="34">
        <v>6462</v>
      </c>
      <c r="V38" s="34">
        <v>6716</v>
      </c>
      <c r="W38" s="34">
        <v>6542</v>
      </c>
      <c r="X38" s="34">
        <v>6471</v>
      </c>
      <c r="Y38" s="34">
        <v>7035</v>
      </c>
      <c r="Z38" s="34">
        <v>6569</v>
      </c>
      <c r="AA38" s="34">
        <v>6292</v>
      </c>
      <c r="AB38" s="34">
        <v>5746</v>
      </c>
      <c r="AC38" s="34">
        <v>5021</v>
      </c>
      <c r="AD38" s="34">
        <v>5161</v>
      </c>
      <c r="AE38" s="34">
        <v>4615</v>
      </c>
      <c r="AF38" s="34">
        <v>4582</v>
      </c>
      <c r="AG38" s="34">
        <v>4339</v>
      </c>
      <c r="AH38" s="34">
        <v>4287</v>
      </c>
      <c r="AI38" s="34">
        <v>4491</v>
      </c>
      <c r="AJ38" s="34">
        <v>4040</v>
      </c>
      <c r="AK38" s="34">
        <v>3573</v>
      </c>
      <c r="AL38" s="34">
        <v>3839</v>
      </c>
      <c r="AM38" s="34">
        <v>3688</v>
      </c>
      <c r="AN38" s="34">
        <v>3766</v>
      </c>
      <c r="AO38" s="34">
        <v>3351</v>
      </c>
      <c r="AP38" s="34">
        <v>3594</v>
      </c>
      <c r="AQ38" s="34">
        <v>3166</v>
      </c>
      <c r="AR38" s="34">
        <v>3778</v>
      </c>
      <c r="AS38" s="34">
        <v>3636</v>
      </c>
      <c r="AT38" s="34">
        <v>4315</v>
      </c>
      <c r="AU38" s="34">
        <v>4088</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99" t="s">
        <v>172</v>
      </c>
      <c r="B39" s="34">
        <v>3004</v>
      </c>
      <c r="C39" s="34">
        <v>2774</v>
      </c>
      <c r="D39" s="34">
        <v>2749</v>
      </c>
      <c r="E39" s="34">
        <v>3113</v>
      </c>
      <c r="F39" s="34">
        <v>3031</v>
      </c>
      <c r="G39" s="34">
        <v>2857</v>
      </c>
      <c r="H39" s="34">
        <v>2539</v>
      </c>
      <c r="I39" s="34">
        <v>2783</v>
      </c>
      <c r="J39" s="34">
        <v>2695</v>
      </c>
      <c r="K39" s="34">
        <v>2509</v>
      </c>
      <c r="L39" s="34">
        <v>2440</v>
      </c>
      <c r="M39" s="34">
        <v>2464</v>
      </c>
      <c r="N39" s="34">
        <v>2510</v>
      </c>
      <c r="O39" s="34">
        <v>2225</v>
      </c>
      <c r="P39" s="34">
        <v>2129</v>
      </c>
      <c r="Q39" s="34">
        <v>2010</v>
      </c>
      <c r="R39" s="34">
        <v>1913</v>
      </c>
      <c r="S39" s="34">
        <v>2014</v>
      </c>
      <c r="T39" s="34">
        <v>1962</v>
      </c>
      <c r="U39" s="34">
        <v>1864</v>
      </c>
      <c r="V39" s="34">
        <v>1938</v>
      </c>
      <c r="W39" s="34">
        <v>1918</v>
      </c>
      <c r="X39" s="34">
        <v>1937</v>
      </c>
      <c r="Y39" s="34">
        <v>2071</v>
      </c>
      <c r="Z39" s="34">
        <v>1924</v>
      </c>
      <c r="AA39" s="34">
        <v>1869</v>
      </c>
      <c r="AB39" s="34">
        <v>1740</v>
      </c>
      <c r="AC39" s="34">
        <v>1633</v>
      </c>
      <c r="AD39" s="34">
        <v>1641</v>
      </c>
      <c r="AE39" s="34">
        <v>1527</v>
      </c>
      <c r="AF39" s="34">
        <v>1515</v>
      </c>
      <c r="AG39" s="34">
        <v>1423</v>
      </c>
      <c r="AH39" s="34">
        <v>1436</v>
      </c>
      <c r="AI39" s="34">
        <v>1449</v>
      </c>
      <c r="AJ39" s="34">
        <v>1294</v>
      </c>
      <c r="AK39" s="34">
        <v>1194</v>
      </c>
      <c r="AL39" s="34">
        <v>1254</v>
      </c>
      <c r="AM39" s="34">
        <v>1256</v>
      </c>
      <c r="AN39" s="34">
        <v>1253</v>
      </c>
      <c r="AO39" s="34">
        <v>1159</v>
      </c>
      <c r="AP39" s="34">
        <v>1220</v>
      </c>
      <c r="AQ39" s="34">
        <v>986</v>
      </c>
      <c r="AR39" s="34">
        <v>1224</v>
      </c>
      <c r="AS39" s="34">
        <v>1153</v>
      </c>
      <c r="AT39" s="34">
        <v>1287</v>
      </c>
      <c r="AU39" s="34">
        <v>1261</v>
      </c>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99" t="s">
        <v>173</v>
      </c>
      <c r="B40" s="34">
        <v>8272</v>
      </c>
      <c r="C40" s="34">
        <v>7950</v>
      </c>
      <c r="D40" s="34">
        <v>8190</v>
      </c>
      <c r="E40" s="34">
        <v>8405</v>
      </c>
      <c r="F40" s="34">
        <v>8237</v>
      </c>
      <c r="G40" s="34">
        <v>7990</v>
      </c>
      <c r="H40" s="34">
        <v>7610</v>
      </c>
      <c r="I40" s="34">
        <v>7755</v>
      </c>
      <c r="J40" s="34">
        <v>7578</v>
      </c>
      <c r="K40" s="34">
        <v>7477</v>
      </c>
      <c r="L40" s="34">
        <v>7612</v>
      </c>
      <c r="M40" s="34">
        <v>7559</v>
      </c>
      <c r="N40" s="34">
        <v>7584</v>
      </c>
      <c r="O40" s="34">
        <v>7228</v>
      </c>
      <c r="P40" s="34">
        <v>7111</v>
      </c>
      <c r="Q40" s="34">
        <v>6727</v>
      </c>
      <c r="R40" s="34">
        <v>6642</v>
      </c>
      <c r="S40" s="34">
        <v>6711</v>
      </c>
      <c r="T40" s="34">
        <v>6736</v>
      </c>
      <c r="U40" s="34">
        <v>6541</v>
      </c>
      <c r="V40" s="34">
        <v>6700</v>
      </c>
      <c r="W40" s="34">
        <v>6590</v>
      </c>
      <c r="X40" s="34">
        <v>6781</v>
      </c>
      <c r="Y40" s="34">
        <v>7104</v>
      </c>
      <c r="Z40" s="34">
        <v>6827</v>
      </c>
      <c r="AA40" s="34">
        <v>6754</v>
      </c>
      <c r="AB40" s="34">
        <v>6474</v>
      </c>
      <c r="AC40" s="34">
        <v>6219</v>
      </c>
      <c r="AD40" s="34">
        <v>6373</v>
      </c>
      <c r="AE40" s="34">
        <v>6327</v>
      </c>
      <c r="AF40" s="34">
        <v>6433</v>
      </c>
      <c r="AG40" s="34">
        <v>6243</v>
      </c>
      <c r="AH40" s="34">
        <v>6438</v>
      </c>
      <c r="AI40" s="34">
        <v>6148</v>
      </c>
      <c r="AJ40" s="34">
        <v>6058</v>
      </c>
      <c r="AK40" s="34">
        <v>5568</v>
      </c>
      <c r="AL40" s="34">
        <v>5679</v>
      </c>
      <c r="AM40" s="34">
        <v>5776</v>
      </c>
      <c r="AN40" s="34">
        <v>5996</v>
      </c>
      <c r="AO40" s="34">
        <v>5683</v>
      </c>
      <c r="AP40" s="34">
        <v>5769</v>
      </c>
      <c r="AQ40" s="34">
        <v>5076</v>
      </c>
      <c r="AR40" s="34">
        <v>6101</v>
      </c>
      <c r="AS40" s="34">
        <v>6001</v>
      </c>
      <c r="AT40" s="34">
        <v>6333</v>
      </c>
      <c r="AU40" s="34">
        <v>5947</v>
      </c>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95"/>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row>
    <row r="42" spans="1:68" ht="15" customHeight="1">
      <c r="A42" s="105" t="s">
        <v>385</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row>
    <row r="43" spans="1:68" ht="15" customHeight="1">
      <c r="A43" s="106" t="s">
        <v>167</v>
      </c>
      <c r="B43" s="33">
        <v>40.707236842105303</v>
      </c>
      <c r="C43" s="33">
        <v>38.2334963325183</v>
      </c>
      <c r="D43" s="33">
        <v>37.3316630128406</v>
      </c>
      <c r="E43" s="33">
        <v>41.317733990147801</v>
      </c>
      <c r="F43" s="33">
        <v>41.130050505050498</v>
      </c>
      <c r="G43" s="33">
        <v>39.636238846945801</v>
      </c>
      <c r="H43" s="33">
        <v>38.475304223335698</v>
      </c>
      <c r="I43" s="33">
        <v>42.625264643613299</v>
      </c>
      <c r="J43" s="33">
        <v>41.859649122806999</v>
      </c>
      <c r="K43" s="33">
        <v>38.9185072353389</v>
      </c>
      <c r="L43" s="33">
        <v>36.787974683544299</v>
      </c>
      <c r="M43" s="33">
        <v>37.750385208012297</v>
      </c>
      <c r="N43" s="33">
        <v>39.296296296296298</v>
      </c>
      <c r="O43" s="33">
        <v>36.918138041733499</v>
      </c>
      <c r="P43" s="33">
        <v>36.637239165329099</v>
      </c>
      <c r="Q43" s="33">
        <v>36.261914629092402</v>
      </c>
      <c r="R43" s="33">
        <v>34.660233212706103</v>
      </c>
      <c r="S43" s="33">
        <v>36.5822784810127</v>
      </c>
      <c r="T43" s="33">
        <v>35.996526270082498</v>
      </c>
      <c r="U43" s="33">
        <v>35.6291390728477</v>
      </c>
      <c r="V43" s="33">
        <v>36.805874254245097</v>
      </c>
      <c r="W43" s="33">
        <v>37.087549494060703</v>
      </c>
      <c r="X43" s="33">
        <v>36.662505201831003</v>
      </c>
      <c r="Y43" s="33">
        <v>36.947626841243903</v>
      </c>
      <c r="Z43" s="33">
        <v>35.607394366197198</v>
      </c>
      <c r="AA43" s="33">
        <v>36.192271442035803</v>
      </c>
      <c r="AB43" s="33">
        <v>36.557059961315296</v>
      </c>
      <c r="AC43" s="33">
        <v>36.1111111111111</v>
      </c>
      <c r="AD43" s="33">
        <v>36.354430379746802</v>
      </c>
      <c r="AE43" s="33">
        <v>32.690355329949199</v>
      </c>
      <c r="AF43" s="33">
        <v>33.793456032719803</v>
      </c>
      <c r="AG43" s="33">
        <v>32.1123933768189</v>
      </c>
      <c r="AH43" s="33">
        <v>30.9173846933604</v>
      </c>
      <c r="AI43" s="33">
        <v>35.341365461847403</v>
      </c>
      <c r="AJ43" s="33">
        <v>32.451923076923102</v>
      </c>
      <c r="AK43" s="33">
        <v>31.354916067146299</v>
      </c>
      <c r="AL43" s="33">
        <v>31.533101045296199</v>
      </c>
      <c r="AM43" s="33">
        <v>31.5729047072331</v>
      </c>
      <c r="AN43" s="33">
        <v>29.907558455682398</v>
      </c>
      <c r="AO43" s="33">
        <v>32.013385387618499</v>
      </c>
      <c r="AP43" s="33">
        <v>31.0305775764439</v>
      </c>
      <c r="AQ43" s="33">
        <v>30.626598465473101</v>
      </c>
      <c r="AR43" s="33">
        <v>32.538420773714897</v>
      </c>
      <c r="AS43" s="33">
        <v>30.868167202572401</v>
      </c>
      <c r="AT43" s="33">
        <v>31.909547738693501</v>
      </c>
      <c r="AU43" s="33">
        <v>33.276740237691001</v>
      </c>
      <c r="AV43" s="33"/>
      <c r="AW43" s="33"/>
      <c r="AX43" s="33"/>
      <c r="AY43" s="33"/>
      <c r="AZ43" s="33"/>
      <c r="BA43" s="33"/>
      <c r="BB43" s="33"/>
      <c r="BC43" s="33"/>
      <c r="BD43" s="33"/>
      <c r="BE43" s="33"/>
      <c r="BF43" s="33"/>
      <c r="BG43" s="33"/>
      <c r="BH43" s="33"/>
      <c r="BI43" s="33"/>
      <c r="BJ43" s="33"/>
      <c r="BK43" s="33"/>
      <c r="BL43" s="33"/>
      <c r="BM43" s="33"/>
      <c r="BN43" s="33"/>
      <c r="BO43" s="33"/>
      <c r="BP43" s="33"/>
    </row>
    <row r="44" spans="1:68" ht="15" customHeight="1">
      <c r="A44" s="107" t="s">
        <v>353</v>
      </c>
      <c r="B44" s="30">
        <v>39.822247921687698</v>
      </c>
      <c r="C44" s="30">
        <v>37.979782199121999</v>
      </c>
      <c r="D44" s="30">
        <v>37.558341579301903</v>
      </c>
      <c r="E44" s="30">
        <v>39.287586859636598</v>
      </c>
      <c r="F44" s="30">
        <v>39.6667972343824</v>
      </c>
      <c r="G44" s="30">
        <v>39.663441269472798</v>
      </c>
      <c r="H44" s="30">
        <v>38.546756421685103</v>
      </c>
      <c r="I44" s="30">
        <v>39.701423588898201</v>
      </c>
      <c r="J44" s="30">
        <v>39.899393673681303</v>
      </c>
      <c r="K44" s="30">
        <v>38.069296804179899</v>
      </c>
      <c r="L44" s="30">
        <v>36.781429939898302</v>
      </c>
      <c r="M44" s="30">
        <v>36.558941006299499</v>
      </c>
      <c r="N44" s="30">
        <v>37.590001602146899</v>
      </c>
      <c r="O44" s="30">
        <v>37.709709237098203</v>
      </c>
      <c r="P44" s="30">
        <v>36.365509466363001</v>
      </c>
      <c r="Q44" s="30">
        <v>36.4841254571772</v>
      </c>
      <c r="R44" s="30">
        <v>35.808584400122399</v>
      </c>
      <c r="S44" s="30">
        <v>36.344056895741602</v>
      </c>
      <c r="T44" s="30">
        <v>36.825656557207203</v>
      </c>
      <c r="U44" s="30">
        <v>37.0881160863212</v>
      </c>
      <c r="V44" s="30">
        <v>37.782816126270099</v>
      </c>
      <c r="W44" s="30">
        <v>38.097594797071402</v>
      </c>
      <c r="X44" s="30">
        <v>37.499431358231902</v>
      </c>
      <c r="Y44" s="30">
        <v>36.706202524768699</v>
      </c>
      <c r="Z44" s="30">
        <v>36.859276241335799</v>
      </c>
      <c r="AA44" s="30">
        <v>38.151323911970898</v>
      </c>
      <c r="AB44" s="30">
        <v>36.907169985992603</v>
      </c>
      <c r="AC44" s="30">
        <v>36.481197142824001</v>
      </c>
      <c r="AD44" s="30">
        <v>36.658597746260497</v>
      </c>
      <c r="AE44" s="30">
        <v>33.659865548220999</v>
      </c>
      <c r="AF44" s="30">
        <v>34.899323786175202</v>
      </c>
      <c r="AG44" s="30">
        <v>33.230668701915697</v>
      </c>
      <c r="AH44" s="30">
        <v>32.721510339380799</v>
      </c>
      <c r="AI44" s="30">
        <v>33.912792605507498</v>
      </c>
      <c r="AJ44" s="30">
        <v>32.656466501826401</v>
      </c>
      <c r="AK44" s="30">
        <v>32.881161357169098</v>
      </c>
      <c r="AL44" s="30">
        <v>34.101148759039901</v>
      </c>
      <c r="AM44" s="30">
        <v>33.678421184482801</v>
      </c>
      <c r="AN44" s="30">
        <v>33.630239287536298</v>
      </c>
      <c r="AO44" s="30">
        <v>36.036340781756699</v>
      </c>
      <c r="AP44" s="30">
        <v>35.298142007627703</v>
      </c>
      <c r="AQ44" s="30">
        <v>35.251444960751897</v>
      </c>
      <c r="AR44" s="30">
        <v>37.314439774235503</v>
      </c>
      <c r="AS44" s="30">
        <v>35.5308169806503</v>
      </c>
      <c r="AT44" s="30">
        <v>37.555775029960301</v>
      </c>
      <c r="AU44" s="30">
        <v>37.647539634111297</v>
      </c>
      <c r="AV44" s="30"/>
      <c r="AW44" s="30"/>
      <c r="AX44" s="30"/>
      <c r="AY44" s="30"/>
      <c r="AZ44" s="30"/>
      <c r="BA44" s="30"/>
      <c r="BB44" s="30"/>
      <c r="BC44" s="30"/>
      <c r="BD44" s="30"/>
      <c r="BE44" s="30"/>
      <c r="BF44" s="30"/>
      <c r="BG44" s="30"/>
      <c r="BH44" s="30"/>
      <c r="BI44" s="30"/>
      <c r="BJ44" s="30"/>
      <c r="BK44" s="30"/>
      <c r="BL44" s="30"/>
      <c r="BM44" s="30"/>
      <c r="BN44" s="30"/>
      <c r="BO44" s="30"/>
      <c r="BP44" s="30"/>
    </row>
    <row r="45" spans="1:68" ht="15" customHeight="1">
      <c r="A45" s="106" t="s">
        <v>169</v>
      </c>
      <c r="B45" s="30">
        <v>48.0533769246478</v>
      </c>
      <c r="C45" s="30">
        <v>47.422102137626503</v>
      </c>
      <c r="D45" s="30">
        <v>46.9417094377689</v>
      </c>
      <c r="E45" s="30">
        <v>49.198535134741398</v>
      </c>
      <c r="F45" s="30">
        <v>48.631641274898399</v>
      </c>
      <c r="G45" s="30">
        <v>47.141185581703198</v>
      </c>
      <c r="H45" s="30">
        <v>47.096935805880797</v>
      </c>
      <c r="I45" s="30">
        <v>50.0922290589453</v>
      </c>
      <c r="J45" s="30">
        <v>49.128643453355899</v>
      </c>
      <c r="K45" s="30">
        <v>48.017598435389203</v>
      </c>
      <c r="L45" s="30">
        <v>47.174932747876198</v>
      </c>
      <c r="M45" s="30">
        <v>48.359832205943</v>
      </c>
      <c r="N45" s="30">
        <v>48.874682698379601</v>
      </c>
      <c r="O45" s="30">
        <v>46.376816808865598</v>
      </c>
      <c r="P45" s="30">
        <v>47.440117703196201</v>
      </c>
      <c r="Q45" s="30">
        <v>46.946177176145497</v>
      </c>
      <c r="R45" s="30">
        <v>46.0200368168138</v>
      </c>
      <c r="S45" s="30">
        <v>47.406609589501301</v>
      </c>
      <c r="T45" s="30">
        <v>46.339257717105497</v>
      </c>
      <c r="U45" s="30">
        <v>45.709410990756702</v>
      </c>
      <c r="V45" s="30">
        <v>46.191446132205101</v>
      </c>
      <c r="W45" s="30">
        <v>46.158342701219503</v>
      </c>
      <c r="X45" s="30">
        <v>46.331461847829402</v>
      </c>
      <c r="Y45" s="30">
        <v>47.409812320705399</v>
      </c>
      <c r="Z45" s="30">
        <v>45.916506129091502</v>
      </c>
      <c r="AA45" s="30">
        <v>45.2093355342951</v>
      </c>
      <c r="AB45" s="30">
        <v>46.818277979552903</v>
      </c>
      <c r="AC45" s="30">
        <v>46.798301972517301</v>
      </c>
      <c r="AD45" s="30">
        <v>46.8642206377165</v>
      </c>
      <c r="AE45" s="30">
        <v>46.198877785958501</v>
      </c>
      <c r="AF45" s="30">
        <v>46.062520250774803</v>
      </c>
      <c r="AG45" s="30">
        <v>46.050112679133399</v>
      </c>
      <c r="AH45" s="30">
        <v>45.3642623582098</v>
      </c>
      <c r="AI45" s="30">
        <v>48.5969608605701</v>
      </c>
      <c r="AJ45" s="30">
        <v>46.963844579326903</v>
      </c>
      <c r="AK45" s="30">
        <v>45.642142714207402</v>
      </c>
      <c r="AL45" s="30">
        <v>44.6003402904865</v>
      </c>
      <c r="AM45" s="30">
        <v>45.062871526980501</v>
      </c>
      <c r="AN45" s="30">
        <v>43.445707172376302</v>
      </c>
      <c r="AO45" s="30">
        <v>43.145432610092001</v>
      </c>
      <c r="AP45" s="30">
        <v>42.900823573046402</v>
      </c>
      <c r="AQ45" s="30">
        <v>42.5435415089514</v>
      </c>
      <c r="AR45" s="30">
        <v>42.392369003709597</v>
      </c>
      <c r="AS45" s="30">
        <v>42.505738226152197</v>
      </c>
      <c r="AT45" s="30">
        <v>41.522160712963398</v>
      </c>
      <c r="AU45" s="30">
        <v>42.7975886078098</v>
      </c>
      <c r="AV45" s="30"/>
      <c r="AW45" s="30"/>
      <c r="AX45" s="30"/>
      <c r="AY45" s="30"/>
      <c r="AZ45" s="30"/>
      <c r="BA45" s="30"/>
      <c r="BB45" s="30"/>
      <c r="BC45" s="30"/>
      <c r="BD45" s="30"/>
      <c r="BE45" s="30"/>
      <c r="BF45" s="30"/>
      <c r="BG45" s="30"/>
      <c r="BH45" s="30"/>
      <c r="BI45" s="30"/>
      <c r="BJ45" s="30"/>
      <c r="BK45" s="30"/>
      <c r="BL45" s="30"/>
      <c r="BM45" s="30"/>
      <c r="BN45" s="30"/>
      <c r="BO45" s="30"/>
      <c r="BP45" s="30"/>
    </row>
    <row r="46" spans="1:68" ht="15" customHeight="1">
      <c r="A46" s="106" t="s">
        <v>170</v>
      </c>
      <c r="B46" s="29">
        <v>3.52727272727273</v>
      </c>
      <c r="C46" s="29">
        <v>3.4588329336530799</v>
      </c>
      <c r="D46" s="29">
        <v>3.5176174496644301</v>
      </c>
      <c r="E46" s="29">
        <v>3.9538002980625899</v>
      </c>
      <c r="F46" s="29">
        <v>3.58940905602456</v>
      </c>
      <c r="G46" s="29">
        <v>3.6614718614718602</v>
      </c>
      <c r="H46" s="29">
        <v>3.7376744186046502</v>
      </c>
      <c r="I46" s="29">
        <v>3.7938741721854301</v>
      </c>
      <c r="J46" s="29">
        <v>3.6722548197820601</v>
      </c>
      <c r="K46" s="29">
        <v>3.7446183953033301</v>
      </c>
      <c r="L46" s="29">
        <v>3.5279569892473099</v>
      </c>
      <c r="M46" s="29">
        <v>3.64591836734694</v>
      </c>
      <c r="N46" s="29">
        <v>3.8303487276154602</v>
      </c>
      <c r="O46" s="29">
        <v>3.8391304347826098</v>
      </c>
      <c r="P46" s="29">
        <v>3.7568455640744798</v>
      </c>
      <c r="Q46" s="29">
        <v>3.80228571428571</v>
      </c>
      <c r="R46" s="29">
        <v>3.7946635730858498</v>
      </c>
      <c r="S46" s="29">
        <v>3.7208765859284898</v>
      </c>
      <c r="T46" s="29">
        <v>3.8878166465621198</v>
      </c>
      <c r="U46" s="29">
        <v>3.9467162329615899</v>
      </c>
      <c r="V46" s="29">
        <v>3.9650872817955101</v>
      </c>
      <c r="W46" s="29">
        <v>3.8457888493475698</v>
      </c>
      <c r="X46" s="29">
        <v>3.7775255391600502</v>
      </c>
      <c r="Y46" s="29">
        <v>3.85492801771872</v>
      </c>
      <c r="Z46" s="29">
        <v>3.9283065512978999</v>
      </c>
      <c r="AA46" s="29">
        <v>3.9244791666666701</v>
      </c>
      <c r="AB46" s="29">
        <v>3.6679894179894199</v>
      </c>
      <c r="AC46" s="29">
        <v>3.4387464387464401</v>
      </c>
      <c r="AD46" s="29">
        <v>3.4164345403899699</v>
      </c>
      <c r="AE46" s="29">
        <v>3.4052795031055898</v>
      </c>
      <c r="AF46" s="29">
        <v>3.4326777609682302</v>
      </c>
      <c r="AG46" s="29">
        <v>3.3640625000000002</v>
      </c>
      <c r="AH46" s="29">
        <v>3.31639344262295</v>
      </c>
      <c r="AI46" s="29">
        <v>3.6347402597402598</v>
      </c>
      <c r="AJ46" s="29">
        <v>3.6740740740740701</v>
      </c>
      <c r="AK46" s="29">
        <v>3.4149139579349899</v>
      </c>
      <c r="AL46" s="29">
        <v>3.44935543278085</v>
      </c>
      <c r="AM46" s="29">
        <v>3.39636363636364</v>
      </c>
      <c r="AN46" s="29">
        <v>3.41636363636364</v>
      </c>
      <c r="AO46" s="29">
        <v>3.33797909407666</v>
      </c>
      <c r="AP46" s="29">
        <v>3.5328467153284699</v>
      </c>
      <c r="AQ46" s="29">
        <v>3.7724425887265101</v>
      </c>
      <c r="AR46" s="29">
        <v>3.5602605863192198</v>
      </c>
      <c r="AS46" s="29">
        <v>3.8072916666666701</v>
      </c>
      <c r="AT46" s="29">
        <v>4.1401574803149597</v>
      </c>
      <c r="AU46" s="29">
        <v>4.0459183673469399</v>
      </c>
      <c r="AV46" s="29"/>
      <c r="AW46" s="29"/>
      <c r="AX46" s="29"/>
      <c r="AY46" s="29"/>
      <c r="AZ46" s="29"/>
      <c r="BA46" s="29"/>
      <c r="BB46" s="29"/>
      <c r="BC46" s="29"/>
      <c r="BD46" s="29"/>
      <c r="BE46" s="29"/>
      <c r="BF46" s="29"/>
      <c r="BG46" s="29"/>
      <c r="BH46" s="29"/>
      <c r="BI46" s="29"/>
      <c r="BJ46" s="29"/>
      <c r="BK46" s="29"/>
      <c r="BL46" s="29"/>
      <c r="BM46" s="29"/>
      <c r="BN46" s="29"/>
      <c r="BO46" s="29"/>
      <c r="BP46" s="29"/>
    </row>
    <row r="47" spans="1:68" ht="15" customHeight="1">
      <c r="A47" s="106" t="s">
        <v>171</v>
      </c>
      <c r="B47" s="34">
        <v>5238</v>
      </c>
      <c r="C47" s="34">
        <v>4327</v>
      </c>
      <c r="D47" s="34">
        <v>4193</v>
      </c>
      <c r="E47" s="34">
        <v>5306</v>
      </c>
      <c r="F47" s="34">
        <v>4677</v>
      </c>
      <c r="G47" s="34">
        <v>4229</v>
      </c>
      <c r="H47" s="34">
        <v>4018</v>
      </c>
      <c r="I47" s="34">
        <v>4583</v>
      </c>
      <c r="J47" s="34">
        <v>4381</v>
      </c>
      <c r="K47" s="34">
        <v>3827</v>
      </c>
      <c r="L47" s="34">
        <v>3281</v>
      </c>
      <c r="M47" s="34">
        <v>3573</v>
      </c>
      <c r="N47" s="34">
        <v>4064</v>
      </c>
      <c r="O47" s="34">
        <v>3532</v>
      </c>
      <c r="P47" s="34">
        <v>3430</v>
      </c>
      <c r="Q47" s="34">
        <v>3327</v>
      </c>
      <c r="R47" s="34">
        <v>3271</v>
      </c>
      <c r="S47" s="34">
        <v>3226</v>
      </c>
      <c r="T47" s="34">
        <v>3223</v>
      </c>
      <c r="U47" s="34">
        <v>3185</v>
      </c>
      <c r="V47" s="34">
        <v>3180</v>
      </c>
      <c r="W47" s="34">
        <v>3242</v>
      </c>
      <c r="X47" s="34">
        <v>3328</v>
      </c>
      <c r="Y47" s="34">
        <v>3481</v>
      </c>
      <c r="Z47" s="34">
        <v>3178</v>
      </c>
      <c r="AA47" s="34">
        <v>3014</v>
      </c>
      <c r="AB47" s="34">
        <v>2773</v>
      </c>
      <c r="AC47" s="34">
        <v>2414</v>
      </c>
      <c r="AD47" s="34">
        <v>2453</v>
      </c>
      <c r="AE47" s="34">
        <v>2193</v>
      </c>
      <c r="AF47" s="34">
        <v>2269</v>
      </c>
      <c r="AG47" s="34">
        <v>2153</v>
      </c>
      <c r="AH47" s="34">
        <v>2023</v>
      </c>
      <c r="AI47" s="34">
        <v>2239</v>
      </c>
      <c r="AJ47" s="34">
        <v>1984</v>
      </c>
      <c r="AK47" s="34">
        <v>1786</v>
      </c>
      <c r="AL47" s="34">
        <v>1873</v>
      </c>
      <c r="AM47" s="34">
        <v>1868</v>
      </c>
      <c r="AN47" s="34">
        <v>1879</v>
      </c>
      <c r="AO47" s="34">
        <v>1916</v>
      </c>
      <c r="AP47" s="34">
        <v>1936</v>
      </c>
      <c r="AQ47" s="34">
        <v>1807</v>
      </c>
      <c r="AR47" s="34">
        <v>2186</v>
      </c>
      <c r="AS47" s="34">
        <v>2193</v>
      </c>
      <c r="AT47" s="34">
        <v>2629</v>
      </c>
      <c r="AU47" s="34">
        <v>2379</v>
      </c>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106" t="s">
        <v>172</v>
      </c>
      <c r="B48" s="34">
        <v>1485</v>
      </c>
      <c r="C48" s="34">
        <v>1251</v>
      </c>
      <c r="D48" s="34">
        <v>1192</v>
      </c>
      <c r="E48" s="34">
        <v>1342</v>
      </c>
      <c r="F48" s="34">
        <v>1303</v>
      </c>
      <c r="G48" s="34">
        <v>1155</v>
      </c>
      <c r="H48" s="34">
        <v>1075</v>
      </c>
      <c r="I48" s="34">
        <v>1208</v>
      </c>
      <c r="J48" s="34">
        <v>1193</v>
      </c>
      <c r="K48" s="34">
        <v>1022</v>
      </c>
      <c r="L48" s="34">
        <v>930</v>
      </c>
      <c r="M48" s="34">
        <v>980</v>
      </c>
      <c r="N48" s="34">
        <v>1061</v>
      </c>
      <c r="O48" s="34">
        <v>920</v>
      </c>
      <c r="P48" s="34">
        <v>913</v>
      </c>
      <c r="Q48" s="34">
        <v>875</v>
      </c>
      <c r="R48" s="34">
        <v>862</v>
      </c>
      <c r="S48" s="34">
        <v>867</v>
      </c>
      <c r="T48" s="34">
        <v>829</v>
      </c>
      <c r="U48" s="34">
        <v>807</v>
      </c>
      <c r="V48" s="34">
        <v>802</v>
      </c>
      <c r="W48" s="34">
        <v>843</v>
      </c>
      <c r="X48" s="34">
        <v>881</v>
      </c>
      <c r="Y48" s="34">
        <v>903</v>
      </c>
      <c r="Z48" s="34">
        <v>809</v>
      </c>
      <c r="AA48" s="34">
        <v>768</v>
      </c>
      <c r="AB48" s="34">
        <v>756</v>
      </c>
      <c r="AC48" s="34">
        <v>702</v>
      </c>
      <c r="AD48" s="34">
        <v>718</v>
      </c>
      <c r="AE48" s="34">
        <v>644</v>
      </c>
      <c r="AF48" s="34">
        <v>661</v>
      </c>
      <c r="AG48" s="34">
        <v>640</v>
      </c>
      <c r="AH48" s="34">
        <v>610</v>
      </c>
      <c r="AI48" s="34">
        <v>616</v>
      </c>
      <c r="AJ48" s="34">
        <v>540</v>
      </c>
      <c r="AK48" s="34">
        <v>523</v>
      </c>
      <c r="AL48" s="34">
        <v>543</v>
      </c>
      <c r="AM48" s="34">
        <v>550</v>
      </c>
      <c r="AN48" s="34">
        <v>550</v>
      </c>
      <c r="AO48" s="34">
        <v>574</v>
      </c>
      <c r="AP48" s="34">
        <v>548</v>
      </c>
      <c r="AQ48" s="34">
        <v>479</v>
      </c>
      <c r="AR48" s="34">
        <v>614</v>
      </c>
      <c r="AS48" s="34">
        <v>576</v>
      </c>
      <c r="AT48" s="34">
        <v>635</v>
      </c>
      <c r="AU48" s="34">
        <v>588</v>
      </c>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106" t="s">
        <v>173</v>
      </c>
      <c r="B49" s="34">
        <v>3648</v>
      </c>
      <c r="C49" s="34">
        <v>3272</v>
      </c>
      <c r="D49" s="34">
        <v>3193</v>
      </c>
      <c r="E49" s="34">
        <v>3248</v>
      </c>
      <c r="F49" s="34">
        <v>3168</v>
      </c>
      <c r="G49" s="34">
        <v>2914</v>
      </c>
      <c r="H49" s="34">
        <v>2794</v>
      </c>
      <c r="I49" s="34">
        <v>2834</v>
      </c>
      <c r="J49" s="34">
        <v>2850</v>
      </c>
      <c r="K49" s="34">
        <v>2626</v>
      </c>
      <c r="L49" s="34">
        <v>2528</v>
      </c>
      <c r="M49" s="34">
        <v>2596</v>
      </c>
      <c r="N49" s="34">
        <v>2700</v>
      </c>
      <c r="O49" s="34">
        <v>2492</v>
      </c>
      <c r="P49" s="34">
        <v>2492</v>
      </c>
      <c r="Q49" s="34">
        <v>2413</v>
      </c>
      <c r="R49" s="34">
        <v>2487</v>
      </c>
      <c r="S49" s="34">
        <v>2370</v>
      </c>
      <c r="T49" s="34">
        <v>2303</v>
      </c>
      <c r="U49" s="34">
        <v>2265</v>
      </c>
      <c r="V49" s="34">
        <v>2179</v>
      </c>
      <c r="W49" s="34">
        <v>2273</v>
      </c>
      <c r="X49" s="34">
        <v>2403</v>
      </c>
      <c r="Y49" s="34">
        <v>2444</v>
      </c>
      <c r="Z49" s="34">
        <v>2272</v>
      </c>
      <c r="AA49" s="34">
        <v>2122</v>
      </c>
      <c r="AB49" s="34">
        <v>2068</v>
      </c>
      <c r="AC49" s="34">
        <v>1944</v>
      </c>
      <c r="AD49" s="34">
        <v>1975</v>
      </c>
      <c r="AE49" s="34">
        <v>1970</v>
      </c>
      <c r="AF49" s="34">
        <v>1956</v>
      </c>
      <c r="AG49" s="34">
        <v>1993</v>
      </c>
      <c r="AH49" s="34">
        <v>1973</v>
      </c>
      <c r="AI49" s="34">
        <v>1743</v>
      </c>
      <c r="AJ49" s="34">
        <v>1664</v>
      </c>
      <c r="AK49" s="34">
        <v>1668</v>
      </c>
      <c r="AL49" s="34">
        <v>1722</v>
      </c>
      <c r="AM49" s="34">
        <v>1742</v>
      </c>
      <c r="AN49" s="34">
        <v>1839</v>
      </c>
      <c r="AO49" s="34">
        <v>1793</v>
      </c>
      <c r="AP49" s="34">
        <v>1766</v>
      </c>
      <c r="AQ49" s="34">
        <v>1564</v>
      </c>
      <c r="AR49" s="34">
        <v>1887</v>
      </c>
      <c r="AS49" s="34">
        <v>1866</v>
      </c>
      <c r="AT49" s="34">
        <v>1990</v>
      </c>
      <c r="AU49" s="34">
        <v>1767</v>
      </c>
      <c r="AV49" s="34"/>
      <c r="AW49" s="34"/>
      <c r="AX49" s="34"/>
      <c r="AY49" s="34"/>
      <c r="AZ49" s="34"/>
      <c r="BA49" s="34"/>
      <c r="BB49" s="34"/>
      <c r="BC49" s="34"/>
      <c r="BD49" s="34"/>
      <c r="BE49" s="34"/>
      <c r="BF49" s="34"/>
      <c r="BG49" s="34"/>
      <c r="BH49" s="34"/>
      <c r="BI49" s="34"/>
      <c r="BJ49" s="34"/>
      <c r="BK49" s="34"/>
      <c r="BL49" s="34"/>
      <c r="BM49" s="34"/>
      <c r="BN49" s="34"/>
      <c r="BO49" s="34"/>
      <c r="BP49" s="34"/>
    </row>
    <row r="50" spans="1:68" ht="15" customHeight="1">
      <c r="A50" s="98"/>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row>
    <row r="51" spans="1:68" ht="15" customHeight="1">
      <c r="A51" s="105" t="s">
        <v>386</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row>
    <row r="52" spans="1:68" ht="15" customHeight="1">
      <c r="A52" s="106" t="s">
        <v>167</v>
      </c>
      <c r="B52" s="33">
        <v>35.457669478287997</v>
      </c>
      <c r="C52" s="33">
        <v>35.547240411599603</v>
      </c>
      <c r="D52" s="33">
        <v>34.5576981940618</v>
      </c>
      <c r="E52" s="33">
        <v>37.696645888987803</v>
      </c>
      <c r="F52" s="33">
        <v>37.582483503299301</v>
      </c>
      <c r="G52" s="33">
        <v>37.193088814792397</v>
      </c>
      <c r="H52" s="33">
        <v>33.518458020254798</v>
      </c>
      <c r="I52" s="33">
        <v>35.508155583437897</v>
      </c>
      <c r="J52" s="33">
        <v>36.021687563537803</v>
      </c>
      <c r="K52" s="33">
        <v>34.343434343434303</v>
      </c>
      <c r="L52" s="33">
        <v>33.164717040784097</v>
      </c>
      <c r="M52" s="33">
        <v>33.771227170778602</v>
      </c>
      <c r="N52" s="33">
        <v>34.016118200134301</v>
      </c>
      <c r="O52" s="33">
        <v>32.067226890756302</v>
      </c>
      <c r="P52" s="33">
        <v>30.342178770949701</v>
      </c>
      <c r="Q52" s="33">
        <v>30.388013830195899</v>
      </c>
      <c r="R52" s="33">
        <v>29.2134831460674</v>
      </c>
      <c r="S52" s="33">
        <v>30.860420650095602</v>
      </c>
      <c r="T52" s="33">
        <v>29.669117647058801</v>
      </c>
      <c r="U52" s="33">
        <v>28.7797390636992</v>
      </c>
      <c r="V52" s="33">
        <v>29.769001490312998</v>
      </c>
      <c r="W52" s="33">
        <v>29.1858678955453</v>
      </c>
      <c r="X52" s="33">
        <v>28.615622583139999</v>
      </c>
      <c r="Y52" s="33">
        <v>30.013783597519001</v>
      </c>
      <c r="Z52" s="33">
        <v>29.468772433596602</v>
      </c>
      <c r="AA52" s="33">
        <v>28.869690424765999</v>
      </c>
      <c r="AB52" s="33">
        <v>26.4636075949367</v>
      </c>
      <c r="AC52" s="33">
        <v>25.647348951911201</v>
      </c>
      <c r="AD52" s="33">
        <v>25.649220934878102</v>
      </c>
      <c r="AE52" s="33">
        <v>25.3267973856209</v>
      </c>
      <c r="AF52" s="33">
        <v>22.838761560112602</v>
      </c>
      <c r="AG52" s="33">
        <v>22.039757994814199</v>
      </c>
      <c r="AH52" s="33">
        <v>22.461170848267599</v>
      </c>
      <c r="AI52" s="33">
        <v>23.637103336045602</v>
      </c>
      <c r="AJ52" s="33">
        <v>21.3430282292558</v>
      </c>
      <c r="AK52" s="33">
        <v>20.722891566265101</v>
      </c>
      <c r="AL52" s="33">
        <v>21.762948207171299</v>
      </c>
      <c r="AM52" s="33">
        <v>21.421663442940002</v>
      </c>
      <c r="AN52" s="33">
        <v>21.2529002320186</v>
      </c>
      <c r="AO52" s="33">
        <v>17.115384615384599</v>
      </c>
      <c r="AP52" s="33">
        <v>19.402985074626901</v>
      </c>
      <c r="AQ52" s="33">
        <v>16.3991975927783</v>
      </c>
      <c r="AR52" s="33">
        <v>17.622950819672099</v>
      </c>
      <c r="AS52" s="33">
        <v>15.875053487377</v>
      </c>
      <c r="AT52" s="33">
        <v>17.553191489361701</v>
      </c>
      <c r="AU52" s="33">
        <v>18.4828164291702</v>
      </c>
      <c r="AV52" s="33"/>
      <c r="AW52" s="33"/>
      <c r="AX52" s="33"/>
      <c r="AY52" s="33"/>
      <c r="AZ52" s="33"/>
      <c r="BA52" s="33"/>
      <c r="BB52" s="33"/>
      <c r="BC52" s="33"/>
      <c r="BD52" s="33"/>
      <c r="BE52" s="33"/>
      <c r="BF52" s="33"/>
      <c r="BG52" s="33"/>
      <c r="BH52" s="33"/>
      <c r="BI52" s="33"/>
      <c r="BJ52" s="33"/>
      <c r="BK52" s="33"/>
      <c r="BL52" s="33"/>
      <c r="BM52" s="33"/>
      <c r="BN52" s="33"/>
      <c r="BO52" s="33"/>
      <c r="BP52" s="33"/>
    </row>
    <row r="53" spans="1:68" ht="15" customHeight="1">
      <c r="A53" s="107" t="s">
        <v>353</v>
      </c>
      <c r="B53" s="30">
        <v>34.606541758877597</v>
      </c>
      <c r="C53" s="30">
        <v>35.700657795394697</v>
      </c>
      <c r="D53" s="30">
        <v>34.759382864106698</v>
      </c>
      <c r="E53" s="30">
        <v>36.648122925872102</v>
      </c>
      <c r="F53" s="30">
        <v>35.894526783203297</v>
      </c>
      <c r="G53" s="30">
        <v>35.535685219202698</v>
      </c>
      <c r="H53" s="30">
        <v>32.827833546141498</v>
      </c>
      <c r="I53" s="30">
        <v>33.183250033970403</v>
      </c>
      <c r="J53" s="30">
        <v>34.361483324738899</v>
      </c>
      <c r="K53" s="30">
        <v>33.1870484858132</v>
      </c>
      <c r="L53" s="30">
        <v>32.690424854327198</v>
      </c>
      <c r="M53" s="30">
        <v>32.952517035770001</v>
      </c>
      <c r="N53" s="30">
        <v>33.4298719863435</v>
      </c>
      <c r="O53" s="30">
        <v>32.219177778453997</v>
      </c>
      <c r="P53" s="30">
        <v>30.481327072274901</v>
      </c>
      <c r="Q53" s="30">
        <v>31.293719394270202</v>
      </c>
      <c r="R53" s="30">
        <v>30.703662012878802</v>
      </c>
      <c r="S53" s="30">
        <v>31.286977497589</v>
      </c>
      <c r="T53" s="30">
        <v>31.259280600958</v>
      </c>
      <c r="U53" s="30">
        <v>31.4058102304455</v>
      </c>
      <c r="V53" s="30">
        <v>33.021938834780102</v>
      </c>
      <c r="W53" s="30">
        <v>31.007477535743</v>
      </c>
      <c r="X53" s="30">
        <v>30.839532843781601</v>
      </c>
      <c r="Y53" s="30">
        <v>30.983674967333801</v>
      </c>
      <c r="Z53" s="30">
        <v>31.1048971843434</v>
      </c>
      <c r="AA53" s="30">
        <v>30.890046998561498</v>
      </c>
      <c r="AB53" s="30">
        <v>28.936939679098199</v>
      </c>
      <c r="AC53" s="30">
        <v>28.8052809327441</v>
      </c>
      <c r="AD53" s="30">
        <v>27.833920222455699</v>
      </c>
      <c r="AE53" s="30">
        <v>28.322837034208401</v>
      </c>
      <c r="AF53" s="30">
        <v>25.715530248450399</v>
      </c>
      <c r="AG53" s="30">
        <v>25.3159955109073</v>
      </c>
      <c r="AH53" s="30">
        <v>25.3191979097241</v>
      </c>
      <c r="AI53" s="30">
        <v>26.193933697277899</v>
      </c>
      <c r="AJ53" s="30">
        <v>24.575214123596499</v>
      </c>
      <c r="AK53" s="30">
        <v>24.3465420197833</v>
      </c>
      <c r="AL53" s="30">
        <v>24.663603803130499</v>
      </c>
      <c r="AM53" s="30">
        <v>25.750234128854</v>
      </c>
      <c r="AN53" s="30">
        <v>25.9016230896869</v>
      </c>
      <c r="AO53" s="30">
        <v>23.639309544239701</v>
      </c>
      <c r="AP53" s="30">
        <v>26.800161722053399</v>
      </c>
      <c r="AQ53" s="30">
        <v>23.632944906278201</v>
      </c>
      <c r="AR53" s="30">
        <v>26.020406674554302</v>
      </c>
      <c r="AS53" s="30">
        <v>25.498856632702601</v>
      </c>
      <c r="AT53" s="30">
        <v>26.5370963881224</v>
      </c>
      <c r="AU53" s="30">
        <v>26.8003167801395</v>
      </c>
      <c r="AV53" s="30"/>
      <c r="AW53" s="30"/>
      <c r="AX53" s="30"/>
      <c r="AY53" s="30"/>
      <c r="AZ53" s="30"/>
      <c r="BA53" s="30"/>
      <c r="BB53" s="30"/>
      <c r="BC53" s="30"/>
      <c r="BD53" s="30"/>
      <c r="BE53" s="30"/>
      <c r="BF53" s="30"/>
      <c r="BG53" s="30"/>
      <c r="BH53" s="30"/>
      <c r="BI53" s="30"/>
      <c r="BJ53" s="30"/>
      <c r="BK53" s="30"/>
      <c r="BL53" s="30"/>
      <c r="BM53" s="30"/>
      <c r="BN53" s="30"/>
      <c r="BO53" s="30"/>
      <c r="BP53" s="30"/>
    </row>
    <row r="54" spans="1:68" ht="15" customHeight="1">
      <c r="A54" s="106" t="s">
        <v>169</v>
      </c>
      <c r="B54" s="30">
        <v>48.492168061997504</v>
      </c>
      <c r="C54" s="30">
        <v>47.487622958792002</v>
      </c>
      <c r="D54" s="30">
        <v>47.439355672542199</v>
      </c>
      <c r="E54" s="30">
        <v>48.689563305702897</v>
      </c>
      <c r="F54" s="30">
        <v>49.3289970626832</v>
      </c>
      <c r="G54" s="30">
        <v>49.298443938176703</v>
      </c>
      <c r="H54" s="30">
        <v>48.331664816700403</v>
      </c>
      <c r="I54" s="30">
        <v>49.965945892054599</v>
      </c>
      <c r="J54" s="30">
        <v>49.301244581386001</v>
      </c>
      <c r="K54" s="30">
        <v>48.7974262002082</v>
      </c>
      <c r="L54" s="30">
        <v>48.115332529043897</v>
      </c>
      <c r="M54" s="30">
        <v>48.459750477595598</v>
      </c>
      <c r="N54" s="30">
        <v>48.227286556377898</v>
      </c>
      <c r="O54" s="30">
        <v>47.489089454889402</v>
      </c>
      <c r="P54" s="30">
        <v>47.501892041261897</v>
      </c>
      <c r="Q54" s="30">
        <v>46.7353347785129</v>
      </c>
      <c r="R54" s="30">
        <v>46.150861475775699</v>
      </c>
      <c r="S54" s="30">
        <v>47.214483495093702</v>
      </c>
      <c r="T54" s="30">
        <v>46.050877388687901</v>
      </c>
      <c r="U54" s="30">
        <v>45.014969175840697</v>
      </c>
      <c r="V54" s="30">
        <v>44.388102998119997</v>
      </c>
      <c r="W54" s="30">
        <v>45.819430702389397</v>
      </c>
      <c r="X54" s="30">
        <v>45.417130081945501</v>
      </c>
      <c r="Y54" s="30">
        <v>46.671148972772201</v>
      </c>
      <c r="Z54" s="30">
        <v>46.004915591840302</v>
      </c>
      <c r="AA54" s="30">
        <v>45.620683768791601</v>
      </c>
      <c r="AB54" s="30">
        <v>45.167708258425598</v>
      </c>
      <c r="AC54" s="30">
        <v>44.483108361754198</v>
      </c>
      <c r="AD54" s="30">
        <v>45.456341055009602</v>
      </c>
      <c r="AE54" s="30">
        <v>44.645000693999599</v>
      </c>
      <c r="AF54" s="30">
        <v>44.764271654249299</v>
      </c>
      <c r="AG54" s="30">
        <v>44.3648028264939</v>
      </c>
      <c r="AH54" s="30">
        <v>44.7830132811306</v>
      </c>
      <c r="AI54" s="30">
        <v>45.084209981354803</v>
      </c>
      <c r="AJ54" s="30">
        <v>44.408854448246402</v>
      </c>
      <c r="AK54" s="30">
        <v>44.017389889068902</v>
      </c>
      <c r="AL54" s="30">
        <v>44.740384746627903</v>
      </c>
      <c r="AM54" s="30">
        <v>43.312469656673102</v>
      </c>
      <c r="AN54" s="30">
        <v>42.9923174849188</v>
      </c>
      <c r="AO54" s="30">
        <v>41.117115413732002</v>
      </c>
      <c r="AP54" s="30">
        <v>40.243863695160599</v>
      </c>
      <c r="AQ54" s="30">
        <v>40.407293029087299</v>
      </c>
      <c r="AR54" s="30">
        <v>39.243584487704901</v>
      </c>
      <c r="AS54" s="30">
        <v>38.017237197261501</v>
      </c>
      <c r="AT54" s="30">
        <v>38.657135443826398</v>
      </c>
      <c r="AU54" s="30">
        <v>39.3235399916178</v>
      </c>
      <c r="AV54" s="30"/>
      <c r="AW54" s="30"/>
      <c r="AX54" s="30"/>
      <c r="AY54" s="30"/>
      <c r="AZ54" s="30"/>
      <c r="BA54" s="30"/>
      <c r="BB54" s="30"/>
      <c r="BC54" s="30"/>
      <c r="BD54" s="30"/>
      <c r="BE54" s="30"/>
      <c r="BF54" s="30"/>
      <c r="BG54" s="30"/>
      <c r="BH54" s="30"/>
      <c r="BI54" s="30"/>
      <c r="BJ54" s="30"/>
      <c r="BK54" s="30"/>
      <c r="BL54" s="30"/>
      <c r="BM54" s="30"/>
      <c r="BN54" s="30"/>
      <c r="BO54" s="30"/>
      <c r="BP54" s="30"/>
    </row>
    <row r="55" spans="1:68" ht="15" customHeight="1">
      <c r="A55" s="106" t="s">
        <v>170</v>
      </c>
      <c r="B55" s="29">
        <v>2.9568281938326</v>
      </c>
      <c r="C55" s="29">
        <v>2.9552631578947399</v>
      </c>
      <c r="D55" s="29">
        <v>3.1080602302922902</v>
      </c>
      <c r="E55" s="29">
        <v>3.18897637795276</v>
      </c>
      <c r="F55" s="29">
        <v>3.14046288906624</v>
      </c>
      <c r="G55" s="29">
        <v>3.2518337408312998</v>
      </c>
      <c r="H55" s="29">
        <v>3.16179337231969</v>
      </c>
      <c r="I55" s="29">
        <v>3.17314487632509</v>
      </c>
      <c r="J55" s="29">
        <v>3.1326434619002801</v>
      </c>
      <c r="K55" s="29">
        <v>3.1185958254269499</v>
      </c>
      <c r="L55" s="29">
        <v>3.2964728312678702</v>
      </c>
      <c r="M55" s="29">
        <v>3.3121442125237199</v>
      </c>
      <c r="N55" s="29">
        <v>3.15301085883514</v>
      </c>
      <c r="O55" s="29">
        <v>3.3396226415094299</v>
      </c>
      <c r="P55" s="29">
        <v>2.9447640966628299</v>
      </c>
      <c r="Q55" s="29">
        <v>3.1858407079646001</v>
      </c>
      <c r="R55" s="29">
        <v>3.20822281167109</v>
      </c>
      <c r="S55" s="29">
        <v>3.28872366790582</v>
      </c>
      <c r="T55" s="29">
        <v>3.2750929368029702</v>
      </c>
      <c r="U55" s="29">
        <v>3.2453333333333299</v>
      </c>
      <c r="V55" s="29">
        <v>3.1777221526908601</v>
      </c>
      <c r="W55" s="29">
        <v>3.1407894736842099</v>
      </c>
      <c r="X55" s="29">
        <v>3.1135135135135101</v>
      </c>
      <c r="Y55" s="29">
        <v>3.2284730195178</v>
      </c>
      <c r="Z55" s="29">
        <v>3.2277710109622402</v>
      </c>
      <c r="AA55" s="29">
        <v>3.06359102244389</v>
      </c>
      <c r="AB55" s="29">
        <v>3.07025411061286</v>
      </c>
      <c r="AC55" s="29">
        <v>2.9230769230769198</v>
      </c>
      <c r="AD55" s="29">
        <v>3.1152647975077898</v>
      </c>
      <c r="AE55" s="29">
        <v>2.8854838709677399</v>
      </c>
      <c r="AF55" s="29">
        <v>2.7693661971830998</v>
      </c>
      <c r="AG55" s="29">
        <v>2.8411764705882399</v>
      </c>
      <c r="AH55" s="29">
        <v>2.7730496453900702</v>
      </c>
      <c r="AI55" s="29">
        <v>2.7160068846815801</v>
      </c>
      <c r="AJ55" s="29">
        <v>2.86973947895792</v>
      </c>
      <c r="AK55" s="29">
        <v>2.68372093023256</v>
      </c>
      <c r="AL55" s="29">
        <v>2.8581235697940501</v>
      </c>
      <c r="AM55" s="29">
        <v>2.6568848758465</v>
      </c>
      <c r="AN55" s="29">
        <v>2.6834061135371199</v>
      </c>
      <c r="AO55" s="29">
        <v>2.5898876404494402</v>
      </c>
      <c r="AP55" s="29">
        <v>2.4731934731934699</v>
      </c>
      <c r="AQ55" s="29">
        <v>2.7186544342507601</v>
      </c>
      <c r="AR55" s="29">
        <v>2.6558139534883698</v>
      </c>
      <c r="AS55" s="29">
        <v>2.6010781671159</v>
      </c>
      <c r="AT55" s="29">
        <v>2.44588744588745</v>
      </c>
      <c r="AU55" s="29">
        <v>2.6326530612244898</v>
      </c>
      <c r="AV55" s="29"/>
      <c r="AW55" s="29"/>
      <c r="AX55" s="29"/>
      <c r="AY55" s="29"/>
      <c r="AZ55" s="29"/>
      <c r="BA55" s="29"/>
      <c r="BB55" s="29"/>
      <c r="BC55" s="29"/>
      <c r="BD55" s="29"/>
      <c r="BE55" s="29"/>
      <c r="BF55" s="29"/>
      <c r="BG55" s="29"/>
      <c r="BH55" s="29"/>
      <c r="BI55" s="29"/>
      <c r="BJ55" s="29"/>
      <c r="BK55" s="29"/>
      <c r="BL55" s="29"/>
      <c r="BM55" s="29"/>
      <c r="BN55" s="29"/>
      <c r="BO55" s="29"/>
      <c r="BP55" s="29"/>
    </row>
    <row r="56" spans="1:68" ht="15" customHeight="1">
      <c r="A56" s="106" t="s">
        <v>171</v>
      </c>
      <c r="B56" s="34">
        <v>3356</v>
      </c>
      <c r="C56" s="34">
        <v>3369</v>
      </c>
      <c r="D56" s="34">
        <v>3509</v>
      </c>
      <c r="E56" s="34">
        <v>4050</v>
      </c>
      <c r="F56" s="34">
        <v>3935</v>
      </c>
      <c r="G56" s="34">
        <v>3990</v>
      </c>
      <c r="H56" s="34">
        <v>3244</v>
      </c>
      <c r="I56" s="34">
        <v>3592</v>
      </c>
      <c r="J56" s="34">
        <v>3330</v>
      </c>
      <c r="K56" s="34">
        <v>3287</v>
      </c>
      <c r="L56" s="34">
        <v>3458</v>
      </c>
      <c r="M56" s="34">
        <v>3491</v>
      </c>
      <c r="N56" s="34">
        <v>3194</v>
      </c>
      <c r="O56" s="34">
        <v>3186</v>
      </c>
      <c r="P56" s="34">
        <v>2559</v>
      </c>
      <c r="Q56" s="34">
        <v>2520</v>
      </c>
      <c r="R56" s="34">
        <v>2419</v>
      </c>
      <c r="S56" s="34">
        <v>2654</v>
      </c>
      <c r="T56" s="34">
        <v>2643</v>
      </c>
      <c r="U56" s="34">
        <v>2434</v>
      </c>
      <c r="V56" s="34">
        <v>2539</v>
      </c>
      <c r="W56" s="34">
        <v>2387</v>
      </c>
      <c r="X56" s="34">
        <v>2304</v>
      </c>
      <c r="Y56" s="34">
        <v>2812</v>
      </c>
      <c r="Z56" s="34">
        <v>2650</v>
      </c>
      <c r="AA56" s="34">
        <v>2457</v>
      </c>
      <c r="AB56" s="34">
        <v>2054</v>
      </c>
      <c r="AC56" s="34">
        <v>1824</v>
      </c>
      <c r="AD56" s="34">
        <v>2000</v>
      </c>
      <c r="AE56" s="34">
        <v>1789</v>
      </c>
      <c r="AF56" s="34">
        <v>1573</v>
      </c>
      <c r="AG56" s="34">
        <v>1449</v>
      </c>
      <c r="AH56" s="34">
        <v>1564</v>
      </c>
      <c r="AI56" s="34">
        <v>1578</v>
      </c>
      <c r="AJ56" s="34">
        <v>1432</v>
      </c>
      <c r="AK56" s="34">
        <v>1154</v>
      </c>
      <c r="AL56" s="34">
        <v>1249</v>
      </c>
      <c r="AM56" s="34">
        <v>1177</v>
      </c>
      <c r="AN56" s="34">
        <v>1229</v>
      </c>
      <c r="AO56" s="34">
        <v>922</v>
      </c>
      <c r="AP56" s="34">
        <v>1061</v>
      </c>
      <c r="AQ56" s="34">
        <v>889</v>
      </c>
      <c r="AR56" s="34">
        <v>1142</v>
      </c>
      <c r="AS56" s="34">
        <v>965</v>
      </c>
      <c r="AT56" s="34">
        <v>1130</v>
      </c>
      <c r="AU56" s="34">
        <v>1161</v>
      </c>
      <c r="AV56" s="34"/>
      <c r="AW56" s="34"/>
      <c r="AX56" s="34"/>
      <c r="AY56" s="34"/>
      <c r="AZ56" s="34"/>
      <c r="BA56" s="34"/>
      <c r="BB56" s="34"/>
      <c r="BC56" s="34"/>
      <c r="BD56" s="34"/>
      <c r="BE56" s="34"/>
      <c r="BF56" s="34"/>
      <c r="BG56" s="34"/>
      <c r="BH56" s="34"/>
      <c r="BI56" s="34"/>
      <c r="BJ56" s="34"/>
      <c r="BK56" s="34"/>
      <c r="BL56" s="34"/>
      <c r="BM56" s="34"/>
      <c r="BN56" s="34"/>
      <c r="BO56" s="34"/>
      <c r="BP56" s="34"/>
    </row>
    <row r="57" spans="1:68" ht="15" customHeight="1">
      <c r="A57" s="106" t="s">
        <v>172</v>
      </c>
      <c r="B57" s="34">
        <v>1135</v>
      </c>
      <c r="C57" s="34">
        <v>1140</v>
      </c>
      <c r="D57" s="34">
        <v>1129</v>
      </c>
      <c r="E57" s="34">
        <v>1270</v>
      </c>
      <c r="F57" s="34">
        <v>1253</v>
      </c>
      <c r="G57" s="34">
        <v>1227</v>
      </c>
      <c r="H57" s="34">
        <v>1026</v>
      </c>
      <c r="I57" s="34">
        <v>1132</v>
      </c>
      <c r="J57" s="34">
        <v>1063</v>
      </c>
      <c r="K57" s="34">
        <v>1054</v>
      </c>
      <c r="L57" s="34">
        <v>1049</v>
      </c>
      <c r="M57" s="34">
        <v>1054</v>
      </c>
      <c r="N57" s="34">
        <v>1013</v>
      </c>
      <c r="O57" s="34">
        <v>954</v>
      </c>
      <c r="P57" s="34">
        <v>869</v>
      </c>
      <c r="Q57" s="34">
        <v>791</v>
      </c>
      <c r="R57" s="34">
        <v>754</v>
      </c>
      <c r="S57" s="34">
        <v>807</v>
      </c>
      <c r="T57" s="34">
        <v>807</v>
      </c>
      <c r="U57" s="34">
        <v>750</v>
      </c>
      <c r="V57" s="34">
        <v>799</v>
      </c>
      <c r="W57" s="34">
        <v>760</v>
      </c>
      <c r="X57" s="34">
        <v>740</v>
      </c>
      <c r="Y57" s="34">
        <v>871</v>
      </c>
      <c r="Z57" s="34">
        <v>821</v>
      </c>
      <c r="AA57" s="34">
        <v>802</v>
      </c>
      <c r="AB57" s="34">
        <v>669</v>
      </c>
      <c r="AC57" s="34">
        <v>624</v>
      </c>
      <c r="AD57" s="34">
        <v>642</v>
      </c>
      <c r="AE57" s="34">
        <v>620</v>
      </c>
      <c r="AF57" s="34">
        <v>568</v>
      </c>
      <c r="AG57" s="34">
        <v>510</v>
      </c>
      <c r="AH57" s="34">
        <v>564</v>
      </c>
      <c r="AI57" s="34">
        <v>581</v>
      </c>
      <c r="AJ57" s="34">
        <v>499</v>
      </c>
      <c r="AK57" s="34">
        <v>430</v>
      </c>
      <c r="AL57" s="34">
        <v>437</v>
      </c>
      <c r="AM57" s="34">
        <v>443</v>
      </c>
      <c r="AN57" s="34">
        <v>458</v>
      </c>
      <c r="AO57" s="34">
        <v>356</v>
      </c>
      <c r="AP57" s="34">
        <v>429</v>
      </c>
      <c r="AQ57" s="34">
        <v>327</v>
      </c>
      <c r="AR57" s="34">
        <v>430</v>
      </c>
      <c r="AS57" s="34">
        <v>371</v>
      </c>
      <c r="AT57" s="34">
        <v>462</v>
      </c>
      <c r="AU57" s="34">
        <v>441</v>
      </c>
      <c r="AV57" s="34"/>
      <c r="AW57" s="34"/>
      <c r="AX57" s="34"/>
      <c r="AY57" s="34"/>
      <c r="AZ57" s="34"/>
      <c r="BA57" s="34"/>
      <c r="BB57" s="34"/>
      <c r="BC57" s="34"/>
      <c r="BD57" s="34"/>
      <c r="BE57" s="34"/>
      <c r="BF57" s="34"/>
      <c r="BG57" s="34"/>
      <c r="BH57" s="34"/>
      <c r="BI57" s="34"/>
      <c r="BJ57" s="34"/>
      <c r="BK57" s="34"/>
      <c r="BL57" s="34"/>
      <c r="BM57" s="34"/>
      <c r="BN57" s="34"/>
      <c r="BO57" s="34"/>
      <c r="BP57" s="34"/>
    </row>
    <row r="58" spans="1:68" ht="15" customHeight="1">
      <c r="A58" s="106" t="s">
        <v>173</v>
      </c>
      <c r="B58" s="34">
        <v>3201</v>
      </c>
      <c r="C58" s="34">
        <v>3207</v>
      </c>
      <c r="D58" s="34">
        <v>3267</v>
      </c>
      <c r="E58" s="34">
        <v>3369</v>
      </c>
      <c r="F58" s="34">
        <v>3334</v>
      </c>
      <c r="G58" s="34">
        <v>3299</v>
      </c>
      <c r="H58" s="34">
        <v>3061</v>
      </c>
      <c r="I58" s="34">
        <v>3188</v>
      </c>
      <c r="J58" s="34">
        <v>2951</v>
      </c>
      <c r="K58" s="34">
        <v>3069</v>
      </c>
      <c r="L58" s="34">
        <v>3163</v>
      </c>
      <c r="M58" s="34">
        <v>3121</v>
      </c>
      <c r="N58" s="34">
        <v>2978</v>
      </c>
      <c r="O58" s="34">
        <v>2975</v>
      </c>
      <c r="P58" s="34">
        <v>2864</v>
      </c>
      <c r="Q58" s="34">
        <v>2603</v>
      </c>
      <c r="R58" s="34">
        <v>2581</v>
      </c>
      <c r="S58" s="34">
        <v>2615</v>
      </c>
      <c r="T58" s="34">
        <v>2720</v>
      </c>
      <c r="U58" s="34">
        <v>2606</v>
      </c>
      <c r="V58" s="34">
        <v>2684</v>
      </c>
      <c r="W58" s="34">
        <v>2604</v>
      </c>
      <c r="X58" s="34">
        <v>2586</v>
      </c>
      <c r="Y58" s="34">
        <v>2902</v>
      </c>
      <c r="Z58" s="34">
        <v>2786</v>
      </c>
      <c r="AA58" s="34">
        <v>2778</v>
      </c>
      <c r="AB58" s="34">
        <v>2528</v>
      </c>
      <c r="AC58" s="34">
        <v>2433</v>
      </c>
      <c r="AD58" s="34">
        <v>2503</v>
      </c>
      <c r="AE58" s="34">
        <v>2448</v>
      </c>
      <c r="AF58" s="34">
        <v>2487</v>
      </c>
      <c r="AG58" s="34">
        <v>2314</v>
      </c>
      <c r="AH58" s="34">
        <v>2511</v>
      </c>
      <c r="AI58" s="34">
        <v>2458</v>
      </c>
      <c r="AJ58" s="34">
        <v>2338</v>
      </c>
      <c r="AK58" s="34">
        <v>2075</v>
      </c>
      <c r="AL58" s="34">
        <v>2008</v>
      </c>
      <c r="AM58" s="34">
        <v>2068</v>
      </c>
      <c r="AN58" s="34">
        <v>2155</v>
      </c>
      <c r="AO58" s="34">
        <v>2080</v>
      </c>
      <c r="AP58" s="34">
        <v>2211</v>
      </c>
      <c r="AQ58" s="34">
        <v>1994</v>
      </c>
      <c r="AR58" s="34">
        <v>2440</v>
      </c>
      <c r="AS58" s="34">
        <v>2337</v>
      </c>
      <c r="AT58" s="34">
        <v>2632</v>
      </c>
      <c r="AU58" s="34">
        <v>2386</v>
      </c>
      <c r="AV58" s="34"/>
      <c r="AW58" s="34"/>
      <c r="AX58" s="34"/>
      <c r="AY58" s="34"/>
      <c r="AZ58" s="34"/>
      <c r="BA58" s="34"/>
      <c r="BB58" s="34"/>
      <c r="BC58" s="34"/>
      <c r="BD58" s="34"/>
      <c r="BE58" s="34"/>
      <c r="BF58" s="34"/>
      <c r="BG58" s="34"/>
      <c r="BH58" s="34"/>
      <c r="BI58" s="34"/>
      <c r="BJ58" s="34"/>
      <c r="BK58" s="34"/>
      <c r="BL58" s="34"/>
      <c r="BM58" s="34"/>
      <c r="BN58" s="34"/>
      <c r="BO58" s="34"/>
      <c r="BP58" s="34"/>
    </row>
    <row r="59" spans="1:68" ht="15" customHeight="1">
      <c r="A59" s="97"/>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row>
    <row r="60" spans="1:68" ht="15" customHeight="1">
      <c r="A60" s="105" t="s">
        <v>387</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row>
    <row r="61" spans="1:68" ht="15" customHeight="1">
      <c r="A61" s="106" t="s">
        <v>167</v>
      </c>
      <c r="B61" s="33">
        <v>27.419354838709701</v>
      </c>
      <c r="C61" s="33">
        <v>26.472675656494001</v>
      </c>
      <c r="D61" s="33">
        <v>25.224685440383499</v>
      </c>
      <c r="E61" s="33">
        <v>28.272251308900501</v>
      </c>
      <c r="F61" s="33">
        <v>27.824519230769202</v>
      </c>
      <c r="G61" s="33">
        <v>26.896149358226399</v>
      </c>
      <c r="H61" s="33">
        <v>25.322391559202799</v>
      </c>
      <c r="I61" s="33">
        <v>26.003594967046102</v>
      </c>
      <c r="J61" s="33">
        <v>24.927028604786901</v>
      </c>
      <c r="K61" s="33">
        <v>24.710648148148099</v>
      </c>
      <c r="L61" s="33">
        <v>24.214517876489701</v>
      </c>
      <c r="M61" s="33">
        <v>23.7078651685393</v>
      </c>
      <c r="N61" s="33">
        <v>23.435784851811199</v>
      </c>
      <c r="O61" s="33">
        <v>20.5143540669856</v>
      </c>
      <c r="P61" s="33">
        <v>20.5738705738706</v>
      </c>
      <c r="Q61" s="33">
        <v>20.788979336255501</v>
      </c>
      <c r="R61" s="33">
        <v>19.5756331279945</v>
      </c>
      <c r="S61" s="33">
        <v>20.809614168247901</v>
      </c>
      <c r="T61" s="33">
        <v>19.9112238427394</v>
      </c>
      <c r="U61" s="33">
        <v>19.1530944625407</v>
      </c>
      <c r="V61" s="33">
        <v>19.117647058823501</v>
      </c>
      <c r="W61" s="33">
        <v>19.270166453264999</v>
      </c>
      <c r="X61" s="33">
        <v>18.738518064911201</v>
      </c>
      <c r="Y61" s="33">
        <v>17.852684144819001</v>
      </c>
      <c r="Z61" s="33">
        <v>17.816813048933501</v>
      </c>
      <c r="AA61" s="33">
        <v>17.216556688662301</v>
      </c>
      <c r="AB61" s="33">
        <v>17.760844079718598</v>
      </c>
      <c r="AC61" s="33">
        <v>17.640117994100301</v>
      </c>
      <c r="AD61" s="33">
        <v>16.004672897196301</v>
      </c>
      <c r="AE61" s="33">
        <v>14.810495626822201</v>
      </c>
      <c r="AF61" s="33">
        <v>15.243902439024399</v>
      </c>
      <c r="AG61" s="33">
        <v>14.951121334100099</v>
      </c>
      <c r="AH61" s="33">
        <v>14.2450142450142</v>
      </c>
      <c r="AI61" s="33">
        <v>13.900057438253899</v>
      </c>
      <c r="AJ61" s="33">
        <v>13.636363636363599</v>
      </c>
      <c r="AK61" s="33">
        <v>14.6067415730337</v>
      </c>
      <c r="AL61" s="33">
        <v>14.9219201850781</v>
      </c>
      <c r="AM61" s="33">
        <v>14.7250147841514</v>
      </c>
      <c r="AN61" s="33">
        <v>13.188073394495399</v>
      </c>
      <c r="AO61" s="33">
        <v>13.4652201659221</v>
      </c>
      <c r="AP61" s="33">
        <v>14.4144144144144</v>
      </c>
      <c r="AQ61" s="33">
        <v>13.452566096423</v>
      </c>
      <c r="AR61" s="33">
        <v>10.9707446808511</v>
      </c>
      <c r="AS61" s="33">
        <v>12.7984084880637</v>
      </c>
      <c r="AT61" s="33">
        <v>12.5348189415042</v>
      </c>
      <c r="AU61" s="33">
        <v>14.2019543973941</v>
      </c>
      <c r="AV61" s="33"/>
      <c r="AW61" s="33"/>
      <c r="AX61" s="33"/>
      <c r="AY61" s="33"/>
      <c r="AZ61" s="33"/>
      <c r="BA61" s="33"/>
      <c r="BB61" s="33"/>
      <c r="BC61" s="33"/>
      <c r="BD61" s="33"/>
      <c r="BE61" s="33"/>
      <c r="BF61" s="33"/>
      <c r="BG61" s="33"/>
      <c r="BH61" s="33"/>
      <c r="BI61" s="33"/>
      <c r="BJ61" s="33"/>
      <c r="BK61" s="33"/>
      <c r="BL61" s="33"/>
      <c r="BM61" s="33"/>
      <c r="BN61" s="33"/>
      <c r="BO61" s="33"/>
      <c r="BP61" s="33"/>
    </row>
    <row r="62" spans="1:68" ht="15" customHeight="1">
      <c r="A62" s="107" t="s">
        <v>353</v>
      </c>
      <c r="B62" s="30">
        <v>27.589591311348901</v>
      </c>
      <c r="C62" s="30">
        <v>27.199816471561402</v>
      </c>
      <c r="D62" s="30">
        <v>25.314177960941301</v>
      </c>
      <c r="E62" s="30">
        <v>27.053587266931501</v>
      </c>
      <c r="F62" s="30">
        <v>27.3304409968116</v>
      </c>
      <c r="G62" s="30">
        <v>26.138689699379999</v>
      </c>
      <c r="H62" s="30">
        <v>25.587507348648298</v>
      </c>
      <c r="I62" s="30">
        <v>25.8853357128271</v>
      </c>
      <c r="J62" s="30">
        <v>25.539266837523499</v>
      </c>
      <c r="K62" s="30">
        <v>25.002441007983499</v>
      </c>
      <c r="L62" s="30">
        <v>24.4222191981086</v>
      </c>
      <c r="M62" s="30">
        <v>24.3938820819052</v>
      </c>
      <c r="N62" s="30">
        <v>24.9048476629007</v>
      </c>
      <c r="O62" s="30">
        <v>22.482755460640899</v>
      </c>
      <c r="P62" s="30">
        <v>22.456786872699901</v>
      </c>
      <c r="Q62" s="30">
        <v>22.664616778061401</v>
      </c>
      <c r="R62" s="30">
        <v>22.0502226307933</v>
      </c>
      <c r="S62" s="30">
        <v>23.548912018562</v>
      </c>
      <c r="T62" s="30">
        <v>22.185753566764401</v>
      </c>
      <c r="U62" s="30">
        <v>21.6039236185497</v>
      </c>
      <c r="V62" s="30">
        <v>22.881970984964799</v>
      </c>
      <c r="W62" s="30">
        <v>24.177749800973601</v>
      </c>
      <c r="X62" s="30">
        <v>22.5383809496421</v>
      </c>
      <c r="Y62" s="30">
        <v>21.993602271297</v>
      </c>
      <c r="Z62" s="30">
        <v>23.490646933985001</v>
      </c>
      <c r="AA62" s="30">
        <v>21.491719159064601</v>
      </c>
      <c r="AB62" s="30">
        <v>21.728843025970399</v>
      </c>
      <c r="AC62" s="30">
        <v>21.118835304597699</v>
      </c>
      <c r="AD62" s="30">
        <v>20.215211369088301</v>
      </c>
      <c r="AE62" s="30">
        <v>19.232718089652298</v>
      </c>
      <c r="AF62" s="30">
        <v>19.664652788506299</v>
      </c>
      <c r="AG62" s="30">
        <v>18.907793532492398</v>
      </c>
      <c r="AH62" s="30">
        <v>17.501073337269101</v>
      </c>
      <c r="AI62" s="30">
        <v>17.976924158749899</v>
      </c>
      <c r="AJ62" s="30">
        <v>18.130115446461499</v>
      </c>
      <c r="AK62" s="30">
        <v>18.3792564149431</v>
      </c>
      <c r="AL62" s="30">
        <v>18.349367304066501</v>
      </c>
      <c r="AM62" s="30">
        <v>18.561537867233501</v>
      </c>
      <c r="AN62" s="30">
        <v>16.605372307768601</v>
      </c>
      <c r="AO62" s="30">
        <v>17.4421510418052</v>
      </c>
      <c r="AP62" s="30">
        <v>17.500735063899601</v>
      </c>
      <c r="AQ62" s="30">
        <v>18.591552044310401</v>
      </c>
      <c r="AR62" s="30">
        <v>16.309013412285001</v>
      </c>
      <c r="AS62" s="30">
        <v>18.765609434651601</v>
      </c>
      <c r="AT62" s="30">
        <v>17.1728331733026</v>
      </c>
      <c r="AU62" s="30">
        <v>19.2529848167786</v>
      </c>
      <c r="AV62" s="30"/>
      <c r="AW62" s="30"/>
      <c r="AX62" s="30"/>
      <c r="AY62" s="30"/>
      <c r="AZ62" s="30"/>
      <c r="BA62" s="30"/>
      <c r="BB62" s="30"/>
      <c r="BC62" s="30"/>
      <c r="BD62" s="30"/>
      <c r="BE62" s="30"/>
      <c r="BF62" s="30"/>
      <c r="BG62" s="30"/>
      <c r="BH62" s="30"/>
      <c r="BI62" s="30"/>
      <c r="BJ62" s="30"/>
      <c r="BK62" s="30"/>
      <c r="BL62" s="30"/>
      <c r="BM62" s="30"/>
      <c r="BN62" s="30"/>
      <c r="BO62" s="30"/>
      <c r="BP62" s="30"/>
    </row>
    <row r="63" spans="1:68" ht="15" customHeight="1">
      <c r="A63" s="106" t="s">
        <v>169</v>
      </c>
      <c r="B63" s="30">
        <v>40.969314871826697</v>
      </c>
      <c r="C63" s="30">
        <v>40.4124105293984</v>
      </c>
      <c r="D63" s="30">
        <v>41.050058823908103</v>
      </c>
      <c r="E63" s="30">
        <v>42.358215386434999</v>
      </c>
      <c r="F63" s="30">
        <v>41.633629578423601</v>
      </c>
      <c r="G63" s="30">
        <v>41.897011003312301</v>
      </c>
      <c r="H63" s="30">
        <v>40.874435555020497</v>
      </c>
      <c r="I63" s="30">
        <v>41.257810598684898</v>
      </c>
      <c r="J63" s="30">
        <v>40.527313111729399</v>
      </c>
      <c r="K63" s="30">
        <v>40.847758484630603</v>
      </c>
      <c r="L63" s="30">
        <v>40.931850022847001</v>
      </c>
      <c r="M63" s="30">
        <v>40.453534431100003</v>
      </c>
      <c r="N63" s="30">
        <v>39.670488533376499</v>
      </c>
      <c r="O63" s="30">
        <v>39.171149950810602</v>
      </c>
      <c r="P63" s="30">
        <v>39.2566350456366</v>
      </c>
      <c r="Q63" s="30">
        <v>39.263913902660001</v>
      </c>
      <c r="R63" s="30">
        <v>38.6649618416671</v>
      </c>
      <c r="S63" s="30">
        <v>38.400253494151897</v>
      </c>
      <c r="T63" s="30">
        <v>38.8650216204408</v>
      </c>
      <c r="U63" s="30">
        <v>38.6887221884569</v>
      </c>
      <c r="V63" s="30">
        <v>37.375227418324599</v>
      </c>
      <c r="W63" s="30">
        <v>36.231967996757398</v>
      </c>
      <c r="X63" s="30">
        <v>37.339688459735001</v>
      </c>
      <c r="Y63" s="30">
        <v>36.998633217987802</v>
      </c>
      <c r="Z63" s="30">
        <v>35.4657174594144</v>
      </c>
      <c r="AA63" s="30">
        <v>36.864388874063501</v>
      </c>
      <c r="AB63" s="30">
        <v>37.171552398214203</v>
      </c>
      <c r="AC63" s="30">
        <v>37.660834033968499</v>
      </c>
      <c r="AD63" s="30">
        <v>36.9290128725738</v>
      </c>
      <c r="AE63" s="30">
        <v>36.717328881635702</v>
      </c>
      <c r="AF63" s="30">
        <v>36.718800994984001</v>
      </c>
      <c r="AG63" s="30">
        <v>37.182879146073603</v>
      </c>
      <c r="AH63" s="30">
        <v>37.883492252210999</v>
      </c>
      <c r="AI63" s="30">
        <v>37.062684623969801</v>
      </c>
      <c r="AJ63" s="30">
        <v>36.645799534368102</v>
      </c>
      <c r="AK63" s="30">
        <v>37.367036502556601</v>
      </c>
      <c r="AL63" s="30">
        <v>37.712104225477397</v>
      </c>
      <c r="AM63" s="30">
        <v>37.303028261383801</v>
      </c>
      <c r="AN63" s="30">
        <v>37.7222524311927</v>
      </c>
      <c r="AO63" s="30">
        <v>37.162620468582801</v>
      </c>
      <c r="AP63" s="30">
        <v>38.053230694980698</v>
      </c>
      <c r="AQ63" s="30">
        <v>36.000565396578502</v>
      </c>
      <c r="AR63" s="30">
        <v>35.801282613031901</v>
      </c>
      <c r="AS63" s="30">
        <v>35.172350397877999</v>
      </c>
      <c r="AT63" s="30">
        <v>36.501537112667499</v>
      </c>
      <c r="AU63" s="30">
        <v>36.088520925081397</v>
      </c>
      <c r="AV63" s="30"/>
      <c r="AW63" s="30"/>
      <c r="AX63" s="30"/>
      <c r="AY63" s="30"/>
      <c r="AZ63" s="30"/>
      <c r="BA63" s="30"/>
      <c r="BB63" s="30"/>
      <c r="BC63" s="30"/>
      <c r="BD63" s="30"/>
      <c r="BE63" s="30"/>
      <c r="BF63" s="30"/>
      <c r="BG63" s="30"/>
      <c r="BH63" s="30"/>
      <c r="BI63" s="30"/>
      <c r="BJ63" s="30"/>
      <c r="BK63" s="30"/>
      <c r="BL63" s="30"/>
      <c r="BM63" s="30"/>
      <c r="BN63" s="30"/>
      <c r="BO63" s="30"/>
      <c r="BP63" s="30"/>
    </row>
    <row r="64" spans="1:68" ht="15" customHeight="1">
      <c r="A64" s="106" t="s">
        <v>170</v>
      </c>
      <c r="B64" s="29">
        <v>2.7459893048128299</v>
      </c>
      <c r="C64" s="29">
        <v>2.6005361930294901</v>
      </c>
      <c r="D64" s="29">
        <v>2.7125890736342</v>
      </c>
      <c r="E64" s="29">
        <v>2.7839506172839501</v>
      </c>
      <c r="F64" s="29">
        <v>3.0021598272138199</v>
      </c>
      <c r="G64" s="29">
        <v>2.6919739696312401</v>
      </c>
      <c r="H64" s="29">
        <v>2.6018518518518499</v>
      </c>
      <c r="I64" s="29">
        <v>2.9285714285714302</v>
      </c>
      <c r="J64" s="29">
        <v>2.6463700234192</v>
      </c>
      <c r="K64" s="29">
        <v>2.6346604215456702</v>
      </c>
      <c r="L64" s="29">
        <v>2.7785234899328901</v>
      </c>
      <c r="M64" s="29">
        <v>2.7109004739336502</v>
      </c>
      <c r="N64" s="29">
        <v>2.7775175644028098</v>
      </c>
      <c r="O64" s="29">
        <v>2.8979591836734699</v>
      </c>
      <c r="P64" s="29">
        <v>2.49851632047478</v>
      </c>
      <c r="Q64" s="29">
        <v>2.8614457831325302</v>
      </c>
      <c r="R64" s="29">
        <v>2.7517482517482499</v>
      </c>
      <c r="S64" s="29">
        <v>2.66565349544073</v>
      </c>
      <c r="T64" s="29">
        <v>2.5987261146496801</v>
      </c>
      <c r="U64" s="29">
        <v>2.77551020408163</v>
      </c>
      <c r="V64" s="29">
        <v>3.0123076923076901</v>
      </c>
      <c r="W64" s="29">
        <v>2.9401993355481699</v>
      </c>
      <c r="X64" s="29">
        <v>2.6666666666666701</v>
      </c>
      <c r="Y64" s="29">
        <v>2.51048951048951</v>
      </c>
      <c r="Z64" s="29">
        <v>2.55633802816901</v>
      </c>
      <c r="AA64" s="29">
        <v>2.80836236933798</v>
      </c>
      <c r="AB64" s="29">
        <v>2.9207920792079198</v>
      </c>
      <c r="AC64" s="29">
        <v>2.5652173913043499</v>
      </c>
      <c r="AD64" s="29">
        <v>2.5474452554744502</v>
      </c>
      <c r="AE64" s="29">
        <v>2.4251968503937</v>
      </c>
      <c r="AF64" s="29">
        <v>2.61090909090909</v>
      </c>
      <c r="AG64" s="29">
        <v>2.7461538461538502</v>
      </c>
      <c r="AH64" s="29">
        <v>2.6960000000000002</v>
      </c>
      <c r="AI64" s="29">
        <v>2.7024793388429802</v>
      </c>
      <c r="AJ64" s="29">
        <v>2.4756097560975601</v>
      </c>
      <c r="AK64" s="29">
        <v>2.6025641025641</v>
      </c>
      <c r="AL64" s="29">
        <v>2.6434108527131799</v>
      </c>
      <c r="AM64" s="29">
        <v>2.4257028112449799</v>
      </c>
      <c r="AN64" s="29">
        <v>2.7652173913043501</v>
      </c>
      <c r="AO64" s="29">
        <v>2.2559241706161099</v>
      </c>
      <c r="AP64" s="29">
        <v>2.4776785714285698</v>
      </c>
      <c r="AQ64" s="29">
        <v>2.6300578034682101</v>
      </c>
      <c r="AR64" s="29">
        <v>2.5030303030302998</v>
      </c>
      <c r="AS64" s="29">
        <v>2.3471502590673601</v>
      </c>
      <c r="AT64" s="29">
        <v>2.9444444444444402</v>
      </c>
      <c r="AU64" s="29">
        <v>2.3669724770642202</v>
      </c>
      <c r="AV64" s="29"/>
      <c r="AW64" s="29"/>
      <c r="AX64" s="29"/>
      <c r="AY64" s="29"/>
      <c r="AZ64" s="29"/>
      <c r="BA64" s="29"/>
      <c r="BB64" s="29"/>
      <c r="BC64" s="29"/>
      <c r="BD64" s="29"/>
      <c r="BE64" s="29"/>
      <c r="BF64" s="29"/>
      <c r="BG64" s="29"/>
      <c r="BH64" s="29"/>
      <c r="BI64" s="29"/>
      <c r="BJ64" s="29"/>
      <c r="BK64" s="29"/>
      <c r="BL64" s="29"/>
      <c r="BM64" s="29"/>
      <c r="BN64" s="29"/>
      <c r="BO64" s="29"/>
      <c r="BP64" s="29"/>
    </row>
    <row r="65" spans="1:68" ht="15" customHeight="1">
      <c r="A65" s="106" t="s">
        <v>171</v>
      </c>
      <c r="B65" s="34">
        <v>1027</v>
      </c>
      <c r="C65" s="34">
        <v>970</v>
      </c>
      <c r="D65" s="34">
        <v>1142</v>
      </c>
      <c r="E65" s="34">
        <v>1353</v>
      </c>
      <c r="F65" s="34">
        <v>1390</v>
      </c>
      <c r="G65" s="34">
        <v>1241</v>
      </c>
      <c r="H65" s="34">
        <v>1124</v>
      </c>
      <c r="I65" s="34">
        <v>1271</v>
      </c>
      <c r="J65" s="34">
        <v>1130</v>
      </c>
      <c r="K65" s="34">
        <v>1125</v>
      </c>
      <c r="L65" s="34">
        <v>1242</v>
      </c>
      <c r="M65" s="34">
        <v>1144</v>
      </c>
      <c r="N65" s="34">
        <v>1186</v>
      </c>
      <c r="O65" s="34">
        <v>994</v>
      </c>
      <c r="P65" s="34">
        <v>842</v>
      </c>
      <c r="Q65" s="34">
        <v>950</v>
      </c>
      <c r="R65" s="34">
        <v>787</v>
      </c>
      <c r="S65" s="34">
        <v>877</v>
      </c>
      <c r="T65" s="34">
        <v>816</v>
      </c>
      <c r="U65" s="34">
        <v>816</v>
      </c>
      <c r="V65" s="34">
        <v>979</v>
      </c>
      <c r="W65" s="34">
        <v>885</v>
      </c>
      <c r="X65" s="34">
        <v>816</v>
      </c>
      <c r="Y65" s="34">
        <v>718</v>
      </c>
      <c r="Z65" s="34">
        <v>726</v>
      </c>
      <c r="AA65" s="34">
        <v>806</v>
      </c>
      <c r="AB65" s="34">
        <v>885</v>
      </c>
      <c r="AC65" s="34">
        <v>767</v>
      </c>
      <c r="AD65" s="34">
        <v>698</v>
      </c>
      <c r="AE65" s="34">
        <v>616</v>
      </c>
      <c r="AF65" s="34">
        <v>718</v>
      </c>
      <c r="AG65" s="34">
        <v>714</v>
      </c>
      <c r="AH65" s="34">
        <v>674</v>
      </c>
      <c r="AI65" s="34">
        <v>654</v>
      </c>
      <c r="AJ65" s="34">
        <v>609</v>
      </c>
      <c r="AK65" s="34">
        <v>609</v>
      </c>
      <c r="AL65" s="34">
        <v>682</v>
      </c>
      <c r="AM65" s="34">
        <v>604</v>
      </c>
      <c r="AN65" s="34">
        <v>636</v>
      </c>
      <c r="AO65" s="34">
        <v>476</v>
      </c>
      <c r="AP65" s="34">
        <v>555</v>
      </c>
      <c r="AQ65" s="34">
        <v>455</v>
      </c>
      <c r="AR65" s="34">
        <v>413</v>
      </c>
      <c r="AS65" s="34">
        <v>453</v>
      </c>
      <c r="AT65" s="34">
        <v>530</v>
      </c>
      <c r="AU65" s="34">
        <v>516</v>
      </c>
      <c r="AV65" s="34"/>
      <c r="AW65" s="34"/>
      <c r="AX65" s="34"/>
      <c r="AY65" s="34"/>
      <c r="AZ65" s="34"/>
      <c r="BA65" s="34"/>
      <c r="BB65" s="34"/>
      <c r="BC65" s="34"/>
      <c r="BD65" s="34"/>
      <c r="BE65" s="34"/>
      <c r="BF65" s="34"/>
      <c r="BG65" s="34"/>
      <c r="BH65" s="34"/>
      <c r="BI65" s="34"/>
      <c r="BJ65" s="34"/>
      <c r="BK65" s="34"/>
      <c r="BL65" s="34"/>
      <c r="BM65" s="34"/>
      <c r="BN65" s="34"/>
      <c r="BO65" s="34"/>
      <c r="BP65" s="34"/>
    </row>
    <row r="66" spans="1:68" ht="15" customHeight="1">
      <c r="A66" s="106" t="s">
        <v>172</v>
      </c>
      <c r="B66" s="34">
        <v>374</v>
      </c>
      <c r="C66" s="34">
        <v>373</v>
      </c>
      <c r="D66" s="34">
        <v>421</v>
      </c>
      <c r="E66" s="34">
        <v>486</v>
      </c>
      <c r="F66" s="34">
        <v>463</v>
      </c>
      <c r="G66" s="34">
        <v>461</v>
      </c>
      <c r="H66" s="34">
        <v>432</v>
      </c>
      <c r="I66" s="34">
        <v>434</v>
      </c>
      <c r="J66" s="34">
        <v>427</v>
      </c>
      <c r="K66" s="34">
        <v>427</v>
      </c>
      <c r="L66" s="34">
        <v>447</v>
      </c>
      <c r="M66" s="34">
        <v>422</v>
      </c>
      <c r="N66" s="34">
        <v>427</v>
      </c>
      <c r="O66" s="34">
        <v>343</v>
      </c>
      <c r="P66" s="34">
        <v>337</v>
      </c>
      <c r="Q66" s="34">
        <v>332</v>
      </c>
      <c r="R66" s="34">
        <v>286</v>
      </c>
      <c r="S66" s="34">
        <v>329</v>
      </c>
      <c r="T66" s="34">
        <v>314</v>
      </c>
      <c r="U66" s="34">
        <v>294</v>
      </c>
      <c r="V66" s="34">
        <v>325</v>
      </c>
      <c r="W66" s="34">
        <v>301</v>
      </c>
      <c r="X66" s="34">
        <v>306</v>
      </c>
      <c r="Y66" s="34">
        <v>286</v>
      </c>
      <c r="Z66" s="34">
        <v>284</v>
      </c>
      <c r="AA66" s="34">
        <v>287</v>
      </c>
      <c r="AB66" s="34">
        <v>303</v>
      </c>
      <c r="AC66" s="34">
        <v>299</v>
      </c>
      <c r="AD66" s="34">
        <v>274</v>
      </c>
      <c r="AE66" s="34">
        <v>254</v>
      </c>
      <c r="AF66" s="34">
        <v>275</v>
      </c>
      <c r="AG66" s="34">
        <v>260</v>
      </c>
      <c r="AH66" s="34">
        <v>250</v>
      </c>
      <c r="AI66" s="34">
        <v>242</v>
      </c>
      <c r="AJ66" s="34">
        <v>246</v>
      </c>
      <c r="AK66" s="34">
        <v>234</v>
      </c>
      <c r="AL66" s="34">
        <v>258</v>
      </c>
      <c r="AM66" s="34">
        <v>249</v>
      </c>
      <c r="AN66" s="34">
        <v>230</v>
      </c>
      <c r="AO66" s="34">
        <v>211</v>
      </c>
      <c r="AP66" s="34">
        <v>224</v>
      </c>
      <c r="AQ66" s="34">
        <v>173</v>
      </c>
      <c r="AR66" s="34">
        <v>165</v>
      </c>
      <c r="AS66" s="34">
        <v>193</v>
      </c>
      <c r="AT66" s="34">
        <v>180</v>
      </c>
      <c r="AU66" s="34">
        <v>218</v>
      </c>
      <c r="AV66" s="34"/>
      <c r="AW66" s="34"/>
      <c r="AX66" s="34"/>
      <c r="AY66" s="34"/>
      <c r="AZ66" s="34"/>
      <c r="BA66" s="34"/>
      <c r="BB66" s="34"/>
      <c r="BC66" s="34"/>
      <c r="BD66" s="34"/>
      <c r="BE66" s="34"/>
      <c r="BF66" s="34"/>
      <c r="BG66" s="34"/>
      <c r="BH66" s="34"/>
      <c r="BI66" s="34"/>
      <c r="BJ66" s="34"/>
      <c r="BK66" s="34"/>
      <c r="BL66" s="34"/>
      <c r="BM66" s="34"/>
      <c r="BN66" s="34"/>
      <c r="BO66" s="34"/>
      <c r="BP66" s="34"/>
    </row>
    <row r="67" spans="1:68" ht="15" customHeight="1">
      <c r="A67" s="106" t="s">
        <v>173</v>
      </c>
      <c r="B67" s="34">
        <v>1364</v>
      </c>
      <c r="C67" s="34">
        <v>1409</v>
      </c>
      <c r="D67" s="34">
        <v>1669</v>
      </c>
      <c r="E67" s="34">
        <v>1719</v>
      </c>
      <c r="F67" s="34">
        <v>1664</v>
      </c>
      <c r="G67" s="34">
        <v>1714</v>
      </c>
      <c r="H67" s="34">
        <v>1706</v>
      </c>
      <c r="I67" s="34">
        <v>1669</v>
      </c>
      <c r="J67" s="34">
        <v>1713</v>
      </c>
      <c r="K67" s="34">
        <v>1728</v>
      </c>
      <c r="L67" s="34">
        <v>1846</v>
      </c>
      <c r="M67" s="34">
        <v>1780</v>
      </c>
      <c r="N67" s="34">
        <v>1822</v>
      </c>
      <c r="O67" s="34">
        <v>1672</v>
      </c>
      <c r="P67" s="34">
        <v>1638</v>
      </c>
      <c r="Q67" s="34">
        <v>1597</v>
      </c>
      <c r="R67" s="34">
        <v>1461</v>
      </c>
      <c r="S67" s="34">
        <v>1581</v>
      </c>
      <c r="T67" s="34">
        <v>1577</v>
      </c>
      <c r="U67" s="34">
        <v>1535</v>
      </c>
      <c r="V67" s="34">
        <v>1700</v>
      </c>
      <c r="W67" s="34">
        <v>1562</v>
      </c>
      <c r="X67" s="34">
        <v>1633</v>
      </c>
      <c r="Y67" s="34">
        <v>1602</v>
      </c>
      <c r="Z67" s="34">
        <v>1594</v>
      </c>
      <c r="AA67" s="34">
        <v>1667</v>
      </c>
      <c r="AB67" s="34">
        <v>1706</v>
      </c>
      <c r="AC67" s="34">
        <v>1695</v>
      </c>
      <c r="AD67" s="34">
        <v>1712</v>
      </c>
      <c r="AE67" s="34">
        <v>1715</v>
      </c>
      <c r="AF67" s="34">
        <v>1804</v>
      </c>
      <c r="AG67" s="34">
        <v>1739</v>
      </c>
      <c r="AH67" s="34">
        <v>1755</v>
      </c>
      <c r="AI67" s="34">
        <v>1741</v>
      </c>
      <c r="AJ67" s="34">
        <v>1804</v>
      </c>
      <c r="AK67" s="34">
        <v>1602</v>
      </c>
      <c r="AL67" s="34">
        <v>1729</v>
      </c>
      <c r="AM67" s="34">
        <v>1691</v>
      </c>
      <c r="AN67" s="34">
        <v>1744</v>
      </c>
      <c r="AO67" s="34">
        <v>1567</v>
      </c>
      <c r="AP67" s="34">
        <v>1554</v>
      </c>
      <c r="AQ67" s="34">
        <v>1286</v>
      </c>
      <c r="AR67" s="34">
        <v>1504</v>
      </c>
      <c r="AS67" s="34">
        <v>1508</v>
      </c>
      <c r="AT67" s="34">
        <v>1436</v>
      </c>
      <c r="AU67" s="34">
        <v>1535</v>
      </c>
      <c r="AV67" s="34"/>
      <c r="AW67" s="34"/>
      <c r="AX67" s="34"/>
      <c r="AY67" s="34"/>
      <c r="AZ67" s="34"/>
      <c r="BA67" s="34"/>
      <c r="BB67" s="34"/>
      <c r="BC67" s="34"/>
      <c r="BD67" s="34"/>
      <c r="BE67" s="34"/>
      <c r="BF67" s="34"/>
      <c r="BG67" s="34"/>
      <c r="BH67" s="34"/>
      <c r="BI67" s="34"/>
      <c r="BJ67" s="34"/>
      <c r="BK67" s="34"/>
      <c r="BL67" s="34"/>
      <c r="BM67" s="34"/>
      <c r="BN67" s="34"/>
      <c r="BO67" s="34"/>
      <c r="BP67" s="34"/>
    </row>
    <row r="68" spans="1:68" ht="15" customHeight="1">
      <c r="A68" s="25"/>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row>
    <row r="69" spans="1:68" ht="15" customHeight="1">
      <c r="A69" s="105" t="s">
        <v>388</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row>
    <row r="70" spans="1:68" ht="15" customHeight="1">
      <c r="A70" s="106" t="s">
        <v>167</v>
      </c>
      <c r="B70" s="33">
        <v>16.9491525423729</v>
      </c>
      <c r="C70" s="33">
        <v>16.129032258064498</v>
      </c>
      <c r="D70" s="33">
        <v>11.4754098360656</v>
      </c>
      <c r="E70" s="33">
        <v>21.739130434782599</v>
      </c>
      <c r="F70" s="33">
        <v>16.901408450704199</v>
      </c>
      <c r="G70" s="33">
        <v>22.2222222222222</v>
      </c>
      <c r="H70" s="33">
        <v>12.244897959183699</v>
      </c>
      <c r="I70" s="33">
        <v>14.0625</v>
      </c>
      <c r="J70" s="33">
        <v>18.75</v>
      </c>
      <c r="K70" s="33">
        <v>11.1111111111111</v>
      </c>
      <c r="L70" s="33">
        <v>18.6666666666667</v>
      </c>
      <c r="M70" s="33">
        <v>12.9032258064516</v>
      </c>
      <c r="N70" s="33">
        <v>10.714285714285699</v>
      </c>
      <c r="O70" s="33">
        <v>8.9887640449438209</v>
      </c>
      <c r="P70" s="33">
        <v>8.5470085470085504</v>
      </c>
      <c r="Q70" s="33">
        <v>10.526315789473699</v>
      </c>
      <c r="R70" s="33">
        <v>9.7345132743362797</v>
      </c>
      <c r="S70" s="33">
        <v>7.5862068965517198</v>
      </c>
      <c r="T70" s="33">
        <v>8.8235294117647101</v>
      </c>
      <c r="U70" s="33">
        <v>9.6296296296296298</v>
      </c>
      <c r="V70" s="33">
        <v>8.7591240875912408</v>
      </c>
      <c r="W70" s="33">
        <v>9.27152317880795</v>
      </c>
      <c r="X70" s="33">
        <v>6.2893081761006302</v>
      </c>
      <c r="Y70" s="33">
        <v>7.0512820512820502</v>
      </c>
      <c r="Z70" s="33">
        <v>5.71428571428571</v>
      </c>
      <c r="AA70" s="33">
        <v>6.4171122994652396</v>
      </c>
      <c r="AB70" s="33">
        <v>6.9767441860465098</v>
      </c>
      <c r="AC70" s="33">
        <v>5.4421768707483</v>
      </c>
      <c r="AD70" s="33">
        <v>3.8251366120218599</v>
      </c>
      <c r="AE70" s="33">
        <v>4.63917525773196</v>
      </c>
      <c r="AF70" s="33">
        <v>5.9139784946236604</v>
      </c>
      <c r="AG70" s="33">
        <v>6.5989847715736003</v>
      </c>
      <c r="AH70" s="33">
        <v>6.0301507537688401</v>
      </c>
      <c r="AI70" s="33">
        <v>4.8543689320388301</v>
      </c>
      <c r="AJ70" s="33">
        <v>3.5714285714285698</v>
      </c>
      <c r="AK70" s="33">
        <v>3.1390134529148002</v>
      </c>
      <c r="AL70" s="33">
        <v>7.2727272727272698</v>
      </c>
      <c r="AM70" s="33">
        <v>5.0909090909090899</v>
      </c>
      <c r="AN70" s="33">
        <v>5.81395348837209</v>
      </c>
      <c r="AO70" s="33">
        <v>7.4074074074074101</v>
      </c>
      <c r="AP70" s="33">
        <v>7.98319327731092</v>
      </c>
      <c r="AQ70" s="33">
        <v>3.0172413793103399</v>
      </c>
      <c r="AR70" s="33">
        <v>5.5555555555555598</v>
      </c>
      <c r="AS70" s="33">
        <v>4.4827586206896504</v>
      </c>
      <c r="AT70" s="33">
        <v>3.6363636363636398</v>
      </c>
      <c r="AU70" s="33">
        <v>5.4054054054054097</v>
      </c>
      <c r="AV70" s="33"/>
      <c r="AW70" s="33"/>
      <c r="AX70" s="33"/>
      <c r="AY70" s="33"/>
      <c r="AZ70" s="33"/>
      <c r="BA70" s="33"/>
      <c r="BB70" s="33"/>
      <c r="BC70" s="33"/>
      <c r="BD70" s="33"/>
      <c r="BE70" s="33"/>
      <c r="BF70" s="33"/>
      <c r="BG70" s="33"/>
      <c r="BH70" s="33"/>
      <c r="BI70" s="33"/>
      <c r="BJ70" s="33"/>
      <c r="BK70" s="33"/>
      <c r="BL70" s="33"/>
      <c r="BM70" s="33"/>
      <c r="BN70" s="33"/>
      <c r="BO70" s="33"/>
      <c r="BP70" s="33"/>
    </row>
    <row r="71" spans="1:68" ht="15" customHeight="1">
      <c r="A71" s="107" t="s">
        <v>353</v>
      </c>
      <c r="B71" s="30">
        <v>18.064599265375598</v>
      </c>
      <c r="C71" s="30">
        <v>19.254164512581401</v>
      </c>
      <c r="D71" s="30">
        <v>14.367637649168801</v>
      </c>
      <c r="E71" s="30">
        <v>19.3170166027585</v>
      </c>
      <c r="F71" s="30">
        <v>19.058846888317401</v>
      </c>
      <c r="G71" s="30">
        <v>22.797823811209</v>
      </c>
      <c r="H71" s="30">
        <v>10.3815468675307</v>
      </c>
      <c r="I71" s="30">
        <v>14.5132907835401</v>
      </c>
      <c r="J71" s="30">
        <v>21.5473800941169</v>
      </c>
      <c r="K71" s="30">
        <v>17.0191404945557</v>
      </c>
      <c r="L71" s="30">
        <v>22.197930250110801</v>
      </c>
      <c r="M71" s="30">
        <v>16.011594314606899</v>
      </c>
      <c r="N71" s="30">
        <v>12.468999319744301</v>
      </c>
      <c r="O71" s="30">
        <v>11.4183515534038</v>
      </c>
      <c r="P71" s="30">
        <v>14.709936592940601</v>
      </c>
      <c r="Q71" s="30">
        <v>14.748247057576499</v>
      </c>
      <c r="R71" s="30">
        <v>13.7624550934426</v>
      </c>
      <c r="S71" s="30">
        <v>14.4771773764508</v>
      </c>
      <c r="T71" s="30">
        <v>13.741046553313</v>
      </c>
      <c r="U71" s="30">
        <v>14.537008002395799</v>
      </c>
      <c r="V71" s="30">
        <v>14.2944581281015</v>
      </c>
      <c r="W71" s="30">
        <v>14.261841859162599</v>
      </c>
      <c r="X71" s="30">
        <v>15.249571537023799</v>
      </c>
      <c r="Y71" s="30">
        <v>15.2753653468595</v>
      </c>
      <c r="Z71" s="30">
        <v>10.7803015418376</v>
      </c>
      <c r="AA71" s="30">
        <v>14.8514949139596</v>
      </c>
      <c r="AB71" s="30">
        <v>11.3224583887982</v>
      </c>
      <c r="AC71" s="30">
        <v>10.493629416189901</v>
      </c>
      <c r="AD71" s="30">
        <v>11.3394988127991</v>
      </c>
      <c r="AE71" s="30">
        <v>12.043996012730499</v>
      </c>
      <c r="AF71" s="30">
        <v>9.7032363747359796</v>
      </c>
      <c r="AG71" s="30">
        <v>10.9376952440584</v>
      </c>
      <c r="AH71" s="30">
        <v>9.7935424989653903</v>
      </c>
      <c r="AI71" s="30">
        <v>11.248601038246999</v>
      </c>
      <c r="AJ71" s="30">
        <v>8.1640411143162801</v>
      </c>
      <c r="AK71" s="30">
        <v>10.4747795507591</v>
      </c>
      <c r="AL71" s="30">
        <v>12.245541349162901</v>
      </c>
      <c r="AM71" s="30">
        <v>11.363271261084</v>
      </c>
      <c r="AN71" s="30">
        <v>10.401214326848599</v>
      </c>
      <c r="AO71" s="30">
        <v>12.3351081123479</v>
      </c>
      <c r="AP71" s="30">
        <v>12.6852113890595</v>
      </c>
      <c r="AQ71" s="30">
        <v>7.8148427158488403</v>
      </c>
      <c r="AR71" s="30">
        <v>9.5782292902422004</v>
      </c>
      <c r="AS71" s="30">
        <v>11.037536352055699</v>
      </c>
      <c r="AT71" s="30">
        <v>8.8007609599811207</v>
      </c>
      <c r="AU71" s="30">
        <v>8.3985789205153303</v>
      </c>
      <c r="AV71" s="30"/>
      <c r="AW71" s="30"/>
      <c r="AX71" s="30"/>
      <c r="AY71" s="30"/>
      <c r="AZ71" s="30"/>
      <c r="BA71" s="30"/>
      <c r="BB71" s="30"/>
      <c r="BC71" s="30"/>
      <c r="BD71" s="30"/>
      <c r="BE71" s="30"/>
      <c r="BF71" s="30"/>
      <c r="BG71" s="30"/>
      <c r="BH71" s="30"/>
      <c r="BI71" s="30"/>
      <c r="BJ71" s="30"/>
      <c r="BK71" s="30"/>
      <c r="BL71" s="30"/>
      <c r="BM71" s="30"/>
      <c r="BN71" s="30"/>
      <c r="BO71" s="30"/>
      <c r="BP71" s="30"/>
    </row>
    <row r="72" spans="1:68" ht="15" customHeight="1">
      <c r="A72" s="106" t="s">
        <v>169</v>
      </c>
      <c r="B72" s="30">
        <v>27.4911973635358</v>
      </c>
      <c r="C72" s="30">
        <v>25.481511832021599</v>
      </c>
      <c r="D72" s="30">
        <v>25.714416273435202</v>
      </c>
      <c r="E72" s="30">
        <v>31.028757918562601</v>
      </c>
      <c r="F72" s="30">
        <v>26.4492056489254</v>
      </c>
      <c r="G72" s="30">
        <v>28.031042497551699</v>
      </c>
      <c r="H72" s="30">
        <v>30.4699951781914</v>
      </c>
      <c r="I72" s="30">
        <v>28.155853302998398</v>
      </c>
      <c r="J72" s="30">
        <v>25.809263992421599</v>
      </c>
      <c r="K72" s="30">
        <v>22.698614703093899</v>
      </c>
      <c r="L72" s="30">
        <v>25.075380503094401</v>
      </c>
      <c r="M72" s="30">
        <v>25.4982755783832</v>
      </c>
      <c r="N72" s="30">
        <v>26.851930481079901</v>
      </c>
      <c r="O72" s="30">
        <v>26.177056578078499</v>
      </c>
      <c r="P72" s="30">
        <v>22.4437160406065</v>
      </c>
      <c r="Q72" s="30">
        <v>24.384712818435698</v>
      </c>
      <c r="R72" s="30">
        <v>24.578702267432199</v>
      </c>
      <c r="S72" s="30">
        <v>21.715673606639399</v>
      </c>
      <c r="T72" s="30">
        <v>23.6891269449902</v>
      </c>
      <c r="U72" s="30">
        <v>23.699265713772402</v>
      </c>
      <c r="V72" s="30">
        <v>23.071310046028199</v>
      </c>
      <c r="W72" s="30">
        <v>23.616325406183801</v>
      </c>
      <c r="X72" s="30">
        <v>19.646380725615298</v>
      </c>
      <c r="Y72" s="30">
        <v>20.382560790961101</v>
      </c>
      <c r="Z72" s="30">
        <v>23.540628258986601</v>
      </c>
      <c r="AA72" s="30">
        <v>20.172261472044202</v>
      </c>
      <c r="AB72" s="30">
        <v>24.260929883786801</v>
      </c>
      <c r="AC72" s="30">
        <v>23.555191541096899</v>
      </c>
      <c r="AD72" s="30">
        <v>21.092281885761299</v>
      </c>
      <c r="AE72" s="30">
        <v>21.201823331540002</v>
      </c>
      <c r="AF72" s="30">
        <v>24.8173862064262</v>
      </c>
      <c r="AG72" s="30">
        <v>24.2679336140537</v>
      </c>
      <c r="AH72" s="30">
        <v>24.843252341342001</v>
      </c>
      <c r="AI72" s="30">
        <v>22.212411980330302</v>
      </c>
      <c r="AJ72" s="30">
        <v>24.014031543650798</v>
      </c>
      <c r="AK72" s="30">
        <v>21.270877988694199</v>
      </c>
      <c r="AL72" s="30">
        <v>23.633830010102901</v>
      </c>
      <c r="AM72" s="30">
        <v>22.334281916363601</v>
      </c>
      <c r="AN72" s="30">
        <v>24.019383248061999</v>
      </c>
      <c r="AO72" s="30">
        <v>23.678943381598</v>
      </c>
      <c r="AP72" s="30">
        <v>23.904625974789901</v>
      </c>
      <c r="AQ72" s="30">
        <v>23.80904275</v>
      </c>
      <c r="AR72" s="30">
        <v>24.5839703518518</v>
      </c>
      <c r="AS72" s="30">
        <v>22.0518663551724</v>
      </c>
      <c r="AT72" s="30">
        <v>23.442246762920998</v>
      </c>
      <c r="AU72" s="30">
        <v>25.6134705714286</v>
      </c>
      <c r="AV72" s="30"/>
      <c r="AW72" s="30"/>
      <c r="AX72" s="30"/>
      <c r="AY72" s="30"/>
      <c r="AZ72" s="30"/>
      <c r="BA72" s="30"/>
      <c r="BB72" s="30"/>
      <c r="BC72" s="30"/>
      <c r="BD72" s="30"/>
      <c r="BE72" s="30"/>
      <c r="BF72" s="30"/>
      <c r="BG72" s="30"/>
      <c r="BH72" s="30"/>
      <c r="BI72" s="30"/>
      <c r="BJ72" s="30"/>
      <c r="BK72" s="30"/>
      <c r="BL72" s="30"/>
      <c r="BM72" s="30"/>
      <c r="BN72" s="30"/>
      <c r="BO72" s="30"/>
      <c r="BP72" s="30"/>
    </row>
    <row r="73" spans="1:68" ht="15" customHeight="1">
      <c r="A73" s="106" t="s">
        <v>170</v>
      </c>
      <c r="B73" s="29" t="s">
        <v>46</v>
      </c>
      <c r="C73" s="29" t="s">
        <v>46</v>
      </c>
      <c r="D73" s="29" t="s">
        <v>46</v>
      </c>
      <c r="E73" s="29" t="s">
        <v>46</v>
      </c>
      <c r="F73" s="29" t="s">
        <v>46</v>
      </c>
      <c r="G73" s="29" t="s">
        <v>46</v>
      </c>
      <c r="H73" s="29" t="s">
        <v>46</v>
      </c>
      <c r="I73" s="29" t="s">
        <v>46</v>
      </c>
      <c r="J73" s="29" t="s">
        <v>46</v>
      </c>
      <c r="K73" s="29" t="s">
        <v>46</v>
      </c>
      <c r="L73" s="29" t="s">
        <v>46</v>
      </c>
      <c r="M73" s="29" t="s">
        <v>46</v>
      </c>
      <c r="N73" s="29" t="s">
        <v>46</v>
      </c>
      <c r="O73" s="29" t="s">
        <v>46</v>
      </c>
      <c r="P73" s="29" t="s">
        <v>46</v>
      </c>
      <c r="Q73" s="29" t="s">
        <v>46</v>
      </c>
      <c r="R73" s="29" t="s">
        <v>46</v>
      </c>
      <c r="S73" s="29" t="s">
        <v>46</v>
      </c>
      <c r="T73" s="29" t="s">
        <v>46</v>
      </c>
      <c r="U73" s="29" t="s">
        <v>46</v>
      </c>
      <c r="V73" s="29" t="s">
        <v>46</v>
      </c>
      <c r="W73" s="29" t="s">
        <v>46</v>
      </c>
      <c r="X73" s="29" t="s">
        <v>46</v>
      </c>
      <c r="Y73" s="29" t="s">
        <v>46</v>
      </c>
      <c r="Z73" s="29" t="s">
        <v>46</v>
      </c>
      <c r="AA73" s="29" t="s">
        <v>46</v>
      </c>
      <c r="AB73" s="29" t="s">
        <v>46</v>
      </c>
      <c r="AC73" s="29" t="s">
        <v>46</v>
      </c>
      <c r="AD73" s="29" t="s">
        <v>46</v>
      </c>
      <c r="AE73" s="29" t="s">
        <v>46</v>
      </c>
      <c r="AF73" s="29" t="s">
        <v>46</v>
      </c>
      <c r="AG73" s="29" t="s">
        <v>46</v>
      </c>
      <c r="AH73" s="29" t="s">
        <v>46</v>
      </c>
      <c r="AI73" s="29" t="s">
        <v>46</v>
      </c>
      <c r="AJ73" s="29" t="s">
        <v>46</v>
      </c>
      <c r="AK73" s="29" t="s">
        <v>46</v>
      </c>
      <c r="AL73" s="29" t="s">
        <v>46</v>
      </c>
      <c r="AM73" s="29" t="s">
        <v>46</v>
      </c>
      <c r="AN73" s="29" t="s">
        <v>46</v>
      </c>
      <c r="AO73" s="29" t="s">
        <v>46</v>
      </c>
      <c r="AP73" s="29" t="s">
        <v>46</v>
      </c>
      <c r="AQ73" s="29" t="s">
        <v>46</v>
      </c>
      <c r="AR73" s="29" t="s">
        <v>46</v>
      </c>
      <c r="AS73" s="29" t="s">
        <v>46</v>
      </c>
      <c r="AT73" s="29" t="s">
        <v>46</v>
      </c>
      <c r="AU73" s="29" t="s">
        <v>46</v>
      </c>
      <c r="AV73" s="29"/>
      <c r="AW73" s="29"/>
      <c r="AX73" s="29"/>
      <c r="AY73" s="29"/>
      <c r="AZ73" s="29"/>
      <c r="BA73" s="29"/>
      <c r="BB73" s="29"/>
      <c r="BC73" s="29"/>
      <c r="BD73" s="29"/>
      <c r="BE73" s="29"/>
      <c r="BF73" s="29"/>
      <c r="BG73" s="29"/>
      <c r="BH73" s="29"/>
      <c r="BI73" s="29"/>
      <c r="BJ73" s="29"/>
      <c r="BK73" s="29"/>
      <c r="BL73" s="29"/>
      <c r="BM73" s="29"/>
      <c r="BN73" s="29"/>
      <c r="BO73" s="29"/>
      <c r="BP73" s="29"/>
    </row>
    <row r="74" spans="1:68" ht="15" customHeight="1">
      <c r="A74" s="106" t="s">
        <v>171</v>
      </c>
      <c r="B74" s="34">
        <v>20</v>
      </c>
      <c r="C74" s="34">
        <v>27</v>
      </c>
      <c r="D74" s="34">
        <v>16</v>
      </c>
      <c r="E74" s="34">
        <v>41</v>
      </c>
      <c r="F74" s="34">
        <v>33</v>
      </c>
      <c r="G74" s="34">
        <v>37</v>
      </c>
      <c r="H74" s="34">
        <v>7</v>
      </c>
      <c r="I74" s="34">
        <v>13</v>
      </c>
      <c r="J74" s="34">
        <v>31</v>
      </c>
      <c r="K74" s="34">
        <v>13</v>
      </c>
      <c r="L74" s="34">
        <v>38</v>
      </c>
      <c r="M74" s="34">
        <v>30</v>
      </c>
      <c r="N74" s="34">
        <v>33</v>
      </c>
      <c r="O74" s="34">
        <v>40</v>
      </c>
      <c r="P74" s="34">
        <v>15</v>
      </c>
      <c r="Q74" s="34">
        <v>27</v>
      </c>
      <c r="R74" s="34">
        <v>27</v>
      </c>
      <c r="S74" s="34">
        <v>20</v>
      </c>
      <c r="T74" s="34">
        <v>16</v>
      </c>
      <c r="U74" s="34">
        <v>27</v>
      </c>
      <c r="V74" s="34">
        <v>18</v>
      </c>
      <c r="W74" s="34">
        <v>28</v>
      </c>
      <c r="X74" s="34">
        <v>23</v>
      </c>
      <c r="Y74" s="34">
        <v>24</v>
      </c>
      <c r="Z74" s="34">
        <v>15</v>
      </c>
      <c r="AA74" s="34">
        <v>15</v>
      </c>
      <c r="AB74" s="34">
        <v>34</v>
      </c>
      <c r="AC74" s="34">
        <v>16</v>
      </c>
      <c r="AD74" s="34">
        <v>10</v>
      </c>
      <c r="AE74" s="34">
        <v>17</v>
      </c>
      <c r="AF74" s="34">
        <v>22</v>
      </c>
      <c r="AG74" s="34">
        <v>23</v>
      </c>
      <c r="AH74" s="34">
        <v>26</v>
      </c>
      <c r="AI74" s="34">
        <v>20</v>
      </c>
      <c r="AJ74" s="34">
        <v>15</v>
      </c>
      <c r="AK74" s="34">
        <v>24</v>
      </c>
      <c r="AL74" s="34">
        <v>35</v>
      </c>
      <c r="AM74" s="34">
        <v>39</v>
      </c>
      <c r="AN74" s="34">
        <v>22</v>
      </c>
      <c r="AO74" s="34">
        <v>37</v>
      </c>
      <c r="AP74" s="34">
        <v>42</v>
      </c>
      <c r="AQ74" s="34">
        <v>15</v>
      </c>
      <c r="AR74" s="34">
        <v>37</v>
      </c>
      <c r="AS74" s="34">
        <v>25</v>
      </c>
      <c r="AT74" s="34">
        <v>26</v>
      </c>
      <c r="AU74" s="34">
        <v>32</v>
      </c>
      <c r="AV74" s="34"/>
      <c r="AW74" s="34"/>
      <c r="AX74" s="34"/>
      <c r="AY74" s="34"/>
      <c r="AZ74" s="34"/>
      <c r="BA74" s="34"/>
      <c r="BB74" s="34"/>
      <c r="BC74" s="34"/>
      <c r="BD74" s="34"/>
      <c r="BE74" s="34"/>
      <c r="BF74" s="34"/>
      <c r="BG74" s="34"/>
      <c r="BH74" s="34"/>
      <c r="BI74" s="34"/>
      <c r="BJ74" s="34"/>
      <c r="BK74" s="34"/>
      <c r="BL74" s="34"/>
      <c r="BM74" s="34"/>
      <c r="BN74" s="34"/>
      <c r="BO74" s="34"/>
      <c r="BP74" s="34"/>
    </row>
    <row r="75" spans="1:68" ht="15" customHeight="1">
      <c r="A75" s="106" t="s">
        <v>172</v>
      </c>
      <c r="B75" s="34">
        <v>10</v>
      </c>
      <c r="C75" s="34">
        <v>10</v>
      </c>
      <c r="D75" s="34">
        <v>7</v>
      </c>
      <c r="E75" s="34">
        <v>15</v>
      </c>
      <c r="F75" s="34">
        <v>12</v>
      </c>
      <c r="G75" s="34">
        <v>14</v>
      </c>
      <c r="H75" s="34">
        <v>6</v>
      </c>
      <c r="I75" s="34">
        <v>9</v>
      </c>
      <c r="J75" s="34">
        <v>12</v>
      </c>
      <c r="K75" s="34">
        <v>6</v>
      </c>
      <c r="L75" s="34">
        <v>14</v>
      </c>
      <c r="M75" s="34">
        <v>8</v>
      </c>
      <c r="N75" s="34">
        <v>9</v>
      </c>
      <c r="O75" s="34">
        <v>8</v>
      </c>
      <c r="P75" s="34">
        <v>10</v>
      </c>
      <c r="Q75" s="34">
        <v>12</v>
      </c>
      <c r="R75" s="34">
        <v>11</v>
      </c>
      <c r="S75" s="34">
        <v>11</v>
      </c>
      <c r="T75" s="34">
        <v>12</v>
      </c>
      <c r="U75" s="34">
        <v>13</v>
      </c>
      <c r="V75" s="34">
        <v>12</v>
      </c>
      <c r="W75" s="34">
        <v>14</v>
      </c>
      <c r="X75" s="34">
        <v>10</v>
      </c>
      <c r="Y75" s="34">
        <v>11</v>
      </c>
      <c r="Z75" s="34">
        <v>10</v>
      </c>
      <c r="AA75" s="34">
        <v>12</v>
      </c>
      <c r="AB75" s="34">
        <v>12</v>
      </c>
      <c r="AC75" s="34">
        <v>8</v>
      </c>
      <c r="AD75" s="34">
        <v>7</v>
      </c>
      <c r="AE75" s="34">
        <v>9</v>
      </c>
      <c r="AF75" s="34">
        <v>11</v>
      </c>
      <c r="AG75" s="34">
        <v>13</v>
      </c>
      <c r="AH75" s="34">
        <v>12</v>
      </c>
      <c r="AI75" s="34">
        <v>10</v>
      </c>
      <c r="AJ75" s="34">
        <v>9</v>
      </c>
      <c r="AK75" s="34">
        <v>7</v>
      </c>
      <c r="AL75" s="34">
        <v>16</v>
      </c>
      <c r="AM75" s="34">
        <v>14</v>
      </c>
      <c r="AN75" s="34">
        <v>15</v>
      </c>
      <c r="AO75" s="34">
        <v>18</v>
      </c>
      <c r="AP75" s="34">
        <v>19</v>
      </c>
      <c r="AQ75" s="34">
        <v>7</v>
      </c>
      <c r="AR75" s="34">
        <v>15</v>
      </c>
      <c r="AS75" s="34">
        <v>13</v>
      </c>
      <c r="AT75" s="34">
        <v>10</v>
      </c>
      <c r="AU75" s="34">
        <v>14</v>
      </c>
      <c r="AV75" s="34"/>
      <c r="AW75" s="34"/>
      <c r="AX75" s="34"/>
      <c r="AY75" s="34"/>
      <c r="AZ75" s="34"/>
      <c r="BA75" s="34"/>
      <c r="BB75" s="34"/>
      <c r="BC75" s="34"/>
      <c r="BD75" s="34"/>
      <c r="BE75" s="34"/>
      <c r="BF75" s="34"/>
      <c r="BG75" s="34"/>
      <c r="BH75" s="34"/>
      <c r="BI75" s="34"/>
      <c r="BJ75" s="34"/>
      <c r="BK75" s="34"/>
      <c r="BL75" s="34"/>
      <c r="BM75" s="34"/>
      <c r="BN75" s="34"/>
      <c r="BO75" s="34"/>
      <c r="BP75" s="34"/>
    </row>
    <row r="76" spans="1:68" ht="15" customHeight="1">
      <c r="A76" s="106" t="s">
        <v>173</v>
      </c>
      <c r="B76" s="34">
        <v>59</v>
      </c>
      <c r="C76" s="34">
        <v>62</v>
      </c>
      <c r="D76" s="34">
        <v>61</v>
      </c>
      <c r="E76" s="34">
        <v>69</v>
      </c>
      <c r="F76" s="34">
        <v>71</v>
      </c>
      <c r="G76" s="34">
        <v>63</v>
      </c>
      <c r="H76" s="34">
        <v>49</v>
      </c>
      <c r="I76" s="34">
        <v>64</v>
      </c>
      <c r="J76" s="34">
        <v>64</v>
      </c>
      <c r="K76" s="34">
        <v>54</v>
      </c>
      <c r="L76" s="34">
        <v>75</v>
      </c>
      <c r="M76" s="34">
        <v>62</v>
      </c>
      <c r="N76" s="34">
        <v>84</v>
      </c>
      <c r="O76" s="34">
        <v>89</v>
      </c>
      <c r="P76" s="34">
        <v>117</v>
      </c>
      <c r="Q76" s="34">
        <v>114</v>
      </c>
      <c r="R76" s="34">
        <v>113</v>
      </c>
      <c r="S76" s="34">
        <v>145</v>
      </c>
      <c r="T76" s="34">
        <v>136</v>
      </c>
      <c r="U76" s="34">
        <v>135</v>
      </c>
      <c r="V76" s="34">
        <v>137</v>
      </c>
      <c r="W76" s="34">
        <v>151</v>
      </c>
      <c r="X76" s="34">
        <v>159</v>
      </c>
      <c r="Y76" s="34">
        <v>156</v>
      </c>
      <c r="Z76" s="34">
        <v>175</v>
      </c>
      <c r="AA76" s="34">
        <v>187</v>
      </c>
      <c r="AB76" s="34">
        <v>172</v>
      </c>
      <c r="AC76" s="34">
        <v>147</v>
      </c>
      <c r="AD76" s="34">
        <v>183</v>
      </c>
      <c r="AE76" s="34">
        <v>194</v>
      </c>
      <c r="AF76" s="34">
        <v>186</v>
      </c>
      <c r="AG76" s="34">
        <v>197</v>
      </c>
      <c r="AH76" s="34">
        <v>199</v>
      </c>
      <c r="AI76" s="34">
        <v>206</v>
      </c>
      <c r="AJ76" s="34">
        <v>252</v>
      </c>
      <c r="AK76" s="34">
        <v>223</v>
      </c>
      <c r="AL76" s="34">
        <v>220</v>
      </c>
      <c r="AM76" s="34">
        <v>275</v>
      </c>
      <c r="AN76" s="34">
        <v>258</v>
      </c>
      <c r="AO76" s="34">
        <v>243</v>
      </c>
      <c r="AP76" s="34">
        <v>238</v>
      </c>
      <c r="AQ76" s="34">
        <v>232</v>
      </c>
      <c r="AR76" s="34">
        <v>270</v>
      </c>
      <c r="AS76" s="34">
        <v>290</v>
      </c>
      <c r="AT76" s="34">
        <v>275</v>
      </c>
      <c r="AU76" s="34">
        <v>259</v>
      </c>
      <c r="AV76" s="34"/>
      <c r="AW76" s="34"/>
      <c r="AX76" s="34"/>
      <c r="AY76" s="34"/>
      <c r="AZ76" s="34"/>
      <c r="BA76" s="34"/>
      <c r="BB76" s="34"/>
      <c r="BC76" s="34"/>
      <c r="BD76" s="34"/>
      <c r="BE76" s="34"/>
      <c r="BF76" s="34"/>
      <c r="BG76" s="34"/>
      <c r="BH76" s="34"/>
      <c r="BI76" s="34"/>
      <c r="BJ76" s="34"/>
      <c r="BK76" s="34"/>
      <c r="BL76" s="34"/>
      <c r="BM76" s="34"/>
      <c r="BN76" s="34"/>
      <c r="BO76" s="34"/>
      <c r="BP76" s="34"/>
    </row>
    <row r="77" spans="1:68" ht="15" customHeight="1">
      <c r="A77" s="97"/>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row>
    <row r="78" spans="1:68" ht="15" customHeight="1">
      <c r="A78" s="103" t="s">
        <v>389</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row>
    <row r="79" spans="1:68" ht="15" customHeight="1">
      <c r="A79" s="104" t="s">
        <v>390</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row>
    <row r="80" spans="1:68" ht="15" customHeight="1">
      <c r="A80" s="99" t="s">
        <v>167</v>
      </c>
      <c r="B80" s="33">
        <v>14</v>
      </c>
      <c r="C80" s="33">
        <v>18.085106382978701</v>
      </c>
      <c r="D80" s="33">
        <v>11.320754716981099</v>
      </c>
      <c r="E80" s="33">
        <v>18.181818181818201</v>
      </c>
      <c r="F80" s="33">
        <v>10.2803738317757</v>
      </c>
      <c r="G80" s="33">
        <v>12.9310344827586</v>
      </c>
      <c r="H80" s="33">
        <v>14.6067415730337</v>
      </c>
      <c r="I80" s="33">
        <v>13.1313131313131</v>
      </c>
      <c r="J80" s="33">
        <v>7.0588235294117601</v>
      </c>
      <c r="K80" s="33">
        <v>15.6862745098039</v>
      </c>
      <c r="L80" s="33">
        <v>8.8888888888888893</v>
      </c>
      <c r="M80" s="33">
        <v>14.678899082568799</v>
      </c>
      <c r="N80" s="33">
        <v>18.8118811881188</v>
      </c>
      <c r="O80" s="33">
        <v>15</v>
      </c>
      <c r="P80" s="33">
        <v>11.6504854368932</v>
      </c>
      <c r="Q80" s="33">
        <v>13.138686131386899</v>
      </c>
      <c r="R80" s="33">
        <v>12.280701754386</v>
      </c>
      <c r="S80" s="33">
        <v>14.049586776859501</v>
      </c>
      <c r="T80" s="33">
        <v>16.447368421052602</v>
      </c>
      <c r="U80" s="33">
        <v>16.428571428571399</v>
      </c>
      <c r="V80" s="33">
        <v>13.125</v>
      </c>
      <c r="W80" s="33">
        <v>18.6813186813187</v>
      </c>
      <c r="X80" s="33">
        <v>19.512195121951201</v>
      </c>
      <c r="Y80" s="33">
        <v>11.538461538461499</v>
      </c>
      <c r="Z80" s="33">
        <v>16.806722689075599</v>
      </c>
      <c r="AA80" s="33">
        <v>10.4</v>
      </c>
      <c r="AB80" s="33">
        <v>10.7843137254902</v>
      </c>
      <c r="AC80" s="33">
        <v>11.8279569892473</v>
      </c>
      <c r="AD80" s="33">
        <v>8.3333333333333304</v>
      </c>
      <c r="AE80" s="33">
        <v>4.3478260869565197</v>
      </c>
      <c r="AF80" s="33">
        <v>13.636363636363599</v>
      </c>
      <c r="AG80" s="33">
        <v>10.958904109589</v>
      </c>
      <c r="AH80" s="33">
        <v>1.72413793103448</v>
      </c>
      <c r="AI80" s="33">
        <v>9.4594594594594597</v>
      </c>
      <c r="AJ80" s="33">
        <v>2.2222222222222201</v>
      </c>
      <c r="AK80" s="33">
        <v>6.25</v>
      </c>
      <c r="AL80" s="33">
        <v>9.6153846153846203</v>
      </c>
      <c r="AM80" s="33">
        <v>12.7272727272727</v>
      </c>
      <c r="AN80" s="33">
        <v>7.0175438596491198</v>
      </c>
      <c r="AO80" s="33">
        <v>4.8387096774193497</v>
      </c>
      <c r="AP80" s="33">
        <v>9.5238095238095202</v>
      </c>
      <c r="AQ80" s="33">
        <v>6.5217391304347796</v>
      </c>
      <c r="AR80" s="33">
        <v>2.32558139534884</v>
      </c>
      <c r="AS80" s="33">
        <v>5</v>
      </c>
      <c r="AT80" s="33">
        <v>5.4545454545454497</v>
      </c>
      <c r="AU80" s="33">
        <v>9.8039215686274499</v>
      </c>
      <c r="AV80" s="33"/>
      <c r="AW80" s="33"/>
      <c r="AX80" s="33"/>
      <c r="AY80" s="33"/>
      <c r="AZ80" s="33"/>
      <c r="BA80" s="33"/>
      <c r="BB80" s="33"/>
      <c r="BC80" s="33"/>
      <c r="BD80" s="33"/>
      <c r="BE80" s="33"/>
      <c r="BF80" s="33"/>
      <c r="BG80" s="33"/>
      <c r="BH80" s="33"/>
      <c r="BI80" s="33"/>
      <c r="BJ80" s="33"/>
      <c r="BK80" s="33"/>
      <c r="BL80" s="33"/>
      <c r="BM80" s="33"/>
      <c r="BN80" s="33"/>
      <c r="BO80" s="33"/>
      <c r="BP80" s="33"/>
    </row>
    <row r="81" spans="1:68" ht="15" customHeight="1">
      <c r="A81" s="86" t="s">
        <v>353</v>
      </c>
      <c r="B81" s="30">
        <v>12.5319824738924</v>
      </c>
      <c r="C81" s="30">
        <v>18.223182837625199</v>
      </c>
      <c r="D81" s="30">
        <v>12.567576387625399</v>
      </c>
      <c r="E81" s="30">
        <v>19.400980361589099</v>
      </c>
      <c r="F81" s="30">
        <v>12.132470586927401</v>
      </c>
      <c r="G81" s="30">
        <v>14.4635880171267</v>
      </c>
      <c r="H81" s="30">
        <v>20.885265936235498</v>
      </c>
      <c r="I81" s="30">
        <v>14.7510378842082</v>
      </c>
      <c r="J81" s="30">
        <v>9.8485066278113695</v>
      </c>
      <c r="K81" s="30">
        <v>16.0097566984774</v>
      </c>
      <c r="L81" s="30">
        <v>10.0574203073816</v>
      </c>
      <c r="M81" s="30">
        <v>17.233256259677798</v>
      </c>
      <c r="N81" s="30">
        <v>21.380685289548701</v>
      </c>
      <c r="O81" s="30">
        <v>16.5708213546217</v>
      </c>
      <c r="P81" s="30">
        <v>12.588421286581299</v>
      </c>
      <c r="Q81" s="30">
        <v>14.002366518235201</v>
      </c>
      <c r="R81" s="30">
        <v>13.626513672783201</v>
      </c>
      <c r="S81" s="30">
        <v>15.7796397281093</v>
      </c>
      <c r="T81" s="30">
        <v>20.007571515734298</v>
      </c>
      <c r="U81" s="30">
        <v>17.170262807369301</v>
      </c>
      <c r="V81" s="30">
        <v>15.385303286016301</v>
      </c>
      <c r="W81" s="30">
        <v>22.172798915961199</v>
      </c>
      <c r="X81" s="30">
        <v>23.8516018231443</v>
      </c>
      <c r="Y81" s="30">
        <v>15.3562211810583</v>
      </c>
      <c r="Z81" s="30">
        <v>23.437136746976201</v>
      </c>
      <c r="AA81" s="30">
        <v>16.960567769022202</v>
      </c>
      <c r="AB81" s="30">
        <v>19.414563053156801</v>
      </c>
      <c r="AC81" s="30">
        <v>19.005560684986101</v>
      </c>
      <c r="AD81" s="30">
        <v>13.858363458070301</v>
      </c>
      <c r="AE81" s="30">
        <v>7.7263661589701398</v>
      </c>
      <c r="AF81" s="30">
        <v>22.220848498389799</v>
      </c>
      <c r="AG81" s="30">
        <v>20.631275033217001</v>
      </c>
      <c r="AH81" s="30">
        <v>9.6670178819261707</v>
      </c>
      <c r="AI81" s="30">
        <v>21.307022287615201</v>
      </c>
      <c r="AJ81" s="30">
        <v>4.7080308339966503</v>
      </c>
      <c r="AK81" s="30">
        <v>15.160439937304901</v>
      </c>
      <c r="AL81" s="30">
        <v>20.545571521398202</v>
      </c>
      <c r="AM81" s="30">
        <v>23.7970295168249</v>
      </c>
      <c r="AN81" s="30">
        <v>15.222295115868</v>
      </c>
      <c r="AO81" s="30">
        <v>15.3199046819953</v>
      </c>
      <c r="AP81" s="30">
        <v>20.514670954631601</v>
      </c>
      <c r="AQ81" s="30">
        <v>21.694580219986999</v>
      </c>
      <c r="AR81" s="30">
        <v>11.8428978453661</v>
      </c>
      <c r="AS81" s="30">
        <v>8.2695187645522008</v>
      </c>
      <c r="AT81" s="30">
        <v>10.8035841830004</v>
      </c>
      <c r="AU81" s="30">
        <v>20.306413687591402</v>
      </c>
      <c r="AV81" s="30"/>
      <c r="AW81" s="30"/>
      <c r="AX81" s="30"/>
      <c r="AY81" s="30"/>
      <c r="AZ81" s="30"/>
      <c r="BA81" s="30"/>
      <c r="BB81" s="30"/>
      <c r="BC81" s="30"/>
      <c r="BD81" s="30"/>
      <c r="BE81" s="30"/>
      <c r="BF81" s="30"/>
      <c r="BG81" s="30"/>
      <c r="BH81" s="30"/>
      <c r="BI81" s="30"/>
      <c r="BJ81" s="30"/>
      <c r="BK81" s="30"/>
      <c r="BL81" s="30"/>
      <c r="BM81" s="30"/>
      <c r="BN81" s="30"/>
      <c r="BO81" s="30"/>
      <c r="BP81" s="30"/>
    </row>
    <row r="82" spans="1:68" ht="15" customHeight="1">
      <c r="A82" s="99" t="s">
        <v>169</v>
      </c>
      <c r="B82" s="30">
        <v>39.767795115659801</v>
      </c>
      <c r="C82" s="30">
        <v>38.161701134905698</v>
      </c>
      <c r="D82" s="30">
        <v>37.052955918907898</v>
      </c>
      <c r="E82" s="30">
        <v>37.080615409781302</v>
      </c>
      <c r="F82" s="30">
        <v>36.447680834400501</v>
      </c>
      <c r="G82" s="30">
        <v>36.767224055184101</v>
      </c>
      <c r="H82" s="30">
        <v>32.021253226350503</v>
      </c>
      <c r="I82" s="30">
        <v>36.680052836657197</v>
      </c>
      <c r="J82" s="30">
        <v>35.5100944911526</v>
      </c>
      <c r="K82" s="30">
        <v>37.976295400878698</v>
      </c>
      <c r="L82" s="30">
        <v>37.131246171059402</v>
      </c>
      <c r="M82" s="30">
        <v>35.745420412443202</v>
      </c>
      <c r="N82" s="30">
        <v>35.730973488122302</v>
      </c>
      <c r="O82" s="30">
        <v>36.7289562349305</v>
      </c>
      <c r="P82" s="30">
        <v>37.361841739864097</v>
      </c>
      <c r="Q82" s="30">
        <v>37.436097202703898</v>
      </c>
      <c r="R82" s="30">
        <v>36.953965671154897</v>
      </c>
      <c r="S82" s="30">
        <v>36.569724638302397</v>
      </c>
      <c r="T82" s="30">
        <v>34.739574494870503</v>
      </c>
      <c r="U82" s="30">
        <v>37.558086210754297</v>
      </c>
      <c r="V82" s="30">
        <v>36.039474303535897</v>
      </c>
      <c r="W82" s="30">
        <v>34.808297354909698</v>
      </c>
      <c r="X82" s="30">
        <v>33.960370888359101</v>
      </c>
      <c r="Y82" s="30">
        <v>34.482017946955501</v>
      </c>
      <c r="Z82" s="30">
        <v>31.669363531651701</v>
      </c>
      <c r="AA82" s="30">
        <v>31.73920982053</v>
      </c>
      <c r="AB82" s="30">
        <v>29.669528261885599</v>
      </c>
      <c r="AC82" s="30">
        <v>31.1221738938134</v>
      </c>
      <c r="AD82" s="30">
        <v>32.774747464815199</v>
      </c>
      <c r="AE82" s="30">
        <v>34.9212375175386</v>
      </c>
      <c r="AF82" s="30">
        <v>29.715292727525998</v>
      </c>
      <c r="AG82" s="30">
        <v>28.627406665924202</v>
      </c>
      <c r="AH82" s="30">
        <v>30.356897638660499</v>
      </c>
      <c r="AI82" s="30">
        <v>26.452214761396501</v>
      </c>
      <c r="AJ82" s="30">
        <v>35.813968977777797</v>
      </c>
      <c r="AK82" s="30">
        <v>29.389337652247299</v>
      </c>
      <c r="AL82" s="30">
        <v>27.3695906835387</v>
      </c>
      <c r="AM82" s="30">
        <v>27.230020799999998</v>
      </c>
      <c r="AN82" s="30">
        <v>30.095026333333301</v>
      </c>
      <c r="AO82" s="30">
        <v>27.818582584976301</v>
      </c>
      <c r="AP82" s="30">
        <v>27.308916158730199</v>
      </c>
      <c r="AQ82" s="30">
        <v>23.126936499999999</v>
      </c>
      <c r="AR82" s="30">
        <v>28.782461139534899</v>
      </c>
      <c r="AS82" s="30">
        <v>35.030258824999997</v>
      </c>
      <c r="AT82" s="30">
        <v>32.9507388610973</v>
      </c>
      <c r="AU82" s="30">
        <v>27.7972854705882</v>
      </c>
      <c r="AV82" s="30"/>
      <c r="AW82" s="30"/>
      <c r="AX82" s="30"/>
      <c r="AY82" s="30"/>
      <c r="AZ82" s="30"/>
      <c r="BA82" s="30"/>
      <c r="BB82" s="30"/>
      <c r="BC82" s="30"/>
      <c r="BD82" s="30"/>
      <c r="BE82" s="30"/>
      <c r="BF82" s="30"/>
      <c r="BG82" s="30"/>
      <c r="BH82" s="30"/>
      <c r="BI82" s="30"/>
      <c r="BJ82" s="30"/>
      <c r="BK82" s="30"/>
      <c r="BL82" s="30"/>
      <c r="BM82" s="30"/>
      <c r="BN82" s="30"/>
      <c r="BO82" s="30"/>
      <c r="BP82" s="30"/>
    </row>
    <row r="83" spans="1:68" ht="15" customHeight="1">
      <c r="A83" s="99" t="s">
        <v>170</v>
      </c>
      <c r="B83" s="29" t="s">
        <v>46</v>
      </c>
      <c r="C83" s="29" t="s">
        <v>46</v>
      </c>
      <c r="D83" s="29" t="s">
        <v>46</v>
      </c>
      <c r="E83" s="29" t="s">
        <v>46</v>
      </c>
      <c r="F83" s="29" t="s">
        <v>46</v>
      </c>
      <c r="G83" s="29" t="s">
        <v>46</v>
      </c>
      <c r="H83" s="29" t="s">
        <v>46</v>
      </c>
      <c r="I83" s="29" t="s">
        <v>46</v>
      </c>
      <c r="J83" s="29" t="s">
        <v>46</v>
      </c>
      <c r="K83" s="29" t="s">
        <v>46</v>
      </c>
      <c r="L83" s="29" t="s">
        <v>46</v>
      </c>
      <c r="M83" s="29" t="s">
        <v>46</v>
      </c>
      <c r="N83" s="29" t="s">
        <v>46</v>
      </c>
      <c r="O83" s="29" t="s">
        <v>46</v>
      </c>
      <c r="P83" s="29" t="s">
        <v>46</v>
      </c>
      <c r="Q83" s="29" t="s">
        <v>46</v>
      </c>
      <c r="R83" s="29" t="s">
        <v>46</v>
      </c>
      <c r="S83" s="29" t="s">
        <v>46</v>
      </c>
      <c r="T83" s="29" t="s">
        <v>46</v>
      </c>
      <c r="U83" s="29" t="s">
        <v>46</v>
      </c>
      <c r="V83" s="29" t="s">
        <v>46</v>
      </c>
      <c r="W83" s="29">
        <v>2.1470588235294099</v>
      </c>
      <c r="X83" s="29" t="s">
        <v>46</v>
      </c>
      <c r="Y83" s="29" t="s">
        <v>46</v>
      </c>
      <c r="Z83" s="29" t="s">
        <v>46</v>
      </c>
      <c r="AA83" s="29" t="s">
        <v>46</v>
      </c>
      <c r="AB83" s="29" t="s">
        <v>46</v>
      </c>
      <c r="AC83" s="29" t="s">
        <v>46</v>
      </c>
      <c r="AD83" s="29" t="s">
        <v>46</v>
      </c>
      <c r="AE83" s="29" t="s">
        <v>46</v>
      </c>
      <c r="AF83" s="29" t="s">
        <v>46</v>
      </c>
      <c r="AG83" s="29" t="s">
        <v>46</v>
      </c>
      <c r="AH83" s="29" t="s">
        <v>46</v>
      </c>
      <c r="AI83" s="29" t="s">
        <v>46</v>
      </c>
      <c r="AJ83" s="29" t="s">
        <v>46</v>
      </c>
      <c r="AK83" s="29" t="s">
        <v>46</v>
      </c>
      <c r="AL83" s="29" t="s">
        <v>46</v>
      </c>
      <c r="AM83" s="29" t="s">
        <v>46</v>
      </c>
      <c r="AN83" s="29" t="s">
        <v>46</v>
      </c>
      <c r="AO83" s="29" t="s">
        <v>46</v>
      </c>
      <c r="AP83" s="29" t="s">
        <v>46</v>
      </c>
      <c r="AQ83" s="29" t="s">
        <v>46</v>
      </c>
      <c r="AR83" s="29" t="s">
        <v>46</v>
      </c>
      <c r="AS83" s="29" t="s">
        <v>46</v>
      </c>
      <c r="AT83" s="29" t="s">
        <v>46</v>
      </c>
      <c r="AU83" s="29" t="s">
        <v>46</v>
      </c>
      <c r="AV83" s="29"/>
      <c r="AW83" s="29"/>
      <c r="AX83" s="29"/>
      <c r="AY83" s="29"/>
      <c r="AZ83" s="29"/>
      <c r="BA83" s="29"/>
      <c r="BB83" s="29"/>
      <c r="BC83" s="29"/>
      <c r="BD83" s="29"/>
      <c r="BE83" s="29"/>
      <c r="BF83" s="29"/>
      <c r="BG83" s="29"/>
      <c r="BH83" s="29"/>
      <c r="BI83" s="29"/>
      <c r="BJ83" s="29"/>
      <c r="BK83" s="29"/>
      <c r="BL83" s="29"/>
      <c r="BM83" s="29"/>
      <c r="BN83" s="29"/>
      <c r="BO83" s="29"/>
      <c r="BP83" s="29"/>
    </row>
    <row r="84" spans="1:68" ht="15" customHeight="1">
      <c r="A84" s="99" t="s">
        <v>171</v>
      </c>
      <c r="B84" s="34">
        <v>20</v>
      </c>
      <c r="C84" s="34">
        <v>36</v>
      </c>
      <c r="D84" s="34">
        <v>21</v>
      </c>
      <c r="E84" s="34">
        <v>28</v>
      </c>
      <c r="F84" s="34">
        <v>31</v>
      </c>
      <c r="G84" s="34">
        <v>34</v>
      </c>
      <c r="H84" s="34">
        <v>22</v>
      </c>
      <c r="I84" s="34">
        <v>26</v>
      </c>
      <c r="J84" s="34">
        <v>10</v>
      </c>
      <c r="K84" s="34">
        <v>31</v>
      </c>
      <c r="L84" s="34">
        <v>18</v>
      </c>
      <c r="M84" s="34">
        <v>49</v>
      </c>
      <c r="N84" s="34">
        <v>34</v>
      </c>
      <c r="O84" s="34">
        <v>41</v>
      </c>
      <c r="P84" s="34">
        <v>29</v>
      </c>
      <c r="Q84" s="34">
        <v>37</v>
      </c>
      <c r="R84" s="34">
        <v>24</v>
      </c>
      <c r="S84" s="34">
        <v>36</v>
      </c>
      <c r="T84" s="34">
        <v>71</v>
      </c>
      <c r="U84" s="34">
        <v>60</v>
      </c>
      <c r="V84" s="34">
        <v>58</v>
      </c>
      <c r="W84" s="34">
        <v>73</v>
      </c>
      <c r="X84" s="34">
        <v>71</v>
      </c>
      <c r="Y84" s="34">
        <v>29</v>
      </c>
      <c r="Z84" s="34">
        <v>49</v>
      </c>
      <c r="AA84" s="34">
        <v>52</v>
      </c>
      <c r="AB84" s="34">
        <v>20</v>
      </c>
      <c r="AC84" s="34">
        <v>61</v>
      </c>
      <c r="AD84" s="34">
        <v>19</v>
      </c>
      <c r="AE84" s="34">
        <v>5</v>
      </c>
      <c r="AF84" s="34">
        <v>29</v>
      </c>
      <c r="AG84" s="34">
        <v>20</v>
      </c>
      <c r="AH84" s="34">
        <v>3</v>
      </c>
      <c r="AI84" s="34">
        <v>16</v>
      </c>
      <c r="AJ84" s="34">
        <v>2</v>
      </c>
      <c r="AK84" s="34">
        <v>7</v>
      </c>
      <c r="AL84" s="34">
        <v>32</v>
      </c>
      <c r="AM84" s="34">
        <v>12</v>
      </c>
      <c r="AN84" s="34">
        <v>13</v>
      </c>
      <c r="AO84" s="34">
        <v>7</v>
      </c>
      <c r="AP84" s="34">
        <v>17</v>
      </c>
      <c r="AQ84" s="34">
        <v>4</v>
      </c>
      <c r="AR84" s="34">
        <v>1</v>
      </c>
      <c r="AS84" s="34">
        <v>3</v>
      </c>
      <c r="AT84" s="34">
        <v>6</v>
      </c>
      <c r="AU84" s="34">
        <v>10</v>
      </c>
      <c r="AV84" s="34"/>
      <c r="AW84" s="34"/>
      <c r="AX84" s="34"/>
      <c r="AY84" s="34"/>
      <c r="AZ84" s="34"/>
      <c r="BA84" s="34"/>
      <c r="BB84" s="34"/>
      <c r="BC84" s="34"/>
      <c r="BD84" s="34"/>
      <c r="BE84" s="34"/>
      <c r="BF84" s="34"/>
      <c r="BG84" s="34"/>
      <c r="BH84" s="34"/>
      <c r="BI84" s="34"/>
      <c r="BJ84" s="34"/>
      <c r="BK84" s="34"/>
      <c r="BL84" s="34"/>
      <c r="BM84" s="34"/>
      <c r="BN84" s="34"/>
      <c r="BO84" s="34"/>
      <c r="BP84" s="34"/>
    </row>
    <row r="85" spans="1:68" ht="15" customHeight="1">
      <c r="A85" s="99" t="s">
        <v>172</v>
      </c>
      <c r="B85" s="34">
        <v>14</v>
      </c>
      <c r="C85" s="34">
        <v>17</v>
      </c>
      <c r="D85" s="34">
        <v>12</v>
      </c>
      <c r="E85" s="34">
        <v>14</v>
      </c>
      <c r="F85" s="34">
        <v>11</v>
      </c>
      <c r="G85" s="34">
        <v>15</v>
      </c>
      <c r="H85" s="34">
        <v>13</v>
      </c>
      <c r="I85" s="34">
        <v>13</v>
      </c>
      <c r="J85" s="34">
        <v>6</v>
      </c>
      <c r="K85" s="34">
        <v>16</v>
      </c>
      <c r="L85" s="34">
        <v>8</v>
      </c>
      <c r="M85" s="34">
        <v>16</v>
      </c>
      <c r="N85" s="34">
        <v>19</v>
      </c>
      <c r="O85" s="34">
        <v>21</v>
      </c>
      <c r="P85" s="34">
        <v>12</v>
      </c>
      <c r="Q85" s="34">
        <v>18</v>
      </c>
      <c r="R85" s="34">
        <v>14</v>
      </c>
      <c r="S85" s="34">
        <v>17</v>
      </c>
      <c r="T85" s="34">
        <v>25</v>
      </c>
      <c r="U85" s="34">
        <v>23</v>
      </c>
      <c r="V85" s="34">
        <v>21</v>
      </c>
      <c r="W85" s="34">
        <v>34</v>
      </c>
      <c r="X85" s="34">
        <v>24</v>
      </c>
      <c r="Y85" s="34">
        <v>15</v>
      </c>
      <c r="Z85" s="34">
        <v>20</v>
      </c>
      <c r="AA85" s="34">
        <v>13</v>
      </c>
      <c r="AB85" s="34">
        <v>11</v>
      </c>
      <c r="AC85" s="34">
        <v>11</v>
      </c>
      <c r="AD85" s="34">
        <v>7</v>
      </c>
      <c r="AE85" s="34">
        <v>4</v>
      </c>
      <c r="AF85" s="34">
        <v>12</v>
      </c>
      <c r="AG85" s="34">
        <v>8</v>
      </c>
      <c r="AH85" s="34">
        <v>1</v>
      </c>
      <c r="AI85" s="34">
        <v>7</v>
      </c>
      <c r="AJ85" s="34">
        <v>1</v>
      </c>
      <c r="AK85" s="34">
        <v>4</v>
      </c>
      <c r="AL85" s="34">
        <v>5</v>
      </c>
      <c r="AM85" s="34">
        <v>7</v>
      </c>
      <c r="AN85" s="34">
        <v>4</v>
      </c>
      <c r="AO85" s="34">
        <v>3</v>
      </c>
      <c r="AP85" s="34">
        <v>6</v>
      </c>
      <c r="AQ85" s="34">
        <v>3</v>
      </c>
      <c r="AR85" s="34">
        <v>1</v>
      </c>
      <c r="AS85" s="34">
        <v>2</v>
      </c>
      <c r="AT85" s="34">
        <v>3</v>
      </c>
      <c r="AU85" s="34">
        <v>5</v>
      </c>
      <c r="AV85" s="34"/>
      <c r="AW85" s="34"/>
      <c r="AX85" s="34"/>
      <c r="AY85" s="34"/>
      <c r="AZ85" s="34"/>
      <c r="BA85" s="34"/>
      <c r="BB85" s="34"/>
      <c r="BC85" s="34"/>
      <c r="BD85" s="34"/>
      <c r="BE85" s="34"/>
      <c r="BF85" s="34"/>
      <c r="BG85" s="34"/>
      <c r="BH85" s="34"/>
      <c r="BI85" s="34"/>
      <c r="BJ85" s="34"/>
      <c r="BK85" s="34"/>
      <c r="BL85" s="34"/>
      <c r="BM85" s="34"/>
      <c r="BN85" s="34"/>
      <c r="BO85" s="34"/>
      <c r="BP85" s="34"/>
    </row>
    <row r="86" spans="1:68" ht="15" customHeight="1">
      <c r="A86" s="99" t="s">
        <v>173</v>
      </c>
      <c r="B86" s="34">
        <v>100</v>
      </c>
      <c r="C86" s="34">
        <v>94</v>
      </c>
      <c r="D86" s="34">
        <v>106</v>
      </c>
      <c r="E86" s="34">
        <v>77</v>
      </c>
      <c r="F86" s="34">
        <v>107</v>
      </c>
      <c r="G86" s="34">
        <v>116</v>
      </c>
      <c r="H86" s="34">
        <v>89</v>
      </c>
      <c r="I86" s="34">
        <v>99</v>
      </c>
      <c r="J86" s="34">
        <v>85</v>
      </c>
      <c r="K86" s="34">
        <v>102</v>
      </c>
      <c r="L86" s="34">
        <v>90</v>
      </c>
      <c r="M86" s="34">
        <v>109</v>
      </c>
      <c r="N86" s="34">
        <v>101</v>
      </c>
      <c r="O86" s="34">
        <v>140</v>
      </c>
      <c r="P86" s="34">
        <v>103</v>
      </c>
      <c r="Q86" s="34">
        <v>137</v>
      </c>
      <c r="R86" s="34">
        <v>114</v>
      </c>
      <c r="S86" s="34">
        <v>121</v>
      </c>
      <c r="T86" s="34">
        <v>152</v>
      </c>
      <c r="U86" s="34">
        <v>140</v>
      </c>
      <c r="V86" s="34">
        <v>160</v>
      </c>
      <c r="W86" s="34">
        <v>182</v>
      </c>
      <c r="X86" s="34">
        <v>123</v>
      </c>
      <c r="Y86" s="34">
        <v>130</v>
      </c>
      <c r="Z86" s="34">
        <v>119</v>
      </c>
      <c r="AA86" s="34">
        <v>125</v>
      </c>
      <c r="AB86" s="34">
        <v>102</v>
      </c>
      <c r="AC86" s="34">
        <v>93</v>
      </c>
      <c r="AD86" s="34">
        <v>84</v>
      </c>
      <c r="AE86" s="34">
        <v>92</v>
      </c>
      <c r="AF86" s="34">
        <v>88</v>
      </c>
      <c r="AG86" s="34">
        <v>73</v>
      </c>
      <c r="AH86" s="34">
        <v>58</v>
      </c>
      <c r="AI86" s="34">
        <v>74</v>
      </c>
      <c r="AJ86" s="34">
        <v>45</v>
      </c>
      <c r="AK86" s="34">
        <v>64</v>
      </c>
      <c r="AL86" s="34">
        <v>52</v>
      </c>
      <c r="AM86" s="34">
        <v>55</v>
      </c>
      <c r="AN86" s="34">
        <v>57</v>
      </c>
      <c r="AO86" s="34">
        <v>62</v>
      </c>
      <c r="AP86" s="34">
        <v>63</v>
      </c>
      <c r="AQ86" s="34">
        <v>46</v>
      </c>
      <c r="AR86" s="34">
        <v>43</v>
      </c>
      <c r="AS86" s="34">
        <v>40</v>
      </c>
      <c r="AT86" s="34">
        <v>55</v>
      </c>
      <c r="AU86" s="34">
        <v>51</v>
      </c>
      <c r="AV86" s="34"/>
      <c r="AW86" s="34"/>
      <c r="AX86" s="34"/>
      <c r="AY86" s="34"/>
      <c r="AZ86" s="34"/>
      <c r="BA86" s="34"/>
      <c r="BB86" s="34"/>
      <c r="BC86" s="34"/>
      <c r="BD86" s="34"/>
      <c r="BE86" s="34"/>
      <c r="BF86" s="34"/>
      <c r="BG86" s="34"/>
      <c r="BH86" s="34"/>
      <c r="BI86" s="34"/>
      <c r="BJ86" s="34"/>
      <c r="BK86" s="34"/>
      <c r="BL86" s="34"/>
      <c r="BM86" s="34"/>
      <c r="BN86" s="34"/>
      <c r="BO86" s="34"/>
      <c r="BP86" s="34"/>
    </row>
    <row r="87" spans="1:68" ht="15" customHeight="1">
      <c r="A87" s="97"/>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row>
    <row r="88" spans="1:68" ht="15" customHeight="1">
      <c r="A88" s="104" t="s">
        <v>391</v>
      </c>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row>
    <row r="89" spans="1:68" ht="15" customHeight="1">
      <c r="A89" s="99" t="s">
        <v>167</v>
      </c>
      <c r="B89" s="33">
        <v>7.6923076923076898</v>
      </c>
      <c r="C89" s="33">
        <v>0</v>
      </c>
      <c r="D89" s="33">
        <v>5</v>
      </c>
      <c r="E89" s="33">
        <v>8</v>
      </c>
      <c r="F89" s="33">
        <v>2.2222222222222201</v>
      </c>
      <c r="G89" s="33">
        <v>2.4390243902439002</v>
      </c>
      <c r="H89" s="33">
        <v>5.5555555555555598</v>
      </c>
      <c r="I89" s="33">
        <v>2.9411764705882399</v>
      </c>
      <c r="J89" s="33" t="s">
        <v>46</v>
      </c>
      <c r="K89" s="33">
        <v>3.2258064516128999</v>
      </c>
      <c r="L89" s="33" t="s">
        <v>46</v>
      </c>
      <c r="M89" s="33">
        <v>5</v>
      </c>
      <c r="N89" s="33">
        <v>13.8888888888889</v>
      </c>
      <c r="O89" s="33">
        <v>0</v>
      </c>
      <c r="P89" s="33">
        <v>0</v>
      </c>
      <c r="Q89" s="33">
        <v>3.9215686274509798</v>
      </c>
      <c r="R89" s="33">
        <v>2.38095238095238</v>
      </c>
      <c r="S89" s="33">
        <v>6.8965517241379297</v>
      </c>
      <c r="T89" s="33">
        <v>2.2222222222222201</v>
      </c>
      <c r="U89" s="33">
        <v>6.6666666666666696</v>
      </c>
      <c r="V89" s="33">
        <v>6.1538461538461497</v>
      </c>
      <c r="W89" s="33">
        <v>5.3571428571428603</v>
      </c>
      <c r="X89" s="33">
        <v>0</v>
      </c>
      <c r="Y89" s="33">
        <v>4.2553191489361701</v>
      </c>
      <c r="Z89" s="33">
        <v>1.8518518518518501</v>
      </c>
      <c r="AA89" s="33">
        <v>1.8181818181818199</v>
      </c>
      <c r="AB89" s="33">
        <v>2</v>
      </c>
      <c r="AC89" s="33">
        <v>1.5873015873015901</v>
      </c>
      <c r="AD89" s="33">
        <v>5</v>
      </c>
      <c r="AE89" s="33">
        <v>4.6511627906976702</v>
      </c>
      <c r="AF89" s="33">
        <v>4.6511627906976702</v>
      </c>
      <c r="AG89" s="33">
        <v>1.6949152542372901</v>
      </c>
      <c r="AH89" s="33">
        <v>2.4390243902439002</v>
      </c>
      <c r="AI89" s="33">
        <v>9.0909090909090899</v>
      </c>
      <c r="AJ89" s="33">
        <v>2.1739130434782599</v>
      </c>
      <c r="AK89" s="33">
        <v>2.0833333333333299</v>
      </c>
      <c r="AL89" s="33">
        <v>2.8571428571428599</v>
      </c>
      <c r="AM89" s="33">
        <v>1.9607843137254899</v>
      </c>
      <c r="AN89" s="33">
        <v>0</v>
      </c>
      <c r="AO89" s="33">
        <v>0</v>
      </c>
      <c r="AP89" s="33">
        <v>0</v>
      </c>
      <c r="AQ89" s="33">
        <v>5.4054054054054097</v>
      </c>
      <c r="AR89" s="33">
        <v>5.4545454545454497</v>
      </c>
      <c r="AS89" s="33">
        <v>4.0816326530612201</v>
      </c>
      <c r="AT89" s="33">
        <v>2.2727272727272698</v>
      </c>
      <c r="AU89" s="33">
        <v>9.375</v>
      </c>
      <c r="AV89" s="33"/>
      <c r="AW89" s="33"/>
      <c r="AX89" s="33"/>
      <c r="AY89" s="33"/>
      <c r="AZ89" s="33"/>
      <c r="BA89" s="33"/>
      <c r="BB89" s="33"/>
      <c r="BC89" s="33"/>
      <c r="BD89" s="33"/>
      <c r="BE89" s="33"/>
      <c r="BF89" s="33"/>
      <c r="BG89" s="33"/>
      <c r="BH89" s="33"/>
      <c r="BI89" s="33"/>
      <c r="BJ89" s="33"/>
      <c r="BK89" s="33"/>
      <c r="BL89" s="33"/>
      <c r="BM89" s="33"/>
      <c r="BN89" s="33"/>
      <c r="BO89" s="33"/>
      <c r="BP89" s="33"/>
    </row>
    <row r="90" spans="1:68" ht="15" customHeight="1">
      <c r="A90" s="86" t="s">
        <v>353</v>
      </c>
      <c r="B90" s="30">
        <v>7.7942655512118</v>
      </c>
      <c r="C90" s="30" t="s">
        <v>46</v>
      </c>
      <c r="D90" s="30">
        <v>4.6007624975975299</v>
      </c>
      <c r="E90" s="30">
        <v>6.4710623022264997</v>
      </c>
      <c r="F90" s="30">
        <v>1.935707215561</v>
      </c>
      <c r="G90" s="30">
        <v>2.9250687869737</v>
      </c>
      <c r="H90" s="30">
        <v>4.9645465311675796</v>
      </c>
      <c r="I90" s="30">
        <v>1.55041113081292</v>
      </c>
      <c r="J90" s="30" t="s">
        <v>46</v>
      </c>
      <c r="K90" s="30">
        <v>4.0391685624513798</v>
      </c>
      <c r="L90" s="30" t="s">
        <v>46</v>
      </c>
      <c r="M90" s="30">
        <v>5.8109770410116202</v>
      </c>
      <c r="N90" s="30">
        <v>8.9271458065803806</v>
      </c>
      <c r="O90" s="30" t="s">
        <v>46</v>
      </c>
      <c r="P90" s="30" t="s">
        <v>46</v>
      </c>
      <c r="Q90" s="30">
        <v>0.41279317108999802</v>
      </c>
      <c r="R90" s="30" t="s">
        <v>46</v>
      </c>
      <c r="S90" s="30">
        <v>2.8679908162875898</v>
      </c>
      <c r="T90" s="30" t="s">
        <v>46</v>
      </c>
      <c r="U90" s="30">
        <v>3.8069253999394701</v>
      </c>
      <c r="V90" s="30">
        <v>2.74627665081334</v>
      </c>
      <c r="W90" s="30">
        <v>3.59653308913146</v>
      </c>
      <c r="X90" s="30" t="s">
        <v>46</v>
      </c>
      <c r="Y90" s="30">
        <v>0.62379896988232997</v>
      </c>
      <c r="Z90" s="30" t="s">
        <v>46</v>
      </c>
      <c r="AA90" s="30">
        <v>0.614931621597815</v>
      </c>
      <c r="AB90" s="30">
        <v>1.7213778693589199</v>
      </c>
      <c r="AC90" s="30" t="s">
        <v>46</v>
      </c>
      <c r="AD90" s="30">
        <v>2.5516650754620001</v>
      </c>
      <c r="AE90" s="30">
        <v>4.4267381467764499</v>
      </c>
      <c r="AF90" s="30">
        <v>3.11922057199159</v>
      </c>
      <c r="AG90" s="30">
        <v>0.46727521591898502</v>
      </c>
      <c r="AH90" s="30" t="s">
        <v>46</v>
      </c>
      <c r="AI90" s="30">
        <v>5.6843711389627103</v>
      </c>
      <c r="AJ90" s="30">
        <v>1.8745095791972799</v>
      </c>
      <c r="AK90" s="30">
        <v>1.6749006047483199</v>
      </c>
      <c r="AL90" s="30">
        <v>0.98475333830797096</v>
      </c>
      <c r="AM90" s="30">
        <v>1.0628804387028199</v>
      </c>
      <c r="AN90" s="30" t="s">
        <v>46</v>
      </c>
      <c r="AO90" s="30" t="s">
        <v>46</v>
      </c>
      <c r="AP90" s="30" t="s">
        <v>46</v>
      </c>
      <c r="AQ90" s="30">
        <v>2.02850024453218</v>
      </c>
      <c r="AR90" s="30">
        <v>3.8495393097901598</v>
      </c>
      <c r="AS90" s="30" t="s">
        <v>46</v>
      </c>
      <c r="AT90" s="30">
        <v>1.0972142882667799</v>
      </c>
      <c r="AU90" s="30">
        <v>8.0590475942788</v>
      </c>
      <c r="AV90" s="30"/>
      <c r="AW90" s="30"/>
      <c r="AX90" s="30"/>
      <c r="AY90" s="30"/>
      <c r="AZ90" s="30"/>
      <c r="BA90" s="30"/>
      <c r="BB90" s="30"/>
      <c r="BC90" s="30"/>
      <c r="BD90" s="30"/>
      <c r="BE90" s="30"/>
      <c r="BF90" s="30"/>
      <c r="BG90" s="30"/>
      <c r="BH90" s="30"/>
      <c r="BI90" s="30"/>
      <c r="BJ90" s="30"/>
      <c r="BK90" s="30"/>
      <c r="BL90" s="30"/>
      <c r="BM90" s="30"/>
      <c r="BN90" s="30"/>
      <c r="BO90" s="30"/>
      <c r="BP90" s="30"/>
    </row>
    <row r="91" spans="1:68" ht="15" customHeight="1">
      <c r="A91" s="99" t="s">
        <v>169</v>
      </c>
      <c r="B91" s="30">
        <v>15.3204168072497</v>
      </c>
      <c r="C91" s="30">
        <v>15.6895448358002</v>
      </c>
      <c r="D91" s="30">
        <v>15.8216121685563</v>
      </c>
      <c r="E91" s="30">
        <v>16.9513123639273</v>
      </c>
      <c r="F91" s="30">
        <v>15.708889672814999</v>
      </c>
      <c r="G91" s="30">
        <v>14.936330269423999</v>
      </c>
      <c r="H91" s="30">
        <v>16.013383690541801</v>
      </c>
      <c r="I91" s="30">
        <v>16.8131400059291</v>
      </c>
      <c r="J91" s="30" t="s">
        <v>46</v>
      </c>
      <c r="K91" s="30">
        <v>14.609012555315299</v>
      </c>
      <c r="L91" s="30" t="s">
        <v>46</v>
      </c>
      <c r="M91" s="30">
        <v>14.6113976251422</v>
      </c>
      <c r="N91" s="30">
        <v>20.384117748462302</v>
      </c>
      <c r="O91" s="30">
        <v>16.391865758408802</v>
      </c>
      <c r="P91" s="30">
        <v>17.4975123940409</v>
      </c>
      <c r="Q91" s="30">
        <v>18.931150122514801</v>
      </c>
      <c r="R91" s="30">
        <v>19.4800664463685</v>
      </c>
      <c r="S91" s="30">
        <v>19.450935574004099</v>
      </c>
      <c r="T91" s="30">
        <v>19.367995069544602</v>
      </c>
      <c r="U91" s="30">
        <v>18.282115932880998</v>
      </c>
      <c r="V91" s="30">
        <v>18.8299441691866</v>
      </c>
      <c r="W91" s="30">
        <v>17.182984434165199</v>
      </c>
      <c r="X91" s="30">
        <v>15.6436649665229</v>
      </c>
      <c r="Y91" s="30">
        <v>19.053894845207601</v>
      </c>
      <c r="Z91" s="30">
        <v>17.478746002691299</v>
      </c>
      <c r="AA91" s="30">
        <v>16.625624862737801</v>
      </c>
      <c r="AB91" s="30">
        <v>15.7009967967949</v>
      </c>
      <c r="AC91" s="30">
        <v>17.035512194500601</v>
      </c>
      <c r="AD91" s="30">
        <v>17.870709590691799</v>
      </c>
      <c r="AE91" s="30">
        <v>15.646799310075</v>
      </c>
      <c r="AF91" s="30">
        <v>16.9543168848599</v>
      </c>
      <c r="AG91" s="30">
        <v>16.650014704472099</v>
      </c>
      <c r="AH91" s="30">
        <v>18.4649883545226</v>
      </c>
      <c r="AI91" s="30">
        <v>18.828912618100201</v>
      </c>
      <c r="AJ91" s="30">
        <v>15.721778130434799</v>
      </c>
      <c r="AK91" s="30">
        <v>15.8308073947388</v>
      </c>
      <c r="AL91" s="30">
        <v>17.294764184988701</v>
      </c>
      <c r="AM91" s="30">
        <v>16.320278541176499</v>
      </c>
      <c r="AN91" s="30">
        <v>19.274928108333299</v>
      </c>
      <c r="AO91" s="30">
        <v>17.421027783322799</v>
      </c>
      <c r="AP91" s="30">
        <v>19.346190703333299</v>
      </c>
      <c r="AQ91" s="30">
        <v>18.799279827027</v>
      </c>
      <c r="AR91" s="30">
        <v>17.027380810909101</v>
      </c>
      <c r="AS91" s="30">
        <v>19.994456848979599</v>
      </c>
      <c r="AT91" s="30">
        <v>16.5978876506143</v>
      </c>
      <c r="AU91" s="30">
        <v>16.738327071874998</v>
      </c>
      <c r="AV91" s="30"/>
      <c r="AW91" s="30"/>
      <c r="AX91" s="30"/>
      <c r="AY91" s="30"/>
      <c r="AZ91" s="30"/>
      <c r="BA91" s="30"/>
      <c r="BB91" s="30"/>
      <c r="BC91" s="30"/>
      <c r="BD91" s="30"/>
      <c r="BE91" s="30"/>
      <c r="BF91" s="30"/>
      <c r="BG91" s="30"/>
      <c r="BH91" s="30"/>
      <c r="BI91" s="30"/>
      <c r="BJ91" s="30"/>
      <c r="BK91" s="30"/>
      <c r="BL91" s="30"/>
      <c r="BM91" s="30"/>
      <c r="BN91" s="30"/>
      <c r="BO91" s="30"/>
      <c r="BP91" s="30"/>
    </row>
    <row r="92" spans="1:68" ht="15" customHeight="1">
      <c r="A92" s="99" t="s">
        <v>170</v>
      </c>
      <c r="B92" s="29" t="s">
        <v>46</v>
      </c>
      <c r="C92" s="29" t="s">
        <v>46</v>
      </c>
      <c r="D92" s="29" t="s">
        <v>46</v>
      </c>
      <c r="E92" s="29" t="s">
        <v>46</v>
      </c>
      <c r="F92" s="29" t="s">
        <v>46</v>
      </c>
      <c r="G92" s="29" t="s">
        <v>46</v>
      </c>
      <c r="H92" s="29" t="s">
        <v>46</v>
      </c>
      <c r="I92" s="29" t="s">
        <v>46</v>
      </c>
      <c r="J92" s="29" t="s">
        <v>46</v>
      </c>
      <c r="K92" s="29" t="s">
        <v>46</v>
      </c>
      <c r="L92" s="29" t="s">
        <v>46</v>
      </c>
      <c r="M92" s="29" t="s">
        <v>46</v>
      </c>
      <c r="N92" s="29" t="s">
        <v>46</v>
      </c>
      <c r="O92" s="29" t="s">
        <v>46</v>
      </c>
      <c r="P92" s="29" t="s">
        <v>46</v>
      </c>
      <c r="Q92" s="29" t="s">
        <v>46</v>
      </c>
      <c r="R92" s="29" t="s">
        <v>46</v>
      </c>
      <c r="S92" s="29" t="s">
        <v>46</v>
      </c>
      <c r="T92" s="29" t="s">
        <v>46</v>
      </c>
      <c r="U92" s="29" t="s">
        <v>46</v>
      </c>
      <c r="V92" s="29" t="s">
        <v>46</v>
      </c>
      <c r="W92" s="29" t="s">
        <v>46</v>
      </c>
      <c r="X92" s="29" t="s">
        <v>46</v>
      </c>
      <c r="Y92" s="29" t="s">
        <v>46</v>
      </c>
      <c r="Z92" s="29" t="s">
        <v>46</v>
      </c>
      <c r="AA92" s="29" t="s">
        <v>46</v>
      </c>
      <c r="AB92" s="29" t="s">
        <v>46</v>
      </c>
      <c r="AC92" s="29" t="s">
        <v>46</v>
      </c>
      <c r="AD92" s="29" t="s">
        <v>46</v>
      </c>
      <c r="AE92" s="29" t="s">
        <v>46</v>
      </c>
      <c r="AF92" s="29" t="s">
        <v>46</v>
      </c>
      <c r="AG92" s="29" t="s">
        <v>46</v>
      </c>
      <c r="AH92" s="29" t="s">
        <v>46</v>
      </c>
      <c r="AI92" s="29" t="s">
        <v>46</v>
      </c>
      <c r="AJ92" s="29" t="s">
        <v>46</v>
      </c>
      <c r="AK92" s="29" t="s">
        <v>46</v>
      </c>
      <c r="AL92" s="29" t="s">
        <v>46</v>
      </c>
      <c r="AM92" s="29" t="s">
        <v>46</v>
      </c>
      <c r="AN92" s="29" t="s">
        <v>46</v>
      </c>
      <c r="AO92" s="29" t="s">
        <v>46</v>
      </c>
      <c r="AP92" s="29" t="s">
        <v>46</v>
      </c>
      <c r="AQ92" s="29" t="s">
        <v>46</v>
      </c>
      <c r="AR92" s="29" t="s">
        <v>46</v>
      </c>
      <c r="AS92" s="29" t="s">
        <v>46</v>
      </c>
      <c r="AT92" s="29" t="s">
        <v>46</v>
      </c>
      <c r="AU92" s="29" t="s">
        <v>46</v>
      </c>
      <c r="AV92" s="29"/>
      <c r="AW92" s="29"/>
      <c r="AX92" s="29"/>
      <c r="AY92" s="29"/>
      <c r="AZ92" s="29"/>
      <c r="BA92" s="29"/>
      <c r="BB92" s="29"/>
      <c r="BC92" s="29"/>
      <c r="BD92" s="29"/>
      <c r="BE92" s="29"/>
      <c r="BF92" s="29"/>
      <c r="BG92" s="29"/>
      <c r="BH92" s="29"/>
      <c r="BI92" s="29"/>
      <c r="BJ92" s="29"/>
      <c r="BK92" s="29"/>
      <c r="BL92" s="29"/>
      <c r="BM92" s="29"/>
      <c r="BN92" s="29"/>
      <c r="BO92" s="29"/>
      <c r="BP92" s="29"/>
    </row>
    <row r="93" spans="1:68" ht="15" customHeight="1">
      <c r="A93" s="99" t="s">
        <v>171</v>
      </c>
      <c r="B93" s="34">
        <v>4</v>
      </c>
      <c r="C93" s="34">
        <v>0</v>
      </c>
      <c r="D93" s="34">
        <v>2</v>
      </c>
      <c r="E93" s="34">
        <v>5</v>
      </c>
      <c r="F93" s="34">
        <v>1</v>
      </c>
      <c r="G93" s="34">
        <v>1</v>
      </c>
      <c r="H93" s="34">
        <v>2</v>
      </c>
      <c r="I93" s="34">
        <v>1</v>
      </c>
      <c r="J93" s="34">
        <v>0</v>
      </c>
      <c r="K93" s="34">
        <v>3</v>
      </c>
      <c r="L93" s="34">
        <v>2</v>
      </c>
      <c r="M93" s="34">
        <v>6</v>
      </c>
      <c r="N93" s="34">
        <v>5</v>
      </c>
      <c r="O93" s="34">
        <v>0</v>
      </c>
      <c r="P93" s="34">
        <v>0</v>
      </c>
      <c r="Q93" s="34">
        <v>5</v>
      </c>
      <c r="R93" s="34">
        <v>1</v>
      </c>
      <c r="S93" s="34">
        <v>8</v>
      </c>
      <c r="T93" s="34">
        <v>1</v>
      </c>
      <c r="U93" s="34">
        <v>7</v>
      </c>
      <c r="V93" s="34">
        <v>13</v>
      </c>
      <c r="W93" s="34">
        <v>6</v>
      </c>
      <c r="X93" s="34">
        <v>0</v>
      </c>
      <c r="Y93" s="34">
        <v>8</v>
      </c>
      <c r="Z93" s="34">
        <v>5</v>
      </c>
      <c r="AA93" s="34">
        <v>3</v>
      </c>
      <c r="AB93" s="34">
        <v>1</v>
      </c>
      <c r="AC93" s="34">
        <v>1</v>
      </c>
      <c r="AD93" s="34">
        <v>6</v>
      </c>
      <c r="AE93" s="34">
        <v>6</v>
      </c>
      <c r="AF93" s="34">
        <v>2</v>
      </c>
      <c r="AG93" s="34">
        <v>2</v>
      </c>
      <c r="AH93" s="34">
        <v>1</v>
      </c>
      <c r="AI93" s="34">
        <v>7</v>
      </c>
      <c r="AJ93" s="34">
        <v>1</v>
      </c>
      <c r="AK93" s="34">
        <v>1</v>
      </c>
      <c r="AL93" s="34">
        <v>1</v>
      </c>
      <c r="AM93" s="34">
        <v>1</v>
      </c>
      <c r="AN93" s="34">
        <v>0</v>
      </c>
      <c r="AO93" s="34">
        <v>0</v>
      </c>
      <c r="AP93" s="34">
        <v>0</v>
      </c>
      <c r="AQ93" s="34">
        <v>3</v>
      </c>
      <c r="AR93" s="34">
        <v>4</v>
      </c>
      <c r="AS93" s="34">
        <v>12</v>
      </c>
      <c r="AT93" s="34">
        <v>1</v>
      </c>
      <c r="AU93" s="34">
        <v>3</v>
      </c>
      <c r="AV93" s="34"/>
      <c r="AW93" s="34"/>
      <c r="AX93" s="34"/>
      <c r="AY93" s="34"/>
      <c r="AZ93" s="34"/>
      <c r="BA93" s="34"/>
      <c r="BB93" s="34"/>
      <c r="BC93" s="34"/>
      <c r="BD93" s="34"/>
      <c r="BE93" s="34"/>
      <c r="BF93" s="34"/>
      <c r="BG93" s="34"/>
      <c r="BH93" s="34"/>
      <c r="BI93" s="34"/>
      <c r="BJ93" s="34"/>
      <c r="BK93" s="34"/>
      <c r="BL93" s="34"/>
      <c r="BM93" s="34"/>
      <c r="BN93" s="34"/>
      <c r="BO93" s="34"/>
      <c r="BP93" s="34"/>
    </row>
    <row r="94" spans="1:68" ht="15" customHeight="1">
      <c r="A94" s="99" t="s">
        <v>172</v>
      </c>
      <c r="B94" s="34">
        <v>3</v>
      </c>
      <c r="C94" s="34">
        <v>0</v>
      </c>
      <c r="D94" s="34">
        <v>2</v>
      </c>
      <c r="E94" s="34">
        <v>4</v>
      </c>
      <c r="F94" s="34">
        <v>1</v>
      </c>
      <c r="G94" s="34">
        <v>1</v>
      </c>
      <c r="H94" s="34">
        <v>2</v>
      </c>
      <c r="I94" s="34">
        <v>1</v>
      </c>
      <c r="J94" s="34">
        <v>0</v>
      </c>
      <c r="K94" s="34">
        <v>1</v>
      </c>
      <c r="L94" s="34">
        <v>2</v>
      </c>
      <c r="M94" s="34">
        <v>3</v>
      </c>
      <c r="N94" s="34">
        <v>5</v>
      </c>
      <c r="O94" s="34">
        <v>0</v>
      </c>
      <c r="P94" s="34">
        <v>0</v>
      </c>
      <c r="Q94" s="34">
        <v>2</v>
      </c>
      <c r="R94" s="34">
        <v>1</v>
      </c>
      <c r="S94" s="34">
        <v>4</v>
      </c>
      <c r="T94" s="34">
        <v>1</v>
      </c>
      <c r="U94" s="34">
        <v>4</v>
      </c>
      <c r="V94" s="34">
        <v>4</v>
      </c>
      <c r="W94" s="34">
        <v>3</v>
      </c>
      <c r="X94" s="34">
        <v>0</v>
      </c>
      <c r="Y94" s="34">
        <v>2</v>
      </c>
      <c r="Z94" s="34">
        <v>1</v>
      </c>
      <c r="AA94" s="34">
        <v>1</v>
      </c>
      <c r="AB94" s="34">
        <v>1</v>
      </c>
      <c r="AC94" s="34">
        <v>1</v>
      </c>
      <c r="AD94" s="34">
        <v>2</v>
      </c>
      <c r="AE94" s="34">
        <v>2</v>
      </c>
      <c r="AF94" s="34">
        <v>2</v>
      </c>
      <c r="AG94" s="34">
        <v>1</v>
      </c>
      <c r="AH94" s="34">
        <v>1</v>
      </c>
      <c r="AI94" s="34">
        <v>5</v>
      </c>
      <c r="AJ94" s="34">
        <v>1</v>
      </c>
      <c r="AK94" s="34">
        <v>1</v>
      </c>
      <c r="AL94" s="34">
        <v>1</v>
      </c>
      <c r="AM94" s="34">
        <v>1</v>
      </c>
      <c r="AN94" s="34">
        <v>0</v>
      </c>
      <c r="AO94" s="34">
        <v>0</v>
      </c>
      <c r="AP94" s="34">
        <v>0</v>
      </c>
      <c r="AQ94" s="34">
        <v>2</v>
      </c>
      <c r="AR94" s="34">
        <v>3</v>
      </c>
      <c r="AS94" s="34">
        <v>2</v>
      </c>
      <c r="AT94" s="34">
        <v>1</v>
      </c>
      <c r="AU94" s="34">
        <v>3</v>
      </c>
      <c r="AV94" s="34"/>
      <c r="AW94" s="34"/>
      <c r="AX94" s="34"/>
      <c r="AY94" s="34"/>
      <c r="AZ94" s="34"/>
      <c r="BA94" s="34"/>
      <c r="BB94" s="34"/>
      <c r="BC94" s="34"/>
      <c r="BD94" s="34"/>
      <c r="BE94" s="34"/>
      <c r="BF94" s="34"/>
      <c r="BG94" s="34"/>
      <c r="BH94" s="34"/>
      <c r="BI94" s="34"/>
      <c r="BJ94" s="34"/>
      <c r="BK94" s="34"/>
      <c r="BL94" s="34"/>
      <c r="BM94" s="34"/>
      <c r="BN94" s="34"/>
      <c r="BO94" s="34"/>
      <c r="BP94" s="34"/>
    </row>
    <row r="95" spans="1:68" ht="15" customHeight="1">
      <c r="A95" s="99" t="s">
        <v>173</v>
      </c>
      <c r="B95" s="34">
        <v>39</v>
      </c>
      <c r="C95" s="34">
        <v>39</v>
      </c>
      <c r="D95" s="34">
        <v>40</v>
      </c>
      <c r="E95" s="34">
        <v>50</v>
      </c>
      <c r="F95" s="34">
        <v>45</v>
      </c>
      <c r="G95" s="34">
        <v>41</v>
      </c>
      <c r="H95" s="34">
        <v>36</v>
      </c>
      <c r="I95" s="34">
        <v>34</v>
      </c>
      <c r="J95" s="34">
        <v>26</v>
      </c>
      <c r="K95" s="34">
        <v>31</v>
      </c>
      <c r="L95" s="34">
        <v>22</v>
      </c>
      <c r="M95" s="34">
        <v>60</v>
      </c>
      <c r="N95" s="34">
        <v>36</v>
      </c>
      <c r="O95" s="34">
        <v>51</v>
      </c>
      <c r="P95" s="34">
        <v>38</v>
      </c>
      <c r="Q95" s="34">
        <v>51</v>
      </c>
      <c r="R95" s="34">
        <v>42</v>
      </c>
      <c r="S95" s="34">
        <v>58</v>
      </c>
      <c r="T95" s="34">
        <v>45</v>
      </c>
      <c r="U95" s="34">
        <v>60</v>
      </c>
      <c r="V95" s="34">
        <v>65</v>
      </c>
      <c r="W95" s="34">
        <v>56</v>
      </c>
      <c r="X95" s="34">
        <v>69</v>
      </c>
      <c r="Y95" s="34">
        <v>47</v>
      </c>
      <c r="Z95" s="34">
        <v>54</v>
      </c>
      <c r="AA95" s="34">
        <v>55</v>
      </c>
      <c r="AB95" s="34">
        <v>50</v>
      </c>
      <c r="AC95" s="34">
        <v>63</v>
      </c>
      <c r="AD95" s="34">
        <v>40</v>
      </c>
      <c r="AE95" s="34">
        <v>43</v>
      </c>
      <c r="AF95" s="34">
        <v>43</v>
      </c>
      <c r="AG95" s="34">
        <v>59</v>
      </c>
      <c r="AH95" s="34">
        <v>41</v>
      </c>
      <c r="AI95" s="34">
        <v>55</v>
      </c>
      <c r="AJ95" s="34">
        <v>46</v>
      </c>
      <c r="AK95" s="34">
        <v>48</v>
      </c>
      <c r="AL95" s="34">
        <v>35</v>
      </c>
      <c r="AM95" s="34">
        <v>51</v>
      </c>
      <c r="AN95" s="34">
        <v>36</v>
      </c>
      <c r="AO95" s="34">
        <v>60</v>
      </c>
      <c r="AP95" s="34">
        <v>30</v>
      </c>
      <c r="AQ95" s="34">
        <v>37</v>
      </c>
      <c r="AR95" s="34">
        <v>55</v>
      </c>
      <c r="AS95" s="34">
        <v>49</v>
      </c>
      <c r="AT95" s="34">
        <v>44</v>
      </c>
      <c r="AU95" s="34">
        <v>32</v>
      </c>
      <c r="AV95" s="34"/>
      <c r="AW95" s="34"/>
      <c r="AX95" s="34"/>
      <c r="AY95" s="34"/>
      <c r="AZ95" s="34"/>
      <c r="BA95" s="34"/>
      <c r="BB95" s="34"/>
      <c r="BC95" s="34"/>
      <c r="BD95" s="34"/>
      <c r="BE95" s="34"/>
      <c r="BF95" s="34"/>
      <c r="BG95" s="34"/>
      <c r="BH95" s="34"/>
      <c r="BI95" s="34"/>
      <c r="BJ95" s="34"/>
      <c r="BK95" s="34"/>
      <c r="BL95" s="34"/>
      <c r="BM95" s="34"/>
      <c r="BN95" s="34"/>
      <c r="BO95" s="34"/>
      <c r="BP95" s="34"/>
    </row>
    <row r="96" spans="1:68" ht="15" customHeight="1">
      <c r="A96" s="90"/>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row>
    <row r="97" spans="1:68" ht="15" customHeight="1">
      <c r="A97" s="104" t="s">
        <v>392</v>
      </c>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row>
    <row r="98" spans="1:68" ht="15" customHeight="1">
      <c r="A98" s="99" t="s">
        <v>167</v>
      </c>
      <c r="B98" s="33">
        <v>0</v>
      </c>
      <c r="C98" s="33" t="s">
        <v>46</v>
      </c>
      <c r="D98" s="33" t="s">
        <v>46</v>
      </c>
      <c r="E98" s="33" t="s">
        <v>46</v>
      </c>
      <c r="F98" s="33" t="s">
        <v>46</v>
      </c>
      <c r="G98" s="33" t="s">
        <v>46</v>
      </c>
      <c r="H98" s="33" t="s">
        <v>46</v>
      </c>
      <c r="I98" s="33">
        <v>24.2424242424242</v>
      </c>
      <c r="J98" s="33" t="s">
        <v>46</v>
      </c>
      <c r="K98" s="33" t="s">
        <v>46</v>
      </c>
      <c r="L98" s="33" t="s">
        <v>46</v>
      </c>
      <c r="M98" s="33">
        <v>14.705882352941201</v>
      </c>
      <c r="N98" s="33" t="s">
        <v>46</v>
      </c>
      <c r="O98" s="33" t="s">
        <v>46</v>
      </c>
      <c r="P98" s="33" t="s">
        <v>46</v>
      </c>
      <c r="Q98" s="33" t="s">
        <v>46</v>
      </c>
      <c r="R98" s="33" t="s">
        <v>46</v>
      </c>
      <c r="S98" s="33" t="s">
        <v>46</v>
      </c>
      <c r="T98" s="33" t="s">
        <v>46</v>
      </c>
      <c r="U98" s="33" t="s">
        <v>46</v>
      </c>
      <c r="V98" s="33">
        <v>16.6666666666667</v>
      </c>
      <c r="W98" s="33">
        <v>5.71428571428571</v>
      </c>
      <c r="X98" s="33">
        <v>4.6511627906976702</v>
      </c>
      <c r="Y98" s="33">
        <v>3.3333333333333299</v>
      </c>
      <c r="Z98" s="33">
        <v>13.3333333333333</v>
      </c>
      <c r="AA98" s="33">
        <v>6.25</v>
      </c>
      <c r="AB98" s="33">
        <v>8.1081081081081106</v>
      </c>
      <c r="AC98" s="33">
        <v>8.3333333333333304</v>
      </c>
      <c r="AD98" s="33">
        <v>12.5</v>
      </c>
      <c r="AE98" s="33" t="s">
        <v>46</v>
      </c>
      <c r="AF98" s="33">
        <v>0</v>
      </c>
      <c r="AG98" s="33">
        <v>3.0303030303030298</v>
      </c>
      <c r="AH98" s="33" t="s">
        <v>46</v>
      </c>
      <c r="AI98" s="33">
        <v>6.25</v>
      </c>
      <c r="AJ98" s="33" t="s">
        <v>46</v>
      </c>
      <c r="AK98" s="33" t="s">
        <v>46</v>
      </c>
      <c r="AL98" s="33" t="s">
        <v>46</v>
      </c>
      <c r="AM98" s="33" t="s">
        <v>46</v>
      </c>
      <c r="AN98" s="33" t="s">
        <v>46</v>
      </c>
      <c r="AO98" s="33" t="s">
        <v>46</v>
      </c>
      <c r="AP98" s="33" t="s">
        <v>46</v>
      </c>
      <c r="AQ98" s="33" t="s">
        <v>46</v>
      </c>
      <c r="AR98" s="33" t="s">
        <v>46</v>
      </c>
      <c r="AS98" s="33" t="s">
        <v>46</v>
      </c>
      <c r="AT98" s="33" t="s">
        <v>46</v>
      </c>
      <c r="AU98" s="33" t="s">
        <v>46</v>
      </c>
      <c r="AV98" s="33"/>
      <c r="AW98" s="33"/>
      <c r="AX98" s="33"/>
      <c r="AY98" s="33"/>
      <c r="AZ98" s="33"/>
      <c r="BA98" s="33"/>
      <c r="BB98" s="33"/>
      <c r="BC98" s="33"/>
      <c r="BD98" s="33"/>
      <c r="BE98" s="33"/>
      <c r="BF98" s="33"/>
      <c r="BG98" s="33"/>
      <c r="BH98" s="33"/>
      <c r="BI98" s="33"/>
      <c r="BJ98" s="33"/>
      <c r="BK98" s="33"/>
      <c r="BL98" s="33"/>
      <c r="BM98" s="33"/>
      <c r="BN98" s="33"/>
      <c r="BO98" s="33"/>
      <c r="BP98" s="33"/>
    </row>
    <row r="99" spans="1:68" ht="15" customHeight="1">
      <c r="A99" s="86" t="s">
        <v>353</v>
      </c>
      <c r="B99" s="30">
        <v>0.85112498885941401</v>
      </c>
      <c r="C99" s="30" t="s">
        <v>46</v>
      </c>
      <c r="D99" s="30" t="s">
        <v>46</v>
      </c>
      <c r="E99" s="30" t="s">
        <v>46</v>
      </c>
      <c r="F99" s="30" t="s">
        <v>46</v>
      </c>
      <c r="G99" s="30" t="s">
        <v>46</v>
      </c>
      <c r="H99" s="30" t="s">
        <v>46</v>
      </c>
      <c r="I99" s="30">
        <v>24.6471080278816</v>
      </c>
      <c r="J99" s="30" t="s">
        <v>46</v>
      </c>
      <c r="K99" s="30" t="s">
        <v>46</v>
      </c>
      <c r="L99" s="30" t="s">
        <v>46</v>
      </c>
      <c r="M99" s="30">
        <v>13.8630222078496</v>
      </c>
      <c r="N99" s="30" t="s">
        <v>46</v>
      </c>
      <c r="O99" s="30" t="s">
        <v>46</v>
      </c>
      <c r="P99" s="30" t="s">
        <v>46</v>
      </c>
      <c r="Q99" s="30" t="s">
        <v>46</v>
      </c>
      <c r="R99" s="30" t="s">
        <v>46</v>
      </c>
      <c r="S99" s="30" t="s">
        <v>46</v>
      </c>
      <c r="T99" s="30" t="s">
        <v>46</v>
      </c>
      <c r="U99" s="30" t="s">
        <v>46</v>
      </c>
      <c r="V99" s="30">
        <v>20.384252720172299</v>
      </c>
      <c r="W99" s="30">
        <v>10.348722263302299</v>
      </c>
      <c r="X99" s="30">
        <v>8.5131674366217407</v>
      </c>
      <c r="Y99" s="30">
        <v>10.1238895429306</v>
      </c>
      <c r="Z99" s="30">
        <v>16.698160808660202</v>
      </c>
      <c r="AA99" s="30">
        <v>10.8392937716175</v>
      </c>
      <c r="AB99" s="30">
        <v>16.585264968490101</v>
      </c>
      <c r="AC99" s="30">
        <v>14.4658933314113</v>
      </c>
      <c r="AD99" s="30">
        <v>15.626713701161099</v>
      </c>
      <c r="AE99" s="30" t="s">
        <v>46</v>
      </c>
      <c r="AF99" s="30">
        <v>4.6617039915407696</v>
      </c>
      <c r="AG99" s="30">
        <v>8.0719291231036898</v>
      </c>
      <c r="AH99" s="30" t="s">
        <v>46</v>
      </c>
      <c r="AI99" s="30">
        <v>12.4476609580635</v>
      </c>
      <c r="AJ99" s="30" t="s">
        <v>46</v>
      </c>
      <c r="AK99" s="30" t="s">
        <v>46</v>
      </c>
      <c r="AL99" s="30" t="s">
        <v>46</v>
      </c>
      <c r="AM99" s="30" t="s">
        <v>46</v>
      </c>
      <c r="AN99" s="30" t="s">
        <v>46</v>
      </c>
      <c r="AO99" s="30" t="s">
        <v>46</v>
      </c>
      <c r="AP99" s="30" t="s">
        <v>46</v>
      </c>
      <c r="AQ99" s="30" t="s">
        <v>46</v>
      </c>
      <c r="AR99" s="30" t="s">
        <v>46</v>
      </c>
      <c r="AS99" s="30" t="s">
        <v>46</v>
      </c>
      <c r="AT99" s="30" t="s">
        <v>46</v>
      </c>
      <c r="AU99" s="30" t="s">
        <v>46</v>
      </c>
      <c r="AV99" s="30"/>
      <c r="AW99" s="30"/>
      <c r="AX99" s="30"/>
      <c r="AY99" s="30"/>
      <c r="AZ99" s="30"/>
      <c r="BA99" s="30"/>
      <c r="BB99" s="30"/>
      <c r="BC99" s="30"/>
      <c r="BD99" s="30"/>
      <c r="BE99" s="30"/>
      <c r="BF99" s="30"/>
      <c r="BG99" s="30"/>
      <c r="BH99" s="30"/>
      <c r="BI99" s="30"/>
      <c r="BJ99" s="30"/>
      <c r="BK99" s="30"/>
      <c r="BL99" s="30"/>
      <c r="BM99" s="30"/>
      <c r="BN99" s="30"/>
      <c r="BO99" s="30"/>
      <c r="BP99" s="30"/>
    </row>
    <row r="100" spans="1:68" ht="15" customHeight="1">
      <c r="A100" s="99" t="s">
        <v>169</v>
      </c>
      <c r="B100" s="30">
        <v>26.379574855783499</v>
      </c>
      <c r="C100" s="30" t="s">
        <v>46</v>
      </c>
      <c r="D100" s="30" t="s">
        <v>46</v>
      </c>
      <c r="E100" s="30" t="s">
        <v>46</v>
      </c>
      <c r="F100" s="30" t="s">
        <v>46</v>
      </c>
      <c r="G100" s="30" t="s">
        <v>46</v>
      </c>
      <c r="H100" s="30" t="s">
        <v>46</v>
      </c>
      <c r="I100" s="30">
        <v>26.826016059185498</v>
      </c>
      <c r="J100" s="30" t="s">
        <v>46</v>
      </c>
      <c r="K100" s="30" t="s">
        <v>46</v>
      </c>
      <c r="L100" s="30" t="s">
        <v>46</v>
      </c>
      <c r="M100" s="30">
        <v>28.073559989734498</v>
      </c>
      <c r="N100" s="30" t="s">
        <v>46</v>
      </c>
      <c r="O100" s="30" t="s">
        <v>46</v>
      </c>
      <c r="P100" s="30" t="s">
        <v>46</v>
      </c>
      <c r="Q100" s="30" t="s">
        <v>46</v>
      </c>
      <c r="R100" s="30" t="s">
        <v>46</v>
      </c>
      <c r="S100" s="30" t="s">
        <v>46</v>
      </c>
      <c r="T100" s="30" t="s">
        <v>46</v>
      </c>
      <c r="U100" s="30" t="s">
        <v>46</v>
      </c>
      <c r="V100" s="30">
        <v>23.5131137911373</v>
      </c>
      <c r="W100" s="30">
        <v>22.596263295626301</v>
      </c>
      <c r="X100" s="30">
        <v>23.3686951987188</v>
      </c>
      <c r="Y100" s="30">
        <v>20.440143635045601</v>
      </c>
      <c r="Z100" s="30">
        <v>23.865872369316001</v>
      </c>
      <c r="AA100" s="30">
        <v>22.641406073025401</v>
      </c>
      <c r="AB100" s="30">
        <v>18.7535429842609</v>
      </c>
      <c r="AC100" s="30">
        <v>21.098139846564901</v>
      </c>
      <c r="AD100" s="30">
        <v>24.103986143481801</v>
      </c>
      <c r="AE100" s="30" t="s">
        <v>46</v>
      </c>
      <c r="AF100" s="30">
        <v>22.568995853102098</v>
      </c>
      <c r="AG100" s="30">
        <v>22.189073751842201</v>
      </c>
      <c r="AH100" s="30" t="s">
        <v>46</v>
      </c>
      <c r="AI100" s="30">
        <v>21.033038886579401</v>
      </c>
      <c r="AJ100" s="30" t="s">
        <v>46</v>
      </c>
      <c r="AK100" s="30" t="s">
        <v>46</v>
      </c>
      <c r="AL100" s="30" t="s">
        <v>46</v>
      </c>
      <c r="AM100" s="30" t="s">
        <v>46</v>
      </c>
      <c r="AN100" s="30" t="s">
        <v>46</v>
      </c>
      <c r="AO100" s="30" t="s">
        <v>46</v>
      </c>
      <c r="AP100" s="30" t="s">
        <v>46</v>
      </c>
      <c r="AQ100" s="30" t="s">
        <v>46</v>
      </c>
      <c r="AR100" s="30" t="s">
        <v>46</v>
      </c>
      <c r="AS100" s="30" t="s">
        <v>46</v>
      </c>
      <c r="AT100" s="30" t="s">
        <v>46</v>
      </c>
      <c r="AU100" s="30" t="s">
        <v>46</v>
      </c>
      <c r="AV100" s="30"/>
      <c r="AW100" s="30"/>
      <c r="AX100" s="30"/>
      <c r="AY100" s="30"/>
      <c r="AZ100" s="30"/>
      <c r="BA100" s="30"/>
      <c r="BB100" s="30"/>
      <c r="BC100" s="30"/>
      <c r="BD100" s="30"/>
      <c r="BE100" s="30"/>
      <c r="BF100" s="30"/>
      <c r="BG100" s="30"/>
      <c r="BH100" s="30"/>
      <c r="BI100" s="30"/>
      <c r="BJ100" s="30"/>
      <c r="BK100" s="30"/>
      <c r="BL100" s="30"/>
      <c r="BM100" s="30"/>
      <c r="BN100" s="30"/>
      <c r="BO100" s="30"/>
      <c r="BP100" s="30"/>
    </row>
    <row r="101" spans="1:68" ht="15" customHeight="1">
      <c r="A101" s="99" t="s">
        <v>170</v>
      </c>
      <c r="B101" s="29" t="s">
        <v>46</v>
      </c>
      <c r="C101" s="29" t="s">
        <v>46</v>
      </c>
      <c r="D101" s="29" t="s">
        <v>46</v>
      </c>
      <c r="E101" s="29" t="s">
        <v>46</v>
      </c>
      <c r="F101" s="29" t="s">
        <v>46</v>
      </c>
      <c r="G101" s="29" t="s">
        <v>46</v>
      </c>
      <c r="H101" s="29" t="s">
        <v>46</v>
      </c>
      <c r="I101" s="29" t="s">
        <v>46</v>
      </c>
      <c r="J101" s="29" t="s">
        <v>46</v>
      </c>
      <c r="K101" s="29" t="s">
        <v>46</v>
      </c>
      <c r="L101" s="29" t="s">
        <v>46</v>
      </c>
      <c r="M101" s="29" t="s">
        <v>46</v>
      </c>
      <c r="N101" s="29" t="s">
        <v>46</v>
      </c>
      <c r="O101" s="29" t="s">
        <v>46</v>
      </c>
      <c r="P101" s="29" t="s">
        <v>46</v>
      </c>
      <c r="Q101" s="29" t="s">
        <v>46</v>
      </c>
      <c r="R101" s="29" t="s">
        <v>46</v>
      </c>
      <c r="S101" s="29" t="s">
        <v>46</v>
      </c>
      <c r="T101" s="29" t="s">
        <v>46</v>
      </c>
      <c r="U101" s="29" t="s">
        <v>46</v>
      </c>
      <c r="V101" s="29" t="s">
        <v>46</v>
      </c>
      <c r="W101" s="29" t="s">
        <v>46</v>
      </c>
      <c r="X101" s="29" t="s">
        <v>46</v>
      </c>
      <c r="Y101" s="29" t="s">
        <v>46</v>
      </c>
      <c r="Z101" s="29" t="s">
        <v>46</v>
      </c>
      <c r="AA101" s="29" t="s">
        <v>46</v>
      </c>
      <c r="AB101" s="29" t="s">
        <v>46</v>
      </c>
      <c r="AC101" s="29" t="s">
        <v>46</v>
      </c>
      <c r="AD101" s="29" t="s">
        <v>46</v>
      </c>
      <c r="AE101" s="29" t="s">
        <v>46</v>
      </c>
      <c r="AF101" s="29" t="s">
        <v>46</v>
      </c>
      <c r="AG101" s="29" t="s">
        <v>46</v>
      </c>
      <c r="AH101" s="29" t="s">
        <v>46</v>
      </c>
      <c r="AI101" s="29" t="s">
        <v>46</v>
      </c>
      <c r="AJ101" s="29" t="s">
        <v>46</v>
      </c>
      <c r="AK101" s="29" t="s">
        <v>46</v>
      </c>
      <c r="AL101" s="29" t="s">
        <v>46</v>
      </c>
      <c r="AM101" s="29" t="s">
        <v>46</v>
      </c>
      <c r="AN101" s="29" t="s">
        <v>46</v>
      </c>
      <c r="AO101" s="29" t="s">
        <v>46</v>
      </c>
      <c r="AP101" s="29" t="s">
        <v>46</v>
      </c>
      <c r="AQ101" s="29" t="s">
        <v>46</v>
      </c>
      <c r="AR101" s="29" t="s">
        <v>46</v>
      </c>
      <c r="AS101" s="29" t="s">
        <v>46</v>
      </c>
      <c r="AT101" s="29" t="s">
        <v>46</v>
      </c>
      <c r="AU101" s="29" t="s">
        <v>46</v>
      </c>
      <c r="AV101" s="29"/>
      <c r="AW101" s="29"/>
      <c r="AX101" s="29"/>
      <c r="AY101" s="29"/>
      <c r="AZ101" s="29"/>
      <c r="BA101" s="29"/>
      <c r="BB101" s="29"/>
      <c r="BC101" s="29"/>
      <c r="BD101" s="29"/>
      <c r="BE101" s="29"/>
      <c r="BF101" s="29"/>
      <c r="BG101" s="29"/>
      <c r="BH101" s="29"/>
      <c r="BI101" s="29"/>
      <c r="BJ101" s="29"/>
      <c r="BK101" s="29"/>
      <c r="BL101" s="29"/>
      <c r="BM101" s="29"/>
      <c r="BN101" s="29"/>
      <c r="BO101" s="29"/>
      <c r="BP101" s="29"/>
    </row>
    <row r="102" spans="1:68" ht="15" customHeight="1">
      <c r="A102" s="99" t="s">
        <v>171</v>
      </c>
      <c r="B102" s="34">
        <v>0</v>
      </c>
      <c r="C102" s="34">
        <v>1</v>
      </c>
      <c r="D102" s="34">
        <v>8</v>
      </c>
      <c r="E102" s="34">
        <v>1</v>
      </c>
      <c r="F102" s="34">
        <v>1</v>
      </c>
      <c r="G102" s="34">
        <v>4</v>
      </c>
      <c r="H102" s="34">
        <v>2</v>
      </c>
      <c r="I102" s="34">
        <v>13</v>
      </c>
      <c r="J102" s="34">
        <v>0</v>
      </c>
      <c r="K102" s="34">
        <v>7</v>
      </c>
      <c r="L102" s="34">
        <v>10</v>
      </c>
      <c r="M102" s="34">
        <v>9</v>
      </c>
      <c r="N102" s="34">
        <v>4</v>
      </c>
      <c r="O102" s="34">
        <v>4</v>
      </c>
      <c r="P102" s="34">
        <v>16</v>
      </c>
      <c r="Q102" s="34">
        <v>3</v>
      </c>
      <c r="R102" s="34">
        <v>4</v>
      </c>
      <c r="S102" s="34">
        <v>12</v>
      </c>
      <c r="T102" s="34">
        <v>17</v>
      </c>
      <c r="U102" s="34">
        <v>4</v>
      </c>
      <c r="V102" s="34">
        <v>11</v>
      </c>
      <c r="W102" s="34">
        <v>2</v>
      </c>
      <c r="X102" s="34">
        <v>6</v>
      </c>
      <c r="Y102" s="34">
        <v>2</v>
      </c>
      <c r="Z102" s="34">
        <v>12</v>
      </c>
      <c r="AA102" s="34">
        <v>5</v>
      </c>
      <c r="AB102" s="34">
        <v>3</v>
      </c>
      <c r="AC102" s="34">
        <v>8</v>
      </c>
      <c r="AD102" s="34">
        <v>11</v>
      </c>
      <c r="AE102" s="34">
        <v>3</v>
      </c>
      <c r="AF102" s="34">
        <v>0</v>
      </c>
      <c r="AG102" s="34">
        <v>2</v>
      </c>
      <c r="AH102" s="34">
        <v>2</v>
      </c>
      <c r="AI102" s="34">
        <v>2</v>
      </c>
      <c r="AJ102" s="34">
        <v>14</v>
      </c>
      <c r="AK102" s="34">
        <v>0</v>
      </c>
      <c r="AL102" s="34">
        <v>0</v>
      </c>
      <c r="AM102" s="34">
        <v>0</v>
      </c>
      <c r="AN102" s="34">
        <v>1</v>
      </c>
      <c r="AO102" s="34">
        <v>1</v>
      </c>
      <c r="AP102" s="34">
        <v>1</v>
      </c>
      <c r="AQ102" s="34">
        <v>0</v>
      </c>
      <c r="AR102" s="34">
        <v>3</v>
      </c>
      <c r="AS102" s="34">
        <v>0</v>
      </c>
      <c r="AT102" s="34">
        <v>4</v>
      </c>
      <c r="AU102" s="34">
        <v>3</v>
      </c>
      <c r="AV102" s="34"/>
      <c r="AW102" s="34"/>
      <c r="AX102" s="34"/>
      <c r="AY102" s="34"/>
      <c r="AZ102" s="34"/>
      <c r="BA102" s="34"/>
      <c r="BB102" s="34"/>
      <c r="BC102" s="34"/>
      <c r="BD102" s="34"/>
      <c r="BE102" s="34"/>
      <c r="BF102" s="34"/>
      <c r="BG102" s="34"/>
      <c r="BH102" s="34"/>
      <c r="BI102" s="34"/>
      <c r="BJ102" s="34"/>
      <c r="BK102" s="34"/>
      <c r="BL102" s="34"/>
      <c r="BM102" s="34"/>
      <c r="BN102" s="34"/>
      <c r="BO102" s="34"/>
      <c r="BP102" s="34"/>
    </row>
    <row r="103" spans="1:68" ht="15" customHeight="1">
      <c r="A103" s="99" t="s">
        <v>172</v>
      </c>
      <c r="B103" s="34">
        <v>0</v>
      </c>
      <c r="C103" s="34">
        <v>1</v>
      </c>
      <c r="D103" s="34">
        <v>3</v>
      </c>
      <c r="E103" s="34">
        <v>1</v>
      </c>
      <c r="F103" s="34">
        <v>1</v>
      </c>
      <c r="G103" s="34">
        <v>4</v>
      </c>
      <c r="H103" s="34">
        <v>1</v>
      </c>
      <c r="I103" s="34">
        <v>8</v>
      </c>
      <c r="J103" s="34">
        <v>0</v>
      </c>
      <c r="K103" s="34">
        <v>3</v>
      </c>
      <c r="L103" s="34">
        <v>6</v>
      </c>
      <c r="M103" s="34">
        <v>5</v>
      </c>
      <c r="N103" s="34">
        <v>2</v>
      </c>
      <c r="O103" s="34">
        <v>1</v>
      </c>
      <c r="P103" s="34">
        <v>3</v>
      </c>
      <c r="Q103" s="34">
        <v>2</v>
      </c>
      <c r="R103" s="34">
        <v>3</v>
      </c>
      <c r="S103" s="34">
        <v>5</v>
      </c>
      <c r="T103" s="34">
        <v>5</v>
      </c>
      <c r="U103" s="34">
        <v>3</v>
      </c>
      <c r="V103" s="34">
        <v>5</v>
      </c>
      <c r="W103" s="34">
        <v>2</v>
      </c>
      <c r="X103" s="34">
        <v>2</v>
      </c>
      <c r="Y103" s="34">
        <v>1</v>
      </c>
      <c r="Z103" s="34">
        <v>6</v>
      </c>
      <c r="AA103" s="34">
        <v>2</v>
      </c>
      <c r="AB103" s="34">
        <v>3</v>
      </c>
      <c r="AC103" s="34">
        <v>3</v>
      </c>
      <c r="AD103" s="34">
        <v>4</v>
      </c>
      <c r="AE103" s="34">
        <v>3</v>
      </c>
      <c r="AF103" s="34">
        <v>0</v>
      </c>
      <c r="AG103" s="34">
        <v>1</v>
      </c>
      <c r="AH103" s="34">
        <v>2</v>
      </c>
      <c r="AI103" s="34">
        <v>2</v>
      </c>
      <c r="AJ103" s="34">
        <v>2</v>
      </c>
      <c r="AK103" s="34">
        <v>0</v>
      </c>
      <c r="AL103" s="34">
        <v>0</v>
      </c>
      <c r="AM103" s="34">
        <v>0</v>
      </c>
      <c r="AN103" s="34">
        <v>1</v>
      </c>
      <c r="AO103" s="34">
        <v>1</v>
      </c>
      <c r="AP103" s="34">
        <v>1</v>
      </c>
      <c r="AQ103" s="34">
        <v>0</v>
      </c>
      <c r="AR103" s="34">
        <v>1</v>
      </c>
      <c r="AS103" s="34">
        <v>0</v>
      </c>
      <c r="AT103" s="34">
        <v>2</v>
      </c>
      <c r="AU103" s="34">
        <v>1</v>
      </c>
      <c r="AV103" s="34"/>
      <c r="AW103" s="34"/>
      <c r="AX103" s="34"/>
      <c r="AY103" s="34"/>
      <c r="AZ103" s="34"/>
      <c r="BA103" s="34"/>
      <c r="BB103" s="34"/>
      <c r="BC103" s="34"/>
      <c r="BD103" s="34"/>
      <c r="BE103" s="34"/>
      <c r="BF103" s="34"/>
      <c r="BG103" s="34"/>
      <c r="BH103" s="34"/>
      <c r="BI103" s="34"/>
      <c r="BJ103" s="34"/>
      <c r="BK103" s="34"/>
      <c r="BL103" s="34"/>
      <c r="BM103" s="34"/>
      <c r="BN103" s="34"/>
      <c r="BO103" s="34"/>
      <c r="BP103" s="34"/>
    </row>
    <row r="104" spans="1:68" ht="15" customHeight="1">
      <c r="A104" s="99" t="s">
        <v>173</v>
      </c>
      <c r="B104" s="34">
        <v>31</v>
      </c>
      <c r="C104" s="34">
        <v>19</v>
      </c>
      <c r="D104" s="34">
        <v>24</v>
      </c>
      <c r="E104" s="34">
        <v>17</v>
      </c>
      <c r="F104" s="34">
        <v>26</v>
      </c>
      <c r="G104" s="34">
        <v>24</v>
      </c>
      <c r="H104" s="34">
        <v>26</v>
      </c>
      <c r="I104" s="34">
        <v>33</v>
      </c>
      <c r="J104" s="34">
        <v>15</v>
      </c>
      <c r="K104" s="34">
        <v>24</v>
      </c>
      <c r="L104" s="34">
        <v>18</v>
      </c>
      <c r="M104" s="34">
        <v>34</v>
      </c>
      <c r="N104" s="34">
        <v>21</v>
      </c>
      <c r="O104" s="34">
        <v>23</v>
      </c>
      <c r="P104" s="34">
        <v>24</v>
      </c>
      <c r="Q104" s="34">
        <v>26</v>
      </c>
      <c r="R104" s="34">
        <v>27</v>
      </c>
      <c r="S104" s="34">
        <v>28</v>
      </c>
      <c r="T104" s="34">
        <v>29</v>
      </c>
      <c r="U104" s="34">
        <v>22</v>
      </c>
      <c r="V104" s="34">
        <v>30</v>
      </c>
      <c r="W104" s="34">
        <v>35</v>
      </c>
      <c r="X104" s="34">
        <v>43</v>
      </c>
      <c r="Y104" s="34">
        <v>30</v>
      </c>
      <c r="Z104" s="34">
        <v>45</v>
      </c>
      <c r="AA104" s="34">
        <v>32</v>
      </c>
      <c r="AB104" s="34">
        <v>37</v>
      </c>
      <c r="AC104" s="34">
        <v>36</v>
      </c>
      <c r="AD104" s="34">
        <v>32</v>
      </c>
      <c r="AE104" s="34">
        <v>24</v>
      </c>
      <c r="AF104" s="34">
        <v>30</v>
      </c>
      <c r="AG104" s="34">
        <v>33</v>
      </c>
      <c r="AH104" s="34">
        <v>22</v>
      </c>
      <c r="AI104" s="34">
        <v>32</v>
      </c>
      <c r="AJ104" s="34">
        <v>23</v>
      </c>
      <c r="AK104" s="34">
        <v>19</v>
      </c>
      <c r="AL104" s="34">
        <v>24</v>
      </c>
      <c r="AM104" s="34">
        <v>18</v>
      </c>
      <c r="AN104" s="34">
        <v>14</v>
      </c>
      <c r="AO104" s="34">
        <v>26</v>
      </c>
      <c r="AP104" s="34">
        <v>21</v>
      </c>
      <c r="AQ104" s="34">
        <v>6</v>
      </c>
      <c r="AR104" s="34">
        <v>29</v>
      </c>
      <c r="AS104" s="34">
        <v>27</v>
      </c>
      <c r="AT104" s="34">
        <v>25</v>
      </c>
      <c r="AU104" s="34">
        <v>26</v>
      </c>
      <c r="AV104" s="34"/>
      <c r="AW104" s="34"/>
      <c r="AX104" s="34"/>
      <c r="AY104" s="34"/>
      <c r="AZ104" s="34"/>
      <c r="BA104" s="34"/>
      <c r="BB104" s="34"/>
      <c r="BC104" s="34"/>
      <c r="BD104" s="34"/>
      <c r="BE104" s="34"/>
      <c r="BF104" s="34"/>
      <c r="BG104" s="34"/>
      <c r="BH104" s="34"/>
      <c r="BI104" s="34"/>
      <c r="BJ104" s="34"/>
      <c r="BK104" s="34"/>
      <c r="BL104" s="34"/>
      <c r="BM104" s="34"/>
      <c r="BN104" s="34"/>
      <c r="BO104" s="34"/>
      <c r="BP104" s="34"/>
    </row>
    <row r="105" spans="1:68" ht="15" customHeight="1">
      <c r="A105" s="9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row>
    <row r="106" spans="1:68" ht="15" customHeight="1">
      <c r="A106" s="108" t="s">
        <v>393</v>
      </c>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row>
    <row r="107" spans="1:68" ht="15" customHeight="1">
      <c r="A107" s="93" t="s">
        <v>167</v>
      </c>
      <c r="B107" s="33">
        <v>49.366127241923202</v>
      </c>
      <c r="C107" s="33">
        <v>48.803571428571402</v>
      </c>
      <c r="D107" s="33">
        <v>47.960315144441203</v>
      </c>
      <c r="E107" s="33">
        <v>49.657222592974598</v>
      </c>
      <c r="F107" s="33">
        <v>49.952158832675501</v>
      </c>
      <c r="G107" s="33">
        <v>49.735189062692399</v>
      </c>
      <c r="H107" s="33">
        <v>48.767363283694202</v>
      </c>
      <c r="I107" s="33">
        <v>50.054337403311401</v>
      </c>
      <c r="J107" s="33">
        <v>49.408303367113398</v>
      </c>
      <c r="K107" s="33">
        <v>48.694296479147702</v>
      </c>
      <c r="L107" s="33">
        <v>48.0397855712717</v>
      </c>
      <c r="M107" s="33">
        <v>47.228366512500799</v>
      </c>
      <c r="N107" s="33">
        <v>47.4213257998817</v>
      </c>
      <c r="O107" s="33">
        <v>45.530669208251098</v>
      </c>
      <c r="P107" s="33">
        <v>49.216125419932801</v>
      </c>
      <c r="Q107" s="33">
        <v>48.7164527421237</v>
      </c>
      <c r="R107" s="33">
        <v>48.050935550935598</v>
      </c>
      <c r="S107" s="33">
        <v>48.919501207808302</v>
      </c>
      <c r="T107" s="33">
        <v>48.331177231565299</v>
      </c>
      <c r="U107" s="33">
        <v>48.221627618612501</v>
      </c>
      <c r="V107" s="33">
        <v>48.3418693982074</v>
      </c>
      <c r="W107" s="33">
        <v>47.552314521242899</v>
      </c>
      <c r="X107" s="33">
        <v>47.535811194547897</v>
      </c>
      <c r="Y107" s="33">
        <v>46.831008344480502</v>
      </c>
      <c r="Z107" s="33">
        <v>45.882274426054501</v>
      </c>
      <c r="AA107" s="33">
        <v>45.648659571601797</v>
      </c>
      <c r="AB107" s="33">
        <v>45.423294688595298</v>
      </c>
      <c r="AC107" s="33">
        <v>43.585354963536197</v>
      </c>
      <c r="AD107" s="33">
        <v>43.482090428655297</v>
      </c>
      <c r="AE107" s="33">
        <v>42.386464826358001</v>
      </c>
      <c r="AF107" s="33">
        <v>41.609110947832498</v>
      </c>
      <c r="AG107" s="33">
        <v>40.2540751511441</v>
      </c>
      <c r="AH107" s="33">
        <v>38.638947539386102</v>
      </c>
      <c r="AI107" s="33">
        <v>39.305961175055799</v>
      </c>
      <c r="AJ107" s="33">
        <v>37.225042301184402</v>
      </c>
      <c r="AK107" s="33">
        <v>36.728706335380899</v>
      </c>
      <c r="AL107" s="33">
        <v>36.843572822753003</v>
      </c>
      <c r="AM107" s="33">
        <v>37.397431323581898</v>
      </c>
      <c r="AN107" s="33">
        <v>37.120041215868099</v>
      </c>
      <c r="AO107" s="33">
        <v>36.802739479138502</v>
      </c>
      <c r="AP107" s="33">
        <v>37.439265790894403</v>
      </c>
      <c r="AQ107" s="33">
        <v>37.798057109214</v>
      </c>
      <c r="AR107" s="33">
        <v>37.590002482827103</v>
      </c>
      <c r="AS107" s="33">
        <v>37.171974522292999</v>
      </c>
      <c r="AT107" s="33">
        <v>38.324935987445301</v>
      </c>
      <c r="AU107" s="33">
        <v>41.343973120537598</v>
      </c>
      <c r="AV107" s="33"/>
      <c r="AW107" s="33"/>
      <c r="AX107" s="33"/>
      <c r="AY107" s="33"/>
      <c r="AZ107" s="33"/>
      <c r="BA107" s="33"/>
      <c r="BB107" s="33"/>
      <c r="BC107" s="33"/>
      <c r="BD107" s="33"/>
      <c r="BE107" s="33"/>
      <c r="BF107" s="33"/>
      <c r="BG107" s="33"/>
      <c r="BH107" s="33"/>
      <c r="BI107" s="33"/>
      <c r="BJ107" s="33"/>
      <c r="BK107" s="33"/>
      <c r="BL107" s="33"/>
      <c r="BM107" s="33"/>
      <c r="BN107" s="33"/>
      <c r="BO107" s="33"/>
      <c r="BP107" s="33"/>
    </row>
    <row r="108" spans="1:68" ht="15" customHeight="1">
      <c r="A108" s="94" t="s">
        <v>353</v>
      </c>
      <c r="B108" s="30">
        <v>48.912142532472302</v>
      </c>
      <c r="C108" s="30">
        <v>48.745721683617496</v>
      </c>
      <c r="D108" s="30">
        <v>48.0571831730757</v>
      </c>
      <c r="E108" s="30">
        <v>48.852686433328799</v>
      </c>
      <c r="F108" s="30">
        <v>49.149550156445201</v>
      </c>
      <c r="G108" s="30">
        <v>48.956249084025103</v>
      </c>
      <c r="H108" s="30">
        <v>48.058087952134798</v>
      </c>
      <c r="I108" s="30">
        <v>48.439400523583501</v>
      </c>
      <c r="J108" s="30">
        <v>48.137997458229002</v>
      </c>
      <c r="K108" s="30">
        <v>48.008882451588299</v>
      </c>
      <c r="L108" s="30">
        <v>47.336238777090401</v>
      </c>
      <c r="M108" s="30">
        <v>46.927769895089</v>
      </c>
      <c r="N108" s="30">
        <v>47.218116129870502</v>
      </c>
      <c r="O108" s="30">
        <v>46.096055951262699</v>
      </c>
      <c r="P108" s="30">
        <v>47.4887879265127</v>
      </c>
      <c r="Q108" s="30">
        <v>47.4940023879157</v>
      </c>
      <c r="R108" s="30">
        <v>47.053443668942599</v>
      </c>
      <c r="S108" s="30">
        <v>47.965405030581202</v>
      </c>
      <c r="T108" s="30">
        <v>47.656885241802499</v>
      </c>
      <c r="U108" s="30">
        <v>47.862149903446003</v>
      </c>
      <c r="V108" s="30">
        <v>48.119481629426097</v>
      </c>
      <c r="W108" s="30">
        <v>47.603417320993998</v>
      </c>
      <c r="X108" s="30">
        <v>47.577399831464298</v>
      </c>
      <c r="Y108" s="30">
        <v>46.957969555674097</v>
      </c>
      <c r="Z108" s="30">
        <v>46.601484664032299</v>
      </c>
      <c r="AA108" s="30">
        <v>46.769169621807599</v>
      </c>
      <c r="AB108" s="30">
        <v>46.078813711352097</v>
      </c>
      <c r="AC108" s="30">
        <v>45.1505468737912</v>
      </c>
      <c r="AD108" s="30">
        <v>44.8133642990393</v>
      </c>
      <c r="AE108" s="30">
        <v>44.16927096477</v>
      </c>
      <c r="AF108" s="30">
        <v>43.654751139003203</v>
      </c>
      <c r="AG108" s="30">
        <v>42.698949163311099</v>
      </c>
      <c r="AH108" s="30">
        <v>41.721616261924602</v>
      </c>
      <c r="AI108" s="30">
        <v>42.303354063085997</v>
      </c>
      <c r="AJ108" s="30">
        <v>41.310249634011299</v>
      </c>
      <c r="AK108" s="30">
        <v>41.372703895827001</v>
      </c>
      <c r="AL108" s="30">
        <v>41.5183581103881</v>
      </c>
      <c r="AM108" s="30">
        <v>42.5238591803761</v>
      </c>
      <c r="AN108" s="30">
        <v>42.088723323873197</v>
      </c>
      <c r="AO108" s="30">
        <v>42.593025758717403</v>
      </c>
      <c r="AP108" s="30">
        <v>43.305591616748501</v>
      </c>
      <c r="AQ108" s="30">
        <v>43.310924016277603</v>
      </c>
      <c r="AR108" s="30">
        <v>43.938966549008697</v>
      </c>
      <c r="AS108" s="30">
        <v>43.846411091394103</v>
      </c>
      <c r="AT108" s="30">
        <v>44.631881102630601</v>
      </c>
      <c r="AU108" s="30">
        <v>46.798428284869203</v>
      </c>
      <c r="AV108" s="30"/>
      <c r="AW108" s="30"/>
      <c r="AX108" s="30"/>
      <c r="AY108" s="30"/>
      <c r="AZ108" s="30"/>
      <c r="BA108" s="30"/>
      <c r="BB108" s="30"/>
      <c r="BC108" s="30"/>
      <c r="BD108" s="30"/>
      <c r="BE108" s="30"/>
      <c r="BF108" s="30"/>
      <c r="BG108" s="30"/>
      <c r="BH108" s="30"/>
      <c r="BI108" s="30"/>
      <c r="BJ108" s="30"/>
      <c r="BK108" s="30"/>
      <c r="BL108" s="30"/>
      <c r="BM108" s="30"/>
      <c r="BN108" s="30"/>
      <c r="BO108" s="30"/>
      <c r="BP108" s="30"/>
    </row>
    <row r="109" spans="1:68" ht="15" customHeight="1">
      <c r="A109" s="93" t="s">
        <v>169</v>
      </c>
      <c r="B109" s="30">
        <v>51.574065874085001</v>
      </c>
      <c r="C109" s="30">
        <v>51.1779309095879</v>
      </c>
      <c r="D109" s="30">
        <v>51.023213135999498</v>
      </c>
      <c r="E109" s="30">
        <v>51.924617324279801</v>
      </c>
      <c r="F109" s="30">
        <v>51.9226898408644</v>
      </c>
      <c r="G109" s="30">
        <v>51.899021143301297</v>
      </c>
      <c r="H109" s="30">
        <v>51.829356496193398</v>
      </c>
      <c r="I109" s="30">
        <v>52.735018044361901</v>
      </c>
      <c r="J109" s="30">
        <v>52.390387073518397</v>
      </c>
      <c r="K109" s="30">
        <v>51.805495192193398</v>
      </c>
      <c r="L109" s="30">
        <v>51.823627958815301</v>
      </c>
      <c r="M109" s="30">
        <v>51.4206777820458</v>
      </c>
      <c r="N109" s="30">
        <v>51.323290834645199</v>
      </c>
      <c r="O109" s="30">
        <v>50.554694421622401</v>
      </c>
      <c r="P109" s="30">
        <v>52.847418658054103</v>
      </c>
      <c r="Q109" s="30">
        <v>52.342531518842002</v>
      </c>
      <c r="R109" s="30">
        <v>52.117573046627001</v>
      </c>
      <c r="S109" s="30">
        <v>52.074177341861102</v>
      </c>
      <c r="T109" s="30">
        <v>51.794373154396801</v>
      </c>
      <c r="U109" s="30">
        <v>51.479558879800599</v>
      </c>
      <c r="V109" s="30">
        <v>51.342468933415297</v>
      </c>
      <c r="W109" s="30">
        <v>51.068978364882902</v>
      </c>
      <c r="X109" s="30">
        <v>51.0784925277176</v>
      </c>
      <c r="Y109" s="30">
        <v>50.993119953440399</v>
      </c>
      <c r="Z109" s="30">
        <v>50.400870926656197</v>
      </c>
      <c r="AA109" s="30">
        <v>49.9995711144282</v>
      </c>
      <c r="AB109" s="30">
        <v>50.464562141877202</v>
      </c>
      <c r="AC109" s="30">
        <v>49.554889254378999</v>
      </c>
      <c r="AD109" s="30">
        <v>49.788807294249999</v>
      </c>
      <c r="AE109" s="30">
        <v>49.337275026222002</v>
      </c>
      <c r="AF109" s="30">
        <v>49.074440973463297</v>
      </c>
      <c r="AG109" s="30">
        <v>48.675207152467003</v>
      </c>
      <c r="AH109" s="30">
        <v>48.037412442095501</v>
      </c>
      <c r="AI109" s="30">
        <v>48.122688276603803</v>
      </c>
      <c r="AJ109" s="30">
        <v>47.034873831807097</v>
      </c>
      <c r="AK109" s="30">
        <v>46.476083604187998</v>
      </c>
      <c r="AL109" s="30">
        <v>46.445295876998998</v>
      </c>
      <c r="AM109" s="30">
        <v>45.9936533078398</v>
      </c>
      <c r="AN109" s="30">
        <v>46.151399056628897</v>
      </c>
      <c r="AO109" s="30">
        <v>45.329794885055101</v>
      </c>
      <c r="AP109" s="30">
        <v>45.253755338779897</v>
      </c>
      <c r="AQ109" s="30">
        <v>45.607214257570398</v>
      </c>
      <c r="AR109" s="30">
        <v>44.7711170984524</v>
      </c>
      <c r="AS109" s="30">
        <v>44.445644595532897</v>
      </c>
      <c r="AT109" s="30">
        <v>44.813136049448701</v>
      </c>
      <c r="AU109" s="30">
        <v>45.665626000302403</v>
      </c>
      <c r="AV109" s="30"/>
      <c r="AW109" s="30"/>
      <c r="AX109" s="30"/>
      <c r="AY109" s="30"/>
      <c r="AZ109" s="30"/>
      <c r="BA109" s="30"/>
      <c r="BB109" s="30"/>
      <c r="BC109" s="30"/>
      <c r="BD109" s="30"/>
      <c r="BE109" s="30"/>
      <c r="BF109" s="30"/>
      <c r="BG109" s="30"/>
      <c r="BH109" s="30"/>
      <c r="BI109" s="30"/>
      <c r="BJ109" s="30"/>
      <c r="BK109" s="30"/>
      <c r="BL109" s="30"/>
      <c r="BM109" s="30"/>
      <c r="BN109" s="30"/>
      <c r="BO109" s="30"/>
      <c r="BP109" s="30"/>
    </row>
    <row r="110" spans="1:68" ht="15" customHeight="1">
      <c r="A110" s="93" t="s">
        <v>170</v>
      </c>
      <c r="B110" s="29">
        <v>4.7319526627218904</v>
      </c>
      <c r="C110" s="29">
        <v>4.8226613001585603</v>
      </c>
      <c r="D110" s="29">
        <v>4.8488683377950803</v>
      </c>
      <c r="E110" s="29">
        <v>4.9131337813072697</v>
      </c>
      <c r="F110" s="29">
        <v>4.8331138513109098</v>
      </c>
      <c r="G110" s="29">
        <v>5.0318226844972802</v>
      </c>
      <c r="H110" s="29">
        <v>5.0594046702591697</v>
      </c>
      <c r="I110" s="29">
        <v>5.1229885057471298</v>
      </c>
      <c r="J110" s="29">
        <v>5.1156543601958404</v>
      </c>
      <c r="K110" s="29">
        <v>5.1742262540021304</v>
      </c>
      <c r="L110" s="29">
        <v>5.1575692390427497</v>
      </c>
      <c r="M110" s="29">
        <v>5.1925915413000299</v>
      </c>
      <c r="N110" s="29">
        <v>5.0698254364089799</v>
      </c>
      <c r="O110" s="29">
        <v>5.1055622009569399</v>
      </c>
      <c r="P110" s="29">
        <v>5.2499051952976901</v>
      </c>
      <c r="Q110" s="29">
        <v>5.32787757817698</v>
      </c>
      <c r="R110" s="29">
        <v>5.4610600324499696</v>
      </c>
      <c r="S110" s="29">
        <v>5.3365808087548396</v>
      </c>
      <c r="T110" s="29">
        <v>5.3822269807280501</v>
      </c>
      <c r="U110" s="29">
        <v>5.4614968195967002</v>
      </c>
      <c r="V110" s="29">
        <v>5.4318633293603504</v>
      </c>
      <c r="W110" s="29">
        <v>5.29603947192959</v>
      </c>
      <c r="X110" s="29">
        <v>5.2182397451214699</v>
      </c>
      <c r="Y110" s="29">
        <v>5.2558487486398304</v>
      </c>
      <c r="Z110" s="29">
        <v>5.3345454545454496</v>
      </c>
      <c r="AA110" s="29">
        <v>5.21366386306625</v>
      </c>
      <c r="AB110" s="29">
        <v>5.1421575901469101</v>
      </c>
      <c r="AC110" s="29">
        <v>5.0213419839508298</v>
      </c>
      <c r="AD110" s="29">
        <v>4.9942606347062801</v>
      </c>
      <c r="AE110" s="29">
        <v>4.6761204481792698</v>
      </c>
      <c r="AF110" s="29">
        <v>4.5926187533109699</v>
      </c>
      <c r="AG110" s="29">
        <v>4.4988593155893497</v>
      </c>
      <c r="AH110" s="29">
        <v>4.4590163934426199</v>
      </c>
      <c r="AI110" s="29">
        <v>4.5183566433566398</v>
      </c>
      <c r="AJ110" s="29">
        <v>4.66613636363636</v>
      </c>
      <c r="AK110" s="29">
        <v>4.6959560659011501</v>
      </c>
      <c r="AL110" s="29">
        <v>4.6637235116044398</v>
      </c>
      <c r="AM110" s="29">
        <v>4.6971142380157396</v>
      </c>
      <c r="AN110" s="29">
        <v>4.8614388156372899</v>
      </c>
      <c r="AO110" s="29">
        <v>4.8503917727717898</v>
      </c>
      <c r="AP110" s="29">
        <v>4.9271809661139097</v>
      </c>
      <c r="AQ110" s="29">
        <v>5.2894600207684297</v>
      </c>
      <c r="AR110" s="29">
        <v>5.2928225451342996</v>
      </c>
      <c r="AS110" s="29">
        <v>5.7331505597441197</v>
      </c>
      <c r="AT110" s="29">
        <v>6.0875000000000004</v>
      </c>
      <c r="AU110" s="29">
        <v>6.37403494514425</v>
      </c>
      <c r="AV110" s="29"/>
      <c r="AW110" s="29"/>
      <c r="AX110" s="29"/>
      <c r="AY110" s="29"/>
      <c r="AZ110" s="29"/>
      <c r="BA110" s="29"/>
      <c r="BB110" s="29"/>
      <c r="BC110" s="29"/>
      <c r="BD110" s="29"/>
      <c r="BE110" s="29"/>
      <c r="BF110" s="29"/>
      <c r="BG110" s="29"/>
      <c r="BH110" s="29"/>
      <c r="BI110" s="29"/>
      <c r="BJ110" s="29"/>
      <c r="BK110" s="29"/>
      <c r="BL110" s="29"/>
      <c r="BM110" s="29"/>
      <c r="BN110" s="29"/>
      <c r="BO110" s="29"/>
      <c r="BP110" s="29"/>
    </row>
    <row r="111" spans="1:68" ht="15" customHeight="1">
      <c r="A111" s="93" t="s">
        <v>171</v>
      </c>
      <c r="B111" s="34">
        <v>39985</v>
      </c>
      <c r="C111" s="34">
        <v>39541</v>
      </c>
      <c r="D111" s="34">
        <v>39848</v>
      </c>
      <c r="E111" s="34">
        <v>40214</v>
      </c>
      <c r="F111" s="34">
        <v>40371</v>
      </c>
      <c r="G111" s="34">
        <v>40637</v>
      </c>
      <c r="H111" s="34">
        <v>39433</v>
      </c>
      <c r="I111" s="34">
        <v>40113</v>
      </c>
      <c r="J111" s="34">
        <v>38659</v>
      </c>
      <c r="K111" s="34">
        <v>38786</v>
      </c>
      <c r="L111" s="34">
        <v>38362</v>
      </c>
      <c r="M111" s="34">
        <v>36587</v>
      </c>
      <c r="N111" s="34">
        <v>36594</v>
      </c>
      <c r="O111" s="34">
        <v>34146</v>
      </c>
      <c r="P111" s="34">
        <v>41532</v>
      </c>
      <c r="Q111" s="34">
        <v>40039</v>
      </c>
      <c r="R111" s="34">
        <v>40390</v>
      </c>
      <c r="S111" s="34">
        <v>39987</v>
      </c>
      <c r="T111" s="34">
        <v>40216</v>
      </c>
      <c r="U111" s="34">
        <v>40355</v>
      </c>
      <c r="V111" s="34">
        <v>41016</v>
      </c>
      <c r="W111" s="34">
        <v>39715</v>
      </c>
      <c r="X111" s="34">
        <v>39309</v>
      </c>
      <c r="Y111" s="34">
        <v>38641</v>
      </c>
      <c r="Z111" s="34">
        <v>36675</v>
      </c>
      <c r="AA111" s="34">
        <v>35333</v>
      </c>
      <c r="AB111" s="34">
        <v>34653</v>
      </c>
      <c r="AC111" s="34">
        <v>29410</v>
      </c>
      <c r="AD111" s="34">
        <v>29586</v>
      </c>
      <c r="AE111" s="34">
        <v>26710</v>
      </c>
      <c r="AF111" s="34">
        <v>26008</v>
      </c>
      <c r="AG111" s="34">
        <v>23664</v>
      </c>
      <c r="AH111" s="34">
        <v>21216</v>
      </c>
      <c r="AI111" s="34">
        <v>20676</v>
      </c>
      <c r="AJ111" s="34">
        <v>20531</v>
      </c>
      <c r="AK111" s="34">
        <v>18812</v>
      </c>
      <c r="AL111" s="34">
        <v>18487</v>
      </c>
      <c r="AM111" s="34">
        <v>19695</v>
      </c>
      <c r="AN111" s="34">
        <v>21016</v>
      </c>
      <c r="AO111" s="34">
        <v>19809</v>
      </c>
      <c r="AP111" s="34">
        <v>20502</v>
      </c>
      <c r="AQ111" s="34">
        <v>20375</v>
      </c>
      <c r="AR111" s="34">
        <v>24040</v>
      </c>
      <c r="AS111" s="34">
        <v>25094</v>
      </c>
      <c r="AT111" s="34">
        <v>28246</v>
      </c>
      <c r="AU111" s="34">
        <v>31373</v>
      </c>
      <c r="AV111" s="34"/>
      <c r="AW111" s="34"/>
      <c r="AX111" s="34"/>
      <c r="AY111" s="34"/>
      <c r="AZ111" s="34"/>
      <c r="BA111" s="34"/>
      <c r="BB111" s="34"/>
      <c r="BC111" s="34"/>
      <c r="BD111" s="34"/>
      <c r="BE111" s="34"/>
      <c r="BF111" s="34"/>
      <c r="BG111" s="34"/>
      <c r="BH111" s="34"/>
      <c r="BI111" s="34"/>
      <c r="BJ111" s="34"/>
      <c r="BK111" s="34"/>
      <c r="BL111" s="34"/>
      <c r="BM111" s="34"/>
      <c r="BN111" s="34"/>
      <c r="BO111" s="34"/>
      <c r="BP111" s="34"/>
    </row>
    <row r="112" spans="1:68" ht="15" customHeight="1">
      <c r="A112" s="93" t="s">
        <v>172</v>
      </c>
      <c r="B112" s="34">
        <v>8450</v>
      </c>
      <c r="C112" s="34">
        <v>8199</v>
      </c>
      <c r="D112" s="34">
        <v>8218</v>
      </c>
      <c r="E112" s="34">
        <v>8185</v>
      </c>
      <c r="F112" s="34">
        <v>8353</v>
      </c>
      <c r="G112" s="34">
        <v>8076</v>
      </c>
      <c r="H112" s="34">
        <v>7794</v>
      </c>
      <c r="I112" s="34">
        <v>7830</v>
      </c>
      <c r="J112" s="34">
        <v>7557</v>
      </c>
      <c r="K112" s="34">
        <v>7496</v>
      </c>
      <c r="L112" s="34">
        <v>7438</v>
      </c>
      <c r="M112" s="34">
        <v>7046</v>
      </c>
      <c r="N112" s="34">
        <v>7218</v>
      </c>
      <c r="O112" s="34">
        <v>6688</v>
      </c>
      <c r="P112" s="34">
        <v>7911</v>
      </c>
      <c r="Q112" s="34">
        <v>7515</v>
      </c>
      <c r="R112" s="34">
        <v>7396</v>
      </c>
      <c r="S112" s="34">
        <v>7493</v>
      </c>
      <c r="T112" s="34">
        <v>7472</v>
      </c>
      <c r="U112" s="34">
        <v>7389</v>
      </c>
      <c r="V112" s="34">
        <v>7551</v>
      </c>
      <c r="W112" s="34">
        <v>7499</v>
      </c>
      <c r="X112" s="34">
        <v>7533</v>
      </c>
      <c r="Y112" s="34">
        <v>7352</v>
      </c>
      <c r="Z112" s="34">
        <v>6875</v>
      </c>
      <c r="AA112" s="34">
        <v>6777</v>
      </c>
      <c r="AB112" s="34">
        <v>6739</v>
      </c>
      <c r="AC112" s="34">
        <v>5857</v>
      </c>
      <c r="AD112" s="34">
        <v>5924</v>
      </c>
      <c r="AE112" s="34">
        <v>5712</v>
      </c>
      <c r="AF112" s="34">
        <v>5663</v>
      </c>
      <c r="AG112" s="34">
        <v>5260</v>
      </c>
      <c r="AH112" s="34">
        <v>4758</v>
      </c>
      <c r="AI112" s="34">
        <v>4576</v>
      </c>
      <c r="AJ112" s="34">
        <v>4400</v>
      </c>
      <c r="AK112" s="34">
        <v>4006</v>
      </c>
      <c r="AL112" s="34">
        <v>3964</v>
      </c>
      <c r="AM112" s="34">
        <v>4193</v>
      </c>
      <c r="AN112" s="34">
        <v>4323</v>
      </c>
      <c r="AO112" s="34">
        <v>4084</v>
      </c>
      <c r="AP112" s="34">
        <v>4161</v>
      </c>
      <c r="AQ112" s="34">
        <v>3852</v>
      </c>
      <c r="AR112" s="34">
        <v>4542</v>
      </c>
      <c r="AS112" s="34">
        <v>4377</v>
      </c>
      <c r="AT112" s="34">
        <v>4640</v>
      </c>
      <c r="AU112" s="34">
        <v>4922</v>
      </c>
      <c r="AV112" s="34"/>
      <c r="AW112" s="34"/>
      <c r="AX112" s="34"/>
      <c r="AY112" s="34"/>
      <c r="AZ112" s="34"/>
      <c r="BA112" s="34"/>
      <c r="BB112" s="34"/>
      <c r="BC112" s="34"/>
      <c r="BD112" s="34"/>
      <c r="BE112" s="34"/>
      <c r="BF112" s="34"/>
      <c r="BG112" s="34"/>
      <c r="BH112" s="34"/>
      <c r="BI112" s="34"/>
      <c r="BJ112" s="34"/>
      <c r="BK112" s="34"/>
      <c r="BL112" s="34"/>
      <c r="BM112" s="34"/>
      <c r="BN112" s="34"/>
      <c r="BO112" s="34"/>
      <c r="BP112" s="34"/>
    </row>
    <row r="113" spans="1:68" ht="15" customHeight="1">
      <c r="A113" s="87" t="s">
        <v>173</v>
      </c>
      <c r="B113" s="115">
        <v>17117</v>
      </c>
      <c r="C113" s="115">
        <v>16800</v>
      </c>
      <c r="D113" s="115">
        <v>17135</v>
      </c>
      <c r="E113" s="115">
        <v>16483</v>
      </c>
      <c r="F113" s="115">
        <v>16722</v>
      </c>
      <c r="G113" s="115">
        <v>16238</v>
      </c>
      <c r="H113" s="115">
        <v>15982</v>
      </c>
      <c r="I113" s="115">
        <v>15643</v>
      </c>
      <c r="J113" s="115">
        <v>15295</v>
      </c>
      <c r="K113" s="115">
        <v>15394</v>
      </c>
      <c r="L113" s="115">
        <v>15483</v>
      </c>
      <c r="M113" s="115">
        <v>14919</v>
      </c>
      <c r="N113" s="115">
        <v>15221</v>
      </c>
      <c r="O113" s="115">
        <v>14689</v>
      </c>
      <c r="P113" s="115">
        <v>16074</v>
      </c>
      <c r="Q113" s="115">
        <v>15426</v>
      </c>
      <c r="R113" s="115">
        <v>15392</v>
      </c>
      <c r="S113" s="115">
        <v>15317</v>
      </c>
      <c r="T113" s="115">
        <v>15460</v>
      </c>
      <c r="U113" s="115">
        <v>15323</v>
      </c>
      <c r="V113" s="115">
        <v>15620</v>
      </c>
      <c r="W113" s="115">
        <v>15770</v>
      </c>
      <c r="X113" s="115">
        <v>15847</v>
      </c>
      <c r="Y113" s="115">
        <v>15699</v>
      </c>
      <c r="Z113" s="115">
        <v>14984</v>
      </c>
      <c r="AA113" s="115">
        <v>14846</v>
      </c>
      <c r="AB113" s="115">
        <v>14836</v>
      </c>
      <c r="AC113" s="115">
        <v>13438</v>
      </c>
      <c r="AD113" s="115">
        <v>13624</v>
      </c>
      <c r="AE113" s="115">
        <v>13476</v>
      </c>
      <c r="AF113" s="115">
        <v>13610</v>
      </c>
      <c r="AG113" s="115">
        <v>13067</v>
      </c>
      <c r="AH113" s="115">
        <v>12314</v>
      </c>
      <c r="AI113" s="115">
        <v>11642</v>
      </c>
      <c r="AJ113" s="115">
        <v>11820</v>
      </c>
      <c r="AK113" s="115">
        <v>10907</v>
      </c>
      <c r="AL113" s="115">
        <v>10759</v>
      </c>
      <c r="AM113" s="115">
        <v>11212</v>
      </c>
      <c r="AN113" s="115">
        <v>11646</v>
      </c>
      <c r="AO113" s="115">
        <v>11097</v>
      </c>
      <c r="AP113" s="115">
        <v>11114</v>
      </c>
      <c r="AQ113" s="115">
        <v>10191</v>
      </c>
      <c r="AR113" s="115">
        <v>12083</v>
      </c>
      <c r="AS113" s="115">
        <v>11775</v>
      </c>
      <c r="AT113" s="115">
        <v>12107</v>
      </c>
      <c r="AU113" s="115">
        <v>11905</v>
      </c>
      <c r="AV113" s="34"/>
      <c r="AW113" s="34"/>
      <c r="AX113" s="34"/>
      <c r="AY113" s="34"/>
      <c r="AZ113" s="34"/>
      <c r="BA113" s="34"/>
      <c r="BB113" s="34"/>
      <c r="BC113" s="34"/>
      <c r="BD113" s="34"/>
      <c r="BE113" s="34"/>
      <c r="BF113" s="34"/>
      <c r="BG113" s="34"/>
      <c r="BH113" s="34"/>
      <c r="BI113" s="34"/>
      <c r="BJ113" s="34"/>
      <c r="BK113" s="34"/>
      <c r="BL113" s="34"/>
      <c r="BM113" s="34"/>
      <c r="BN113" s="34"/>
      <c r="BO113" s="34"/>
      <c r="BP113" s="34"/>
    </row>
    <row r="114" spans="1:68" ht="15" customHeight="1">
      <c r="A114" s="88"/>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row>
    <row r="115" spans="1:68" ht="18.9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row>
    <row r="116" spans="1:68" ht="18.9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row>
    <row r="117" spans="1:68" ht="18.9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row>
    <row r="118" spans="1:68" ht="18.9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row>
    <row r="119" spans="1:68" ht="18.9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row>
    <row r="120" spans="1:68" ht="37.5" customHeight="1">
      <c r="A120" s="166"/>
      <c r="B120" s="166"/>
      <c r="C120" s="166"/>
      <c r="D120" s="166"/>
      <c r="E120" s="166"/>
      <c r="F120" s="166"/>
      <c r="G120" s="166"/>
      <c r="H120" s="166"/>
      <c r="I120" s="166"/>
      <c r="J120" s="166"/>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row>
    <row r="121" spans="1:68" ht="37.5" customHeight="1">
      <c r="A121" s="166"/>
      <c r="B121" s="166"/>
      <c r="C121" s="166"/>
      <c r="D121" s="166"/>
      <c r="E121" s="166"/>
      <c r="F121" s="166"/>
      <c r="G121" s="166"/>
      <c r="H121" s="166"/>
      <c r="I121" s="166"/>
      <c r="J121" s="166"/>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row>
    <row r="122" spans="1:68" ht="37.5" customHeight="1">
      <c r="A122" s="166"/>
      <c r="B122" s="166"/>
      <c r="C122" s="166"/>
      <c r="D122" s="166"/>
      <c r="E122" s="166"/>
      <c r="F122" s="166"/>
      <c r="G122" s="166"/>
      <c r="H122" s="166"/>
      <c r="I122" s="166"/>
      <c r="J122" s="166"/>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row>
    <row r="123" spans="1:68" ht="37.5" customHeight="1">
      <c r="A123" s="166"/>
      <c r="B123" s="166"/>
      <c r="C123" s="166"/>
      <c r="D123" s="166"/>
      <c r="E123" s="166"/>
      <c r="F123" s="166"/>
      <c r="G123" s="166"/>
      <c r="H123" s="166"/>
      <c r="I123" s="166"/>
      <c r="J123" s="166"/>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row>
    <row r="124" spans="1:68" ht="15" customHeight="1">
      <c r="A124" s="11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row>
    <row r="125" spans="1:68" ht="15" customHeight="1">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row>
    <row r="126" spans="1:68" ht="15"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row>
    <row r="127" spans="1:68" ht="15" customHeight="1">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row>
    <row r="128" spans="1:68" ht="1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row>
    <row r="129" spans="22:23" ht="15" customHeight="1">
      <c r="V129" s="117"/>
      <c r="W129" s="117"/>
    </row>
    <row r="130" spans="22:23" ht="15" customHeight="1">
      <c r="V130" s="117"/>
      <c r="W130" s="117"/>
    </row>
    <row r="131" spans="22:23" ht="15" customHeight="1">
      <c r="V131" s="57"/>
      <c r="W131" s="57"/>
    </row>
    <row r="132" spans="22:23" ht="15" customHeight="1">
      <c r="V132" s="117"/>
      <c r="W132" s="117"/>
    </row>
    <row r="133" spans="22:23" ht="15" customHeight="1">
      <c r="V133" s="117"/>
      <c r="W133" s="117"/>
    </row>
    <row r="134" spans="22:23" ht="15" customHeight="1">
      <c r="V134" s="117"/>
      <c r="W134" s="117"/>
    </row>
    <row r="135" spans="22:23" ht="15" customHeight="1">
      <c r="V135" s="117"/>
      <c r="W135" s="117"/>
    </row>
    <row r="136" spans="22:23" ht="15" customHeight="1">
      <c r="V136" s="117"/>
      <c r="W136" s="117"/>
    </row>
    <row r="137" spans="22:23" ht="15" customHeight="1">
      <c r="V137" s="117"/>
      <c r="W137" s="117"/>
    </row>
    <row r="138" spans="22:23" ht="15" customHeight="1">
      <c r="V138" s="117"/>
      <c r="W138" s="117"/>
    </row>
    <row r="139" spans="22:23" ht="15" customHeight="1">
      <c r="V139" s="117"/>
      <c r="W139" s="117"/>
    </row>
    <row r="140" spans="22:23" ht="15" customHeight="1">
      <c r="V140" s="117"/>
      <c r="W140" s="117"/>
    </row>
    <row r="141" spans="22:23" ht="15" customHeight="1">
      <c r="V141" s="117"/>
      <c r="W141" s="117"/>
    </row>
    <row r="142" spans="22:23" ht="15" customHeight="1">
      <c r="V142" s="117"/>
      <c r="W142" s="117"/>
    </row>
    <row r="143" spans="22:23" ht="15" customHeight="1">
      <c r="V143" s="117"/>
      <c r="W143" s="117"/>
    </row>
    <row r="144" spans="22:23" ht="15" customHeight="1">
      <c r="V144" s="117"/>
      <c r="W144" s="117"/>
    </row>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sheetData>
  <mergeCells count="10">
    <mergeCell ref="P3:AU3"/>
    <mergeCell ref="A121:J121"/>
    <mergeCell ref="A122:J122"/>
    <mergeCell ref="A123:J123"/>
    <mergeCell ref="A120:J120"/>
    <mergeCell ref="A115:AT115"/>
    <mergeCell ref="A116:AT116"/>
    <mergeCell ref="A117:AT117"/>
    <mergeCell ref="A118:AT118"/>
    <mergeCell ref="A119:AT119"/>
  </mergeCells>
  <hyperlinks>
    <hyperlink ref="A1" location="Contents!A1" display="Return to contents page" xr:uid="{00000000-0004-0000-1400-000000000000}"/>
  </hyperlinks>
  <pageMargins left="0.75" right="0.75" top="1" bottom="1" header="0.5" footer="0.5"/>
  <pageSetup paperSize="9" scale="4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P1000"/>
  <sheetViews>
    <sheetView showGridLines="0" zoomScaleNormal="100" workbookViewId="0">
      <selection activeCell="A2" sqref="A2"/>
    </sheetView>
  </sheetViews>
  <sheetFormatPr defaultColWidth="11.42578125" defaultRowHeight="12.6"/>
  <cols>
    <col min="1" max="1" width="56.5703125" customWidth="1"/>
    <col min="2" max="100" width="9.5703125" customWidth="1"/>
  </cols>
  <sheetData>
    <row r="1" spans="1:68" ht="15" customHeight="1">
      <c r="A1" s="3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89" t="s">
        <v>394</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90"/>
      <c r="B3" s="117"/>
      <c r="C3" s="117"/>
      <c r="D3" s="117"/>
      <c r="E3" s="117"/>
      <c r="F3" s="117"/>
      <c r="G3" s="117"/>
      <c r="H3" s="117"/>
      <c r="I3" s="117"/>
      <c r="J3" s="117"/>
      <c r="K3" s="117"/>
      <c r="L3" s="117"/>
      <c r="M3" s="117"/>
      <c r="N3" s="117"/>
      <c r="O3" s="117"/>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5"/>
      <c r="AT3" s="175"/>
      <c r="AU3" s="17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91"/>
      <c r="B4" s="112" t="s">
        <v>120</v>
      </c>
      <c r="C4" s="112" t="s">
        <v>121</v>
      </c>
      <c r="D4" s="112" t="s">
        <v>122</v>
      </c>
      <c r="E4" s="112" t="s">
        <v>123</v>
      </c>
      <c r="F4" s="112" t="s">
        <v>124</v>
      </c>
      <c r="G4" s="112" t="s">
        <v>125</v>
      </c>
      <c r="H4" s="112" t="s">
        <v>126</v>
      </c>
      <c r="I4" s="112" t="s">
        <v>127</v>
      </c>
      <c r="J4" s="112" t="s">
        <v>128</v>
      </c>
      <c r="K4" s="112" t="s">
        <v>129</v>
      </c>
      <c r="L4" s="112" t="s">
        <v>130</v>
      </c>
      <c r="M4" s="112" t="s">
        <v>131</v>
      </c>
      <c r="N4" s="112" t="s">
        <v>132</v>
      </c>
      <c r="O4" s="112" t="s">
        <v>133</v>
      </c>
      <c r="P4" s="112" t="s">
        <v>134</v>
      </c>
      <c r="Q4" s="112" t="s">
        <v>135</v>
      </c>
      <c r="R4" s="112" t="s">
        <v>136</v>
      </c>
      <c r="S4" s="112" t="s">
        <v>137</v>
      </c>
      <c r="T4" s="112" t="s">
        <v>138</v>
      </c>
      <c r="U4" s="112" t="s">
        <v>139</v>
      </c>
      <c r="V4" s="112" t="s">
        <v>140</v>
      </c>
      <c r="W4" s="112" t="s">
        <v>141</v>
      </c>
      <c r="X4" s="112" t="s">
        <v>142</v>
      </c>
      <c r="Y4" s="112" t="s">
        <v>143</v>
      </c>
      <c r="Z4" s="112" t="s">
        <v>144</v>
      </c>
      <c r="AA4" s="112" t="s">
        <v>145</v>
      </c>
      <c r="AB4" s="112" t="s">
        <v>146</v>
      </c>
      <c r="AC4" s="112" t="s">
        <v>147</v>
      </c>
      <c r="AD4" s="112" t="s">
        <v>148</v>
      </c>
      <c r="AE4" s="112" t="s">
        <v>149</v>
      </c>
      <c r="AF4" s="112" t="s">
        <v>150</v>
      </c>
      <c r="AG4" s="112" t="s">
        <v>151</v>
      </c>
      <c r="AH4" s="112" t="s">
        <v>152</v>
      </c>
      <c r="AI4" s="112" t="s">
        <v>153</v>
      </c>
      <c r="AJ4" s="112" t="s">
        <v>154</v>
      </c>
      <c r="AK4" s="112" t="s">
        <v>155</v>
      </c>
      <c r="AL4" s="112" t="s">
        <v>156</v>
      </c>
      <c r="AM4" s="112" t="s">
        <v>157</v>
      </c>
      <c r="AN4" s="112" t="s">
        <v>158</v>
      </c>
      <c r="AO4" s="112" t="s">
        <v>159</v>
      </c>
      <c r="AP4" s="112" t="s">
        <v>160</v>
      </c>
      <c r="AQ4" s="112" t="s">
        <v>161</v>
      </c>
      <c r="AR4" s="112" t="s">
        <v>162</v>
      </c>
      <c r="AS4" s="112" t="s">
        <v>163</v>
      </c>
      <c r="AT4" s="112" t="s">
        <v>164</v>
      </c>
      <c r="AU4" s="112" t="s">
        <v>165</v>
      </c>
      <c r="AV4" s="36"/>
      <c r="AW4" s="36"/>
      <c r="AX4" s="36"/>
      <c r="AY4" s="36"/>
      <c r="AZ4" s="36"/>
      <c r="BA4" s="36"/>
      <c r="BB4" s="36"/>
      <c r="BC4" s="36"/>
      <c r="BD4" s="36"/>
      <c r="BE4" s="36"/>
      <c r="BF4" s="36"/>
      <c r="BG4" s="36"/>
      <c r="BH4" s="36"/>
      <c r="BI4" s="36"/>
      <c r="BJ4" s="36"/>
      <c r="BK4" s="36"/>
      <c r="BL4" s="36"/>
      <c r="BM4" s="36"/>
      <c r="BN4" s="36"/>
      <c r="BO4" s="36"/>
      <c r="BP4" s="36"/>
    </row>
    <row r="5" spans="1:68" ht="15" customHeight="1">
      <c r="A5" s="96" t="s">
        <v>382</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row>
    <row r="6" spans="1:68" ht="15" customHeight="1">
      <c r="A6" s="93" t="s">
        <v>167</v>
      </c>
      <c r="B6" s="33">
        <v>72.941176470588204</v>
      </c>
      <c r="C6" s="33">
        <v>86.740331491712695</v>
      </c>
      <c r="D6" s="33">
        <v>75.460122699386503</v>
      </c>
      <c r="E6" s="33">
        <v>77.551020408163296</v>
      </c>
      <c r="F6" s="33">
        <v>77.142857142857196</v>
      </c>
      <c r="G6" s="33">
        <v>82.692307692307693</v>
      </c>
      <c r="H6" s="33">
        <v>79.1666666666667</v>
      </c>
      <c r="I6" s="33">
        <v>79.527559055118104</v>
      </c>
      <c r="J6" s="33">
        <v>78.787878787878796</v>
      </c>
      <c r="K6" s="33">
        <v>76.521739130434796</v>
      </c>
      <c r="L6" s="33">
        <v>82.407407407407405</v>
      </c>
      <c r="M6" s="33">
        <v>78.3783783783784</v>
      </c>
      <c r="N6" s="33">
        <v>81.1111111111111</v>
      </c>
      <c r="O6" s="33">
        <v>70</v>
      </c>
      <c r="P6" s="33">
        <v>68.604651162790702</v>
      </c>
      <c r="Q6" s="33">
        <v>75</v>
      </c>
      <c r="R6" s="33">
        <v>68</v>
      </c>
      <c r="S6" s="33">
        <v>69.512195121951194</v>
      </c>
      <c r="T6" s="33">
        <v>68.421052631578902</v>
      </c>
      <c r="U6" s="33">
        <v>81.159420289855106</v>
      </c>
      <c r="V6" s="33">
        <v>81.081081081081095</v>
      </c>
      <c r="W6" s="33">
        <v>77.922077922077904</v>
      </c>
      <c r="X6" s="33">
        <v>71.6666666666667</v>
      </c>
      <c r="Y6" s="33">
        <v>77.966101694915295</v>
      </c>
      <c r="Z6" s="33">
        <v>68.253968253968296</v>
      </c>
      <c r="AA6" s="33">
        <v>72.727272727272705</v>
      </c>
      <c r="AB6" s="33">
        <v>60.7843137254902</v>
      </c>
      <c r="AC6" s="33">
        <v>76.190476190476204</v>
      </c>
      <c r="AD6" s="33">
        <v>67.346938775510196</v>
      </c>
      <c r="AE6" s="33">
        <v>76.363636363636402</v>
      </c>
      <c r="AF6" s="33">
        <v>62.962962962962997</v>
      </c>
      <c r="AG6" s="33">
        <v>79.411764705882305</v>
      </c>
      <c r="AH6" s="33">
        <v>67.5</v>
      </c>
      <c r="AI6" s="33" t="s">
        <v>46</v>
      </c>
      <c r="AJ6" s="33" t="s">
        <v>46</v>
      </c>
      <c r="AK6" s="33" t="s">
        <v>46</v>
      </c>
      <c r="AL6" s="33" t="s">
        <v>46</v>
      </c>
      <c r="AM6" s="33" t="s">
        <v>46</v>
      </c>
      <c r="AN6" s="33" t="s">
        <v>46</v>
      </c>
      <c r="AO6" s="33" t="s">
        <v>46</v>
      </c>
      <c r="AP6" s="33" t="s">
        <v>46</v>
      </c>
      <c r="AQ6" s="33">
        <v>86.6666666666667</v>
      </c>
      <c r="AR6" s="33" t="s">
        <v>46</v>
      </c>
      <c r="AS6" s="33" t="s">
        <v>46</v>
      </c>
      <c r="AT6" s="33" t="s">
        <v>46</v>
      </c>
      <c r="AU6" s="33" t="s">
        <v>46</v>
      </c>
      <c r="AV6" s="33"/>
      <c r="AW6" s="33"/>
      <c r="AX6" s="33"/>
      <c r="AY6" s="33"/>
      <c r="AZ6" s="33"/>
      <c r="BA6" s="33"/>
      <c r="BB6" s="33"/>
      <c r="BC6" s="33"/>
      <c r="BD6" s="33"/>
      <c r="BE6" s="33"/>
      <c r="BF6" s="33"/>
      <c r="BG6" s="33"/>
      <c r="BH6" s="33"/>
      <c r="BI6" s="33"/>
      <c r="BJ6" s="33"/>
      <c r="BK6" s="33"/>
      <c r="BL6" s="33"/>
      <c r="BM6" s="33"/>
      <c r="BN6" s="33"/>
      <c r="BO6" s="33"/>
      <c r="BP6" s="33"/>
    </row>
    <row r="7" spans="1:68" ht="15" customHeight="1">
      <c r="A7" s="93" t="s">
        <v>170</v>
      </c>
      <c r="B7" s="29">
        <v>4.9677419354838701</v>
      </c>
      <c r="C7" s="29">
        <v>4.6687898089172002</v>
      </c>
      <c r="D7" s="29">
        <v>4.8130081300813004</v>
      </c>
      <c r="E7" s="29">
        <v>5.0789473684210504</v>
      </c>
      <c r="F7" s="29">
        <v>5.2469135802469102</v>
      </c>
      <c r="G7" s="29">
        <v>5.3604651162790704</v>
      </c>
      <c r="H7" s="29">
        <v>4.9473684210526301</v>
      </c>
      <c r="I7" s="29">
        <v>5.4455445544554504</v>
      </c>
      <c r="J7" s="29">
        <v>4.9423076923076898</v>
      </c>
      <c r="K7" s="29">
        <v>5.5227272727272698</v>
      </c>
      <c r="L7" s="29">
        <v>5.5730337078651697</v>
      </c>
      <c r="M7" s="29">
        <v>5.6666666666666696</v>
      </c>
      <c r="N7" s="29">
        <v>5.4520547945205502</v>
      </c>
      <c r="O7" s="29">
        <v>5.9610389610389598</v>
      </c>
      <c r="P7" s="29">
        <v>6.2372881355932197</v>
      </c>
      <c r="Q7" s="29">
        <v>6.4833333333333298</v>
      </c>
      <c r="R7" s="29">
        <v>6.3921568627451002</v>
      </c>
      <c r="S7" s="29">
        <v>4.7543859649122799</v>
      </c>
      <c r="T7" s="29">
        <v>4.8653846153846096</v>
      </c>
      <c r="U7" s="29">
        <v>6.4464285714285703</v>
      </c>
      <c r="V7" s="29">
        <v>6.0333333333333297</v>
      </c>
      <c r="W7" s="29">
        <v>5.9</v>
      </c>
      <c r="X7" s="29">
        <v>6.3488372093023298</v>
      </c>
      <c r="Y7" s="29">
        <v>5.5434782608695699</v>
      </c>
      <c r="Z7" s="29">
        <v>7.3953488372093004</v>
      </c>
      <c r="AA7" s="29">
        <v>6.4375</v>
      </c>
      <c r="AB7" s="29">
        <v>4.7096774193548399</v>
      </c>
      <c r="AC7" s="29">
        <v>6.90625</v>
      </c>
      <c r="AD7" s="29">
        <v>4.3030303030303001</v>
      </c>
      <c r="AE7" s="29">
        <v>5.6428571428571397</v>
      </c>
      <c r="AF7" s="29">
        <v>5.1764705882352899</v>
      </c>
      <c r="AG7" s="29" t="s">
        <v>46</v>
      </c>
      <c r="AH7" s="29" t="s">
        <v>46</v>
      </c>
      <c r="AI7" s="29" t="s">
        <v>46</v>
      </c>
      <c r="AJ7" s="29" t="s">
        <v>46</v>
      </c>
      <c r="AK7" s="29" t="s">
        <v>46</v>
      </c>
      <c r="AL7" s="29" t="s">
        <v>46</v>
      </c>
      <c r="AM7" s="29" t="s">
        <v>46</v>
      </c>
      <c r="AN7" s="29" t="s">
        <v>46</v>
      </c>
      <c r="AO7" s="29" t="s">
        <v>46</v>
      </c>
      <c r="AP7" s="29" t="s">
        <v>46</v>
      </c>
      <c r="AQ7" s="29" t="s">
        <v>46</v>
      </c>
      <c r="AR7" s="29" t="s">
        <v>46</v>
      </c>
      <c r="AS7" s="29" t="s">
        <v>46</v>
      </c>
      <c r="AT7" s="29" t="s">
        <v>46</v>
      </c>
      <c r="AU7" s="29" t="s">
        <v>46</v>
      </c>
      <c r="AV7" s="29"/>
      <c r="AW7" s="29"/>
      <c r="AX7" s="29"/>
      <c r="AY7" s="29"/>
      <c r="AZ7" s="29"/>
      <c r="BA7" s="29"/>
      <c r="BB7" s="29"/>
      <c r="BC7" s="29"/>
      <c r="BD7" s="29"/>
      <c r="BE7" s="29"/>
      <c r="BF7" s="29"/>
      <c r="BG7" s="29"/>
      <c r="BH7" s="29"/>
      <c r="BI7" s="29"/>
      <c r="BJ7" s="29"/>
      <c r="BK7" s="29"/>
      <c r="BL7" s="29"/>
      <c r="BM7" s="29"/>
      <c r="BN7" s="29"/>
      <c r="BO7" s="29"/>
      <c r="BP7" s="29"/>
    </row>
    <row r="8" spans="1:68" ht="15" customHeight="1">
      <c r="A8" s="93" t="s">
        <v>171</v>
      </c>
      <c r="B8" s="34">
        <v>616</v>
      </c>
      <c r="C8" s="34">
        <v>733</v>
      </c>
      <c r="D8" s="34">
        <v>592</v>
      </c>
      <c r="E8" s="34">
        <v>579</v>
      </c>
      <c r="F8" s="34">
        <v>425</v>
      </c>
      <c r="G8" s="34">
        <v>461</v>
      </c>
      <c r="H8" s="34">
        <v>470</v>
      </c>
      <c r="I8" s="34">
        <v>550</v>
      </c>
      <c r="J8" s="34">
        <v>514</v>
      </c>
      <c r="K8" s="34">
        <v>486</v>
      </c>
      <c r="L8" s="34">
        <v>496</v>
      </c>
      <c r="M8" s="34">
        <v>493</v>
      </c>
      <c r="N8" s="34">
        <v>398</v>
      </c>
      <c r="O8" s="34">
        <v>459</v>
      </c>
      <c r="P8" s="34">
        <v>368</v>
      </c>
      <c r="Q8" s="34">
        <v>389</v>
      </c>
      <c r="R8" s="34">
        <v>326</v>
      </c>
      <c r="S8" s="34">
        <v>271</v>
      </c>
      <c r="T8" s="34">
        <v>253</v>
      </c>
      <c r="U8" s="34">
        <v>361</v>
      </c>
      <c r="V8" s="34">
        <v>362</v>
      </c>
      <c r="W8" s="34">
        <v>354</v>
      </c>
      <c r="X8" s="34">
        <v>273</v>
      </c>
      <c r="Y8" s="34">
        <v>255</v>
      </c>
      <c r="Z8" s="34">
        <v>318</v>
      </c>
      <c r="AA8" s="34">
        <v>206</v>
      </c>
      <c r="AB8" s="34">
        <v>146</v>
      </c>
      <c r="AC8" s="34">
        <v>221</v>
      </c>
      <c r="AD8" s="34">
        <v>142</v>
      </c>
      <c r="AE8" s="34">
        <v>237</v>
      </c>
      <c r="AF8" s="34">
        <v>176</v>
      </c>
      <c r="AG8" s="34">
        <v>166</v>
      </c>
      <c r="AH8" s="34">
        <v>152</v>
      </c>
      <c r="AI8" s="34">
        <v>55</v>
      </c>
      <c r="AJ8" s="34">
        <v>56</v>
      </c>
      <c r="AK8" s="34">
        <v>68</v>
      </c>
      <c r="AL8" s="34">
        <v>49</v>
      </c>
      <c r="AM8" s="34">
        <v>127</v>
      </c>
      <c r="AN8" s="34">
        <v>83</v>
      </c>
      <c r="AO8" s="34">
        <v>63</v>
      </c>
      <c r="AP8" s="34">
        <v>148</v>
      </c>
      <c r="AQ8" s="34">
        <v>132</v>
      </c>
      <c r="AR8" s="34">
        <v>83</v>
      </c>
      <c r="AS8" s="34">
        <v>112</v>
      </c>
      <c r="AT8" s="34">
        <v>122</v>
      </c>
      <c r="AU8" s="34">
        <v>79</v>
      </c>
      <c r="AV8" s="34"/>
      <c r="AW8" s="34"/>
      <c r="AX8" s="34"/>
      <c r="AY8" s="34"/>
      <c r="AZ8" s="34"/>
      <c r="BA8" s="34"/>
      <c r="BB8" s="34"/>
      <c r="BC8" s="34"/>
      <c r="BD8" s="34"/>
      <c r="BE8" s="34"/>
      <c r="BF8" s="34"/>
      <c r="BG8" s="34"/>
      <c r="BH8" s="34"/>
      <c r="BI8" s="34"/>
      <c r="BJ8" s="34"/>
      <c r="BK8" s="34"/>
      <c r="BL8" s="34"/>
      <c r="BM8" s="34"/>
      <c r="BN8" s="34"/>
      <c r="BO8" s="34"/>
      <c r="BP8" s="34"/>
    </row>
    <row r="9" spans="1:68" ht="15" customHeight="1">
      <c r="A9" s="93" t="s">
        <v>172</v>
      </c>
      <c r="B9" s="34">
        <v>124</v>
      </c>
      <c r="C9" s="34">
        <v>157</v>
      </c>
      <c r="D9" s="34">
        <v>123</v>
      </c>
      <c r="E9" s="34">
        <v>114</v>
      </c>
      <c r="F9" s="34">
        <v>81</v>
      </c>
      <c r="G9" s="34">
        <v>86</v>
      </c>
      <c r="H9" s="34">
        <v>95</v>
      </c>
      <c r="I9" s="34">
        <v>101</v>
      </c>
      <c r="J9" s="34">
        <v>104</v>
      </c>
      <c r="K9" s="34">
        <v>88</v>
      </c>
      <c r="L9" s="34">
        <v>89</v>
      </c>
      <c r="M9" s="34">
        <v>87</v>
      </c>
      <c r="N9" s="34">
        <v>73</v>
      </c>
      <c r="O9" s="34">
        <v>77</v>
      </c>
      <c r="P9" s="34">
        <v>59</v>
      </c>
      <c r="Q9" s="34">
        <v>60</v>
      </c>
      <c r="R9" s="34">
        <v>51</v>
      </c>
      <c r="S9" s="34">
        <v>57</v>
      </c>
      <c r="T9" s="34">
        <v>52</v>
      </c>
      <c r="U9" s="34">
        <v>56</v>
      </c>
      <c r="V9" s="34">
        <v>60</v>
      </c>
      <c r="W9" s="34">
        <v>60</v>
      </c>
      <c r="X9" s="34">
        <v>43</v>
      </c>
      <c r="Y9" s="34">
        <v>46</v>
      </c>
      <c r="Z9" s="34">
        <v>43</v>
      </c>
      <c r="AA9" s="34">
        <v>32</v>
      </c>
      <c r="AB9" s="34">
        <v>31</v>
      </c>
      <c r="AC9" s="34">
        <v>32</v>
      </c>
      <c r="AD9" s="34">
        <v>33</v>
      </c>
      <c r="AE9" s="34">
        <v>42</v>
      </c>
      <c r="AF9" s="34">
        <v>34</v>
      </c>
      <c r="AG9" s="34">
        <v>27</v>
      </c>
      <c r="AH9" s="34">
        <v>27</v>
      </c>
      <c r="AI9" s="34">
        <v>16</v>
      </c>
      <c r="AJ9" s="34">
        <v>13</v>
      </c>
      <c r="AK9" s="34">
        <v>11</v>
      </c>
      <c r="AL9" s="34">
        <v>10</v>
      </c>
      <c r="AM9" s="34">
        <v>10</v>
      </c>
      <c r="AN9" s="34">
        <v>16</v>
      </c>
      <c r="AO9" s="34">
        <v>10</v>
      </c>
      <c r="AP9" s="34">
        <v>17</v>
      </c>
      <c r="AQ9" s="34">
        <v>26</v>
      </c>
      <c r="AR9" s="34">
        <v>17</v>
      </c>
      <c r="AS9" s="34">
        <v>14</v>
      </c>
      <c r="AT9" s="34">
        <v>17</v>
      </c>
      <c r="AU9" s="34">
        <v>13</v>
      </c>
      <c r="AV9" s="34"/>
      <c r="AW9" s="34"/>
      <c r="AX9" s="34"/>
      <c r="AY9" s="34"/>
      <c r="AZ9" s="34"/>
      <c r="BA9" s="34"/>
      <c r="BB9" s="34"/>
      <c r="BC9" s="34"/>
      <c r="BD9" s="34"/>
      <c r="BE9" s="34"/>
      <c r="BF9" s="34"/>
      <c r="BG9" s="34"/>
      <c r="BH9" s="34"/>
      <c r="BI9" s="34"/>
      <c r="BJ9" s="34"/>
      <c r="BK9" s="34"/>
      <c r="BL9" s="34"/>
      <c r="BM9" s="34"/>
      <c r="BN9" s="34"/>
      <c r="BO9" s="34"/>
      <c r="BP9" s="34"/>
    </row>
    <row r="10" spans="1:68" ht="15" customHeight="1">
      <c r="A10" s="93" t="s">
        <v>173</v>
      </c>
      <c r="B10" s="34">
        <v>170</v>
      </c>
      <c r="C10" s="34">
        <v>181</v>
      </c>
      <c r="D10" s="34">
        <v>163</v>
      </c>
      <c r="E10" s="34">
        <v>147</v>
      </c>
      <c r="F10" s="34">
        <v>105</v>
      </c>
      <c r="G10" s="34">
        <v>104</v>
      </c>
      <c r="H10" s="34">
        <v>120</v>
      </c>
      <c r="I10" s="34">
        <v>127</v>
      </c>
      <c r="J10" s="34">
        <v>132</v>
      </c>
      <c r="K10" s="34">
        <v>115</v>
      </c>
      <c r="L10" s="34">
        <v>108</v>
      </c>
      <c r="M10" s="34">
        <v>111</v>
      </c>
      <c r="N10" s="34">
        <v>90</v>
      </c>
      <c r="O10" s="34">
        <v>110</v>
      </c>
      <c r="P10" s="34">
        <v>86</v>
      </c>
      <c r="Q10" s="34">
        <v>80</v>
      </c>
      <c r="R10" s="34">
        <v>75</v>
      </c>
      <c r="S10" s="34">
        <v>82</v>
      </c>
      <c r="T10" s="34">
        <v>76</v>
      </c>
      <c r="U10" s="34">
        <v>69</v>
      </c>
      <c r="V10" s="34">
        <v>74</v>
      </c>
      <c r="W10" s="34">
        <v>77</v>
      </c>
      <c r="X10" s="34">
        <v>60</v>
      </c>
      <c r="Y10" s="34">
        <v>59</v>
      </c>
      <c r="Z10" s="34">
        <v>63</v>
      </c>
      <c r="AA10" s="34">
        <v>44</v>
      </c>
      <c r="AB10" s="34">
        <v>51</v>
      </c>
      <c r="AC10" s="34">
        <v>42</v>
      </c>
      <c r="AD10" s="34">
        <v>49</v>
      </c>
      <c r="AE10" s="34">
        <v>55</v>
      </c>
      <c r="AF10" s="34">
        <v>54</v>
      </c>
      <c r="AG10" s="34">
        <v>34</v>
      </c>
      <c r="AH10" s="34">
        <v>40</v>
      </c>
      <c r="AI10" s="34">
        <v>21</v>
      </c>
      <c r="AJ10" s="34">
        <v>21</v>
      </c>
      <c r="AK10" s="34">
        <v>15</v>
      </c>
      <c r="AL10" s="34">
        <v>15</v>
      </c>
      <c r="AM10" s="34">
        <v>20</v>
      </c>
      <c r="AN10" s="34">
        <v>20</v>
      </c>
      <c r="AO10" s="34">
        <v>18</v>
      </c>
      <c r="AP10" s="34">
        <v>22</v>
      </c>
      <c r="AQ10" s="34">
        <v>30</v>
      </c>
      <c r="AR10" s="34">
        <v>21</v>
      </c>
      <c r="AS10" s="34">
        <v>18</v>
      </c>
      <c r="AT10" s="34">
        <v>24</v>
      </c>
      <c r="AU10" s="34">
        <v>22</v>
      </c>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97"/>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row>
    <row r="12" spans="1:68" ht="15" customHeight="1">
      <c r="A12" s="96" t="s">
        <v>383</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row>
    <row r="13" spans="1:68" ht="15" customHeight="1">
      <c r="A13" s="93" t="s">
        <v>167</v>
      </c>
      <c r="B13" s="33">
        <v>62.745098039215698</v>
      </c>
      <c r="C13" s="33">
        <v>73.451327433628293</v>
      </c>
      <c r="D13" s="33">
        <v>73.417721518987307</v>
      </c>
      <c r="E13" s="33">
        <v>80.952380952380906</v>
      </c>
      <c r="F13" s="33">
        <v>68.181818181818201</v>
      </c>
      <c r="G13" s="33">
        <v>69.565217391304301</v>
      </c>
      <c r="H13" s="33">
        <v>79.411764705882305</v>
      </c>
      <c r="I13" s="33">
        <v>75.342465753424705</v>
      </c>
      <c r="J13" s="33">
        <v>74.509803921568604</v>
      </c>
      <c r="K13" s="33">
        <v>73.3333333333333</v>
      </c>
      <c r="L13" s="33">
        <v>73.469387755102005</v>
      </c>
      <c r="M13" s="33">
        <v>79.069767441860506</v>
      </c>
      <c r="N13" s="33">
        <v>63.414634146341498</v>
      </c>
      <c r="O13" s="33">
        <v>71.428571428571402</v>
      </c>
      <c r="P13" s="33">
        <v>70.8333333333333</v>
      </c>
      <c r="Q13" s="33">
        <v>79.545454545454504</v>
      </c>
      <c r="R13" s="33" t="s">
        <v>46</v>
      </c>
      <c r="S13" s="33">
        <v>74.285714285714306</v>
      </c>
      <c r="T13" s="33">
        <v>71.428571428571402</v>
      </c>
      <c r="U13" s="33">
        <v>54.838709677419402</v>
      </c>
      <c r="V13" s="33">
        <v>79.411764705882305</v>
      </c>
      <c r="W13" s="33">
        <v>73.809523809523796</v>
      </c>
      <c r="X13" s="33">
        <v>75.675675675675706</v>
      </c>
      <c r="Y13" s="33">
        <v>70</v>
      </c>
      <c r="Z13" s="33">
        <v>78.787878787878796</v>
      </c>
      <c r="AA13" s="33">
        <v>75.609756097561004</v>
      </c>
      <c r="AB13" s="33">
        <v>77.419354838709694</v>
      </c>
      <c r="AC13" s="33" t="s">
        <v>46</v>
      </c>
      <c r="AD13" s="33">
        <v>73.3333333333333</v>
      </c>
      <c r="AE13" s="33" t="s">
        <v>46</v>
      </c>
      <c r="AF13" s="33" t="s">
        <v>46</v>
      </c>
      <c r="AG13" s="33" t="s">
        <v>46</v>
      </c>
      <c r="AH13" s="33" t="s">
        <v>46</v>
      </c>
      <c r="AI13" s="33" t="s">
        <v>46</v>
      </c>
      <c r="AJ13" s="33" t="s">
        <v>46</v>
      </c>
      <c r="AK13" s="33" t="s">
        <v>46</v>
      </c>
      <c r="AL13" s="33" t="s">
        <v>46</v>
      </c>
      <c r="AM13" s="33" t="s">
        <v>46</v>
      </c>
      <c r="AN13" s="33" t="s">
        <v>46</v>
      </c>
      <c r="AO13" s="33" t="s">
        <v>46</v>
      </c>
      <c r="AP13" s="33" t="s">
        <v>46</v>
      </c>
      <c r="AQ13" s="33" t="s">
        <v>46</v>
      </c>
      <c r="AR13" s="33" t="s">
        <v>46</v>
      </c>
      <c r="AS13" s="33" t="s">
        <v>46</v>
      </c>
      <c r="AT13" s="33" t="s">
        <v>46</v>
      </c>
      <c r="AU13" s="33" t="s">
        <v>46</v>
      </c>
      <c r="AV13" s="33"/>
      <c r="AW13" s="33"/>
      <c r="AX13" s="33"/>
      <c r="AY13" s="33"/>
      <c r="AZ13" s="33"/>
      <c r="BA13" s="33"/>
      <c r="BB13" s="33"/>
      <c r="BC13" s="33"/>
      <c r="BD13" s="33"/>
      <c r="BE13" s="33"/>
      <c r="BF13" s="33"/>
      <c r="BG13" s="33"/>
      <c r="BH13" s="33"/>
      <c r="BI13" s="33"/>
      <c r="BJ13" s="33"/>
      <c r="BK13" s="33"/>
      <c r="BL13" s="33"/>
      <c r="BM13" s="33"/>
      <c r="BN13" s="33"/>
      <c r="BO13" s="33"/>
      <c r="BP13" s="33"/>
    </row>
    <row r="14" spans="1:68" ht="15" customHeight="1">
      <c r="A14" s="93" t="s">
        <v>170</v>
      </c>
      <c r="B14" s="29">
        <v>3.890625</v>
      </c>
      <c r="C14" s="29">
        <v>4.1807228915662602</v>
      </c>
      <c r="D14" s="29">
        <v>3.7931034482758599</v>
      </c>
      <c r="E14" s="29">
        <v>4.3529411764705896</v>
      </c>
      <c r="F14" s="29">
        <v>5.3333333333333304</v>
      </c>
      <c r="G14" s="29">
        <v>4.4583333333333304</v>
      </c>
      <c r="H14" s="29">
        <v>4.7037037037036997</v>
      </c>
      <c r="I14" s="29">
        <v>4.1272727272727296</v>
      </c>
      <c r="J14" s="29">
        <v>5.6315789473684204</v>
      </c>
      <c r="K14" s="29">
        <v>5.4545454545454497</v>
      </c>
      <c r="L14" s="29">
        <v>5.4722222222222197</v>
      </c>
      <c r="M14" s="29">
        <v>5.4117647058823497</v>
      </c>
      <c r="N14" s="29" t="s">
        <v>46</v>
      </c>
      <c r="O14" s="29">
        <v>5.1428571428571397</v>
      </c>
      <c r="P14" s="29">
        <v>5.2058823529411802</v>
      </c>
      <c r="Q14" s="29">
        <v>6.4</v>
      </c>
      <c r="R14" s="29" t="s">
        <v>46</v>
      </c>
      <c r="S14" s="29" t="s">
        <v>46</v>
      </c>
      <c r="T14" s="29" t="s">
        <v>46</v>
      </c>
      <c r="U14" s="29" t="s">
        <v>46</v>
      </c>
      <c r="V14" s="29" t="s">
        <v>46</v>
      </c>
      <c r="W14" s="29">
        <v>5.5161290322580596</v>
      </c>
      <c r="X14" s="29" t="s">
        <v>46</v>
      </c>
      <c r="Y14" s="29" t="s">
        <v>46</v>
      </c>
      <c r="Z14" s="29" t="s">
        <v>46</v>
      </c>
      <c r="AA14" s="29">
        <v>4.8709677419354804</v>
      </c>
      <c r="AB14" s="29" t="s">
        <v>46</v>
      </c>
      <c r="AC14" s="29" t="s">
        <v>46</v>
      </c>
      <c r="AD14" s="29" t="s">
        <v>46</v>
      </c>
      <c r="AE14" s="29" t="s">
        <v>46</v>
      </c>
      <c r="AF14" s="29" t="s">
        <v>46</v>
      </c>
      <c r="AG14" s="29" t="s">
        <v>46</v>
      </c>
      <c r="AH14" s="29" t="s">
        <v>46</v>
      </c>
      <c r="AI14" s="29" t="s">
        <v>46</v>
      </c>
      <c r="AJ14" s="29" t="s">
        <v>46</v>
      </c>
      <c r="AK14" s="29" t="s">
        <v>46</v>
      </c>
      <c r="AL14" s="29" t="s">
        <v>46</v>
      </c>
      <c r="AM14" s="29" t="s">
        <v>46</v>
      </c>
      <c r="AN14" s="29" t="s">
        <v>46</v>
      </c>
      <c r="AO14" s="29" t="s">
        <v>46</v>
      </c>
      <c r="AP14" s="29" t="s">
        <v>46</v>
      </c>
      <c r="AQ14" s="29" t="s">
        <v>46</v>
      </c>
      <c r="AR14" s="29" t="s">
        <v>46</v>
      </c>
      <c r="AS14" s="29" t="s">
        <v>46</v>
      </c>
      <c r="AT14" s="29" t="s">
        <v>46</v>
      </c>
      <c r="AU14" s="29" t="s">
        <v>46</v>
      </c>
      <c r="AV14" s="29"/>
      <c r="AW14" s="29"/>
      <c r="AX14" s="29"/>
      <c r="AY14" s="29"/>
      <c r="AZ14" s="29"/>
      <c r="BA14" s="29"/>
      <c r="BB14" s="29"/>
      <c r="BC14" s="29"/>
      <c r="BD14" s="29"/>
      <c r="BE14" s="29"/>
      <c r="BF14" s="29"/>
      <c r="BG14" s="29"/>
      <c r="BH14" s="29"/>
      <c r="BI14" s="29"/>
      <c r="BJ14" s="29"/>
      <c r="BK14" s="29"/>
      <c r="BL14" s="29"/>
      <c r="BM14" s="29"/>
      <c r="BN14" s="29"/>
      <c r="BO14" s="29"/>
      <c r="BP14" s="29"/>
    </row>
    <row r="15" spans="1:68" ht="15" customHeight="1">
      <c r="A15" s="93" t="s">
        <v>171</v>
      </c>
      <c r="B15" s="34">
        <v>249</v>
      </c>
      <c r="C15" s="34">
        <v>347</v>
      </c>
      <c r="D15" s="34">
        <v>220</v>
      </c>
      <c r="E15" s="34">
        <v>296</v>
      </c>
      <c r="F15" s="34">
        <v>240</v>
      </c>
      <c r="G15" s="34">
        <v>214</v>
      </c>
      <c r="H15" s="34">
        <v>254</v>
      </c>
      <c r="I15" s="34">
        <v>227</v>
      </c>
      <c r="J15" s="34">
        <v>214</v>
      </c>
      <c r="K15" s="34">
        <v>180</v>
      </c>
      <c r="L15" s="34">
        <v>197</v>
      </c>
      <c r="M15" s="34">
        <v>184</v>
      </c>
      <c r="N15" s="34">
        <v>169</v>
      </c>
      <c r="O15" s="34">
        <v>180</v>
      </c>
      <c r="P15" s="34">
        <v>177</v>
      </c>
      <c r="Q15" s="34">
        <v>224</v>
      </c>
      <c r="R15" s="34">
        <v>99</v>
      </c>
      <c r="S15" s="34">
        <v>129</v>
      </c>
      <c r="T15" s="34">
        <v>126</v>
      </c>
      <c r="U15" s="34">
        <v>104</v>
      </c>
      <c r="V15" s="34">
        <v>129</v>
      </c>
      <c r="W15" s="34">
        <v>171</v>
      </c>
      <c r="X15" s="34">
        <v>168</v>
      </c>
      <c r="Y15" s="34">
        <v>98</v>
      </c>
      <c r="Z15" s="34">
        <v>137</v>
      </c>
      <c r="AA15" s="34">
        <v>151</v>
      </c>
      <c r="AB15" s="34">
        <v>134</v>
      </c>
      <c r="AC15" s="34">
        <v>95</v>
      </c>
      <c r="AD15" s="34">
        <v>115</v>
      </c>
      <c r="AE15" s="34">
        <v>106</v>
      </c>
      <c r="AF15" s="34">
        <v>61</v>
      </c>
      <c r="AG15" s="34">
        <v>76</v>
      </c>
      <c r="AH15" s="34">
        <v>61</v>
      </c>
      <c r="AI15" s="34">
        <v>93</v>
      </c>
      <c r="AJ15" s="34">
        <v>41</v>
      </c>
      <c r="AK15" s="34">
        <v>54</v>
      </c>
      <c r="AL15" s="34">
        <v>4</v>
      </c>
      <c r="AM15" s="34">
        <v>14</v>
      </c>
      <c r="AN15" s="34">
        <v>27</v>
      </c>
      <c r="AO15" s="34">
        <v>32</v>
      </c>
      <c r="AP15" s="34">
        <v>16</v>
      </c>
      <c r="AQ15" s="34">
        <v>19</v>
      </c>
      <c r="AR15" s="34">
        <v>13</v>
      </c>
      <c r="AS15" s="34">
        <v>5</v>
      </c>
      <c r="AT15" s="34">
        <v>23</v>
      </c>
      <c r="AU15" s="34">
        <v>12</v>
      </c>
      <c r="AV15" s="34"/>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93" t="s">
        <v>172</v>
      </c>
      <c r="B16" s="34">
        <v>64</v>
      </c>
      <c r="C16" s="34">
        <v>83</v>
      </c>
      <c r="D16" s="34">
        <v>58</v>
      </c>
      <c r="E16" s="34">
        <v>68</v>
      </c>
      <c r="F16" s="34">
        <v>45</v>
      </c>
      <c r="G16" s="34">
        <v>48</v>
      </c>
      <c r="H16" s="34">
        <v>54</v>
      </c>
      <c r="I16" s="34">
        <v>55</v>
      </c>
      <c r="J16" s="34">
        <v>38</v>
      </c>
      <c r="K16" s="34">
        <v>33</v>
      </c>
      <c r="L16" s="34">
        <v>36</v>
      </c>
      <c r="M16" s="34">
        <v>34</v>
      </c>
      <c r="N16" s="34">
        <v>26</v>
      </c>
      <c r="O16" s="34">
        <v>35</v>
      </c>
      <c r="P16" s="34">
        <v>34</v>
      </c>
      <c r="Q16" s="34">
        <v>35</v>
      </c>
      <c r="R16" s="34">
        <v>19</v>
      </c>
      <c r="S16" s="34">
        <v>26</v>
      </c>
      <c r="T16" s="34">
        <v>25</v>
      </c>
      <c r="U16" s="34">
        <v>17</v>
      </c>
      <c r="V16" s="34">
        <v>27</v>
      </c>
      <c r="W16" s="34">
        <v>31</v>
      </c>
      <c r="X16" s="34">
        <v>28</v>
      </c>
      <c r="Y16" s="34">
        <v>21</v>
      </c>
      <c r="Z16" s="34">
        <v>26</v>
      </c>
      <c r="AA16" s="34">
        <v>31</v>
      </c>
      <c r="AB16" s="34">
        <v>24</v>
      </c>
      <c r="AC16" s="34">
        <v>17</v>
      </c>
      <c r="AD16" s="34">
        <v>22</v>
      </c>
      <c r="AE16" s="34">
        <v>21</v>
      </c>
      <c r="AF16" s="34">
        <v>16</v>
      </c>
      <c r="AG16" s="34">
        <v>16</v>
      </c>
      <c r="AH16" s="34">
        <v>17</v>
      </c>
      <c r="AI16" s="34">
        <v>15</v>
      </c>
      <c r="AJ16" s="34">
        <v>12</v>
      </c>
      <c r="AK16" s="34">
        <v>12</v>
      </c>
      <c r="AL16" s="34">
        <v>3</v>
      </c>
      <c r="AM16" s="34">
        <v>3</v>
      </c>
      <c r="AN16" s="34">
        <v>8</v>
      </c>
      <c r="AO16" s="34">
        <v>6</v>
      </c>
      <c r="AP16" s="34">
        <v>3</v>
      </c>
      <c r="AQ16" s="34">
        <v>4</v>
      </c>
      <c r="AR16" s="34">
        <v>3</v>
      </c>
      <c r="AS16" s="34">
        <v>2</v>
      </c>
      <c r="AT16" s="34">
        <v>6</v>
      </c>
      <c r="AU16" s="34">
        <v>4</v>
      </c>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93" t="s">
        <v>173</v>
      </c>
      <c r="B17" s="34">
        <v>102</v>
      </c>
      <c r="C17" s="34">
        <v>113</v>
      </c>
      <c r="D17" s="34">
        <v>79</v>
      </c>
      <c r="E17" s="34">
        <v>84</v>
      </c>
      <c r="F17" s="34">
        <v>66</v>
      </c>
      <c r="G17" s="34">
        <v>69</v>
      </c>
      <c r="H17" s="34">
        <v>68</v>
      </c>
      <c r="I17" s="34">
        <v>73</v>
      </c>
      <c r="J17" s="34">
        <v>51</v>
      </c>
      <c r="K17" s="34">
        <v>45</v>
      </c>
      <c r="L17" s="34">
        <v>49</v>
      </c>
      <c r="M17" s="34">
        <v>43</v>
      </c>
      <c r="N17" s="34">
        <v>41</v>
      </c>
      <c r="O17" s="34">
        <v>49</v>
      </c>
      <c r="P17" s="34">
        <v>48</v>
      </c>
      <c r="Q17" s="34">
        <v>44</v>
      </c>
      <c r="R17" s="34">
        <v>28</v>
      </c>
      <c r="S17" s="34">
        <v>35</v>
      </c>
      <c r="T17" s="34">
        <v>35</v>
      </c>
      <c r="U17" s="34">
        <v>31</v>
      </c>
      <c r="V17" s="34">
        <v>34</v>
      </c>
      <c r="W17" s="34">
        <v>42</v>
      </c>
      <c r="X17" s="34">
        <v>37</v>
      </c>
      <c r="Y17" s="34">
        <v>30</v>
      </c>
      <c r="Z17" s="34">
        <v>33</v>
      </c>
      <c r="AA17" s="34">
        <v>41</v>
      </c>
      <c r="AB17" s="34">
        <v>31</v>
      </c>
      <c r="AC17" s="34">
        <v>24</v>
      </c>
      <c r="AD17" s="34">
        <v>30</v>
      </c>
      <c r="AE17" s="34">
        <v>23</v>
      </c>
      <c r="AF17" s="34">
        <v>22</v>
      </c>
      <c r="AG17" s="34">
        <v>22</v>
      </c>
      <c r="AH17" s="34">
        <v>28</v>
      </c>
      <c r="AI17" s="34">
        <v>17</v>
      </c>
      <c r="AJ17" s="34">
        <v>18</v>
      </c>
      <c r="AK17" s="34">
        <v>15</v>
      </c>
      <c r="AL17" s="34">
        <v>9</v>
      </c>
      <c r="AM17" s="34">
        <v>5</v>
      </c>
      <c r="AN17" s="34">
        <v>11</v>
      </c>
      <c r="AO17" s="34">
        <v>7</v>
      </c>
      <c r="AP17" s="34">
        <v>5</v>
      </c>
      <c r="AQ17" s="34">
        <v>6</v>
      </c>
      <c r="AR17" s="34">
        <v>5</v>
      </c>
      <c r="AS17" s="34">
        <v>5</v>
      </c>
      <c r="AT17" s="34">
        <v>8</v>
      </c>
      <c r="AU17" s="34">
        <v>6</v>
      </c>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90"/>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8" ht="15" customHeight="1">
      <c r="A19" s="96" t="s">
        <v>395</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row>
    <row r="20" spans="1:68" ht="15" customHeight="1">
      <c r="A20" s="93" t="s">
        <v>167</v>
      </c>
      <c r="B20" s="33">
        <v>61.320754716981099</v>
      </c>
      <c r="C20" s="33">
        <v>58.083832335329298</v>
      </c>
      <c r="D20" s="33">
        <v>60.109289617486297</v>
      </c>
      <c r="E20" s="33">
        <v>54.304635761589402</v>
      </c>
      <c r="F20" s="33">
        <v>58.461538461538503</v>
      </c>
      <c r="G20" s="33">
        <v>56.557377049180303</v>
      </c>
      <c r="H20" s="33">
        <v>51.470588235294102</v>
      </c>
      <c r="I20" s="33">
        <v>61.4583333333333</v>
      </c>
      <c r="J20" s="33">
        <v>58.139534883720899</v>
      </c>
      <c r="K20" s="33">
        <v>61</v>
      </c>
      <c r="L20" s="33">
        <v>53.6082474226804</v>
      </c>
      <c r="M20" s="33">
        <v>59.322033898305101</v>
      </c>
      <c r="N20" s="33">
        <v>67.307692307692307</v>
      </c>
      <c r="O20" s="33">
        <v>60.714285714285701</v>
      </c>
      <c r="P20" s="33">
        <v>59.375</v>
      </c>
      <c r="Q20" s="33">
        <v>59.090909090909101</v>
      </c>
      <c r="R20" s="33">
        <v>50</v>
      </c>
      <c r="S20" s="33">
        <v>58.139534883720899</v>
      </c>
      <c r="T20" s="33">
        <v>57.627118644067799</v>
      </c>
      <c r="U20" s="33">
        <v>63.380281690140798</v>
      </c>
      <c r="V20" s="33">
        <v>53.968253968253997</v>
      </c>
      <c r="W20" s="33">
        <v>62.2950819672131</v>
      </c>
      <c r="X20" s="33">
        <v>62.318840579710098</v>
      </c>
      <c r="Y20" s="33">
        <v>60.465116279069797</v>
      </c>
      <c r="Z20" s="33">
        <v>55.5555555555556</v>
      </c>
      <c r="AA20" s="33">
        <v>53.3333333333333</v>
      </c>
      <c r="AB20" s="33">
        <v>54.545454545454497</v>
      </c>
      <c r="AC20" s="33">
        <v>46.428571428571402</v>
      </c>
      <c r="AD20" s="33">
        <v>50</v>
      </c>
      <c r="AE20" s="33">
        <v>46.296296296296298</v>
      </c>
      <c r="AF20" s="33">
        <v>59.375</v>
      </c>
      <c r="AG20" s="33">
        <v>64.0625</v>
      </c>
      <c r="AH20" s="33">
        <v>63.265306122448997</v>
      </c>
      <c r="AI20" s="33">
        <v>48.571428571428598</v>
      </c>
      <c r="AJ20" s="33" t="s">
        <v>46</v>
      </c>
      <c r="AK20" s="33" t="s">
        <v>46</v>
      </c>
      <c r="AL20" s="33">
        <v>58.064516129032299</v>
      </c>
      <c r="AM20" s="33" t="s">
        <v>46</v>
      </c>
      <c r="AN20" s="33" t="s">
        <v>46</v>
      </c>
      <c r="AO20" s="33" t="s">
        <v>46</v>
      </c>
      <c r="AP20" s="33" t="s">
        <v>46</v>
      </c>
      <c r="AQ20" s="33" t="s">
        <v>46</v>
      </c>
      <c r="AR20" s="33" t="s">
        <v>46</v>
      </c>
      <c r="AS20" s="33" t="s">
        <v>46</v>
      </c>
      <c r="AT20" s="33" t="s">
        <v>46</v>
      </c>
      <c r="AU20" s="33" t="s">
        <v>46</v>
      </c>
      <c r="AV20" s="33"/>
      <c r="AW20" s="33"/>
      <c r="AX20" s="33"/>
      <c r="AY20" s="33"/>
      <c r="AZ20" s="33"/>
      <c r="BA20" s="33"/>
      <c r="BB20" s="33"/>
      <c r="BC20" s="33"/>
      <c r="BD20" s="33"/>
      <c r="BE20" s="33"/>
      <c r="BF20" s="33"/>
      <c r="BG20" s="33"/>
      <c r="BH20" s="33"/>
      <c r="BI20" s="33"/>
      <c r="BJ20" s="33"/>
      <c r="BK20" s="33"/>
      <c r="BL20" s="33"/>
      <c r="BM20" s="33"/>
      <c r="BN20" s="33"/>
      <c r="BO20" s="33"/>
      <c r="BP20" s="33"/>
    </row>
    <row r="21" spans="1:68" ht="15" customHeight="1">
      <c r="A21" s="93" t="s">
        <v>170</v>
      </c>
      <c r="B21" s="29">
        <v>3.7538461538461498</v>
      </c>
      <c r="C21" s="29">
        <v>3.2989690721649501</v>
      </c>
      <c r="D21" s="29">
        <v>3.3</v>
      </c>
      <c r="E21" s="29">
        <v>4.1341463414634099</v>
      </c>
      <c r="F21" s="29">
        <v>3.6578947368421102</v>
      </c>
      <c r="G21" s="29">
        <v>3.1884057971014501</v>
      </c>
      <c r="H21" s="29">
        <v>3.72857142857143</v>
      </c>
      <c r="I21" s="29">
        <v>3.7288135593220302</v>
      </c>
      <c r="J21" s="29">
        <v>3.7866666666666702</v>
      </c>
      <c r="K21" s="29">
        <v>4.3114754098360697</v>
      </c>
      <c r="L21" s="29">
        <v>4.5384615384615401</v>
      </c>
      <c r="M21" s="29">
        <v>2.94285714285714</v>
      </c>
      <c r="N21" s="29">
        <v>3.9857142857142902</v>
      </c>
      <c r="O21" s="29">
        <v>3.1764705882352899</v>
      </c>
      <c r="P21" s="29">
        <v>5.6315789473684204</v>
      </c>
      <c r="Q21" s="29">
        <v>4.6923076923076898</v>
      </c>
      <c r="R21" s="29">
        <v>4.5882352941176503</v>
      </c>
      <c r="S21" s="29">
        <v>4.9400000000000004</v>
      </c>
      <c r="T21" s="29">
        <v>3.7647058823529398</v>
      </c>
      <c r="U21" s="29">
        <v>4.7111111111111104</v>
      </c>
      <c r="V21" s="29">
        <v>4.8529411764705896</v>
      </c>
      <c r="W21" s="29">
        <v>4.3157894736842097</v>
      </c>
      <c r="X21" s="29">
        <v>4.46511627906977</v>
      </c>
      <c r="Y21" s="29">
        <v>4.6538461538461497</v>
      </c>
      <c r="Z21" s="29">
        <v>5.0250000000000004</v>
      </c>
      <c r="AA21" s="29">
        <v>4.1875</v>
      </c>
      <c r="AB21" s="29">
        <v>4.3333333333333304</v>
      </c>
      <c r="AC21" s="29" t="s">
        <v>46</v>
      </c>
      <c r="AD21" s="29">
        <v>4</v>
      </c>
      <c r="AE21" s="29" t="s">
        <v>46</v>
      </c>
      <c r="AF21" s="29">
        <v>3.5263157894736801</v>
      </c>
      <c r="AG21" s="29">
        <v>3.2195121951219501</v>
      </c>
      <c r="AH21" s="29">
        <v>2.87096774193548</v>
      </c>
      <c r="AI21" s="29" t="s">
        <v>46</v>
      </c>
      <c r="AJ21" s="29" t="s">
        <v>46</v>
      </c>
      <c r="AK21" s="29" t="s">
        <v>46</v>
      </c>
      <c r="AL21" s="29" t="s">
        <v>46</v>
      </c>
      <c r="AM21" s="29" t="s">
        <v>46</v>
      </c>
      <c r="AN21" s="29" t="s">
        <v>46</v>
      </c>
      <c r="AO21" s="29" t="s">
        <v>46</v>
      </c>
      <c r="AP21" s="29" t="s">
        <v>46</v>
      </c>
      <c r="AQ21" s="29" t="s">
        <v>46</v>
      </c>
      <c r="AR21" s="29" t="s">
        <v>46</v>
      </c>
      <c r="AS21" s="29" t="s">
        <v>46</v>
      </c>
      <c r="AT21" s="29" t="s">
        <v>46</v>
      </c>
      <c r="AU21" s="29" t="s">
        <v>46</v>
      </c>
      <c r="AV21" s="29"/>
      <c r="AW21" s="29"/>
      <c r="AX21" s="29"/>
      <c r="AY21" s="29"/>
      <c r="AZ21" s="29"/>
      <c r="BA21" s="29"/>
      <c r="BB21" s="29"/>
      <c r="BC21" s="29"/>
      <c r="BD21" s="29"/>
      <c r="BE21" s="29"/>
      <c r="BF21" s="29"/>
      <c r="BG21" s="29"/>
      <c r="BH21" s="29"/>
      <c r="BI21" s="29"/>
      <c r="BJ21" s="29"/>
      <c r="BK21" s="29"/>
      <c r="BL21" s="29"/>
      <c r="BM21" s="29"/>
      <c r="BN21" s="29"/>
      <c r="BO21" s="29"/>
      <c r="BP21" s="29"/>
    </row>
    <row r="22" spans="1:68" ht="15" customHeight="1">
      <c r="A22" s="93" t="s">
        <v>171</v>
      </c>
      <c r="B22" s="34">
        <v>488</v>
      </c>
      <c r="C22" s="34">
        <v>320</v>
      </c>
      <c r="D22" s="34">
        <v>363</v>
      </c>
      <c r="E22" s="34">
        <v>339</v>
      </c>
      <c r="F22" s="34">
        <v>278</v>
      </c>
      <c r="G22" s="34">
        <v>220</v>
      </c>
      <c r="H22" s="34">
        <v>261</v>
      </c>
      <c r="I22" s="34">
        <v>220</v>
      </c>
      <c r="J22" s="34">
        <v>284</v>
      </c>
      <c r="K22" s="34">
        <v>263</v>
      </c>
      <c r="L22" s="34">
        <v>236</v>
      </c>
      <c r="M22" s="34">
        <v>103</v>
      </c>
      <c r="N22" s="34">
        <v>279</v>
      </c>
      <c r="O22" s="34">
        <v>162</v>
      </c>
      <c r="P22" s="34">
        <v>321</v>
      </c>
      <c r="Q22" s="34">
        <v>183</v>
      </c>
      <c r="R22" s="34">
        <v>156</v>
      </c>
      <c r="S22" s="34">
        <v>247</v>
      </c>
      <c r="T22" s="34">
        <v>128</v>
      </c>
      <c r="U22" s="34">
        <v>212</v>
      </c>
      <c r="V22" s="34">
        <v>165</v>
      </c>
      <c r="W22" s="34">
        <v>164</v>
      </c>
      <c r="X22" s="34">
        <v>192</v>
      </c>
      <c r="Y22" s="34">
        <v>242</v>
      </c>
      <c r="Z22" s="34">
        <v>201</v>
      </c>
      <c r="AA22" s="34">
        <v>134</v>
      </c>
      <c r="AB22" s="34">
        <v>130</v>
      </c>
      <c r="AC22" s="34">
        <v>118</v>
      </c>
      <c r="AD22" s="34">
        <v>128</v>
      </c>
      <c r="AE22" s="34">
        <v>82</v>
      </c>
      <c r="AF22" s="34">
        <v>134</v>
      </c>
      <c r="AG22" s="34">
        <v>132</v>
      </c>
      <c r="AH22" s="34">
        <v>89</v>
      </c>
      <c r="AI22" s="34">
        <v>41</v>
      </c>
      <c r="AJ22" s="34">
        <v>46</v>
      </c>
      <c r="AK22" s="34">
        <v>68</v>
      </c>
      <c r="AL22" s="34">
        <v>73</v>
      </c>
      <c r="AM22" s="34">
        <v>30</v>
      </c>
      <c r="AN22" s="34">
        <v>38</v>
      </c>
      <c r="AO22" s="34">
        <v>30</v>
      </c>
      <c r="AP22" s="34">
        <v>9</v>
      </c>
      <c r="AQ22" s="34">
        <v>41</v>
      </c>
      <c r="AR22" s="34">
        <v>24</v>
      </c>
      <c r="AS22" s="34">
        <v>21</v>
      </c>
      <c r="AT22" s="34">
        <v>29</v>
      </c>
      <c r="AU22" s="34">
        <v>23</v>
      </c>
      <c r="AV22" s="34"/>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93" t="s">
        <v>172</v>
      </c>
      <c r="B23" s="34">
        <v>130</v>
      </c>
      <c r="C23" s="34">
        <v>97</v>
      </c>
      <c r="D23" s="34">
        <v>110</v>
      </c>
      <c r="E23" s="34">
        <v>82</v>
      </c>
      <c r="F23" s="34">
        <v>76</v>
      </c>
      <c r="G23" s="34">
        <v>69</v>
      </c>
      <c r="H23" s="34">
        <v>70</v>
      </c>
      <c r="I23" s="34">
        <v>59</v>
      </c>
      <c r="J23" s="34">
        <v>75</v>
      </c>
      <c r="K23" s="34">
        <v>61</v>
      </c>
      <c r="L23" s="34">
        <v>52</v>
      </c>
      <c r="M23" s="34">
        <v>35</v>
      </c>
      <c r="N23" s="34">
        <v>70</v>
      </c>
      <c r="O23" s="34">
        <v>51</v>
      </c>
      <c r="P23" s="34">
        <v>57</v>
      </c>
      <c r="Q23" s="34">
        <v>39</v>
      </c>
      <c r="R23" s="34">
        <v>34</v>
      </c>
      <c r="S23" s="34">
        <v>50</v>
      </c>
      <c r="T23" s="34">
        <v>34</v>
      </c>
      <c r="U23" s="34">
        <v>45</v>
      </c>
      <c r="V23" s="34">
        <v>34</v>
      </c>
      <c r="W23" s="34">
        <v>38</v>
      </c>
      <c r="X23" s="34">
        <v>43</v>
      </c>
      <c r="Y23" s="34">
        <v>52</v>
      </c>
      <c r="Z23" s="34">
        <v>40</v>
      </c>
      <c r="AA23" s="34">
        <v>32</v>
      </c>
      <c r="AB23" s="34">
        <v>30</v>
      </c>
      <c r="AC23" s="34">
        <v>26</v>
      </c>
      <c r="AD23" s="34">
        <v>32</v>
      </c>
      <c r="AE23" s="34">
        <v>25</v>
      </c>
      <c r="AF23" s="34">
        <v>38</v>
      </c>
      <c r="AG23" s="34">
        <v>41</v>
      </c>
      <c r="AH23" s="34">
        <v>31</v>
      </c>
      <c r="AI23" s="34">
        <v>17</v>
      </c>
      <c r="AJ23" s="34">
        <v>12</v>
      </c>
      <c r="AK23" s="34">
        <v>15</v>
      </c>
      <c r="AL23" s="34">
        <v>18</v>
      </c>
      <c r="AM23" s="34">
        <v>12</v>
      </c>
      <c r="AN23" s="34">
        <v>8</v>
      </c>
      <c r="AO23" s="34">
        <v>9</v>
      </c>
      <c r="AP23" s="34">
        <v>3</v>
      </c>
      <c r="AQ23" s="34">
        <v>6</v>
      </c>
      <c r="AR23" s="34">
        <v>5</v>
      </c>
      <c r="AS23" s="34">
        <v>9</v>
      </c>
      <c r="AT23" s="34">
        <v>5</v>
      </c>
      <c r="AU23" s="34">
        <v>9</v>
      </c>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93" t="s">
        <v>173</v>
      </c>
      <c r="B24" s="34">
        <v>212</v>
      </c>
      <c r="C24" s="34">
        <v>167</v>
      </c>
      <c r="D24" s="34">
        <v>183</v>
      </c>
      <c r="E24" s="34">
        <v>151</v>
      </c>
      <c r="F24" s="34">
        <v>130</v>
      </c>
      <c r="G24" s="34">
        <v>122</v>
      </c>
      <c r="H24" s="34">
        <v>136</v>
      </c>
      <c r="I24" s="34">
        <v>96</v>
      </c>
      <c r="J24" s="34">
        <v>129</v>
      </c>
      <c r="K24" s="34">
        <v>100</v>
      </c>
      <c r="L24" s="34">
        <v>97</v>
      </c>
      <c r="M24" s="34">
        <v>59</v>
      </c>
      <c r="N24" s="34">
        <v>104</v>
      </c>
      <c r="O24" s="34">
        <v>84</v>
      </c>
      <c r="P24" s="34">
        <v>96</v>
      </c>
      <c r="Q24" s="34">
        <v>66</v>
      </c>
      <c r="R24" s="34">
        <v>68</v>
      </c>
      <c r="S24" s="34">
        <v>86</v>
      </c>
      <c r="T24" s="34">
        <v>59</v>
      </c>
      <c r="U24" s="34">
        <v>71</v>
      </c>
      <c r="V24" s="34">
        <v>63</v>
      </c>
      <c r="W24" s="34">
        <v>61</v>
      </c>
      <c r="X24" s="34">
        <v>69</v>
      </c>
      <c r="Y24" s="34">
        <v>86</v>
      </c>
      <c r="Z24" s="34">
        <v>72</v>
      </c>
      <c r="AA24" s="34">
        <v>60</v>
      </c>
      <c r="AB24" s="34">
        <v>55</v>
      </c>
      <c r="AC24" s="34">
        <v>56</v>
      </c>
      <c r="AD24" s="34">
        <v>64</v>
      </c>
      <c r="AE24" s="34">
        <v>54</v>
      </c>
      <c r="AF24" s="34">
        <v>64</v>
      </c>
      <c r="AG24" s="34">
        <v>64</v>
      </c>
      <c r="AH24" s="34">
        <v>49</v>
      </c>
      <c r="AI24" s="34">
        <v>35</v>
      </c>
      <c r="AJ24" s="34">
        <v>24</v>
      </c>
      <c r="AK24" s="34">
        <v>25</v>
      </c>
      <c r="AL24" s="34">
        <v>31</v>
      </c>
      <c r="AM24" s="34">
        <v>18</v>
      </c>
      <c r="AN24" s="34">
        <v>16</v>
      </c>
      <c r="AO24" s="34">
        <v>17</v>
      </c>
      <c r="AP24" s="34">
        <v>9</v>
      </c>
      <c r="AQ24" s="34">
        <v>8</v>
      </c>
      <c r="AR24" s="34">
        <v>17</v>
      </c>
      <c r="AS24" s="34">
        <v>17</v>
      </c>
      <c r="AT24" s="34">
        <v>17</v>
      </c>
      <c r="AU24" s="34">
        <v>19</v>
      </c>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9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row>
    <row r="26" spans="1:68" ht="15" customHeight="1">
      <c r="A26" s="96" t="s">
        <v>396</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row>
    <row r="27" spans="1:68" ht="15" customHeight="1">
      <c r="A27" s="93" t="s">
        <v>167</v>
      </c>
      <c r="B27" s="33" t="s">
        <v>46</v>
      </c>
      <c r="C27" s="33" t="s">
        <v>46</v>
      </c>
      <c r="D27" s="33" t="s">
        <v>46</v>
      </c>
      <c r="E27" s="33" t="s">
        <v>46</v>
      </c>
      <c r="F27" s="33" t="s">
        <v>46</v>
      </c>
      <c r="G27" s="33" t="s">
        <v>46</v>
      </c>
      <c r="H27" s="33" t="s">
        <v>46</v>
      </c>
      <c r="I27" s="33" t="s">
        <v>46</v>
      </c>
      <c r="J27" s="33" t="s">
        <v>46</v>
      </c>
      <c r="K27" s="33" t="s">
        <v>46</v>
      </c>
      <c r="L27" s="33" t="s">
        <v>46</v>
      </c>
      <c r="M27" s="33" t="s">
        <v>46</v>
      </c>
      <c r="N27" s="33" t="s">
        <v>46</v>
      </c>
      <c r="O27" s="33" t="s">
        <v>46</v>
      </c>
      <c r="P27" s="33" t="s">
        <v>46</v>
      </c>
      <c r="Q27" s="33" t="s">
        <v>46</v>
      </c>
      <c r="R27" s="33" t="s">
        <v>46</v>
      </c>
      <c r="S27" s="33" t="s">
        <v>46</v>
      </c>
      <c r="T27" s="33" t="s">
        <v>46</v>
      </c>
      <c r="U27" s="33" t="s">
        <v>46</v>
      </c>
      <c r="V27" s="33" t="s">
        <v>46</v>
      </c>
      <c r="W27" s="33" t="s">
        <v>46</v>
      </c>
      <c r="X27" s="33" t="s">
        <v>46</v>
      </c>
      <c r="Y27" s="33" t="s">
        <v>46</v>
      </c>
      <c r="Z27" s="33" t="s">
        <v>46</v>
      </c>
      <c r="AA27" s="33" t="s">
        <v>46</v>
      </c>
      <c r="AB27" s="33" t="s">
        <v>46</v>
      </c>
      <c r="AC27" s="33" t="s">
        <v>46</v>
      </c>
      <c r="AD27" s="33" t="s">
        <v>46</v>
      </c>
      <c r="AE27" s="33" t="s">
        <v>46</v>
      </c>
      <c r="AF27" s="33" t="s">
        <v>46</v>
      </c>
      <c r="AG27" s="33" t="s">
        <v>46</v>
      </c>
      <c r="AH27" s="33" t="s">
        <v>46</v>
      </c>
      <c r="AI27" s="33" t="s">
        <v>46</v>
      </c>
      <c r="AJ27" s="33" t="s">
        <v>46</v>
      </c>
      <c r="AK27" s="33" t="s">
        <v>46</v>
      </c>
      <c r="AL27" s="33" t="s">
        <v>46</v>
      </c>
      <c r="AM27" s="33" t="s">
        <v>46</v>
      </c>
      <c r="AN27" s="33" t="s">
        <v>46</v>
      </c>
      <c r="AO27" s="33" t="s">
        <v>46</v>
      </c>
      <c r="AP27" s="33" t="s">
        <v>46</v>
      </c>
      <c r="AQ27" s="33" t="s">
        <v>46</v>
      </c>
      <c r="AR27" s="33" t="s">
        <v>46</v>
      </c>
      <c r="AS27" s="33" t="s">
        <v>46</v>
      </c>
      <c r="AT27" s="33" t="s">
        <v>46</v>
      </c>
      <c r="AU27" s="33" t="s">
        <v>46</v>
      </c>
      <c r="AV27" s="33"/>
      <c r="AW27" s="33"/>
      <c r="AX27" s="33"/>
      <c r="AY27" s="33"/>
      <c r="AZ27" s="33"/>
      <c r="BA27" s="33"/>
      <c r="BB27" s="33"/>
      <c r="BC27" s="33"/>
      <c r="BD27" s="33"/>
      <c r="BE27" s="33"/>
      <c r="BF27" s="33"/>
      <c r="BG27" s="33"/>
      <c r="BH27" s="33"/>
      <c r="BI27" s="33"/>
      <c r="BJ27" s="33"/>
      <c r="BK27" s="33"/>
      <c r="BL27" s="33"/>
      <c r="BM27" s="33"/>
      <c r="BN27" s="33"/>
      <c r="BO27" s="33"/>
      <c r="BP27" s="33"/>
    </row>
    <row r="28" spans="1:68" ht="15" customHeight="1">
      <c r="A28" s="93" t="s">
        <v>170</v>
      </c>
      <c r="B28" s="29" t="s">
        <v>46</v>
      </c>
      <c r="C28" s="29" t="s">
        <v>46</v>
      </c>
      <c r="D28" s="29" t="s">
        <v>46</v>
      </c>
      <c r="E28" s="29" t="s">
        <v>46</v>
      </c>
      <c r="F28" s="29" t="s">
        <v>46</v>
      </c>
      <c r="G28" s="29" t="s">
        <v>46</v>
      </c>
      <c r="H28" s="29" t="s">
        <v>46</v>
      </c>
      <c r="I28" s="29" t="s">
        <v>46</v>
      </c>
      <c r="J28" s="29" t="s">
        <v>46</v>
      </c>
      <c r="K28" s="29" t="s">
        <v>46</v>
      </c>
      <c r="L28" s="29" t="s">
        <v>46</v>
      </c>
      <c r="M28" s="29" t="s">
        <v>46</v>
      </c>
      <c r="N28" s="29" t="s">
        <v>46</v>
      </c>
      <c r="O28" s="29" t="s">
        <v>46</v>
      </c>
      <c r="P28" s="29" t="s">
        <v>46</v>
      </c>
      <c r="Q28" s="29" t="s">
        <v>46</v>
      </c>
      <c r="R28" s="29" t="s">
        <v>46</v>
      </c>
      <c r="S28" s="29" t="s">
        <v>46</v>
      </c>
      <c r="T28" s="29" t="s">
        <v>46</v>
      </c>
      <c r="U28" s="29" t="s">
        <v>46</v>
      </c>
      <c r="V28" s="29" t="s">
        <v>46</v>
      </c>
      <c r="W28" s="29" t="s">
        <v>46</v>
      </c>
      <c r="X28" s="29" t="s">
        <v>46</v>
      </c>
      <c r="Y28" s="29" t="s">
        <v>46</v>
      </c>
      <c r="Z28" s="29" t="s">
        <v>46</v>
      </c>
      <c r="AA28" s="29" t="s">
        <v>46</v>
      </c>
      <c r="AB28" s="29" t="s">
        <v>46</v>
      </c>
      <c r="AC28" s="29" t="s">
        <v>46</v>
      </c>
      <c r="AD28" s="29" t="s">
        <v>46</v>
      </c>
      <c r="AE28" s="29" t="s">
        <v>46</v>
      </c>
      <c r="AF28" s="29" t="s">
        <v>46</v>
      </c>
      <c r="AG28" s="29" t="s">
        <v>46</v>
      </c>
      <c r="AH28" s="29" t="s">
        <v>46</v>
      </c>
      <c r="AI28" s="29" t="s">
        <v>46</v>
      </c>
      <c r="AJ28" s="29" t="s">
        <v>46</v>
      </c>
      <c r="AK28" s="29" t="s">
        <v>46</v>
      </c>
      <c r="AL28" s="29" t="s">
        <v>46</v>
      </c>
      <c r="AM28" s="29" t="s">
        <v>46</v>
      </c>
      <c r="AN28" s="29" t="s">
        <v>46</v>
      </c>
      <c r="AO28" s="29" t="s">
        <v>46</v>
      </c>
      <c r="AP28" s="29" t="s">
        <v>46</v>
      </c>
      <c r="AQ28" s="29" t="s">
        <v>46</v>
      </c>
      <c r="AR28" s="29" t="s">
        <v>46</v>
      </c>
      <c r="AS28" s="29" t="s">
        <v>46</v>
      </c>
      <c r="AT28" s="29" t="s">
        <v>46</v>
      </c>
      <c r="AU28" s="29" t="s">
        <v>46</v>
      </c>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93" t="s">
        <v>171</v>
      </c>
      <c r="B29" s="34">
        <v>6</v>
      </c>
      <c r="C29" s="34">
        <v>1</v>
      </c>
      <c r="D29" s="34">
        <v>0</v>
      </c>
      <c r="E29" s="34">
        <v>3</v>
      </c>
      <c r="F29" s="34">
        <v>0</v>
      </c>
      <c r="G29" s="34">
        <v>3</v>
      </c>
      <c r="H29" s="34">
        <v>0</v>
      </c>
      <c r="I29" s="34">
        <v>1</v>
      </c>
      <c r="J29" s="34">
        <v>2</v>
      </c>
      <c r="K29" s="34">
        <v>2</v>
      </c>
      <c r="L29" s="34">
        <v>2</v>
      </c>
      <c r="M29" s="34">
        <v>0</v>
      </c>
      <c r="N29" s="34">
        <v>1</v>
      </c>
      <c r="O29" s="34">
        <v>1</v>
      </c>
      <c r="P29" s="34">
        <v>0</v>
      </c>
      <c r="Q29" s="34">
        <v>8</v>
      </c>
      <c r="R29" s="34">
        <v>0</v>
      </c>
      <c r="S29" s="34">
        <v>3</v>
      </c>
      <c r="T29" s="34">
        <v>0</v>
      </c>
      <c r="U29" s="34">
        <v>0</v>
      </c>
      <c r="V29" s="34">
        <v>1</v>
      </c>
      <c r="W29" s="34">
        <v>3</v>
      </c>
      <c r="X29" s="34">
        <v>5</v>
      </c>
      <c r="Y29" s="34">
        <v>2</v>
      </c>
      <c r="Z29" s="34">
        <v>5</v>
      </c>
      <c r="AA29" s="34">
        <v>6</v>
      </c>
      <c r="AB29" s="34">
        <v>3</v>
      </c>
      <c r="AC29" s="34">
        <v>0</v>
      </c>
      <c r="AD29" s="34">
        <v>14</v>
      </c>
      <c r="AE29" s="34">
        <v>0</v>
      </c>
      <c r="AF29" s="34">
        <v>1</v>
      </c>
      <c r="AG29" s="34">
        <v>1</v>
      </c>
      <c r="AH29" s="34">
        <v>6</v>
      </c>
      <c r="AI29" s="34">
        <v>3</v>
      </c>
      <c r="AJ29" s="34">
        <v>0</v>
      </c>
      <c r="AK29" s="34">
        <v>0</v>
      </c>
      <c r="AL29" s="34">
        <v>0</v>
      </c>
      <c r="AM29" s="34">
        <v>0</v>
      </c>
      <c r="AN29" s="34">
        <v>0</v>
      </c>
      <c r="AO29" s="34">
        <v>0</v>
      </c>
      <c r="AP29" s="34">
        <v>0</v>
      </c>
      <c r="AQ29" s="34">
        <v>0</v>
      </c>
      <c r="AR29" s="34">
        <v>0</v>
      </c>
      <c r="AS29" s="34">
        <v>0</v>
      </c>
      <c r="AT29" s="34">
        <v>0</v>
      </c>
      <c r="AU29" s="34">
        <v>0</v>
      </c>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93" t="s">
        <v>172</v>
      </c>
      <c r="B30" s="34">
        <v>3</v>
      </c>
      <c r="C30" s="34">
        <v>1</v>
      </c>
      <c r="D30" s="34">
        <v>0</v>
      </c>
      <c r="E30" s="34">
        <v>1</v>
      </c>
      <c r="F30" s="34">
        <v>0</v>
      </c>
      <c r="G30" s="34">
        <v>2</v>
      </c>
      <c r="H30" s="34">
        <v>0</v>
      </c>
      <c r="I30" s="34">
        <v>1</v>
      </c>
      <c r="J30" s="34">
        <v>2</v>
      </c>
      <c r="K30" s="34">
        <v>2</v>
      </c>
      <c r="L30" s="34">
        <v>1</v>
      </c>
      <c r="M30" s="34">
        <v>0</v>
      </c>
      <c r="N30" s="34">
        <v>1</v>
      </c>
      <c r="O30" s="34">
        <v>1</v>
      </c>
      <c r="P30" s="34">
        <v>0</v>
      </c>
      <c r="Q30" s="34">
        <v>2</v>
      </c>
      <c r="R30" s="34">
        <v>0</v>
      </c>
      <c r="S30" s="34">
        <v>2</v>
      </c>
      <c r="T30" s="34">
        <v>0</v>
      </c>
      <c r="U30" s="34">
        <v>0</v>
      </c>
      <c r="V30" s="34">
        <v>1</v>
      </c>
      <c r="W30" s="34">
        <v>2</v>
      </c>
      <c r="X30" s="34">
        <v>2</v>
      </c>
      <c r="Y30" s="34">
        <v>2</v>
      </c>
      <c r="Z30" s="34">
        <v>2</v>
      </c>
      <c r="AA30" s="34">
        <v>2</v>
      </c>
      <c r="AB30" s="34">
        <v>2</v>
      </c>
      <c r="AC30" s="34">
        <v>0</v>
      </c>
      <c r="AD30" s="34">
        <v>2</v>
      </c>
      <c r="AE30" s="34">
        <v>0</v>
      </c>
      <c r="AF30" s="34">
        <v>1</v>
      </c>
      <c r="AG30" s="34">
        <v>1</v>
      </c>
      <c r="AH30" s="34">
        <v>2</v>
      </c>
      <c r="AI30" s="34">
        <v>2</v>
      </c>
      <c r="AJ30" s="34">
        <v>0</v>
      </c>
      <c r="AK30" s="34">
        <v>0</v>
      </c>
      <c r="AL30" s="34">
        <v>0</v>
      </c>
      <c r="AM30" s="34">
        <v>0</v>
      </c>
      <c r="AN30" s="34">
        <v>0</v>
      </c>
      <c r="AO30" s="34">
        <v>0</v>
      </c>
      <c r="AP30" s="34">
        <v>0</v>
      </c>
      <c r="AQ30" s="34">
        <v>0</v>
      </c>
      <c r="AR30" s="34">
        <v>0</v>
      </c>
      <c r="AS30" s="34">
        <v>0</v>
      </c>
      <c r="AT30" s="34">
        <v>0</v>
      </c>
      <c r="AU30" s="34">
        <v>0</v>
      </c>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93" t="s">
        <v>173</v>
      </c>
      <c r="B31" s="34">
        <v>5</v>
      </c>
      <c r="C31" s="34">
        <v>2</v>
      </c>
      <c r="D31" s="34">
        <v>3</v>
      </c>
      <c r="E31" s="34">
        <v>4</v>
      </c>
      <c r="F31" s="34">
        <v>6</v>
      </c>
      <c r="G31" s="34">
        <v>8</v>
      </c>
      <c r="H31" s="34">
        <v>6</v>
      </c>
      <c r="I31" s="34">
        <v>2</v>
      </c>
      <c r="J31" s="34">
        <v>5</v>
      </c>
      <c r="K31" s="34">
        <v>6</v>
      </c>
      <c r="L31" s="34">
        <v>2</v>
      </c>
      <c r="M31" s="34">
        <v>1</v>
      </c>
      <c r="N31" s="34">
        <v>3</v>
      </c>
      <c r="O31" s="34">
        <v>4</v>
      </c>
      <c r="P31" s="34">
        <v>1</v>
      </c>
      <c r="Q31" s="34">
        <v>4</v>
      </c>
      <c r="R31" s="34">
        <v>4</v>
      </c>
      <c r="S31" s="34">
        <v>2</v>
      </c>
      <c r="T31" s="34">
        <v>1</v>
      </c>
      <c r="U31" s="34">
        <v>2</v>
      </c>
      <c r="V31" s="34">
        <v>2</v>
      </c>
      <c r="W31" s="34">
        <v>3</v>
      </c>
      <c r="X31" s="34">
        <v>6</v>
      </c>
      <c r="Y31" s="34">
        <v>4</v>
      </c>
      <c r="Z31" s="34">
        <v>3</v>
      </c>
      <c r="AA31" s="34">
        <v>4</v>
      </c>
      <c r="AB31" s="34">
        <v>2</v>
      </c>
      <c r="AC31" s="34">
        <v>4</v>
      </c>
      <c r="AD31" s="34">
        <v>7</v>
      </c>
      <c r="AE31" s="34">
        <v>3</v>
      </c>
      <c r="AF31" s="34">
        <v>3</v>
      </c>
      <c r="AG31" s="34">
        <v>3</v>
      </c>
      <c r="AH31" s="34">
        <v>6</v>
      </c>
      <c r="AI31" s="34">
        <v>4</v>
      </c>
      <c r="AJ31" s="34">
        <v>1</v>
      </c>
      <c r="AK31" s="34">
        <v>2</v>
      </c>
      <c r="AL31" s="34">
        <v>0</v>
      </c>
      <c r="AM31" s="34">
        <v>1</v>
      </c>
      <c r="AN31" s="34">
        <v>1</v>
      </c>
      <c r="AO31" s="34">
        <v>0</v>
      </c>
      <c r="AP31" s="34">
        <v>1</v>
      </c>
      <c r="AQ31" s="34">
        <v>0</v>
      </c>
      <c r="AR31" s="34">
        <v>1</v>
      </c>
      <c r="AS31" s="34">
        <v>0</v>
      </c>
      <c r="AT31" s="34">
        <v>1</v>
      </c>
      <c r="AU31" s="34">
        <v>0</v>
      </c>
      <c r="AV31" s="34"/>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97"/>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row>
    <row r="33" spans="1:68" ht="15" customHeight="1">
      <c r="A33" s="108" t="s">
        <v>393</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ht="15" customHeight="1">
      <c r="A34" s="93" t="s">
        <v>167</v>
      </c>
      <c r="B34" s="109">
        <v>65.644171779141104</v>
      </c>
      <c r="C34" s="109">
        <v>73.002159827213802</v>
      </c>
      <c r="D34" s="109">
        <v>67.990654205607498</v>
      </c>
      <c r="E34" s="109">
        <v>68.652849740932595</v>
      </c>
      <c r="F34" s="109">
        <v>65.798045602605896</v>
      </c>
      <c r="G34" s="109">
        <v>67.656765676567701</v>
      </c>
      <c r="H34" s="109">
        <v>66.363636363636402</v>
      </c>
      <c r="I34" s="109">
        <v>72.483221476510096</v>
      </c>
      <c r="J34" s="109">
        <v>69.085173501577302</v>
      </c>
      <c r="K34" s="109">
        <v>69.172932330827095</v>
      </c>
      <c r="L34" s="109">
        <v>69.53125</v>
      </c>
      <c r="M34" s="109">
        <v>72.897196261682197</v>
      </c>
      <c r="N34" s="109">
        <v>71.428571428571402</v>
      </c>
      <c r="O34" s="109">
        <v>66.396761133603206</v>
      </c>
      <c r="P34" s="109">
        <v>64.935064935064901</v>
      </c>
      <c r="Q34" s="109">
        <v>70.103092783505105</v>
      </c>
      <c r="R34" s="109">
        <v>59.428571428571402</v>
      </c>
      <c r="S34" s="109">
        <v>65.853658536585399</v>
      </c>
      <c r="T34" s="109">
        <v>64.912280701754398</v>
      </c>
      <c r="U34" s="109">
        <v>68.208092485549102</v>
      </c>
      <c r="V34" s="109">
        <v>70.520231213872805</v>
      </c>
      <c r="W34" s="109">
        <v>71.584699453551906</v>
      </c>
      <c r="X34" s="109">
        <v>67.441860465116307</v>
      </c>
      <c r="Y34" s="109">
        <v>67.597765363128502</v>
      </c>
      <c r="Z34" s="109">
        <v>64.912280701754398</v>
      </c>
      <c r="AA34" s="109">
        <v>65.100671140939596</v>
      </c>
      <c r="AB34" s="109">
        <v>62.589928057553998</v>
      </c>
      <c r="AC34" s="109">
        <v>59.523809523809497</v>
      </c>
      <c r="AD34" s="109">
        <v>59.3333333333333</v>
      </c>
      <c r="AE34" s="109">
        <v>65.185185185185205</v>
      </c>
      <c r="AF34" s="109">
        <v>62.237762237762198</v>
      </c>
      <c r="AG34" s="109">
        <v>69.105691056910601</v>
      </c>
      <c r="AH34" s="109">
        <v>62.601626016260198</v>
      </c>
      <c r="AI34" s="109">
        <v>64.935064935064901</v>
      </c>
      <c r="AJ34" s="109">
        <v>57.8125</v>
      </c>
      <c r="AK34" s="109">
        <v>66.6666666666667</v>
      </c>
      <c r="AL34" s="109">
        <v>56.363636363636402</v>
      </c>
      <c r="AM34" s="109">
        <v>56.818181818181799</v>
      </c>
      <c r="AN34" s="109">
        <v>66.6666666666667</v>
      </c>
      <c r="AO34" s="109">
        <v>59.523809523809497</v>
      </c>
      <c r="AP34" s="109">
        <v>62.162162162162197</v>
      </c>
      <c r="AQ34" s="109">
        <v>81.818181818181799</v>
      </c>
      <c r="AR34" s="109">
        <v>56.818181818181799</v>
      </c>
      <c r="AS34" s="109">
        <v>62.5</v>
      </c>
      <c r="AT34" s="109">
        <v>56</v>
      </c>
      <c r="AU34" s="109">
        <v>55.319148936170201</v>
      </c>
      <c r="AV34" s="109"/>
      <c r="AW34" s="109"/>
      <c r="AX34" s="109"/>
      <c r="AY34" s="109"/>
      <c r="AZ34" s="109"/>
      <c r="BA34" s="109"/>
      <c r="BB34" s="109"/>
      <c r="BC34" s="109"/>
      <c r="BD34" s="109"/>
      <c r="BE34" s="109"/>
      <c r="BF34" s="109"/>
      <c r="BG34" s="109"/>
      <c r="BH34" s="109"/>
      <c r="BI34" s="109"/>
      <c r="BJ34" s="109"/>
      <c r="BK34" s="109"/>
      <c r="BL34" s="109"/>
      <c r="BM34" s="109"/>
      <c r="BN34" s="109"/>
      <c r="BO34" s="109"/>
      <c r="BP34" s="109"/>
    </row>
    <row r="35" spans="1:68" ht="15" customHeight="1">
      <c r="A35" s="93" t="s">
        <v>170</v>
      </c>
      <c r="B35" s="110">
        <v>4.2336448598130803</v>
      </c>
      <c r="C35" s="110">
        <v>4.1449704142011798</v>
      </c>
      <c r="D35" s="110">
        <v>4.0378006872852197</v>
      </c>
      <c r="E35" s="110">
        <v>4.5924528301886802</v>
      </c>
      <c r="F35" s="110">
        <v>4.6683168316831702</v>
      </c>
      <c r="G35" s="110">
        <v>4.38048780487805</v>
      </c>
      <c r="H35" s="110">
        <v>4.4977168949771702</v>
      </c>
      <c r="I35" s="110">
        <v>4.6203703703703702</v>
      </c>
      <c r="J35" s="110">
        <v>4.6301369863013697</v>
      </c>
      <c r="K35" s="110">
        <v>5.0597826086956497</v>
      </c>
      <c r="L35" s="110">
        <v>5.2303370786516901</v>
      </c>
      <c r="M35" s="110">
        <v>5</v>
      </c>
      <c r="N35" s="110">
        <v>4.9823529411764698</v>
      </c>
      <c r="O35" s="110">
        <v>4.8902439024390203</v>
      </c>
      <c r="P35" s="110">
        <v>5.7733333333333299</v>
      </c>
      <c r="Q35" s="110">
        <v>5.9117647058823497</v>
      </c>
      <c r="R35" s="110">
        <v>5.5865384615384599</v>
      </c>
      <c r="S35" s="110">
        <v>4.8148148148148104</v>
      </c>
      <c r="T35" s="110">
        <v>4.5675675675675702</v>
      </c>
      <c r="U35" s="110">
        <v>5.7372881355932197</v>
      </c>
      <c r="V35" s="110">
        <v>5.3852459016393404</v>
      </c>
      <c r="W35" s="110">
        <v>5.2824427480915999</v>
      </c>
      <c r="X35" s="110">
        <v>5.5</v>
      </c>
      <c r="Y35" s="110">
        <v>4.9338842975206596</v>
      </c>
      <c r="Z35" s="110">
        <v>5.9549549549549496</v>
      </c>
      <c r="AA35" s="110">
        <v>5.1237113402061896</v>
      </c>
      <c r="AB35" s="110">
        <v>4.7471264367816097</v>
      </c>
      <c r="AC35" s="110">
        <v>5.7866666666666697</v>
      </c>
      <c r="AD35" s="110">
        <v>4.4831460674157304</v>
      </c>
      <c r="AE35" s="110">
        <v>4.8295454545454497</v>
      </c>
      <c r="AF35" s="110">
        <v>4.1797752808988804</v>
      </c>
      <c r="AG35" s="110">
        <v>4.4117647058823497</v>
      </c>
      <c r="AH35" s="110">
        <v>4</v>
      </c>
      <c r="AI35" s="110">
        <v>3.84</v>
      </c>
      <c r="AJ35" s="110">
        <v>3.86486486486486</v>
      </c>
      <c r="AK35" s="110">
        <v>5</v>
      </c>
      <c r="AL35" s="110">
        <v>4.0645161290322598</v>
      </c>
      <c r="AM35" s="110" t="s">
        <v>46</v>
      </c>
      <c r="AN35" s="110">
        <v>4.625</v>
      </c>
      <c r="AO35" s="110" t="s">
        <v>46</v>
      </c>
      <c r="AP35" s="110" t="s">
        <v>46</v>
      </c>
      <c r="AQ35" s="110">
        <v>5.3333333333333304</v>
      </c>
      <c r="AR35" s="110" t="s">
        <v>46</v>
      </c>
      <c r="AS35" s="110" t="s">
        <v>46</v>
      </c>
      <c r="AT35" s="110" t="s">
        <v>46</v>
      </c>
      <c r="AU35" s="110" t="s">
        <v>46</v>
      </c>
      <c r="AV35" s="110"/>
      <c r="AW35" s="110"/>
      <c r="AX35" s="110"/>
      <c r="AY35" s="110"/>
      <c r="AZ35" s="110"/>
      <c r="BA35" s="110"/>
      <c r="BB35" s="110"/>
      <c r="BC35" s="110"/>
      <c r="BD35" s="110"/>
      <c r="BE35" s="110"/>
      <c r="BF35" s="110"/>
      <c r="BG35" s="110"/>
      <c r="BH35" s="110"/>
      <c r="BI35" s="110"/>
      <c r="BJ35" s="110"/>
      <c r="BK35" s="110"/>
      <c r="BL35" s="110"/>
      <c r="BM35" s="110"/>
      <c r="BN35" s="110"/>
      <c r="BO35" s="110"/>
      <c r="BP35" s="110"/>
    </row>
    <row r="36" spans="1:68" ht="15" customHeight="1">
      <c r="A36" s="93" t="s">
        <v>171</v>
      </c>
      <c r="B36" s="34">
        <v>1359</v>
      </c>
      <c r="C36" s="34">
        <v>1401</v>
      </c>
      <c r="D36" s="34">
        <v>1175</v>
      </c>
      <c r="E36" s="34">
        <v>1217</v>
      </c>
      <c r="F36" s="34">
        <v>943</v>
      </c>
      <c r="G36" s="34">
        <v>898</v>
      </c>
      <c r="H36" s="34">
        <v>985</v>
      </c>
      <c r="I36" s="34">
        <v>998</v>
      </c>
      <c r="J36" s="34">
        <v>1014</v>
      </c>
      <c r="K36" s="34">
        <v>931</v>
      </c>
      <c r="L36" s="34">
        <v>931</v>
      </c>
      <c r="M36" s="34">
        <v>780</v>
      </c>
      <c r="N36" s="34">
        <v>847</v>
      </c>
      <c r="O36" s="34">
        <v>802</v>
      </c>
      <c r="P36" s="34">
        <v>866</v>
      </c>
      <c r="Q36" s="34">
        <v>804</v>
      </c>
      <c r="R36" s="34">
        <v>581</v>
      </c>
      <c r="S36" s="34">
        <v>650</v>
      </c>
      <c r="T36" s="34">
        <v>507</v>
      </c>
      <c r="U36" s="34">
        <v>677</v>
      </c>
      <c r="V36" s="34">
        <v>657</v>
      </c>
      <c r="W36" s="34">
        <v>692</v>
      </c>
      <c r="X36" s="34">
        <v>638</v>
      </c>
      <c r="Y36" s="34">
        <v>597</v>
      </c>
      <c r="Z36" s="34">
        <v>661</v>
      </c>
      <c r="AA36" s="34">
        <v>497</v>
      </c>
      <c r="AB36" s="34">
        <v>413</v>
      </c>
      <c r="AC36" s="34">
        <v>434</v>
      </c>
      <c r="AD36" s="34">
        <v>399</v>
      </c>
      <c r="AE36" s="34">
        <v>425</v>
      </c>
      <c r="AF36" s="34">
        <v>372</v>
      </c>
      <c r="AG36" s="34">
        <v>375</v>
      </c>
      <c r="AH36" s="34">
        <v>308</v>
      </c>
      <c r="AI36" s="34">
        <v>192</v>
      </c>
      <c r="AJ36" s="34">
        <v>143</v>
      </c>
      <c r="AK36" s="34">
        <v>190</v>
      </c>
      <c r="AL36" s="34">
        <v>126</v>
      </c>
      <c r="AM36" s="34">
        <v>171</v>
      </c>
      <c r="AN36" s="34">
        <v>148</v>
      </c>
      <c r="AO36" s="34">
        <v>125</v>
      </c>
      <c r="AP36" s="34">
        <v>173</v>
      </c>
      <c r="AQ36" s="34">
        <v>192</v>
      </c>
      <c r="AR36" s="34">
        <v>120</v>
      </c>
      <c r="AS36" s="34">
        <v>138</v>
      </c>
      <c r="AT36" s="34">
        <v>174</v>
      </c>
      <c r="AU36" s="34">
        <v>114</v>
      </c>
      <c r="AV36" s="34"/>
      <c r="AW36" s="34"/>
      <c r="AX36" s="34"/>
      <c r="AY36" s="34"/>
      <c r="AZ36" s="34"/>
      <c r="BA36" s="34"/>
      <c r="BB36" s="34"/>
      <c r="BC36" s="34"/>
      <c r="BD36" s="34"/>
      <c r="BE36" s="34"/>
      <c r="BF36" s="34"/>
      <c r="BG36" s="34"/>
      <c r="BH36" s="34"/>
      <c r="BI36" s="34"/>
      <c r="BJ36" s="34"/>
      <c r="BK36" s="34"/>
      <c r="BL36" s="34"/>
      <c r="BM36" s="34"/>
      <c r="BN36" s="34"/>
      <c r="BO36" s="34"/>
      <c r="BP36" s="34"/>
    </row>
    <row r="37" spans="1:68" ht="15" customHeight="1">
      <c r="A37" s="93" t="s">
        <v>172</v>
      </c>
      <c r="B37" s="34">
        <v>321</v>
      </c>
      <c r="C37" s="34">
        <v>338</v>
      </c>
      <c r="D37" s="34">
        <v>291</v>
      </c>
      <c r="E37" s="34">
        <v>265</v>
      </c>
      <c r="F37" s="34">
        <v>202</v>
      </c>
      <c r="G37" s="34">
        <v>205</v>
      </c>
      <c r="H37" s="34">
        <v>219</v>
      </c>
      <c r="I37" s="34">
        <v>216</v>
      </c>
      <c r="J37" s="34">
        <v>219</v>
      </c>
      <c r="K37" s="34">
        <v>184</v>
      </c>
      <c r="L37" s="34">
        <v>178</v>
      </c>
      <c r="M37" s="34">
        <v>156</v>
      </c>
      <c r="N37" s="34">
        <v>170</v>
      </c>
      <c r="O37" s="34">
        <v>164</v>
      </c>
      <c r="P37" s="34">
        <v>150</v>
      </c>
      <c r="Q37" s="34">
        <v>136</v>
      </c>
      <c r="R37" s="34">
        <v>104</v>
      </c>
      <c r="S37" s="34">
        <v>135</v>
      </c>
      <c r="T37" s="34">
        <v>111</v>
      </c>
      <c r="U37" s="34">
        <v>118</v>
      </c>
      <c r="V37" s="34">
        <v>122</v>
      </c>
      <c r="W37" s="34">
        <v>131</v>
      </c>
      <c r="X37" s="34">
        <v>116</v>
      </c>
      <c r="Y37" s="34">
        <v>121</v>
      </c>
      <c r="Z37" s="34">
        <v>111</v>
      </c>
      <c r="AA37" s="34">
        <v>97</v>
      </c>
      <c r="AB37" s="34">
        <v>87</v>
      </c>
      <c r="AC37" s="34">
        <v>75</v>
      </c>
      <c r="AD37" s="34">
        <v>89</v>
      </c>
      <c r="AE37" s="34">
        <v>88</v>
      </c>
      <c r="AF37" s="34">
        <v>89</v>
      </c>
      <c r="AG37" s="34">
        <v>85</v>
      </c>
      <c r="AH37" s="34">
        <v>77</v>
      </c>
      <c r="AI37" s="34">
        <v>50</v>
      </c>
      <c r="AJ37" s="34">
        <v>37</v>
      </c>
      <c r="AK37" s="34">
        <v>38</v>
      </c>
      <c r="AL37" s="34">
        <v>31</v>
      </c>
      <c r="AM37" s="34">
        <v>25</v>
      </c>
      <c r="AN37" s="34">
        <v>32</v>
      </c>
      <c r="AO37" s="34">
        <v>25</v>
      </c>
      <c r="AP37" s="34">
        <v>23</v>
      </c>
      <c r="AQ37" s="34">
        <v>36</v>
      </c>
      <c r="AR37" s="34">
        <v>25</v>
      </c>
      <c r="AS37" s="34">
        <v>25</v>
      </c>
      <c r="AT37" s="34">
        <v>28</v>
      </c>
      <c r="AU37" s="34">
        <v>26</v>
      </c>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93" t="s">
        <v>173</v>
      </c>
      <c r="B38" s="115">
        <v>489</v>
      </c>
      <c r="C38" s="115">
        <v>463</v>
      </c>
      <c r="D38" s="115">
        <v>428</v>
      </c>
      <c r="E38" s="115">
        <v>386</v>
      </c>
      <c r="F38" s="115">
        <v>307</v>
      </c>
      <c r="G38" s="115">
        <v>303</v>
      </c>
      <c r="H38" s="115">
        <v>330</v>
      </c>
      <c r="I38" s="115">
        <v>298</v>
      </c>
      <c r="J38" s="115">
        <v>317</v>
      </c>
      <c r="K38" s="115">
        <v>266</v>
      </c>
      <c r="L38" s="115">
        <v>256</v>
      </c>
      <c r="M38" s="115">
        <v>214</v>
      </c>
      <c r="N38" s="115">
        <v>238</v>
      </c>
      <c r="O38" s="115">
        <v>247</v>
      </c>
      <c r="P38" s="115">
        <v>231</v>
      </c>
      <c r="Q38" s="115">
        <v>194</v>
      </c>
      <c r="R38" s="115">
        <v>175</v>
      </c>
      <c r="S38" s="115">
        <v>205</v>
      </c>
      <c r="T38" s="115">
        <v>171</v>
      </c>
      <c r="U38" s="115">
        <v>173</v>
      </c>
      <c r="V38" s="115">
        <v>173</v>
      </c>
      <c r="W38" s="115">
        <v>183</v>
      </c>
      <c r="X38" s="115">
        <v>172</v>
      </c>
      <c r="Y38" s="115">
        <v>179</v>
      </c>
      <c r="Z38" s="115">
        <v>171</v>
      </c>
      <c r="AA38" s="115">
        <v>149</v>
      </c>
      <c r="AB38" s="115">
        <v>139</v>
      </c>
      <c r="AC38" s="115">
        <v>126</v>
      </c>
      <c r="AD38" s="115">
        <v>150</v>
      </c>
      <c r="AE38" s="115">
        <v>135</v>
      </c>
      <c r="AF38" s="115">
        <v>143</v>
      </c>
      <c r="AG38" s="115">
        <v>123</v>
      </c>
      <c r="AH38" s="115">
        <v>123</v>
      </c>
      <c r="AI38" s="115">
        <v>77</v>
      </c>
      <c r="AJ38" s="115">
        <v>64</v>
      </c>
      <c r="AK38" s="115">
        <v>57</v>
      </c>
      <c r="AL38" s="115">
        <v>55</v>
      </c>
      <c r="AM38" s="115">
        <v>44</v>
      </c>
      <c r="AN38" s="115">
        <v>48</v>
      </c>
      <c r="AO38" s="115">
        <v>42</v>
      </c>
      <c r="AP38" s="115">
        <v>37</v>
      </c>
      <c r="AQ38" s="115">
        <v>44</v>
      </c>
      <c r="AR38" s="115">
        <v>44</v>
      </c>
      <c r="AS38" s="115">
        <v>40</v>
      </c>
      <c r="AT38" s="115">
        <v>50</v>
      </c>
      <c r="AU38" s="115">
        <v>47</v>
      </c>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88"/>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4"/>
      <c r="AS39" s="34"/>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row>
    <row r="40" spans="1:68" ht="18.9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row>
    <row r="41" spans="1:68" ht="18.9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row>
    <row r="42" spans="1:68" ht="18.9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row>
    <row r="43" spans="1:68" ht="18.9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row>
    <row r="44" spans="1:68" ht="18.9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row>
    <row r="45" spans="1:68" ht="37.5" customHeight="1">
      <c r="A45" s="166"/>
      <c r="B45" s="166"/>
      <c r="C45" s="166"/>
      <c r="D45" s="166"/>
      <c r="E45" s="166"/>
      <c r="F45" s="166"/>
      <c r="G45" s="166"/>
      <c r="H45" s="166"/>
      <c r="I45" s="166"/>
      <c r="J45" s="166"/>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row>
    <row r="46" spans="1:68" ht="37.5" customHeight="1">
      <c r="A46" s="166"/>
      <c r="B46" s="166"/>
      <c r="C46" s="166"/>
      <c r="D46" s="166"/>
      <c r="E46" s="166"/>
      <c r="F46" s="166"/>
      <c r="G46" s="166"/>
      <c r="H46" s="166"/>
      <c r="I46" s="166"/>
      <c r="J46" s="16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row>
    <row r="47" spans="1:68" ht="37.5" customHeight="1">
      <c r="A47" s="166"/>
      <c r="B47" s="166"/>
      <c r="C47" s="166"/>
      <c r="D47" s="166"/>
      <c r="E47" s="166"/>
      <c r="F47" s="166"/>
      <c r="G47" s="166"/>
      <c r="H47" s="166"/>
      <c r="I47" s="166"/>
      <c r="J47" s="166"/>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row>
    <row r="48" spans="1:68" ht="37.5" customHeight="1">
      <c r="A48" s="166"/>
      <c r="B48" s="166"/>
      <c r="C48" s="166"/>
      <c r="D48" s="166"/>
      <c r="E48" s="166"/>
      <c r="F48" s="166"/>
      <c r="G48" s="166"/>
      <c r="H48" s="166"/>
      <c r="I48" s="166"/>
      <c r="J48" s="166"/>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sheetData>
  <mergeCells count="10">
    <mergeCell ref="P3:AU3"/>
    <mergeCell ref="A45:J45"/>
    <mergeCell ref="A46:J46"/>
    <mergeCell ref="A47:J47"/>
    <mergeCell ref="A48:J48"/>
    <mergeCell ref="A40:AT40"/>
    <mergeCell ref="A41:AT41"/>
    <mergeCell ref="A42:AT42"/>
    <mergeCell ref="A43:AT43"/>
    <mergeCell ref="A44:AT44"/>
  </mergeCells>
  <hyperlinks>
    <hyperlink ref="A1" location="Contents!A1" display="Return to contents page" xr:uid="{00000000-0004-0000-1500-000000000000}"/>
  </hyperlinks>
  <pageMargins left="0.75" right="0.75" top="1" bottom="1" header="0.5" footer="0.5"/>
  <pageSetup paperSize="9" scale="41"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P960"/>
  <sheetViews>
    <sheetView zoomScaleNormal="100" workbookViewId="0"/>
  </sheetViews>
  <sheetFormatPr defaultColWidth="11.42578125" defaultRowHeight="12.6"/>
  <cols>
    <col min="1" max="1" width="56.5703125" customWidth="1"/>
    <col min="2"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397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74"/>
      <c r="G3" s="174"/>
      <c r="H3" s="174"/>
      <c r="I3" s="174"/>
      <c r="J3" s="174"/>
      <c r="K3" s="174"/>
      <c r="L3" s="174"/>
      <c r="M3" s="174"/>
      <c r="N3" s="174"/>
      <c r="O3" s="174"/>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35"/>
      <c r="AT3" s="35"/>
      <c r="AU3" s="3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152</v>
      </c>
      <c r="C4" s="112" t="s">
        <v>153</v>
      </c>
      <c r="D4" s="112" t="s">
        <v>154</v>
      </c>
      <c r="E4" s="112" t="s">
        <v>155</v>
      </c>
      <c r="F4" s="112" t="s">
        <v>156</v>
      </c>
      <c r="G4" s="112" t="s">
        <v>157</v>
      </c>
      <c r="H4" s="112" t="s">
        <v>158</v>
      </c>
      <c r="I4" s="112" t="s">
        <v>159</v>
      </c>
      <c r="J4" s="112" t="s">
        <v>160</v>
      </c>
      <c r="K4" s="112" t="s">
        <v>161</v>
      </c>
      <c r="L4" s="112" t="s">
        <v>162</v>
      </c>
      <c r="M4" s="112" t="s">
        <v>163</v>
      </c>
      <c r="N4" s="112" t="s">
        <v>164</v>
      </c>
      <c r="O4" s="112" t="s">
        <v>165</v>
      </c>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row>
    <row r="5" spans="1:68" ht="15" customHeight="1">
      <c r="A5" s="40" t="s">
        <v>398</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28" t="s">
        <v>167</v>
      </c>
      <c r="B6" s="33">
        <v>32.382153555100103</v>
      </c>
      <c r="C6" s="33">
        <v>34.002465222750502</v>
      </c>
      <c r="D6" s="33">
        <v>32.262920220772699</v>
      </c>
      <c r="E6" s="33">
        <v>31.081593927893699</v>
      </c>
      <c r="F6" s="33">
        <v>31.960823505896499</v>
      </c>
      <c r="G6" s="33">
        <v>32.453063750773701</v>
      </c>
      <c r="H6" s="33">
        <v>31.3557843308323</v>
      </c>
      <c r="I6" s="33">
        <v>32.667058592984503</v>
      </c>
      <c r="J6" s="33">
        <v>32.027318475916601</v>
      </c>
      <c r="K6" s="33">
        <v>32.079288025890001</v>
      </c>
      <c r="L6" s="33">
        <v>32.806659870880097</v>
      </c>
      <c r="M6" s="33">
        <v>31.9474058280028</v>
      </c>
      <c r="N6" s="33">
        <v>32.873915262889199</v>
      </c>
      <c r="O6" s="33">
        <v>35.6917363045497</v>
      </c>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row>
    <row r="7" spans="1:68" ht="15" customHeight="1">
      <c r="A7" s="28" t="s">
        <v>170</v>
      </c>
      <c r="B7" s="29">
        <v>4.0749756572541402</v>
      </c>
      <c r="C7" s="29">
        <v>4.29466597617815</v>
      </c>
      <c r="D7" s="29">
        <v>4.2695697252462397</v>
      </c>
      <c r="E7" s="29">
        <v>4.4157509157509196</v>
      </c>
      <c r="F7" s="29">
        <v>4.33958724202627</v>
      </c>
      <c r="G7" s="29">
        <v>4.3560076287348997</v>
      </c>
      <c r="H7" s="29">
        <v>4.4518642181413499</v>
      </c>
      <c r="I7" s="29">
        <v>4.57708458308338</v>
      </c>
      <c r="J7" s="29">
        <v>4.7918069584736296</v>
      </c>
      <c r="K7" s="29">
        <v>4.9785624211853703</v>
      </c>
      <c r="L7" s="29">
        <v>4.8767477990678403</v>
      </c>
      <c r="M7" s="29">
        <v>5.2558398220244698</v>
      </c>
      <c r="N7" s="29">
        <v>5.4782608695652204</v>
      </c>
      <c r="O7" s="29">
        <v>5.6399583766909496</v>
      </c>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ht="15" customHeight="1">
      <c r="A8" s="28" t="s">
        <v>171</v>
      </c>
      <c r="B8" s="34">
        <v>8370</v>
      </c>
      <c r="C8" s="34">
        <v>8293</v>
      </c>
      <c r="D8" s="34">
        <v>8236</v>
      </c>
      <c r="E8" s="34">
        <v>7233</v>
      </c>
      <c r="F8" s="34">
        <v>6939</v>
      </c>
      <c r="G8" s="34">
        <v>6852</v>
      </c>
      <c r="H8" s="34">
        <v>8000</v>
      </c>
      <c r="I8" s="34">
        <v>7630</v>
      </c>
      <c r="J8" s="34">
        <v>8539</v>
      </c>
      <c r="K8" s="34">
        <v>7896</v>
      </c>
      <c r="L8" s="34">
        <v>9417</v>
      </c>
      <c r="M8" s="34">
        <v>9450</v>
      </c>
      <c r="N8" s="34">
        <v>10584</v>
      </c>
      <c r="O8" s="34">
        <v>10840</v>
      </c>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row>
    <row r="9" spans="1:68" ht="15" customHeight="1">
      <c r="A9" s="28" t="s">
        <v>172</v>
      </c>
      <c r="B9" s="34">
        <v>2054</v>
      </c>
      <c r="C9" s="34">
        <v>1931</v>
      </c>
      <c r="D9" s="34">
        <v>1929</v>
      </c>
      <c r="E9" s="34">
        <v>1638</v>
      </c>
      <c r="F9" s="34">
        <v>1599</v>
      </c>
      <c r="G9" s="34">
        <v>1573</v>
      </c>
      <c r="H9" s="34">
        <v>1797</v>
      </c>
      <c r="I9" s="34">
        <v>1667</v>
      </c>
      <c r="J9" s="34">
        <v>1782</v>
      </c>
      <c r="K9" s="34">
        <v>1586</v>
      </c>
      <c r="L9" s="34">
        <v>1931</v>
      </c>
      <c r="M9" s="34">
        <v>1798</v>
      </c>
      <c r="N9" s="34">
        <v>1932</v>
      </c>
      <c r="O9" s="34">
        <v>1922</v>
      </c>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row>
    <row r="10" spans="1:68" ht="15" customHeight="1">
      <c r="A10" s="28" t="s">
        <v>173</v>
      </c>
      <c r="B10" s="34">
        <v>6343</v>
      </c>
      <c r="C10" s="34">
        <v>5679</v>
      </c>
      <c r="D10" s="34">
        <v>5979</v>
      </c>
      <c r="E10" s="34">
        <v>5270</v>
      </c>
      <c r="F10" s="34">
        <v>5003</v>
      </c>
      <c r="G10" s="34">
        <v>4847</v>
      </c>
      <c r="H10" s="34">
        <v>5731</v>
      </c>
      <c r="I10" s="34">
        <v>5103</v>
      </c>
      <c r="J10" s="34">
        <v>5564</v>
      </c>
      <c r="K10" s="34">
        <v>4944</v>
      </c>
      <c r="L10" s="34">
        <v>5886</v>
      </c>
      <c r="M10" s="34">
        <v>5628</v>
      </c>
      <c r="N10" s="34">
        <v>5877</v>
      </c>
      <c r="O10" s="34">
        <v>5385</v>
      </c>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row>
    <row r="12" spans="1:68" ht="15" customHeight="1">
      <c r="A12" s="55" t="s">
        <v>399</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row>
    <row r="13" spans="1:68" ht="15" customHeight="1">
      <c r="A13" s="28" t="s">
        <v>167</v>
      </c>
      <c r="B13" s="33">
        <v>27.046783625730999</v>
      </c>
      <c r="C13" s="33">
        <v>28.193832599118899</v>
      </c>
      <c r="D13" s="33">
        <v>25.2888318356868</v>
      </c>
      <c r="E13" s="33">
        <v>26.005547850208</v>
      </c>
      <c r="F13" s="33">
        <v>27.744510978043898</v>
      </c>
      <c r="G13" s="33">
        <v>29.2030250145433</v>
      </c>
      <c r="H13" s="33">
        <v>31.301652892562</v>
      </c>
      <c r="I13" s="33">
        <v>31.112277019937</v>
      </c>
      <c r="J13" s="33">
        <v>32.942898975109799</v>
      </c>
      <c r="K13" s="33">
        <v>32.259740259740298</v>
      </c>
      <c r="L13" s="33">
        <v>34.1849148418491</v>
      </c>
      <c r="M13" s="33">
        <v>32.242101256185798</v>
      </c>
      <c r="N13" s="33">
        <v>34.034070315331597</v>
      </c>
      <c r="O13" s="33">
        <v>36.606840501185197</v>
      </c>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row>
    <row r="14" spans="1:68" ht="15" customHeight="1">
      <c r="A14" s="28" t="s">
        <v>170</v>
      </c>
      <c r="B14" s="29">
        <v>3.4783783783783799</v>
      </c>
      <c r="C14" s="29">
        <v>3.6473214285714302</v>
      </c>
      <c r="D14" s="29">
        <v>3.61928934010152</v>
      </c>
      <c r="E14" s="29">
        <v>3.38933333333333</v>
      </c>
      <c r="F14" s="29">
        <v>3.19424460431655</v>
      </c>
      <c r="G14" s="29">
        <v>3.6812749003984102</v>
      </c>
      <c r="H14" s="29">
        <v>4.2970297029703</v>
      </c>
      <c r="I14" s="29">
        <v>4.1467116357504201</v>
      </c>
      <c r="J14" s="29">
        <v>4.2103703703703701</v>
      </c>
      <c r="K14" s="29">
        <v>4.4557165861513699</v>
      </c>
      <c r="L14" s="29">
        <v>4.2170818505338099</v>
      </c>
      <c r="M14" s="29">
        <v>4.8476977567886701</v>
      </c>
      <c r="N14" s="29">
        <v>5.1086261980830701</v>
      </c>
      <c r="O14" s="29">
        <v>5.22479185938945</v>
      </c>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ht="15" customHeight="1">
      <c r="A15" s="28" t="s">
        <v>171</v>
      </c>
      <c r="B15" s="34">
        <v>1287</v>
      </c>
      <c r="C15" s="34">
        <v>1634</v>
      </c>
      <c r="D15" s="34">
        <v>1426</v>
      </c>
      <c r="E15" s="34">
        <v>1271</v>
      </c>
      <c r="F15" s="34">
        <v>1332</v>
      </c>
      <c r="G15" s="34">
        <v>1848</v>
      </c>
      <c r="H15" s="34">
        <v>2604</v>
      </c>
      <c r="I15" s="34">
        <v>2459</v>
      </c>
      <c r="J15" s="34">
        <v>2842</v>
      </c>
      <c r="K15" s="34">
        <v>2767</v>
      </c>
      <c r="L15" s="34">
        <v>3555</v>
      </c>
      <c r="M15" s="34">
        <v>4106</v>
      </c>
      <c r="N15" s="34">
        <v>4797</v>
      </c>
      <c r="O15" s="34">
        <v>5648</v>
      </c>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28" t="s">
        <v>172</v>
      </c>
      <c r="B16" s="34">
        <v>370</v>
      </c>
      <c r="C16" s="34">
        <v>448</v>
      </c>
      <c r="D16" s="34">
        <v>394</v>
      </c>
      <c r="E16" s="34">
        <v>375</v>
      </c>
      <c r="F16" s="34">
        <v>417</v>
      </c>
      <c r="G16" s="34">
        <v>502</v>
      </c>
      <c r="H16" s="34">
        <v>606</v>
      </c>
      <c r="I16" s="34">
        <v>593</v>
      </c>
      <c r="J16" s="34">
        <v>675</v>
      </c>
      <c r="K16" s="34">
        <v>621</v>
      </c>
      <c r="L16" s="34">
        <v>843</v>
      </c>
      <c r="M16" s="34">
        <v>847</v>
      </c>
      <c r="N16" s="34">
        <v>939</v>
      </c>
      <c r="O16" s="34">
        <v>1081</v>
      </c>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28" t="s">
        <v>173</v>
      </c>
      <c r="B17" s="34">
        <v>1368</v>
      </c>
      <c r="C17" s="34">
        <v>1589</v>
      </c>
      <c r="D17" s="34">
        <v>1558</v>
      </c>
      <c r="E17" s="34">
        <v>1442</v>
      </c>
      <c r="F17" s="34">
        <v>1503</v>
      </c>
      <c r="G17" s="34">
        <v>1719</v>
      </c>
      <c r="H17" s="34">
        <v>1936</v>
      </c>
      <c r="I17" s="34">
        <v>1906</v>
      </c>
      <c r="J17" s="34">
        <v>2049</v>
      </c>
      <c r="K17" s="34">
        <v>1925</v>
      </c>
      <c r="L17" s="34">
        <v>2466</v>
      </c>
      <c r="M17" s="34">
        <v>2627</v>
      </c>
      <c r="N17" s="34">
        <v>2759</v>
      </c>
      <c r="O17" s="34">
        <v>2953</v>
      </c>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8" ht="15" customHeight="1">
      <c r="A19" s="55" t="s">
        <v>400</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167</v>
      </c>
      <c r="B20" s="33">
        <v>47.302032235459002</v>
      </c>
      <c r="C20" s="33">
        <v>47.760210803689098</v>
      </c>
      <c r="D20" s="33">
        <v>44.797297297297298</v>
      </c>
      <c r="E20" s="33">
        <v>45.908183632734499</v>
      </c>
      <c r="F20" s="33">
        <v>45.454545454545503</v>
      </c>
      <c r="G20" s="33">
        <v>44.644549763033197</v>
      </c>
      <c r="H20" s="33">
        <v>47.203579418344503</v>
      </c>
      <c r="I20" s="33">
        <v>47.3607038123167</v>
      </c>
      <c r="J20" s="33">
        <v>47.183098591549303</v>
      </c>
      <c r="K20" s="33">
        <v>47.657028913260199</v>
      </c>
      <c r="L20" s="33">
        <v>45.394736842105303</v>
      </c>
      <c r="M20" s="33">
        <v>47.829232995658501</v>
      </c>
      <c r="N20" s="33">
        <v>47.6118271417741</v>
      </c>
      <c r="O20" s="33">
        <v>52.620087336244502</v>
      </c>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row>
    <row r="21" spans="1:68" ht="15" customHeight="1">
      <c r="A21" s="28" t="s">
        <v>170</v>
      </c>
      <c r="B21" s="29">
        <v>4.6933333333333298</v>
      </c>
      <c r="C21" s="29">
        <v>4.9489655172413798</v>
      </c>
      <c r="D21" s="29">
        <v>5.2518853695324301</v>
      </c>
      <c r="E21" s="29">
        <v>5.3608695652173903</v>
      </c>
      <c r="F21" s="29">
        <v>4.9009900990099</v>
      </c>
      <c r="G21" s="29">
        <v>5.0552016985138</v>
      </c>
      <c r="H21" s="29">
        <v>5.0616113744075797</v>
      </c>
      <c r="I21" s="29">
        <v>5.0092879256965901</v>
      </c>
      <c r="J21" s="29">
        <v>5.1708126036484199</v>
      </c>
      <c r="K21" s="29">
        <v>5.3117154811715501</v>
      </c>
      <c r="L21" s="29">
        <v>6.0901771336553896</v>
      </c>
      <c r="M21" s="29">
        <v>6.12405446293495</v>
      </c>
      <c r="N21" s="29">
        <v>6.6608280254777101</v>
      </c>
      <c r="O21" s="29">
        <v>7.2240663900414903</v>
      </c>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ht="15" customHeight="1">
      <c r="A22" s="28" t="s">
        <v>171</v>
      </c>
      <c r="B22" s="34">
        <v>3168</v>
      </c>
      <c r="C22" s="34">
        <v>3588</v>
      </c>
      <c r="D22" s="34">
        <v>3482</v>
      </c>
      <c r="E22" s="34">
        <v>3699</v>
      </c>
      <c r="F22" s="34">
        <v>2475</v>
      </c>
      <c r="G22" s="34">
        <v>2381</v>
      </c>
      <c r="H22" s="34">
        <v>3204</v>
      </c>
      <c r="I22" s="34">
        <v>3236</v>
      </c>
      <c r="J22" s="34">
        <v>3118</v>
      </c>
      <c r="K22" s="34">
        <v>2539</v>
      </c>
      <c r="L22" s="34">
        <v>3782</v>
      </c>
      <c r="M22" s="34">
        <v>4048</v>
      </c>
      <c r="N22" s="34">
        <v>4183</v>
      </c>
      <c r="O22" s="34">
        <v>5223</v>
      </c>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28" t="s">
        <v>172</v>
      </c>
      <c r="B23" s="34">
        <v>675</v>
      </c>
      <c r="C23" s="34">
        <v>725</v>
      </c>
      <c r="D23" s="34">
        <v>663</v>
      </c>
      <c r="E23" s="34">
        <v>690</v>
      </c>
      <c r="F23" s="34">
        <v>505</v>
      </c>
      <c r="G23" s="34">
        <v>471</v>
      </c>
      <c r="H23" s="34">
        <v>633</v>
      </c>
      <c r="I23" s="34">
        <v>646</v>
      </c>
      <c r="J23" s="34">
        <v>603</v>
      </c>
      <c r="K23" s="34">
        <v>478</v>
      </c>
      <c r="L23" s="34">
        <v>621</v>
      </c>
      <c r="M23" s="34">
        <v>661</v>
      </c>
      <c r="N23" s="34">
        <v>628</v>
      </c>
      <c r="O23" s="34">
        <v>723</v>
      </c>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28" t="s">
        <v>173</v>
      </c>
      <c r="B24" s="34">
        <v>1427</v>
      </c>
      <c r="C24" s="34">
        <v>1518</v>
      </c>
      <c r="D24" s="34">
        <v>1480</v>
      </c>
      <c r="E24" s="34">
        <v>1503</v>
      </c>
      <c r="F24" s="34">
        <v>1111</v>
      </c>
      <c r="G24" s="34">
        <v>1055</v>
      </c>
      <c r="H24" s="34">
        <v>1341</v>
      </c>
      <c r="I24" s="34">
        <v>1364</v>
      </c>
      <c r="J24" s="34">
        <v>1278</v>
      </c>
      <c r="K24" s="34">
        <v>1003</v>
      </c>
      <c r="L24" s="34">
        <v>1368</v>
      </c>
      <c r="M24" s="34">
        <v>1382</v>
      </c>
      <c r="N24" s="34">
        <v>1319</v>
      </c>
      <c r="O24" s="34">
        <v>1374</v>
      </c>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4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row>
    <row r="26" spans="1:68" ht="15" customHeight="1">
      <c r="A26" s="55" t="s">
        <v>401</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row>
    <row r="27" spans="1:68" ht="15" customHeight="1">
      <c r="A27" s="28" t="s">
        <v>167</v>
      </c>
      <c r="B27" s="33">
        <v>60.059171597633103</v>
      </c>
      <c r="C27" s="33">
        <v>63.322884012539198</v>
      </c>
      <c r="D27" s="33">
        <v>62.778366914103898</v>
      </c>
      <c r="E27" s="33">
        <v>60.705596107056003</v>
      </c>
      <c r="F27" s="33">
        <v>60.334528076463599</v>
      </c>
      <c r="G27" s="33">
        <v>58.312958435207797</v>
      </c>
      <c r="H27" s="33">
        <v>61.370716510903399</v>
      </c>
      <c r="I27" s="33">
        <v>63.636363636363598</v>
      </c>
      <c r="J27" s="33">
        <v>56.647398843930603</v>
      </c>
      <c r="K27" s="33">
        <v>63.013698630137</v>
      </c>
      <c r="L27" s="33">
        <v>65.161290322580598</v>
      </c>
      <c r="M27" s="33">
        <v>56.521739130434803</v>
      </c>
      <c r="N27" s="33">
        <v>59.420289855072497</v>
      </c>
      <c r="O27" s="33">
        <v>66.086956521739097</v>
      </c>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row>
    <row r="28" spans="1:68" ht="15" customHeight="1">
      <c r="A28" s="28" t="s">
        <v>170</v>
      </c>
      <c r="B28" s="29">
        <v>5.1001642036124801</v>
      </c>
      <c r="C28" s="29">
        <v>5.2508250825082499</v>
      </c>
      <c r="D28" s="29">
        <v>5.2195945945945903</v>
      </c>
      <c r="E28" s="29">
        <v>5.1563126252505</v>
      </c>
      <c r="F28" s="29">
        <v>5.8415841584158397</v>
      </c>
      <c r="G28" s="29">
        <v>6.1614255765199202</v>
      </c>
      <c r="H28" s="29">
        <v>6.0456852791878202</v>
      </c>
      <c r="I28" s="29">
        <v>5.3626373626373596</v>
      </c>
      <c r="J28" s="29">
        <v>4.6836734693877604</v>
      </c>
      <c r="K28" s="29">
        <v>6.7282608695652204</v>
      </c>
      <c r="L28" s="29">
        <v>7.3366336633663396</v>
      </c>
      <c r="M28" s="29">
        <v>7.7472527472527499</v>
      </c>
      <c r="N28" s="29">
        <v>7.5243902439024399</v>
      </c>
      <c r="O28" s="29">
        <v>8.8026315789473699</v>
      </c>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28" t="s">
        <v>171</v>
      </c>
      <c r="B29" s="34">
        <v>3106</v>
      </c>
      <c r="C29" s="34">
        <v>3182</v>
      </c>
      <c r="D29" s="34">
        <v>3090</v>
      </c>
      <c r="E29" s="34">
        <v>2573</v>
      </c>
      <c r="F29" s="34">
        <v>2950</v>
      </c>
      <c r="G29" s="34">
        <v>2939</v>
      </c>
      <c r="H29" s="34">
        <v>2382</v>
      </c>
      <c r="I29" s="34">
        <v>488</v>
      </c>
      <c r="J29" s="34">
        <v>459</v>
      </c>
      <c r="K29" s="34">
        <v>619</v>
      </c>
      <c r="L29" s="34">
        <v>741</v>
      </c>
      <c r="M29" s="34">
        <v>705</v>
      </c>
      <c r="N29" s="34">
        <v>617</v>
      </c>
      <c r="O29" s="34">
        <v>669</v>
      </c>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28" t="s">
        <v>172</v>
      </c>
      <c r="B30" s="34">
        <v>609</v>
      </c>
      <c r="C30" s="34">
        <v>606</v>
      </c>
      <c r="D30" s="34">
        <v>592</v>
      </c>
      <c r="E30" s="34">
        <v>499</v>
      </c>
      <c r="F30" s="34">
        <v>505</v>
      </c>
      <c r="G30" s="34">
        <v>477</v>
      </c>
      <c r="H30" s="34">
        <v>394</v>
      </c>
      <c r="I30" s="34">
        <v>91</v>
      </c>
      <c r="J30" s="34">
        <v>98</v>
      </c>
      <c r="K30" s="34">
        <v>92</v>
      </c>
      <c r="L30" s="34">
        <v>101</v>
      </c>
      <c r="M30" s="34">
        <v>91</v>
      </c>
      <c r="N30" s="34">
        <v>82</v>
      </c>
      <c r="O30" s="34">
        <v>76</v>
      </c>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28" t="s">
        <v>173</v>
      </c>
      <c r="B31" s="34">
        <v>1014</v>
      </c>
      <c r="C31" s="34">
        <v>957</v>
      </c>
      <c r="D31" s="34">
        <v>943</v>
      </c>
      <c r="E31" s="34">
        <v>822</v>
      </c>
      <c r="F31" s="34">
        <v>837</v>
      </c>
      <c r="G31" s="34">
        <v>818</v>
      </c>
      <c r="H31" s="34">
        <v>642</v>
      </c>
      <c r="I31" s="34">
        <v>143</v>
      </c>
      <c r="J31" s="34">
        <v>173</v>
      </c>
      <c r="K31" s="34">
        <v>146</v>
      </c>
      <c r="L31" s="34">
        <v>155</v>
      </c>
      <c r="M31" s="34">
        <v>161</v>
      </c>
      <c r="N31" s="34">
        <v>138</v>
      </c>
      <c r="O31" s="34">
        <v>115</v>
      </c>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15" customHeight="1">
      <c r="A33" s="55" t="s">
        <v>402</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ht="15" customHeight="1">
      <c r="A34" s="28" t="s">
        <v>167</v>
      </c>
      <c r="B34" s="33">
        <v>68.493150684931507</v>
      </c>
      <c r="C34" s="33">
        <v>62.809917355371901</v>
      </c>
      <c r="D34" s="33">
        <v>72.8888888888889</v>
      </c>
      <c r="E34" s="33">
        <v>66.6666666666667</v>
      </c>
      <c r="F34" s="33">
        <v>66.6666666666667</v>
      </c>
      <c r="G34" s="33">
        <v>70.506912442396299</v>
      </c>
      <c r="H34" s="33">
        <v>68.070175438596493</v>
      </c>
      <c r="I34" s="33">
        <v>67.665615141955797</v>
      </c>
      <c r="J34" s="33">
        <v>69.088507265521798</v>
      </c>
      <c r="K34" s="33">
        <v>63.8772663877266</v>
      </c>
      <c r="L34" s="33">
        <v>67.176470588235304</v>
      </c>
      <c r="M34" s="33">
        <v>70.877944325481806</v>
      </c>
      <c r="N34" s="33">
        <v>70.445736434108497</v>
      </c>
      <c r="O34" s="33">
        <v>72.254901960784295</v>
      </c>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row>
    <row r="35" spans="1:68" ht="15" customHeight="1">
      <c r="A35" s="28" t="s">
        <v>170</v>
      </c>
      <c r="B35" s="29">
        <v>6.2149999999999999</v>
      </c>
      <c r="C35" s="29">
        <v>5.4276315789473699</v>
      </c>
      <c r="D35" s="29">
        <v>5.4756097560975601</v>
      </c>
      <c r="E35" s="29">
        <v>6.4919354838709697</v>
      </c>
      <c r="F35" s="29">
        <v>6.4057971014492798</v>
      </c>
      <c r="G35" s="29">
        <v>5.7254901960784297</v>
      </c>
      <c r="H35" s="29">
        <v>7.7474226804123703</v>
      </c>
      <c r="I35" s="29">
        <v>6.2867132867132902</v>
      </c>
      <c r="J35" s="29">
        <v>6.3843212237093701</v>
      </c>
      <c r="K35" s="29">
        <v>7.1637554585152801</v>
      </c>
      <c r="L35" s="29">
        <v>7.2101576182136604</v>
      </c>
      <c r="M35" s="29">
        <v>7.62839879154079</v>
      </c>
      <c r="N35" s="29">
        <v>8.4552957359009593</v>
      </c>
      <c r="O35" s="29">
        <v>8.7734056987788307</v>
      </c>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row>
    <row r="36" spans="1:68" ht="15" customHeight="1">
      <c r="A36" s="28" t="s">
        <v>171</v>
      </c>
      <c r="B36" s="34">
        <v>1243</v>
      </c>
      <c r="C36" s="34">
        <v>825</v>
      </c>
      <c r="D36" s="34">
        <v>898</v>
      </c>
      <c r="E36" s="34">
        <v>805</v>
      </c>
      <c r="F36" s="34">
        <v>884</v>
      </c>
      <c r="G36" s="34">
        <v>876</v>
      </c>
      <c r="H36" s="34">
        <v>1503</v>
      </c>
      <c r="I36" s="34">
        <v>2697</v>
      </c>
      <c r="J36" s="34">
        <v>3339</v>
      </c>
      <c r="K36" s="34">
        <v>3281</v>
      </c>
      <c r="L36" s="34">
        <v>4117</v>
      </c>
      <c r="M36" s="34">
        <v>5050</v>
      </c>
      <c r="N36" s="34">
        <v>6147</v>
      </c>
      <c r="O36" s="34">
        <v>6466</v>
      </c>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row>
    <row r="37" spans="1:68" ht="15" customHeight="1">
      <c r="A37" s="28" t="s">
        <v>172</v>
      </c>
      <c r="B37" s="34">
        <v>200</v>
      </c>
      <c r="C37" s="34">
        <v>152</v>
      </c>
      <c r="D37" s="34">
        <v>164</v>
      </c>
      <c r="E37" s="34">
        <v>124</v>
      </c>
      <c r="F37" s="34">
        <v>138</v>
      </c>
      <c r="G37" s="34">
        <v>153</v>
      </c>
      <c r="H37" s="34">
        <v>194</v>
      </c>
      <c r="I37" s="34">
        <v>429</v>
      </c>
      <c r="J37" s="34">
        <v>523</v>
      </c>
      <c r="K37" s="34">
        <v>458</v>
      </c>
      <c r="L37" s="34">
        <v>571</v>
      </c>
      <c r="M37" s="34">
        <v>662</v>
      </c>
      <c r="N37" s="34">
        <v>727</v>
      </c>
      <c r="O37" s="34">
        <v>737</v>
      </c>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row>
    <row r="38" spans="1:68" ht="15" customHeight="1">
      <c r="A38" s="28" t="s">
        <v>173</v>
      </c>
      <c r="B38" s="34">
        <v>292</v>
      </c>
      <c r="C38" s="34">
        <v>242</v>
      </c>
      <c r="D38" s="34">
        <v>225</v>
      </c>
      <c r="E38" s="34">
        <v>186</v>
      </c>
      <c r="F38" s="34">
        <v>207</v>
      </c>
      <c r="G38" s="34">
        <v>217</v>
      </c>
      <c r="H38" s="34">
        <v>285</v>
      </c>
      <c r="I38" s="34">
        <v>634</v>
      </c>
      <c r="J38" s="34">
        <v>757</v>
      </c>
      <c r="K38" s="34">
        <v>717</v>
      </c>
      <c r="L38" s="34">
        <v>850</v>
      </c>
      <c r="M38" s="34">
        <v>934</v>
      </c>
      <c r="N38" s="34">
        <v>1032</v>
      </c>
      <c r="O38" s="34">
        <v>1020</v>
      </c>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row>
    <row r="40" spans="1:68" ht="15" customHeight="1">
      <c r="A40" s="55" t="s">
        <v>403</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row>
    <row r="41" spans="1:68" ht="15" customHeight="1">
      <c r="A41" s="28" t="s">
        <v>167</v>
      </c>
      <c r="B41" s="33">
        <v>45.4873646209386</v>
      </c>
      <c r="C41" s="33">
        <v>42.631578947368403</v>
      </c>
      <c r="D41" s="33">
        <v>39.986513823331101</v>
      </c>
      <c r="E41" s="33">
        <v>41.552839683680801</v>
      </c>
      <c r="F41" s="33">
        <v>38.546798029556598</v>
      </c>
      <c r="G41" s="33">
        <v>41.054613935969897</v>
      </c>
      <c r="H41" s="33">
        <v>42.430703624733503</v>
      </c>
      <c r="I41" s="33">
        <v>37.013502779984101</v>
      </c>
      <c r="J41" s="33">
        <v>42.197253433208502</v>
      </c>
      <c r="K41" s="33">
        <v>45.816326530612201</v>
      </c>
      <c r="L41" s="33">
        <v>42.682926829268297</v>
      </c>
      <c r="M41" s="33">
        <v>40.942928039702203</v>
      </c>
      <c r="N41" s="33">
        <v>51.485148514851502</v>
      </c>
      <c r="O41" s="33">
        <v>44.941176470588204</v>
      </c>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row>
    <row r="42" spans="1:68" ht="15" customHeight="1">
      <c r="A42" s="28" t="s">
        <v>170</v>
      </c>
      <c r="B42" s="29">
        <v>4.8121693121693099</v>
      </c>
      <c r="C42" s="29">
        <v>4.3950617283950599</v>
      </c>
      <c r="D42" s="29">
        <v>5.2074198988195599</v>
      </c>
      <c r="E42" s="29">
        <v>4.67128027681661</v>
      </c>
      <c r="F42" s="29">
        <v>4.9121405750798699</v>
      </c>
      <c r="G42" s="29">
        <v>4.7190366972477102</v>
      </c>
      <c r="H42" s="29">
        <v>4.7772194304857596</v>
      </c>
      <c r="I42" s="29">
        <v>4.8755364806866996</v>
      </c>
      <c r="J42" s="29">
        <v>4.7159763313609497</v>
      </c>
      <c r="K42" s="29">
        <v>5.5144766146993298</v>
      </c>
      <c r="L42" s="29">
        <v>5.3396825396825403</v>
      </c>
      <c r="M42" s="29">
        <v>5.93333333333333</v>
      </c>
      <c r="N42" s="29">
        <v>5.8012820512820502</v>
      </c>
      <c r="O42" s="29">
        <v>7.2984293193717296</v>
      </c>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row>
    <row r="43" spans="1:68" ht="15" customHeight="1">
      <c r="A43" s="28" t="s">
        <v>171</v>
      </c>
      <c r="B43" s="34">
        <v>3638</v>
      </c>
      <c r="C43" s="34">
        <v>2848</v>
      </c>
      <c r="D43" s="34">
        <v>3088</v>
      </c>
      <c r="E43" s="34">
        <v>2700</v>
      </c>
      <c r="F43" s="34">
        <v>3075</v>
      </c>
      <c r="G43" s="34">
        <v>4115</v>
      </c>
      <c r="H43" s="34">
        <v>2852</v>
      </c>
      <c r="I43" s="34">
        <v>2272</v>
      </c>
      <c r="J43" s="34">
        <v>1594</v>
      </c>
      <c r="K43" s="34">
        <v>2476</v>
      </c>
      <c r="L43" s="34">
        <v>1682</v>
      </c>
      <c r="M43" s="34">
        <v>979</v>
      </c>
      <c r="N43" s="34">
        <v>905</v>
      </c>
      <c r="O43" s="34">
        <v>1394</v>
      </c>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row>
    <row r="44" spans="1:68" ht="15" customHeight="1">
      <c r="A44" s="28" t="s">
        <v>172</v>
      </c>
      <c r="B44" s="34">
        <v>756</v>
      </c>
      <c r="C44" s="34">
        <v>648</v>
      </c>
      <c r="D44" s="34">
        <v>593</v>
      </c>
      <c r="E44" s="34">
        <v>578</v>
      </c>
      <c r="F44" s="34">
        <v>626</v>
      </c>
      <c r="G44" s="34">
        <v>872</v>
      </c>
      <c r="H44" s="34">
        <v>597</v>
      </c>
      <c r="I44" s="34">
        <v>466</v>
      </c>
      <c r="J44" s="34">
        <v>338</v>
      </c>
      <c r="K44" s="34">
        <v>449</v>
      </c>
      <c r="L44" s="34">
        <v>315</v>
      </c>
      <c r="M44" s="34">
        <v>165</v>
      </c>
      <c r="N44" s="34">
        <v>156</v>
      </c>
      <c r="O44" s="34">
        <v>191</v>
      </c>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row>
    <row r="45" spans="1:68" ht="15" customHeight="1">
      <c r="A45" s="111" t="s">
        <v>173</v>
      </c>
      <c r="B45" s="34">
        <v>1662</v>
      </c>
      <c r="C45" s="34">
        <v>1520</v>
      </c>
      <c r="D45" s="34">
        <v>1483</v>
      </c>
      <c r="E45" s="34">
        <v>1391</v>
      </c>
      <c r="F45" s="34">
        <v>1624</v>
      </c>
      <c r="G45" s="34">
        <v>2124</v>
      </c>
      <c r="H45" s="34">
        <v>1407</v>
      </c>
      <c r="I45" s="34">
        <v>1259</v>
      </c>
      <c r="J45" s="34">
        <v>801</v>
      </c>
      <c r="K45" s="34">
        <v>980</v>
      </c>
      <c r="L45" s="34">
        <v>738</v>
      </c>
      <c r="M45" s="34">
        <v>403</v>
      </c>
      <c r="N45" s="34">
        <v>303</v>
      </c>
      <c r="O45" s="34">
        <v>425</v>
      </c>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row>
    <row r="46" spans="1:68" ht="15" customHeight="1">
      <c r="A46" s="11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row>
    <row r="47" spans="1:68" ht="15" customHeight="1">
      <c r="A47" s="55" t="s">
        <v>404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row>
    <row r="48" spans="1:68" ht="15" customHeight="1">
      <c r="A48" s="56" t="s">
        <v>173</v>
      </c>
      <c r="B48" s="115">
        <v>111</v>
      </c>
      <c r="C48" s="115">
        <v>77</v>
      </c>
      <c r="D48" s="115">
        <v>78</v>
      </c>
      <c r="E48" s="115">
        <v>84</v>
      </c>
      <c r="F48" s="115">
        <v>88</v>
      </c>
      <c r="G48" s="115">
        <v>80</v>
      </c>
      <c r="H48" s="115">
        <v>84</v>
      </c>
      <c r="I48" s="115">
        <v>119</v>
      </c>
      <c r="J48" s="115">
        <v>106</v>
      </c>
      <c r="K48" s="115">
        <v>99</v>
      </c>
      <c r="L48" s="115">
        <v>336</v>
      </c>
      <c r="M48" s="115">
        <v>341</v>
      </c>
      <c r="N48" s="115">
        <v>413</v>
      </c>
      <c r="O48" s="115">
        <v>322</v>
      </c>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row>
    <row r="49" spans="1:68" ht="15" customHeight="1">
      <c r="A49" s="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row>
    <row r="50" spans="1:68" ht="17.100000000000001"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row>
    <row r="51" spans="1:68" ht="37.5" customHeight="1">
      <c r="A51" s="166"/>
      <c r="B51" s="166"/>
      <c r="C51" s="166"/>
      <c r="D51" s="166"/>
      <c r="E51" s="166"/>
      <c r="F51" s="166"/>
      <c r="G51" s="166"/>
      <c r="H51" s="166"/>
      <c r="I51" s="166"/>
      <c r="J51" s="166"/>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row>
    <row r="52" spans="1:68" ht="37.5" customHeight="1">
      <c r="A52" s="166"/>
      <c r="B52" s="166"/>
      <c r="C52" s="166"/>
      <c r="D52" s="166"/>
      <c r="E52" s="166"/>
      <c r="F52" s="166"/>
      <c r="G52" s="166"/>
      <c r="H52" s="166"/>
      <c r="I52" s="166"/>
      <c r="J52" s="16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row>
    <row r="53" spans="1:68" ht="37.5" customHeight="1">
      <c r="A53" s="166"/>
      <c r="B53" s="166"/>
      <c r="C53" s="166"/>
      <c r="D53" s="166"/>
      <c r="E53" s="166"/>
      <c r="F53" s="166"/>
      <c r="G53" s="166"/>
      <c r="H53" s="166"/>
      <c r="I53" s="166"/>
      <c r="J53" s="166"/>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row>
    <row r="54" spans="1:68" ht="37.5" customHeight="1">
      <c r="A54" s="166"/>
      <c r="B54" s="166"/>
      <c r="C54" s="166"/>
      <c r="D54" s="166"/>
      <c r="E54" s="166"/>
      <c r="F54" s="166"/>
      <c r="G54" s="166"/>
      <c r="H54" s="166"/>
      <c r="I54" s="166"/>
      <c r="J54" s="166"/>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row>
    <row r="55" spans="1:68" ht="15" customHeight="1">
      <c r="A55" s="117"/>
      <c r="B55" s="24"/>
      <c r="C55" s="24"/>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row>
    <row r="56" spans="1:68" ht="15" customHeight="1">
      <c r="A56" s="117"/>
      <c r="B56" s="24"/>
      <c r="C56" s="24"/>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row>
    <row r="57" spans="1:68" ht="15" customHeight="1">
      <c r="A57" s="117"/>
      <c r="B57" s="24"/>
      <c r="C57" s="24"/>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row>
    <row r="58" spans="1:68" ht="15" customHeight="1">
      <c r="A58" s="117"/>
      <c r="B58" s="24"/>
      <c r="C58" s="24"/>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row>
    <row r="59" spans="1:68" ht="15" customHeight="1">
      <c r="A59" s="117"/>
      <c r="B59" s="24"/>
      <c r="C59" s="24"/>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row>
    <row r="60" spans="1:68" ht="15" customHeight="1">
      <c r="A60" s="117"/>
      <c r="B60" s="24"/>
      <c r="C60" s="24"/>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row>
    <row r="61" spans="1:68" ht="15" customHeight="1">
      <c r="A61" s="117"/>
      <c r="B61" s="24"/>
      <c r="C61" s="24"/>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row>
    <row r="62" spans="1:68" ht="15" customHeight="1">
      <c r="A62" s="117"/>
      <c r="B62" s="24"/>
      <c r="C62" s="24"/>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row>
    <row r="63" spans="1:68" ht="15" customHeight="1">
      <c r="A63" s="117"/>
      <c r="B63" s="24"/>
      <c r="C63" s="24"/>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row>
    <row r="64" spans="1:68" ht="15" customHeight="1">
      <c r="A64" s="117"/>
      <c r="B64" s="24"/>
      <c r="C64" s="24"/>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row>
    <row r="65" spans="2:3" ht="15" customHeight="1">
      <c r="B65" s="24"/>
      <c r="C65" s="24"/>
    </row>
    <row r="66" spans="2:3" ht="15" customHeight="1">
      <c r="B66" s="24"/>
      <c r="C66" s="24"/>
    </row>
    <row r="67" spans="2:3" ht="15" customHeight="1">
      <c r="B67" s="24"/>
      <c r="C67" s="24"/>
    </row>
    <row r="68" spans="2:3" ht="15" customHeight="1">
      <c r="B68" s="24"/>
      <c r="C68" s="24"/>
    </row>
    <row r="69" spans="2:3" ht="15" customHeight="1">
      <c r="B69" s="24"/>
      <c r="C69" s="24"/>
    </row>
    <row r="70" spans="2:3" ht="15" customHeight="1">
      <c r="B70" s="24"/>
      <c r="C70" s="24"/>
    </row>
    <row r="71" spans="2:3" ht="15" customHeight="1">
      <c r="B71" s="24"/>
      <c r="C71" s="24"/>
    </row>
    <row r="72" spans="2:3" ht="15" customHeight="1">
      <c r="B72" s="117"/>
      <c r="C72" s="117"/>
    </row>
    <row r="73" spans="2:3" ht="15" customHeight="1">
      <c r="B73" s="117"/>
      <c r="C73" s="117"/>
    </row>
    <row r="74" spans="2:3" ht="15" customHeight="1">
      <c r="B74" s="117"/>
      <c r="C74" s="117"/>
    </row>
    <row r="75" spans="2:3" ht="15" customHeight="1">
      <c r="B75" s="117"/>
      <c r="C75" s="117"/>
    </row>
    <row r="76" spans="2:3" ht="15" customHeight="1">
      <c r="B76" s="117"/>
      <c r="C76" s="117"/>
    </row>
    <row r="77" spans="2:3" ht="15" customHeight="1">
      <c r="B77" s="117"/>
      <c r="C77" s="117"/>
    </row>
    <row r="78" spans="2:3" ht="15" customHeight="1">
      <c r="B78" s="117"/>
      <c r="C78" s="117"/>
    </row>
    <row r="79" spans="2:3" ht="15" customHeight="1">
      <c r="B79" s="117"/>
      <c r="C79" s="117"/>
    </row>
    <row r="80" spans="2:3" ht="15" customHeight="1">
      <c r="B80" s="117"/>
      <c r="C80" s="117"/>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sheetData>
  <mergeCells count="6">
    <mergeCell ref="F3:O3"/>
    <mergeCell ref="A50:AT50"/>
    <mergeCell ref="A53:J53"/>
    <mergeCell ref="A54:J54"/>
    <mergeCell ref="A51:J51"/>
    <mergeCell ref="A52:J52"/>
  </mergeCells>
  <hyperlinks>
    <hyperlink ref="A1" location="Contents!A1" display="Return to contents page" xr:uid="{00000000-0004-0000-1600-000000000000}"/>
  </hyperlink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P947"/>
  <sheetViews>
    <sheetView zoomScaleNormal="100" workbookViewId="0"/>
  </sheetViews>
  <sheetFormatPr defaultColWidth="11.42578125" defaultRowHeight="12.6"/>
  <cols>
    <col min="1" max="1" width="56.5703125" customWidth="1"/>
    <col min="2" max="100" width="9.5703125" customWidth="1"/>
  </cols>
  <sheetData>
    <row r="1" spans="1:68" ht="15" customHeight="1">
      <c r="A1" s="37" t="s">
        <v>118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117"/>
      <c r="AP1" s="117"/>
      <c r="AQ1" s="117"/>
      <c r="AR1" s="117"/>
      <c r="AS1" s="117"/>
      <c r="AT1" s="117"/>
      <c r="AU1" s="24"/>
      <c r="AV1" s="117"/>
      <c r="AW1" s="117"/>
      <c r="AX1" s="117"/>
      <c r="AY1" s="117"/>
      <c r="AZ1" s="117"/>
      <c r="BA1" s="117"/>
      <c r="BB1" s="117"/>
      <c r="BC1" s="117"/>
      <c r="BD1" s="117"/>
      <c r="BE1" s="117"/>
      <c r="BF1" s="117"/>
      <c r="BG1" s="117"/>
      <c r="BH1" s="117"/>
      <c r="BI1" s="117"/>
      <c r="BJ1" s="117"/>
      <c r="BK1" s="117"/>
      <c r="BL1" s="117"/>
      <c r="BM1" s="117"/>
      <c r="BN1" s="117"/>
      <c r="BO1" s="117"/>
      <c r="BP1" s="117"/>
    </row>
    <row r="2" spans="1:68" ht="18" customHeight="1">
      <c r="A2" s="13" t="s">
        <v>405</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4"/>
      <c r="AV2" s="117"/>
      <c r="AW2" s="117"/>
      <c r="AX2" s="117"/>
      <c r="AY2" s="117"/>
      <c r="AZ2" s="117"/>
      <c r="BA2" s="117"/>
      <c r="BB2" s="117"/>
      <c r="BC2" s="117"/>
      <c r="BD2" s="117"/>
      <c r="BE2" s="117"/>
      <c r="BF2" s="117"/>
      <c r="BG2" s="117"/>
      <c r="BH2" s="117"/>
      <c r="BI2" s="117"/>
      <c r="BJ2" s="117"/>
      <c r="BK2" s="117"/>
      <c r="BL2" s="117"/>
      <c r="BM2" s="117"/>
      <c r="BN2" s="117"/>
      <c r="BO2" s="117"/>
      <c r="BP2" s="117"/>
    </row>
    <row r="3" spans="1:68" ht="27" customHeight="1">
      <c r="A3" s="24"/>
      <c r="B3" s="24"/>
      <c r="C3" s="24"/>
      <c r="D3" s="117"/>
      <c r="E3" s="117"/>
      <c r="F3" s="174"/>
      <c r="G3" s="174"/>
      <c r="H3" s="174"/>
      <c r="I3" s="174"/>
      <c r="J3" s="174"/>
      <c r="K3" s="174"/>
      <c r="L3" s="174"/>
      <c r="M3" s="174"/>
      <c r="N3" s="174"/>
      <c r="O3" s="174"/>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35"/>
      <c r="AT3" s="35"/>
      <c r="AU3" s="35"/>
      <c r="AV3" s="117"/>
      <c r="AW3" s="117"/>
      <c r="AX3" s="117"/>
      <c r="AY3" s="117"/>
      <c r="AZ3" s="117"/>
      <c r="BA3" s="117"/>
      <c r="BB3" s="117"/>
      <c r="BC3" s="117"/>
      <c r="BD3" s="117"/>
      <c r="BE3" s="117"/>
      <c r="BF3" s="117"/>
      <c r="BG3" s="117"/>
      <c r="BH3" s="117"/>
      <c r="BI3" s="117"/>
      <c r="BJ3" s="117"/>
      <c r="BK3" s="117"/>
      <c r="BL3" s="117"/>
      <c r="BM3" s="117"/>
      <c r="BN3" s="117"/>
      <c r="BO3" s="117"/>
      <c r="BP3" s="117"/>
    </row>
    <row r="4" spans="1:68" ht="30" customHeight="1">
      <c r="A4" s="49"/>
      <c r="B4" s="112" t="s">
        <v>152</v>
      </c>
      <c r="C4" s="112" t="s">
        <v>153</v>
      </c>
      <c r="D4" s="112" t="s">
        <v>154</v>
      </c>
      <c r="E4" s="112" t="s">
        <v>155</v>
      </c>
      <c r="F4" s="112" t="s">
        <v>156</v>
      </c>
      <c r="G4" s="112" t="s">
        <v>157</v>
      </c>
      <c r="H4" s="112" t="s">
        <v>158</v>
      </c>
      <c r="I4" s="112" t="s">
        <v>159</v>
      </c>
      <c r="J4" s="112" t="s">
        <v>160</v>
      </c>
      <c r="K4" s="112" t="s">
        <v>161</v>
      </c>
      <c r="L4" s="112" t="s">
        <v>162</v>
      </c>
      <c r="M4" s="112" t="s">
        <v>163</v>
      </c>
      <c r="N4" s="112" t="s">
        <v>164</v>
      </c>
      <c r="O4" s="112" t="s">
        <v>165</v>
      </c>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row>
    <row r="5" spans="1:68" ht="15" customHeight="1">
      <c r="A5" s="40" t="s">
        <v>406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row>
    <row r="6" spans="1:68" ht="15" customHeight="1">
      <c r="A6" s="28" t="s">
        <v>167</v>
      </c>
      <c r="B6" s="33">
        <v>17.115902964959599</v>
      </c>
      <c r="C6" s="33">
        <v>17.274939172749399</v>
      </c>
      <c r="D6" s="33">
        <v>18.530701754386001</v>
      </c>
      <c r="E6" s="33">
        <v>17.426273458444999</v>
      </c>
      <c r="F6" s="33">
        <v>19.230769230769202</v>
      </c>
      <c r="G6" s="33">
        <v>18.208373904576401</v>
      </c>
      <c r="H6" s="33">
        <v>17.971970321516899</v>
      </c>
      <c r="I6" s="33">
        <v>19.411764705882401</v>
      </c>
      <c r="J6" s="33">
        <v>16.846986089644499</v>
      </c>
      <c r="K6" s="33">
        <v>17.405857740585802</v>
      </c>
      <c r="L6" s="33">
        <v>16.8251645940015</v>
      </c>
      <c r="M6" s="33">
        <v>19.359430604982201</v>
      </c>
      <c r="N6" s="33">
        <v>17.786308381318001</v>
      </c>
      <c r="O6" s="33">
        <v>20.201342281879199</v>
      </c>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row>
    <row r="7" spans="1:68" ht="15" customHeight="1">
      <c r="A7" s="28" t="s">
        <v>170</v>
      </c>
      <c r="B7" s="29">
        <v>2.97637795275591</v>
      </c>
      <c r="C7" s="29">
        <v>2.8873239436619702</v>
      </c>
      <c r="D7" s="29">
        <v>3.0118343195266299</v>
      </c>
      <c r="E7" s="29">
        <v>3.0769230769230802</v>
      </c>
      <c r="F7" s="29">
        <v>3.03125</v>
      </c>
      <c r="G7" s="29">
        <v>3.3262032085561501</v>
      </c>
      <c r="H7" s="29">
        <v>3.0963302752293602</v>
      </c>
      <c r="I7" s="29">
        <v>3.01298701298701</v>
      </c>
      <c r="J7" s="29">
        <v>3.76605504587156</v>
      </c>
      <c r="K7" s="29">
        <v>3.1538461538461502</v>
      </c>
      <c r="L7" s="29">
        <v>3.0521739130434802</v>
      </c>
      <c r="M7" s="29">
        <v>3.2389705882352899</v>
      </c>
      <c r="N7" s="29">
        <v>3.3129496402877701</v>
      </c>
      <c r="O7" s="29">
        <v>3.4086378737541501</v>
      </c>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ht="15" customHeight="1">
      <c r="A8" s="28" t="s">
        <v>171</v>
      </c>
      <c r="B8" s="34">
        <v>378</v>
      </c>
      <c r="C8" s="34">
        <v>410</v>
      </c>
      <c r="D8" s="34">
        <v>509</v>
      </c>
      <c r="E8" s="34">
        <v>400</v>
      </c>
      <c r="F8" s="34">
        <v>485</v>
      </c>
      <c r="G8" s="34">
        <v>622</v>
      </c>
      <c r="H8" s="34">
        <v>675</v>
      </c>
      <c r="I8" s="34">
        <v>696</v>
      </c>
      <c r="J8" s="34">
        <v>821</v>
      </c>
      <c r="K8" s="34">
        <v>656</v>
      </c>
      <c r="L8" s="34">
        <v>702</v>
      </c>
      <c r="M8" s="34">
        <v>881</v>
      </c>
      <c r="N8" s="34">
        <v>921</v>
      </c>
      <c r="O8" s="34">
        <v>1026</v>
      </c>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row>
    <row r="9" spans="1:68" ht="15" customHeight="1">
      <c r="A9" s="28" t="s">
        <v>172</v>
      </c>
      <c r="B9" s="34">
        <v>127</v>
      </c>
      <c r="C9" s="34">
        <v>142</v>
      </c>
      <c r="D9" s="34">
        <v>169</v>
      </c>
      <c r="E9" s="34">
        <v>130</v>
      </c>
      <c r="F9" s="34">
        <v>160</v>
      </c>
      <c r="G9" s="34">
        <v>187</v>
      </c>
      <c r="H9" s="34">
        <v>218</v>
      </c>
      <c r="I9" s="34">
        <v>231</v>
      </c>
      <c r="J9" s="34">
        <v>218</v>
      </c>
      <c r="K9" s="34">
        <v>208</v>
      </c>
      <c r="L9" s="34">
        <v>230</v>
      </c>
      <c r="M9" s="34">
        <v>272</v>
      </c>
      <c r="N9" s="34">
        <v>278</v>
      </c>
      <c r="O9" s="34">
        <v>301</v>
      </c>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row>
    <row r="10" spans="1:68" ht="15" customHeight="1">
      <c r="A10" s="28" t="s">
        <v>173</v>
      </c>
      <c r="B10" s="34">
        <v>742</v>
      </c>
      <c r="C10" s="34">
        <v>822</v>
      </c>
      <c r="D10" s="34">
        <v>912</v>
      </c>
      <c r="E10" s="34">
        <v>746</v>
      </c>
      <c r="F10" s="34">
        <v>832</v>
      </c>
      <c r="G10" s="34">
        <v>1027</v>
      </c>
      <c r="H10" s="34">
        <v>1213</v>
      </c>
      <c r="I10" s="34">
        <v>1190</v>
      </c>
      <c r="J10" s="34">
        <v>1294</v>
      </c>
      <c r="K10" s="34">
        <v>1195</v>
      </c>
      <c r="L10" s="34">
        <v>1367</v>
      </c>
      <c r="M10" s="34">
        <v>1405</v>
      </c>
      <c r="N10" s="34">
        <v>1563</v>
      </c>
      <c r="O10" s="34">
        <v>1490</v>
      </c>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row>
    <row r="11" spans="1:68" ht="15" customHeight="1">
      <c r="A11" s="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row>
    <row r="12" spans="1:68" ht="15" customHeight="1">
      <c r="A12" s="55" t="s">
        <v>407</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row>
    <row r="13" spans="1:68" ht="15" customHeight="1">
      <c r="A13" s="28" t="s">
        <v>167</v>
      </c>
      <c r="B13" s="33">
        <v>27.294117647058801</v>
      </c>
      <c r="C13" s="33">
        <v>27.272727272727298</v>
      </c>
      <c r="D13" s="33">
        <v>29.005847953216399</v>
      </c>
      <c r="E13" s="33">
        <v>26.184538653366602</v>
      </c>
      <c r="F13" s="33">
        <v>27.746478873239401</v>
      </c>
      <c r="G13" s="33">
        <v>26.698450536352802</v>
      </c>
      <c r="H13" s="33">
        <v>27.8904665314402</v>
      </c>
      <c r="I13" s="33">
        <v>27.152988855116501</v>
      </c>
      <c r="J13" s="33">
        <v>27.996070726915502</v>
      </c>
      <c r="K13" s="33">
        <v>28.865979381443299</v>
      </c>
      <c r="L13" s="33">
        <v>26.268412438625202</v>
      </c>
      <c r="M13" s="33">
        <v>28.232758620689701</v>
      </c>
      <c r="N13" s="33">
        <v>28.931245745405</v>
      </c>
      <c r="O13" s="33">
        <v>32.285527177472197</v>
      </c>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row>
    <row r="14" spans="1:68" ht="15" customHeight="1">
      <c r="A14" s="28" t="s">
        <v>170</v>
      </c>
      <c r="B14" s="29">
        <v>4.0086206896551699</v>
      </c>
      <c r="C14" s="29">
        <v>4.04566210045662</v>
      </c>
      <c r="D14" s="29">
        <v>4.1572580645161299</v>
      </c>
      <c r="E14" s="29">
        <v>3.8142857142857101</v>
      </c>
      <c r="F14" s="29">
        <v>4.2994923857867997</v>
      </c>
      <c r="G14" s="29">
        <v>4.19196428571429</v>
      </c>
      <c r="H14" s="29">
        <v>4.2545454545454504</v>
      </c>
      <c r="I14" s="29">
        <v>4.5373134328358198</v>
      </c>
      <c r="J14" s="29">
        <v>4.3578947368421099</v>
      </c>
      <c r="K14" s="29">
        <v>4.3892857142857098</v>
      </c>
      <c r="L14" s="29">
        <v>4.2336448598130803</v>
      </c>
      <c r="M14" s="29">
        <v>4.8880407124681904</v>
      </c>
      <c r="N14" s="29">
        <v>5.0988235294117601</v>
      </c>
      <c r="O14" s="29">
        <v>5.3184584178499001</v>
      </c>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ht="15" customHeight="1">
      <c r="A15" s="28" t="s">
        <v>171</v>
      </c>
      <c r="B15" s="34">
        <v>930</v>
      </c>
      <c r="C15" s="34">
        <v>886</v>
      </c>
      <c r="D15" s="34">
        <v>1031</v>
      </c>
      <c r="E15" s="34">
        <v>801</v>
      </c>
      <c r="F15" s="34">
        <v>847</v>
      </c>
      <c r="G15" s="34">
        <v>939</v>
      </c>
      <c r="H15" s="34">
        <v>1170</v>
      </c>
      <c r="I15" s="34">
        <v>1216</v>
      </c>
      <c r="J15" s="34">
        <v>1242</v>
      </c>
      <c r="K15" s="34">
        <v>1229</v>
      </c>
      <c r="L15" s="34">
        <v>1359</v>
      </c>
      <c r="M15" s="34">
        <v>1921</v>
      </c>
      <c r="N15" s="34">
        <v>2167</v>
      </c>
      <c r="O15" s="34">
        <v>2622</v>
      </c>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row>
    <row r="16" spans="1:68" ht="15" customHeight="1">
      <c r="A16" s="28" t="s">
        <v>172</v>
      </c>
      <c r="B16" s="34">
        <v>232</v>
      </c>
      <c r="C16" s="34">
        <v>219</v>
      </c>
      <c r="D16" s="34">
        <v>248</v>
      </c>
      <c r="E16" s="34">
        <v>210</v>
      </c>
      <c r="F16" s="34">
        <v>197</v>
      </c>
      <c r="G16" s="34">
        <v>224</v>
      </c>
      <c r="H16" s="34">
        <v>275</v>
      </c>
      <c r="I16" s="34">
        <v>268</v>
      </c>
      <c r="J16" s="34">
        <v>285</v>
      </c>
      <c r="K16" s="34">
        <v>280</v>
      </c>
      <c r="L16" s="34">
        <v>321</v>
      </c>
      <c r="M16" s="34">
        <v>393</v>
      </c>
      <c r="N16" s="34">
        <v>425</v>
      </c>
      <c r="O16" s="34">
        <v>493</v>
      </c>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row>
    <row r="17" spans="1:68" ht="15" customHeight="1">
      <c r="A17" s="28" t="s">
        <v>173</v>
      </c>
      <c r="B17" s="34">
        <v>850</v>
      </c>
      <c r="C17" s="34">
        <v>803</v>
      </c>
      <c r="D17" s="34">
        <v>855</v>
      </c>
      <c r="E17" s="34">
        <v>802</v>
      </c>
      <c r="F17" s="34">
        <v>710</v>
      </c>
      <c r="G17" s="34">
        <v>839</v>
      </c>
      <c r="H17" s="34">
        <v>986</v>
      </c>
      <c r="I17" s="34">
        <v>987</v>
      </c>
      <c r="J17" s="34">
        <v>1018</v>
      </c>
      <c r="K17" s="34">
        <v>970</v>
      </c>
      <c r="L17" s="34">
        <v>1222</v>
      </c>
      <c r="M17" s="34">
        <v>1392</v>
      </c>
      <c r="N17" s="34">
        <v>1469</v>
      </c>
      <c r="O17" s="34">
        <v>1527</v>
      </c>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row>
    <row r="18" spans="1:68" ht="15" customHeight="1">
      <c r="A18" s="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8" ht="15" customHeight="1">
      <c r="A19" s="55" t="s">
        <v>408</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row>
    <row r="20" spans="1:68" ht="15" customHeight="1">
      <c r="A20" s="28" t="s">
        <v>167</v>
      </c>
      <c r="B20" s="33">
        <v>33.6299892125135</v>
      </c>
      <c r="C20" s="33">
        <v>34.139979713085097</v>
      </c>
      <c r="D20" s="33">
        <v>33.4648443004086</v>
      </c>
      <c r="E20" s="33">
        <v>32.203916692570701</v>
      </c>
      <c r="F20" s="33">
        <v>32.975206611570201</v>
      </c>
      <c r="G20" s="33">
        <v>33.739766591186203</v>
      </c>
      <c r="H20" s="33">
        <v>33.870967741935502</v>
      </c>
      <c r="I20" s="33">
        <v>34.110838302350103</v>
      </c>
      <c r="J20" s="33">
        <v>34.231240160923598</v>
      </c>
      <c r="K20" s="33">
        <v>34.259067357512997</v>
      </c>
      <c r="L20" s="33">
        <v>35.3358142831827</v>
      </c>
      <c r="M20" s="33">
        <v>33.079558431671103</v>
      </c>
      <c r="N20" s="33">
        <v>34.554973821989499</v>
      </c>
      <c r="O20" s="33">
        <v>36.514043863024199</v>
      </c>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row>
    <row r="21" spans="1:68" ht="15" customHeight="1">
      <c r="A21" s="28" t="s">
        <v>170</v>
      </c>
      <c r="B21" s="29">
        <v>4.0252606255011996</v>
      </c>
      <c r="C21" s="29">
        <v>4.0993208828522896</v>
      </c>
      <c r="D21" s="29">
        <v>4.3183157894736803</v>
      </c>
      <c r="E21" s="29">
        <v>4.2591698841698804</v>
      </c>
      <c r="F21" s="29">
        <v>4.1874686716792002</v>
      </c>
      <c r="G21" s="29">
        <v>4.3577697470314902</v>
      </c>
      <c r="H21" s="29">
        <v>4.5483405483405503</v>
      </c>
      <c r="I21" s="29">
        <v>4.58817480719794</v>
      </c>
      <c r="J21" s="29">
        <v>4.5968318855390899</v>
      </c>
      <c r="K21" s="29">
        <v>4.9086509376890497</v>
      </c>
      <c r="L21" s="29">
        <v>4.7176529588766298</v>
      </c>
      <c r="M21" s="29">
        <v>5.1110471806674296</v>
      </c>
      <c r="N21" s="29">
        <v>5.4080086580086597</v>
      </c>
      <c r="O21" s="29">
        <v>5.3940990516333001</v>
      </c>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ht="15" customHeight="1">
      <c r="A22" s="28" t="s">
        <v>171</v>
      </c>
      <c r="B22" s="34">
        <v>10039</v>
      </c>
      <c r="C22" s="34">
        <v>9658</v>
      </c>
      <c r="D22" s="34">
        <v>10256</v>
      </c>
      <c r="E22" s="34">
        <v>8825</v>
      </c>
      <c r="F22" s="34">
        <v>8354</v>
      </c>
      <c r="G22" s="34">
        <v>8441</v>
      </c>
      <c r="H22" s="34">
        <v>9456</v>
      </c>
      <c r="I22" s="34">
        <v>8924</v>
      </c>
      <c r="J22" s="34">
        <v>8996</v>
      </c>
      <c r="K22" s="34">
        <v>8114</v>
      </c>
      <c r="L22" s="34">
        <v>9407</v>
      </c>
      <c r="M22" s="34">
        <v>8883</v>
      </c>
      <c r="N22" s="34">
        <v>9994</v>
      </c>
      <c r="O22" s="34">
        <v>10238</v>
      </c>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row>
    <row r="23" spans="1:68" ht="15" customHeight="1">
      <c r="A23" s="28" t="s">
        <v>172</v>
      </c>
      <c r="B23" s="34">
        <v>2494</v>
      </c>
      <c r="C23" s="34">
        <v>2356</v>
      </c>
      <c r="D23" s="34">
        <v>2375</v>
      </c>
      <c r="E23" s="34">
        <v>2072</v>
      </c>
      <c r="F23" s="34">
        <v>1995</v>
      </c>
      <c r="G23" s="34">
        <v>1937</v>
      </c>
      <c r="H23" s="34">
        <v>2079</v>
      </c>
      <c r="I23" s="34">
        <v>1945</v>
      </c>
      <c r="J23" s="34">
        <v>1957</v>
      </c>
      <c r="K23" s="34">
        <v>1653</v>
      </c>
      <c r="L23" s="34">
        <v>1994</v>
      </c>
      <c r="M23" s="34">
        <v>1738</v>
      </c>
      <c r="N23" s="34">
        <v>1848</v>
      </c>
      <c r="O23" s="34">
        <v>1898</v>
      </c>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row>
    <row r="24" spans="1:68" ht="15" customHeight="1">
      <c r="A24" s="28" t="s">
        <v>173</v>
      </c>
      <c r="B24" s="34">
        <v>7416</v>
      </c>
      <c r="C24" s="34">
        <v>6901</v>
      </c>
      <c r="D24" s="34">
        <v>7097</v>
      </c>
      <c r="E24" s="34">
        <v>6434</v>
      </c>
      <c r="F24" s="34">
        <v>6050</v>
      </c>
      <c r="G24" s="34">
        <v>5741</v>
      </c>
      <c r="H24" s="34">
        <v>6138</v>
      </c>
      <c r="I24" s="34">
        <v>5702</v>
      </c>
      <c r="J24" s="34">
        <v>5717</v>
      </c>
      <c r="K24" s="34">
        <v>4825</v>
      </c>
      <c r="L24" s="34">
        <v>5643</v>
      </c>
      <c r="M24" s="34">
        <v>5254</v>
      </c>
      <c r="N24" s="34">
        <v>5348</v>
      </c>
      <c r="O24" s="34">
        <v>5198</v>
      </c>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row>
    <row r="25" spans="1:68" ht="15" customHeight="1">
      <c r="A25" s="4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row>
    <row r="26" spans="1:68" ht="15" customHeight="1">
      <c r="A26" s="55" t="s">
        <v>403</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row>
    <row r="27" spans="1:68" ht="15" customHeight="1">
      <c r="A27" s="28" t="s">
        <v>167</v>
      </c>
      <c r="B27" s="33">
        <v>40.580985915493002</v>
      </c>
      <c r="C27" s="33">
        <v>41.109969167523097</v>
      </c>
      <c r="D27" s="33">
        <v>37.9166666666667</v>
      </c>
      <c r="E27" s="33">
        <v>36.345966958211903</v>
      </c>
      <c r="F27" s="33">
        <v>34.474327628361898</v>
      </c>
      <c r="G27" s="33">
        <v>35.962732919254698</v>
      </c>
      <c r="H27" s="33">
        <v>35.702746365105</v>
      </c>
      <c r="I27" s="33">
        <v>34.535104364326401</v>
      </c>
      <c r="J27" s="33">
        <v>34.8754448398576</v>
      </c>
      <c r="K27" s="33">
        <v>33.704453441295499</v>
      </c>
      <c r="L27" s="33">
        <v>34.661354581673301</v>
      </c>
      <c r="M27" s="33">
        <v>33.396584440227699</v>
      </c>
      <c r="N27" s="33">
        <v>36.040609137055803</v>
      </c>
      <c r="O27" s="33">
        <v>40.476190476190503</v>
      </c>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row>
    <row r="28" spans="1:68" ht="15" customHeight="1">
      <c r="A28" s="28" t="s">
        <v>170</v>
      </c>
      <c r="B28" s="29">
        <v>4.7136659436008701</v>
      </c>
      <c r="C28" s="29">
        <v>4.3150000000000004</v>
      </c>
      <c r="D28" s="29">
        <v>5.5247252747252702</v>
      </c>
      <c r="E28" s="29">
        <v>5.1417112299465204</v>
      </c>
      <c r="F28" s="29">
        <v>4.8226950354609901</v>
      </c>
      <c r="G28" s="29">
        <v>4.4559585492228004</v>
      </c>
      <c r="H28" s="29">
        <v>4.57466063348416</v>
      </c>
      <c r="I28" s="29">
        <v>4.3461538461538503</v>
      </c>
      <c r="J28" s="29">
        <v>4.5952380952380896</v>
      </c>
      <c r="K28" s="29">
        <v>5.0330330330330302</v>
      </c>
      <c r="L28" s="29">
        <v>4.8237547892720301</v>
      </c>
      <c r="M28" s="29">
        <v>5.8409090909090899</v>
      </c>
      <c r="N28" s="29">
        <v>6.0140845070422504</v>
      </c>
      <c r="O28" s="29">
        <v>5.2745098039215703</v>
      </c>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row>
    <row r="29" spans="1:68" ht="15" customHeight="1">
      <c r="A29" s="28" t="s">
        <v>171</v>
      </c>
      <c r="B29" s="34">
        <v>2173</v>
      </c>
      <c r="C29" s="34">
        <v>1726</v>
      </c>
      <c r="D29" s="34">
        <v>2011</v>
      </c>
      <c r="E29" s="34">
        <v>1923</v>
      </c>
      <c r="F29" s="34">
        <v>2040</v>
      </c>
      <c r="G29" s="34">
        <v>2580</v>
      </c>
      <c r="H29" s="34">
        <v>2022</v>
      </c>
      <c r="I29" s="34">
        <v>1582</v>
      </c>
      <c r="J29" s="34">
        <v>1351</v>
      </c>
      <c r="K29" s="34">
        <v>1676</v>
      </c>
      <c r="L29" s="34">
        <v>1259</v>
      </c>
      <c r="M29" s="34">
        <v>1028</v>
      </c>
      <c r="N29" s="34">
        <v>854</v>
      </c>
      <c r="O29" s="34">
        <v>807</v>
      </c>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row>
    <row r="30" spans="1:68" ht="15" customHeight="1">
      <c r="A30" s="28" t="s">
        <v>172</v>
      </c>
      <c r="B30" s="34">
        <v>461</v>
      </c>
      <c r="C30" s="34">
        <v>400</v>
      </c>
      <c r="D30" s="34">
        <v>364</v>
      </c>
      <c r="E30" s="34">
        <v>374</v>
      </c>
      <c r="F30" s="34">
        <v>423</v>
      </c>
      <c r="G30" s="34">
        <v>579</v>
      </c>
      <c r="H30" s="34">
        <v>442</v>
      </c>
      <c r="I30" s="34">
        <v>364</v>
      </c>
      <c r="J30" s="34">
        <v>294</v>
      </c>
      <c r="K30" s="34">
        <v>333</v>
      </c>
      <c r="L30" s="34">
        <v>261</v>
      </c>
      <c r="M30" s="34">
        <v>176</v>
      </c>
      <c r="N30" s="34">
        <v>142</v>
      </c>
      <c r="O30" s="34">
        <v>153</v>
      </c>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row>
    <row r="31" spans="1:68" ht="15" customHeight="1">
      <c r="A31" s="111" t="s">
        <v>173</v>
      </c>
      <c r="B31" s="34">
        <v>1136</v>
      </c>
      <c r="C31" s="34">
        <v>973</v>
      </c>
      <c r="D31" s="34">
        <v>960</v>
      </c>
      <c r="E31" s="34">
        <v>1029</v>
      </c>
      <c r="F31" s="34">
        <v>1227</v>
      </c>
      <c r="G31" s="34">
        <v>1610</v>
      </c>
      <c r="H31" s="34">
        <v>1238</v>
      </c>
      <c r="I31" s="34">
        <v>1054</v>
      </c>
      <c r="J31" s="34">
        <v>843</v>
      </c>
      <c r="K31" s="34">
        <v>988</v>
      </c>
      <c r="L31" s="34">
        <v>753</v>
      </c>
      <c r="M31" s="34">
        <v>527</v>
      </c>
      <c r="N31" s="34">
        <v>394</v>
      </c>
      <c r="O31" s="34">
        <v>378</v>
      </c>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row>
    <row r="32" spans="1:68" ht="15" customHeight="1">
      <c r="A32" s="111"/>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row>
    <row r="33" spans="1:68" ht="15" customHeight="1">
      <c r="A33" s="55" t="s">
        <v>404</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row>
    <row r="34" spans="1:68" ht="15" customHeight="1">
      <c r="A34" s="56" t="s">
        <v>173</v>
      </c>
      <c r="B34" s="115">
        <v>2075</v>
      </c>
      <c r="C34" s="115">
        <v>2083</v>
      </c>
      <c r="D34" s="115">
        <v>1924</v>
      </c>
      <c r="E34" s="115">
        <v>1767</v>
      </c>
      <c r="F34" s="115">
        <v>1777</v>
      </c>
      <c r="G34" s="115">
        <v>1879</v>
      </c>
      <c r="H34" s="115">
        <v>1971</v>
      </c>
      <c r="I34" s="115">
        <v>1912</v>
      </c>
      <c r="J34" s="115">
        <v>2032</v>
      </c>
      <c r="K34" s="115">
        <v>1996</v>
      </c>
      <c r="L34" s="115">
        <v>2895</v>
      </c>
      <c r="M34" s="115">
        <v>3011</v>
      </c>
      <c r="N34" s="115">
        <v>3181</v>
      </c>
      <c r="O34" s="115">
        <v>3117</v>
      </c>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row>
    <row r="35" spans="1:68" ht="15" customHeight="1">
      <c r="A35" s="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row>
    <row r="36" spans="1:68" ht="17.100000000000001"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row>
    <row r="37" spans="1:68" ht="37.5" customHeight="1">
      <c r="A37" s="166"/>
      <c r="B37" s="166"/>
      <c r="C37" s="166"/>
      <c r="D37" s="166"/>
      <c r="E37" s="166"/>
      <c r="F37" s="166"/>
      <c r="G37" s="166"/>
      <c r="H37" s="166"/>
      <c r="I37" s="166"/>
      <c r="J37" s="166"/>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row>
    <row r="38" spans="1:68" ht="37.5" customHeight="1">
      <c r="A38" s="166"/>
      <c r="B38" s="166"/>
      <c r="C38" s="166"/>
      <c r="D38" s="166"/>
      <c r="E38" s="166"/>
      <c r="F38" s="166"/>
      <c r="G38" s="166"/>
      <c r="H38" s="166"/>
      <c r="I38" s="166"/>
      <c r="J38" s="166"/>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row>
    <row r="39" spans="1:68" ht="37.5" customHeight="1">
      <c r="A39" s="166"/>
      <c r="B39" s="166"/>
      <c r="C39" s="166"/>
      <c r="D39" s="166"/>
      <c r="E39" s="166"/>
      <c r="F39" s="166"/>
      <c r="G39" s="166"/>
      <c r="H39" s="166"/>
      <c r="I39" s="166"/>
      <c r="J39" s="166"/>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row>
    <row r="40" spans="1:68" ht="37.5" customHeight="1">
      <c r="A40" s="166"/>
      <c r="B40" s="166"/>
      <c r="C40" s="166"/>
      <c r="D40" s="166"/>
      <c r="E40" s="166"/>
      <c r="F40" s="166"/>
      <c r="G40" s="166"/>
      <c r="H40" s="166"/>
      <c r="I40" s="166"/>
      <c r="J40" s="16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row>
    <row r="41" spans="1:68" ht="37.5" customHeight="1">
      <c r="A41" s="166"/>
      <c r="B41" s="166"/>
      <c r="C41" s="166"/>
      <c r="D41" s="166"/>
      <c r="E41" s="166"/>
      <c r="F41" s="166"/>
      <c r="G41" s="166"/>
      <c r="H41" s="166"/>
      <c r="I41" s="166"/>
      <c r="J41" s="166"/>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row>
    <row r="42" spans="1:68" ht="15" customHeight="1">
      <c r="A42" s="117"/>
      <c r="B42" s="24"/>
      <c r="C42" s="24"/>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row>
    <row r="43" spans="1:68" ht="15" customHeight="1">
      <c r="A43" s="117"/>
      <c r="B43" s="24"/>
      <c r="C43" s="24"/>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row>
    <row r="44" spans="1:68" ht="15" customHeight="1">
      <c r="A44" s="117"/>
      <c r="B44" s="24"/>
      <c r="C44" s="24"/>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row>
    <row r="45" spans="1:68" ht="15" customHeight="1">
      <c r="A45" s="117"/>
      <c r="B45" s="24"/>
      <c r="C45" s="24"/>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row>
    <row r="46" spans="1:68" ht="15" customHeight="1">
      <c r="A46" s="117"/>
      <c r="B46" s="24"/>
      <c r="C46" s="24"/>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row>
    <row r="47" spans="1:68" ht="15" customHeight="1">
      <c r="A47" s="117"/>
      <c r="B47" s="24"/>
      <c r="C47" s="24"/>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row>
    <row r="48" spans="1:68" ht="15" customHeight="1">
      <c r="A48" s="117"/>
      <c r="B48" s="24"/>
      <c r="C48" s="24"/>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row>
    <row r="49" spans="2:3" ht="15" customHeight="1">
      <c r="B49" s="24"/>
      <c r="C49" s="24"/>
    </row>
    <row r="50" spans="2:3" ht="15" customHeight="1">
      <c r="B50" s="24"/>
      <c r="C50" s="24"/>
    </row>
    <row r="51" spans="2:3" ht="15" customHeight="1">
      <c r="B51" s="24"/>
      <c r="C51" s="24"/>
    </row>
    <row r="52" spans="2:3" ht="15" customHeight="1">
      <c r="B52" s="24"/>
      <c r="C52" s="24"/>
    </row>
    <row r="53" spans="2:3" ht="15" customHeight="1">
      <c r="B53" s="24"/>
      <c r="C53" s="24"/>
    </row>
    <row r="54" spans="2:3" ht="15" customHeight="1">
      <c r="B54" s="24"/>
      <c r="C54" s="24"/>
    </row>
    <row r="55" spans="2:3" ht="15" customHeight="1">
      <c r="B55" s="24"/>
      <c r="C55" s="24"/>
    </row>
    <row r="56" spans="2:3" ht="15" customHeight="1">
      <c r="B56" s="24"/>
      <c r="C56" s="24"/>
    </row>
    <row r="57" spans="2:3" ht="15" customHeight="1">
      <c r="B57" s="24"/>
      <c r="C57" s="24"/>
    </row>
    <row r="58" spans="2:3" ht="15" customHeight="1">
      <c r="B58" s="24"/>
      <c r="C58" s="24"/>
    </row>
    <row r="59" spans="2:3" ht="15" customHeight="1">
      <c r="B59" s="117"/>
      <c r="C59" s="117"/>
    </row>
    <row r="60" spans="2:3" ht="15" customHeight="1">
      <c r="B60" s="117"/>
      <c r="C60" s="117"/>
    </row>
    <row r="61" spans="2:3" ht="15" customHeight="1">
      <c r="B61" s="117"/>
      <c r="C61" s="117"/>
    </row>
    <row r="62" spans="2:3" ht="15" customHeight="1">
      <c r="B62" s="117"/>
      <c r="C62" s="117"/>
    </row>
    <row r="63" spans="2:3" ht="15" customHeight="1">
      <c r="B63" s="117"/>
      <c r="C63" s="117"/>
    </row>
    <row r="64" spans="2:3" ht="15" customHeight="1">
      <c r="B64" s="117"/>
      <c r="C64" s="11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sheetData>
  <mergeCells count="7">
    <mergeCell ref="F3:O3"/>
    <mergeCell ref="A36:AT36"/>
    <mergeCell ref="A39:J39"/>
    <mergeCell ref="A40:J40"/>
    <mergeCell ref="A41:J41"/>
    <mergeCell ref="A37:J37"/>
    <mergeCell ref="A38:J38"/>
  </mergeCells>
  <hyperlinks>
    <hyperlink ref="A1" location="Contents!A1" display="Return to contents page" xr:uid="{00000000-0004-0000-1700-000000000000}"/>
  </hyperlink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39D9B73498B04D8A5C1AC6F32B51B1" ma:contentTypeVersion="6" ma:contentTypeDescription="Create a new document." ma:contentTypeScope="" ma:versionID="bc046fcb5e63d756a63cf619ea35fd69">
  <xsd:schema xmlns:xsd="http://www.w3.org/2001/XMLSchema" xmlns:xs="http://www.w3.org/2001/XMLSchema" xmlns:p="http://schemas.microsoft.com/office/2006/metadata/properties" xmlns:ns2="33f09adb-9fa3-42ca-b83a-3ffbc965b1c2" xmlns:ns3="0d173dc6-60b5-4470-bc46-d5d33e30784a" targetNamespace="http://schemas.microsoft.com/office/2006/metadata/properties" ma:root="true" ma:fieldsID="d46bca65f8774090413adcc4fe2bebdf" ns2:_="" ns3:_="">
    <xsd:import namespace="33f09adb-9fa3-42ca-b83a-3ffbc965b1c2"/>
    <xsd:import namespace="0d173dc6-60b5-4470-bc46-d5d33e3078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9adb-9fa3-42ca-b83a-3ffbc965b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173dc6-60b5-4470-bc46-d5d33e3078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5250A1-3187-4721-9798-FC4ECD331973}"/>
</file>

<file path=customXml/itemProps2.xml><?xml version="1.0" encoding="utf-8"?>
<ds:datastoreItem xmlns:ds="http://schemas.openxmlformats.org/officeDocument/2006/customXml" ds:itemID="{35272186-50A2-42E5-8AA8-C36E807E244F}"/>
</file>

<file path=customXml/itemProps3.xml><?xml version="1.0" encoding="utf-8"?>
<ds:datastoreItem xmlns:ds="http://schemas.openxmlformats.org/officeDocument/2006/customXml" ds:itemID="{86E27223-3806-4009-9BAE-B448092300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Britland, Alfie</dc:creator>
  <cp:keywords/>
  <dc:description/>
  <cp:lastModifiedBy>Yan, Ziqi</cp:lastModifiedBy>
  <cp:revision/>
  <dcterms:created xsi:type="dcterms:W3CDTF">2014-03-07T16:08:25Z</dcterms:created>
  <dcterms:modified xsi:type="dcterms:W3CDTF">2025-08-29T09:57:37Z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0x010100F239D9B73498B04D8A5C1AC6F32B51B1</vt:lpwstr>
  </property>
</Properties>
</file>