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7F5E2141-C14E-4600-B809-F77A73E3E429}" xr6:coauthVersionLast="47" xr6:coauthVersionMax="47" xr10:uidLastSave="{00000000-0000-0000-0000-000000000000}"/>
  <bookViews>
    <workbookView xWindow="-110" yWindow="-110" windowWidth="19420" windowHeight="1030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Commentary!$A$1:$A$1</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0" l="1"/>
  <c r="D128" i="10"/>
  <c r="E128" i="10"/>
  <c r="F128" i="10"/>
  <c r="G128" i="10"/>
  <c r="H128" i="10"/>
  <c r="I128" i="10"/>
  <c r="J128" i="10"/>
  <c r="K128" i="10"/>
  <c r="L128" i="10"/>
  <c r="M128" i="10"/>
  <c r="B128" i="10"/>
  <c r="C127" i="10"/>
  <c r="D127" i="10"/>
  <c r="E127" i="10"/>
  <c r="F127" i="10"/>
  <c r="G127" i="10"/>
  <c r="H127" i="10"/>
  <c r="I127" i="10"/>
  <c r="J127" i="10"/>
  <c r="K127" i="10"/>
  <c r="L127" i="10"/>
  <c r="M127" i="10"/>
  <c r="B127" i="10"/>
  <c r="C377" i="1" l="1"/>
  <c r="C378" i="1" s="1"/>
  <c r="C379" i="1" s="1"/>
  <c r="C380" i="1" s="1"/>
  <c r="C381" i="1" s="1"/>
  <c r="C382" i="1" s="1"/>
  <c r="D377" i="1"/>
  <c r="D378" i="1" s="1"/>
  <c r="D379" i="1" s="1"/>
  <c r="D380" i="1" s="1"/>
  <c r="D381" i="1" s="1"/>
  <c r="D382" i="1" s="1"/>
  <c r="E377" i="1"/>
  <c r="E378" i="1" s="1"/>
  <c r="E379" i="1" s="1"/>
  <c r="E380" i="1" s="1"/>
  <c r="E381" i="1" s="1"/>
  <c r="E382" i="1" s="1"/>
  <c r="F377" i="1"/>
  <c r="F378" i="1" s="1"/>
  <c r="F379" i="1" s="1"/>
  <c r="F380" i="1" s="1"/>
  <c r="F381" i="1" s="1"/>
  <c r="F382" i="1" s="1"/>
  <c r="G377" i="1"/>
  <c r="G378" i="1" s="1"/>
  <c r="G379" i="1" s="1"/>
  <c r="G380" i="1" s="1"/>
  <c r="G381" i="1" s="1"/>
  <c r="G382" i="1" s="1"/>
  <c r="H377" i="1"/>
  <c r="H378" i="1" s="1"/>
  <c r="H379" i="1" s="1"/>
  <c r="H380" i="1" s="1"/>
  <c r="H381" i="1" s="1"/>
  <c r="H382" i="1" s="1"/>
  <c r="I377" i="1"/>
  <c r="I378" i="1" s="1"/>
  <c r="I379" i="1" s="1"/>
  <c r="I380" i="1" s="1"/>
  <c r="I381" i="1" s="1"/>
  <c r="I382" i="1" s="1"/>
  <c r="J377" i="1"/>
  <c r="J378" i="1" s="1"/>
  <c r="J379" i="1" s="1"/>
  <c r="J380" i="1" s="1"/>
  <c r="J381" i="1" s="1"/>
  <c r="J382" i="1" s="1"/>
  <c r="K377" i="1"/>
  <c r="K378" i="1" s="1"/>
  <c r="K379" i="1" s="1"/>
  <c r="K380" i="1" s="1"/>
  <c r="K381" i="1" s="1"/>
  <c r="K382" i="1" s="1"/>
  <c r="L377" i="1"/>
  <c r="L378" i="1" s="1"/>
  <c r="L379" i="1" s="1"/>
  <c r="L380" i="1" s="1"/>
  <c r="L381" i="1" s="1"/>
  <c r="L382" i="1" s="1"/>
  <c r="M377" i="1"/>
  <c r="M378" i="1" s="1"/>
  <c r="M379" i="1" s="1"/>
  <c r="M380" i="1" s="1"/>
  <c r="M381" i="1" s="1"/>
  <c r="M382" i="1" s="1"/>
  <c r="N377" i="1"/>
  <c r="N378" i="1" s="1"/>
  <c r="N379" i="1" s="1"/>
  <c r="N380" i="1" s="1"/>
  <c r="N381" i="1" s="1"/>
  <c r="N382"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G366" i="1" s="1"/>
  <c r="G367" i="1" s="1"/>
  <c r="G368" i="1" s="1"/>
  <c r="G369" i="1" s="1"/>
  <c r="G370" i="1" s="1"/>
  <c r="G371" i="1" s="1"/>
  <c r="G372" i="1" s="1"/>
  <c r="G373" i="1" s="1"/>
  <c r="G374" i="1" s="1"/>
  <c r="G375" i="1" s="1"/>
  <c r="G376" i="1" s="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G14" i="12"/>
  <c r="D14" i="12"/>
  <c r="F14" i="12"/>
  <c r="K14" i="12"/>
  <c r="L14" i="12"/>
  <c r="J14" i="12"/>
  <c r="B14" i="12"/>
  <c r="C14" i="12"/>
  <c r="H14" i="12"/>
  <c r="I14" i="12"/>
  <c r="M14" i="12"/>
  <c r="A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D18" i="12"/>
  <c r="A18" i="12"/>
  <c r="A11" i="12"/>
  <c r="F18" i="12"/>
  <c r="B18" i="12"/>
  <c r="B15" i="12"/>
  <c r="G15" i="12"/>
  <c r="E15" i="12"/>
  <c r="E18" i="12"/>
  <c r="C18" i="12"/>
  <c r="A5" i="12"/>
  <c r="C15" i="12"/>
  <c r="F15" i="12"/>
  <c r="K18" i="12"/>
  <c r="K15" i="12"/>
  <c r="M15" i="12"/>
  <c r="G18" i="12"/>
  <c r="I18" i="12"/>
  <c r="D15" i="12"/>
  <c r="L15" i="12"/>
  <c r="H15" i="12"/>
  <c r="M18" i="12"/>
  <c r="A15" i="12"/>
  <c r="J18" i="12"/>
  <c r="J15" i="12"/>
  <c r="H18" i="12"/>
  <c r="I15" i="12"/>
  <c r="L18"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J16" i="12"/>
  <c r="E19" i="12"/>
  <c r="J19" i="12"/>
  <c r="D16" i="12"/>
  <c r="A19" i="12"/>
  <c r="E16" i="12"/>
  <c r="D19" i="12"/>
  <c r="K16" i="12"/>
  <c r="I19" i="12"/>
  <c r="C19" i="12"/>
  <c r="F16" i="12"/>
  <c r="A6" i="12"/>
  <c r="M19" i="12"/>
  <c r="B16" i="12"/>
  <c r="L19" i="12"/>
  <c r="H19" i="12"/>
  <c r="M16" i="12"/>
  <c r="B19" i="12"/>
  <c r="C16" i="12"/>
  <c r="L16" i="12"/>
  <c r="K19" i="12"/>
  <c r="I16" i="12"/>
  <c r="G19" i="12"/>
  <c r="A16" i="12"/>
  <c r="G16" i="12"/>
  <c r="F19" i="12"/>
  <c r="H16"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I20" i="12"/>
  <c r="G20" i="12"/>
  <c r="A7" i="12"/>
  <c r="B20" i="12"/>
  <c r="A20" i="12"/>
  <c r="D20" i="12"/>
  <c r="K20" i="12"/>
  <c r="L20" i="12"/>
  <c r="E20" i="12"/>
  <c r="H20" i="12"/>
  <c r="F20" i="12"/>
  <c r="M20" i="12"/>
  <c r="C20" i="12"/>
  <c r="J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H9" i="12"/>
  <c r="A9" i="12"/>
  <c r="G9" i="12"/>
  <c r="F9" i="12"/>
  <c r="E9" i="12"/>
  <c r="M9" i="12"/>
  <c r="J9" i="12"/>
  <c r="I9" i="12"/>
  <c r="D9" i="12"/>
  <c r="B9" i="12"/>
  <c r="L9" i="12"/>
  <c r="K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T82" i="1" a="1"/>
  <c r="U82" i="1" a="1"/>
  <c r="W82" i="1" a="1"/>
  <c r="AC82" i="1" a="1"/>
  <c r="X82" i="1" a="1"/>
  <c r="AB82" i="1" a="1"/>
  <c r="Z82" i="1" a="1"/>
  <c r="Y82" i="1" a="1"/>
  <c r="AD82" i="1" a="1"/>
  <c r="AA82" i="1" a="1"/>
  <c r="AE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AA83" i="1" a="1"/>
  <c r="Y83" i="1" a="1"/>
  <c r="X91" i="1" a="1"/>
  <c r="T83" i="1" a="1"/>
  <c r="W83" i="1" a="1"/>
  <c r="AE91" i="1" a="1"/>
  <c r="AD91" i="1" a="1"/>
  <c r="U83" i="1" a="1"/>
  <c r="X83" i="1" a="1"/>
  <c r="AC83" i="1" a="1"/>
  <c r="AE83" i="1" a="1"/>
  <c r="AB83" i="1" a="1"/>
  <c r="Z83" i="1" a="1"/>
  <c r="AD83" i="1" a="1"/>
  <c r="V91" i="1" a="1"/>
  <c r="AC91" i="1" a="1"/>
  <c r="U91" i="1" a="1"/>
  <c r="Z91" i="1" a="1"/>
  <c r="Y91" i="1" a="1"/>
  <c r="W91" i="1" a="1"/>
  <c r="T91" i="1" a="1"/>
  <c r="AB91" i="1" a="1"/>
  <c r="AA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AC92" i="1" a="1"/>
  <c r="AA92" i="1" a="1"/>
  <c r="Y92" i="1" a="1"/>
  <c r="AD92" i="1" a="1"/>
  <c r="V92" i="1" a="1"/>
  <c r="AB92" i="1" a="1"/>
  <c r="W92" i="1" a="1"/>
  <c r="T92" i="1" a="1"/>
  <c r="Z92" i="1" a="1"/>
  <c r="X92" i="1" a="1"/>
  <c r="AE92" i="1" a="1"/>
  <c r="U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M5" i="12"/>
  <c r="V83" i="1" a="1"/>
  <c r="F6" i="12"/>
  <c r="AC88" i="1" a="1"/>
  <c r="AA87" i="1" a="1"/>
  <c r="E5" i="12"/>
  <c r="B6" i="12"/>
  <c r="AD87" i="1" a="1"/>
  <c r="C6" i="12"/>
  <c r="J7" i="12"/>
  <c r="B5" i="12"/>
  <c r="T88" i="1" a="1"/>
  <c r="V87" i="1" a="1"/>
  <c r="D5" i="12"/>
  <c r="Y87" i="1" a="1"/>
  <c r="G6" i="12"/>
  <c r="V82" i="1" a="1"/>
  <c r="Z88" i="1" a="1"/>
  <c r="AB88" i="1" a="1"/>
  <c r="Z87" i="1" a="1"/>
  <c r="X87" i="1" a="1"/>
  <c r="D6" i="12"/>
  <c r="J5" i="12"/>
  <c r="X88" i="1" a="1"/>
  <c r="AA88" i="1" a="1"/>
  <c r="H5" i="12"/>
  <c r="G5" i="12"/>
  <c r="AD88" i="1" a="1"/>
  <c r="AB87" i="1" a="1"/>
  <c r="U88" i="1" a="1"/>
  <c r="C5" i="12"/>
  <c r="AE87" i="1" a="1"/>
  <c r="K5" i="12"/>
  <c r="U87" i="1" a="1"/>
  <c r="W87" i="1" a="1"/>
  <c r="V88" i="1" a="1"/>
  <c r="AE88" i="1" a="1"/>
  <c r="Y88" i="1" a="1"/>
  <c r="T87" i="1" a="1"/>
  <c r="F5" i="12"/>
  <c r="W88" i="1" a="1"/>
  <c r="I6" i="12"/>
  <c r="I5" i="12"/>
  <c r="H6" i="12"/>
  <c r="L5" i="12"/>
  <c r="AC87" i="1" a="1"/>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H7" i="12"/>
  <c r="C7" i="12"/>
  <c r="K6" i="12"/>
  <c r="J6" i="12"/>
  <c r="F8" i="12"/>
  <c r="L6" i="12"/>
  <c r="E6" i="12"/>
  <c r="E7" i="12"/>
  <c r="D7" i="12"/>
  <c r="F7" i="12"/>
  <c r="M7" i="12"/>
  <c r="I7" i="12"/>
  <c r="G7" i="12"/>
  <c r="M6" i="12"/>
  <c r="B7" i="12"/>
  <c r="K7" i="12"/>
  <c r="L7" i="12"/>
  <c r="F10" i="12" l="1"/>
  <c r="M21" i="12"/>
  <c r="I21" i="12"/>
  <c r="F21" i="12"/>
  <c r="K21" i="12"/>
  <c r="L21" i="12"/>
  <c r="D21" i="12"/>
  <c r="B21" i="12"/>
  <c r="E21" i="12"/>
  <c r="C21" i="12"/>
  <c r="G21" i="12"/>
  <c r="H21" i="12"/>
  <c r="J21" i="12"/>
  <c r="C8" i="12"/>
  <c r="K11" i="12"/>
  <c r="M11" i="12"/>
  <c r="D8" i="12"/>
  <c r="B8" i="12"/>
  <c r="E11" i="12"/>
  <c r="D11" i="12"/>
  <c r="G8" i="12"/>
  <c r="E8" i="12"/>
  <c r="L11" i="12"/>
  <c r="L8" i="12"/>
  <c r="K8" i="12"/>
  <c r="G11" i="12"/>
  <c r="J8" i="12"/>
  <c r="B11" i="12"/>
  <c r="H8" i="12"/>
  <c r="I8" i="12"/>
  <c r="M8" i="12"/>
  <c r="C11" i="12"/>
  <c r="I11" i="12"/>
  <c r="H11" i="12"/>
  <c r="F11" i="12"/>
  <c r="J11" i="12"/>
  <c r="C22" i="12" l="1"/>
  <c r="B22" i="12"/>
  <c r="B10" i="12"/>
  <c r="C10" i="12"/>
  <c r="D10" i="12"/>
  <c r="H10" i="12"/>
  <c r="I10" i="12"/>
  <c r="J10" i="12"/>
  <c r="M10" i="12"/>
  <c r="G10" i="12"/>
  <c r="L10" i="12"/>
  <c r="E10" i="12"/>
  <c r="K10" i="12"/>
  <c r="D22" i="12"/>
  <c r="J22" i="12"/>
  <c r="H22" i="12"/>
  <c r="F22" i="12"/>
  <c r="L22" i="12"/>
  <c r="K22" i="12"/>
  <c r="G22" i="12"/>
  <c r="E22" i="12"/>
  <c r="I22" i="12"/>
  <c r="M22" i="12"/>
  <c r="C12" i="12"/>
  <c r="B12" i="12"/>
  <c r="M12" i="12"/>
  <c r="G12" i="12"/>
  <c r="J12" i="12"/>
  <c r="I12" i="12"/>
  <c r="H12" i="12"/>
  <c r="L12" i="12"/>
  <c r="F12" i="12"/>
  <c r="E12" i="12"/>
  <c r="D12" i="12"/>
  <c r="K12" i="12"/>
  <c r="M13" i="12" l="1"/>
  <c r="C13" i="12"/>
  <c r="B13" i="12"/>
  <c r="H13" i="12"/>
  <c r="K13" i="12"/>
  <c r="F13" i="12"/>
  <c r="E13" i="12"/>
  <c r="I13" i="12"/>
  <c r="D13" i="12"/>
  <c r="G13" i="12"/>
  <c r="J13" i="12"/>
  <c r="L13" i="12"/>
</calcChain>
</file>

<file path=xl/sharedStrings.xml><?xml version="1.0" encoding="utf-8"?>
<sst xmlns="http://schemas.openxmlformats.org/spreadsheetml/2006/main" count="2089" uniqueCount="744">
  <si>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</si>
  <si>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</si>
  <si>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</si>
  <si>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</si>
  <si>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</si>
  <si>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</si>
  <si>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</si>
  <si>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</si>
  <si>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</si>
  <si>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</si>
  <si>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</si>
  <si>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</si>
  <si>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</si>
  <si>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</si>
  <si>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</si>
  <si>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</si>
  <si>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</si>
  <si>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</si>
  <si>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</si>
  <si>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</si>
  <si>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</si>
  <si>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</si>
  <si>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</si>
  <si>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</si>
  <si>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</si>
  <si>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</si>
  <si>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</si>
  <si>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</si>
  <si>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</si>
  <si>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</si>
  <si>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</si>
  <si>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</si>
  <si>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</si>
  <si>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</si>
  <si>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</si>
  <si>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</si>
  <si>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</si>
  <si>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</si>
  <si>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</si>
  <si>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</si>
  <si>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</si>
  <si>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</si>
  <si>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</si>
  <si>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</si>
  <si>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</si>
  <si>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</si>
  <si>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</si>
  <si>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</si>
  <si>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</si>
  <si>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</si>
  <si>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</si>
  <si>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</si>
  <si>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</si>
  <si>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</si>
  <si>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</si>
  <si>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</si>
  <si>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</si>
  <si>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</si>
  <si>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</si>
  <si>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</si>
  <si>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</si>
  <si>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</si>
  <si>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</si>
  <si>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</si>
  <si>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</si>
  <si>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</si>
  <si>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</si>
  <si>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</si>
  <si>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</si>
  <si>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</si>
  <si>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</si>
  <si>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</si>
  <si>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</si>
  <si>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</si>
  <si>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</si>
  <si>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</si>
  <si>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</si>
  <si>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</si>
  <si>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</si>
  <si>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</si>
  <si>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</si>
  <si>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</si>
  <si>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</si>
  <si>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</si>
  <si>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</si>
  <si>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</si>
  <si>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</si>
  <si>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</si>
  <si>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</si>
  <si>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</si>
  <si>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</si>
  <si>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</si>
  <si>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</si>
  <si>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</si>
  <si>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</si>
  <si>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</si>
  <si>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</si>
  <si>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</si>
  <si>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</si>
  <si>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</si>
  <si>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</si>
  <si>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</si>
  <si>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</si>
  <si>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</si>
  <si>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</si>
  <si>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</si>
  <si>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</si>
  <si>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</si>
  <si>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</si>
  <si>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</si>
  <si>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</si>
  <si>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</si>
  <si>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</si>
  <si>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</si>
  <si>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</si>
  <si>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</si>
  <si>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</si>
  <si>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</si>
  <si>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</si>
  <si>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</si>
  <si>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</si>
  <si>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</si>
  <si>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</si>
  <si>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</si>
  <si>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</si>
  <si>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</si>
  <si>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</si>
  <si>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</si>
  <si>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</si>
  <si>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</si>
  <si>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</si>
  <si>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</si>
  <si>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</si>
  <si>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</si>
  <si>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</si>
  <si>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</si>
  <si>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</si>
  <si>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</si>
  <si>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</si>
  <si>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</si>
  <si>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</si>
  <si>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</si>
  <si>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</si>
  <si>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</si>
  <si>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</si>
  <si>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</si>
  <si>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</si>
  <si>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</si>
  <si>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</si>
  <si>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</si>
  <si>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</si>
  <si>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</si>
  <si>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</si>
  <si>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</si>
  <si>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</si>
  <si>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</si>
  <si>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</si>
  <si>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</si>
  <si>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</si>
  <si>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</si>
  <si>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</si>
  <si>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</si>
  <si>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</si>
  <si>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</si>
  <si>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</si>
  <si>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</si>
  <si>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</si>
  <si>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</si>
  <si>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</si>
  <si>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</si>
  <si>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</si>
  <si>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</si>
  <si>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</si>
  <si>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</si>
  <si>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</si>
  <si>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</si>
  <si>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</si>
  <si>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</si>
  <si>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</si>
  <si>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</si>
  <si>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</si>
  <si>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</si>
  <si>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</si>
  <si>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</si>
  <si>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</si>
  <si>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</si>
  <si>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</si>
  <si>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</si>
  <si>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</si>
  <si>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</si>
  <si>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</si>
  <si>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</si>
  <si>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</si>
  <si>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</si>
  <si>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</si>
  <si>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</si>
  <si>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</si>
  <si>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</si>
  <si>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</si>
  <si>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</si>
  <si>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</si>
  <si>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</si>
  <si>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</si>
  <si>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</si>
  <si>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</si>
  <si>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</si>
  <si>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</si>
  <si>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</si>
  <si>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</si>
  <si>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</si>
  <si>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</si>
  <si>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</si>
  <si>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</si>
  <si>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</si>
  <si>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</si>
  <si>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</si>
  <si>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</si>
  <si>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</si>
  <si>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</si>
  <si>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</si>
  <si>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</si>
  <si>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</si>
  <si>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</si>
  <si>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</si>
  <si>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</si>
  <si>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</si>
  <si>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</si>
  <si>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</si>
  <si>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</si>
  <si>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</si>
  <si>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</si>
  <si>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</si>
  <si>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</si>
  <si>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</si>
  <si>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</si>
  <si>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</si>
  <si>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</si>
  <si>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</si>
  <si>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</si>
  <si>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</si>
  <si>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</si>
  <si>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</si>
  <si>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</si>
  <si>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</si>
  <si>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</si>
  <si>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</si>
  <si>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</si>
  <si>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</si>
  <si>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</si>
  <si>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</si>
  <si>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</si>
  <si>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</si>
  <si>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</si>
  <si>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</si>
  <si>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</si>
  <si>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</si>
  <si>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</si>
  <si>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</si>
  <si>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</si>
  <si>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</si>
  <si>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</si>
  <si>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</si>
  <si>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</si>
  <si>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</si>
  <si>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</si>
  <si>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</si>
  <si>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</si>
  <si>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</si>
  <si>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</si>
  <si>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</si>
  <si>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</si>
  <si>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</si>
  <si>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</si>
  <si>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</si>
  <si>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</si>
  <si>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</si>
  <si>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</si>
  <si>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</si>
  <si>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</si>
  <si>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</si>
  <si>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</si>
  <si>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</si>
  <si>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</si>
  <si>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</si>
  <si>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</si>
  <si>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</si>
  <si>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</si>
  <si>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</si>
  <si>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</si>
  <si>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</si>
  <si>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</si>
  <si>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</si>
  <si>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</si>
  <si>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</si>
  <si>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</si>
  <si>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</si>
  <si>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</si>
  <si>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</si>
  <si>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</si>
  <si>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</si>
  <si>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</si>
  <si>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</si>
  <si>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</si>
  <si>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</si>
  <si>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</si>
  <si>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</si>
  <si>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</si>
  <si>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</si>
  <si>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</si>
  <si>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</si>
  <si>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</si>
  <si>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</si>
  <si>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</si>
  <si>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</si>
  <si>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</si>
  <si>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</si>
  <si>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</si>
  <si>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</si>
  <si>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</si>
  <si>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</si>
  <si>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</si>
  <si>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</si>
  <si>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</si>
  <si>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</si>
  <si>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</si>
  <si>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</si>
  <si>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</si>
  <si>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</si>
  <si>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</si>
  <si>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</si>
  <si>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</si>
  <si>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</si>
  <si>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</si>
  <si>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</si>
  <si>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</si>
  <si>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</si>
  <si>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</si>
  <si>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</si>
  <si>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</si>
  <si>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</si>
  <si>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</si>
  <si>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</si>
  <si>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</si>
  <si>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</si>
  <si>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</si>
  <si>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</si>
  <si>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</si>
  <si>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</si>
  <si>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</si>
  <si>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</si>
  <si>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</si>
  <si>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</si>
  <si>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</si>
  <si>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</si>
  <si>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</si>
  <si>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</si>
  <si>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</si>
  <si>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</si>
  <si>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</si>
  <si>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</si>
  <si>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</si>
  <si>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</si>
  <si>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</si>
  <si>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</si>
  <si>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</si>
  <si>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</si>
  <si>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</si>
  <si>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</si>
  <si>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</si>
  <si>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</si>
  <si>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</si>
  <si>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</si>
  <si>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</si>
  <si>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</si>
  <si>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</si>
  <si>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</si>
  <si>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</si>
  <si>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</si>
  <si>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</si>
  <si>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</si>
  <si>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</si>
  <si>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</si>
  <si>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</si>
  <si>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</si>
  <si>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</si>
  <si>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</si>
  <si>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</si>
  <si>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</si>
  <si>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</si>
  <si>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</si>
  <si>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</si>
  <si>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</si>
  <si>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</si>
  <si>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</si>
  <si>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</si>
  <si>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</si>
  <si>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</si>
  <si>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</si>
  <si>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</si>
  <si>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</si>
  <si>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</si>
  <si>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</si>
  <si>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</si>
  <si>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</si>
  <si>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</si>
  <si>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</si>
  <si>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</si>
  <si>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</si>
  <si>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</si>
  <si>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</si>
  <si>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</si>
  <si>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</si>
  <si>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</si>
  <si>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</si>
  <si>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</si>
  <si>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</si>
  <si>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</si>
  <si>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</si>
  <si>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</si>
  <si>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</si>
  <si>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</si>
  <si>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</si>
  <si>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</si>
  <si>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</si>
  <si>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</si>
  <si>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</si>
  <si>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</si>
  <si>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</si>
  <si>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</si>
  <si>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</si>
  <si>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</si>
  <si>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</si>
  <si>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</si>
  <si>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</si>
  <si>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</si>
  <si>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</si>
  <si>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</si>
  <si>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</si>
  <si>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</si>
  <si>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</si>
  <si>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</si>
  <si>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</si>
  <si>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</si>
  <si>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</si>
  <si>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</si>
  <si>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</si>
  <si>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</si>
  <si>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</si>
  <si>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</si>
  <si>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</si>
  <si>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</si>
  <si>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</si>
  <si>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</si>
  <si>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</si>
  <si>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</si>
  <si>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</si>
  <si>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</si>
  <si>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</si>
  <si>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</si>
  <si>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</si>
  <si>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</si>
  <si>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</si>
  <si>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</si>
  <si>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</si>
  <si>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</si>
  <si>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</si>
  <si>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</si>
  <si>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</si>
  <si>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</si>
  <si>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</si>
  <si>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</si>
  <si>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</si>
  <si>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</si>
  <si>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</si>
  <si>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</si>
  <si>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</si>
  <si>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</si>
  <si>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</si>
  <si>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</si>
  <si>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</si>
  <si>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</si>
  <si>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</si>
  <si>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</si>
  <si>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</si>
  <si>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</si>
  <si>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</si>
  <si>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</si>
  <si>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</si>
  <si>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</si>
  <si>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</si>
  <si>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</si>
  <si>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</si>
  <si>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</si>
  <si>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</si>
  <si>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</si>
  <si>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</si>
  <si>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</si>
  <si>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</si>
  <si>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</si>
  <si>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</si>
  <si>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</si>
  <si>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</si>
  <si>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</si>
  <si>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</si>
  <si>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</si>
  <si>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</si>
  <si>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</si>
  <si>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</si>
  <si>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</si>
  <si>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</si>
  <si>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</si>
  <si>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</si>
  <si>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</si>
  <si>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</si>
  <si>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</si>
  <si>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</si>
  <si>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</si>
  <si>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</si>
  <si>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</si>
  <si>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</si>
  <si>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</si>
  <si>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</si>
  <si>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</si>
  <si>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</si>
  <si>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</si>
  <si>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</si>
  <si>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</si>
  <si>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</si>
  <si>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</si>
  <si>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</si>
  <si>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</si>
  <si>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</si>
  <si>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</si>
  <si>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</si>
  <si>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</si>
  <si>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</si>
  <si>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</si>
  <si>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</si>
  <si>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</si>
  <si>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</si>
  <si>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</si>
  <si>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</si>
  <si>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</si>
  <si>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</si>
  <si>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</si>
  <si>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</si>
  <si>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</si>
  <si>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</si>
  <si>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</si>
  <si>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</si>
  <si>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</si>
  <si>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</si>
  <si>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</si>
  <si>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</si>
  <si>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</si>
  <si>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</si>
  <si>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</si>
  <si>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</si>
  <si>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</si>
  <si>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</si>
  <si>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</si>
  <si>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</si>
  <si>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</si>
  <si>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</si>
  <si>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</si>
  <si>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</si>
  <si>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</si>
  <si>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</si>
  <si>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</si>
  <si>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</si>
  <si>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</si>
  <si>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</si>
  <si>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</si>
  <si>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</si>
  <si>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</si>
  <si>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</si>
  <si>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</si>
  <si>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</si>
  <si>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</si>
  <si>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</si>
  <si>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</si>
  <si>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</si>
  <si>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</si>
  <si>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</si>
  <si>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</si>
  <si>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</si>
  <si>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</si>
  <si>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</si>
  <si>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</si>
  <si>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</si>
  <si>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</si>
  <si>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</si>
  <si>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</si>
  <si>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</si>
  <si>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</si>
  <si>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</si>
  <si>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</si>
  <si>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</si>
  <si>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</si>
  <si>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</si>
  <si>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</si>
  <si>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</si>
  <si>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</si>
  <si>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</si>
  <si>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</si>
  <si>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</si>
  <si>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</si>
  <si>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</si>
  <si>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</si>
  <si>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</si>
  <si>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</si>
  <si>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</si>
  <si>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</si>
  <si>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</si>
  <si>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</si>
  <si>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</si>
  <si>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</si>
  <si>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</si>
  <si>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</si>
  <si>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</si>
  <si>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</si>
  <si>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</si>
  <si>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</si>
  <si>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</si>
  <si>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</si>
  <si>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</si>
  <si>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</si>
  <si>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</si>
  <si>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</si>
  <si>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</si>
  <si>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</si>
  <si>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</si>
  <si>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</si>
  <si>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</si>
  <si>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</si>
  <si>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</si>
  <si>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</si>
  <si>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</si>
  <si>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</si>
  <si>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</si>
  <si>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</si>
  <si>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</si>
  <si>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</si>
  <si>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</si>
  <si>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</si>
  <si>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</si>
  <si>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</si>
  <si>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</si>
  <si>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</si>
  <si>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</si>
  <si>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</si>
  <si>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</si>
  <si>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</si>
  <si>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</si>
  <si>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</si>
  <si>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</si>
  <si>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</si>
  <si>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</si>
  <si>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</si>
  <si>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</si>
  <si>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</si>
  <si>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</si>
  <si>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</si>
  <si>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</si>
  <si>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</si>
  <si>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</si>
  <si>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</si>
  <si>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</si>
  <si>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</si>
  <si>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</si>
  <si>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</si>
  <si>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</si>
  <si>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</si>
  <si>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</si>
  <si>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</si>
  <si>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</si>
  <si>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</si>
  <si>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</si>
  <si>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</si>
  <si>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</si>
  <si>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</si>
  <si>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</si>
  <si>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</si>
  <si>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</si>
  <si>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</si>
  <si>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</si>
  <si>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</si>
  <si>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</si>
  <si>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</si>
  <si>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</si>
  <si>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</si>
  <si>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</si>
  <si>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</si>
  <si>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July 2024</t>
  </si>
  <si>
    <t>August 2024</t>
  </si>
  <si>
    <t xml:space="preserve">Quarter 2 2024 </t>
  </si>
  <si>
    <t>September 2024</t>
  </si>
  <si>
    <t>October 2024</t>
  </si>
  <si>
    <t xml:space="preserve">Quarter 3 2024 </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</si>
  <si>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</si>
  <si>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</si>
  <si>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</si>
  <si>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</si>
  <si>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</si>
  <si>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</si>
  <si>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</si>
  <si>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</si>
  <si>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</si>
  <si>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</si>
  <si>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</si>
  <si>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</si>
  <si>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November 2024</t>
  </si>
  <si>
    <t>December 2024</t>
  </si>
  <si>
    <t>January 2025</t>
  </si>
  <si>
    <t>February 2025</t>
  </si>
  <si>
    <t xml:space="preserve">Quarter 4 2024 </t>
  </si>
  <si>
    <t>March 2025</t>
  </si>
  <si>
    <t>April 2025</t>
  </si>
  <si>
    <r>
      <t xml:space="preserve">This spreadsheet contains monthly data including </t>
    </r>
    <r>
      <rPr>
        <b/>
        <sz val="12"/>
        <rFont val="Calibri"/>
        <family val="2"/>
        <scheme val="minor"/>
      </rPr>
      <t>new data for June 2025</t>
    </r>
  </si>
  <si>
    <t>June 2025 [provisional]</t>
  </si>
  <si>
    <t>Quarter 2 2025 [provisional]</t>
  </si>
  <si>
    <t>May 2025</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</si>
  <si>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</si>
  <si>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</si>
  <si>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</si>
  <si>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</si>
  <si>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</si>
  <si>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</si>
  <si>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</si>
  <si>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</si>
  <si>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</si>
  <si>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</si>
  <si>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</si>
  <si>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Quarter 1 2025</t>
  </si>
  <si>
    <t>Record quarterly low in fuel used by MPPs for electricity generation</t>
  </si>
  <si>
    <t>In the latest three months</t>
  </si>
  <si>
    <r>
      <t xml:space="preserve">The revisions period covers </t>
    </r>
    <r>
      <rPr>
        <b/>
        <sz val="12"/>
        <rFont val="Calibri"/>
        <family val="2"/>
        <scheme val="minor"/>
      </rPr>
      <t>April and May 2025.</t>
    </r>
    <r>
      <rPr>
        <sz val="12"/>
        <rFont val="Calibri"/>
        <family val="2"/>
        <scheme val="minor"/>
      </rPr>
      <t xml:space="preserve">
Revisions are due to updates from data suppliers or the receipt of data replacing estimates unless otherwise stated.</t>
    </r>
  </si>
  <si>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2025, is given in DUKES Table 5.11. Estimated generation for all UK electricity is reported quarterly in table 5.1 and includes autogenerators and other generators.</t>
  </si>
  <si>
    <t>Fall in low carbon fuel use but an increase for assumed fuel use by renewable generators</t>
  </si>
  <si>
    <t>Increased  gas use drives increased fossil fuel use</t>
  </si>
  <si>
    <t>Fossil fuel use by MPPs in electricity generation increased by 7.7 per cent to 2.8 Mtoe in the three months to June 2025. Gas use is the majority of this figure and increased 12 per cent to 2.8 Mtoe in line with reduced electricity imports and higher gas generation. There are no more active MPP coal-fired power stations, and oil is generally only used to start up generators.</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</si>
  <si>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</si>
  <si>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t xml:space="preserve">MPP low carbon generators consumed the equivalent of 5.1 Mtoe of fuel in the three months to June 2025, a decrease of 5.4 per cent compared to the same months in 2024. This was driven by a fall in nuclear fuel use, down 13.2 per cent to 2.1 Mtoe. There was also a 0.2 per cent decrease in bioenergy fuel use, down to 1.3 Mtoe in the three months to June 2025.  In contrast, there was a notable increase in assumed fuel use by solar plants, up 23 per cent to 0.2 Mtoe and a 2.4 increase in assumed fuel use by wind plants.  This meant that fuel use (including assumed fuel use) for renewable generators increased by 1.4 per cent to 2.9 Mtoe. </t>
  </si>
  <si>
    <t xml:space="preserve">Major Power Producer (MPP) fuel use fell by 1.1 percent in April to June 2025 to 7.8 Mtoe, the lowest quarterly value on the published data series.  This was in line with a 1.1 per cent decrease in MPP generation over the same time period as demand for electricity was reduced by higher average temperatures, with April to June 2025 having the highest average temperature of any Quarter 2 on the published data series.  As well as reduced MPP generation, the lower fuel use also reflects higher output from non-thermal renewables, particularly wind and solar [note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</si>
</sst>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0">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sz val="12"/>
      <color rgb="FFFF0000"/>
      <name val="Calibri"/>
      <family val="2"/>
      <scheme val="minor"/>
    </font>
    <font>
      <sz val="12"/>
      <color rgb="FFFF0000"/>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33">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1" fontId="23" fillId="6" borderId="0" xfId="0" applyNumberFormat="1" applyFont="1" applyFill="1"/>
    <xf numFmtId="14" fontId="33" fillId="0" borderId="0" xfId="17" quotePrefix="1" applyNumberFormat="1" applyFill="1" applyAlignment="1">
      <alignment horizontal="right" vertical="center"/>
    </xf>
    <xf numFmtId="0" fontId="15" fillId="0" borderId="0" xfId="9" applyFill="1" applyAlignment="1" applyProtection="1">
      <alignment vertical="center" wrapText="1"/>
    </xf>
    <xf numFmtId="0" fontId="49" fillId="0" borderId="0" xfId="0" applyFont="1" applyAlignment="1">
      <alignment vertical="center" wrapText="1"/>
    </xf>
    <xf numFmtId="43" fontId="33" fillId="0" borderId="0" xfId="17" applyNumberFormat="1" applyFill="1" applyAlignment="1">
      <alignment horizontal="right" vertical="center" wrapText="1"/>
    </xf>
    <xf numFmtId="168" fontId="22" fillId="0" borderId="0" xfId="15" applyNumberFormat="1" applyFont="1"/>
    <xf numFmtId="168" fontId="22" fillId="0" borderId="4" xfId="15" applyNumberFormat="1" applyFont="1" applyBorder="1"/>
    <xf numFmtId="0" fontId="48" fillId="0" borderId="0" xfId="0" applyFont="1" applyAlignment="1" applyProtection="1">
      <alignment wrapText="1"/>
      <protection hidden="1"/>
    </xf>
    <xf numFmtId="0" fontId="35" fillId="0" borderId="0" xfId="0" applyFont="1"/>
    <xf numFmtId="0" fontId="33" fillId="0" borderId="0" xfId="0" applyFont="1" applyAlignment="1">
      <alignment vertical="top" wrapText="1"/>
    </xf>
    <xf numFmtId="0" fontId="42" fillId="0" borderId="0" xfId="0" applyFont="1" applyAlignment="1" applyProtection="1">
      <alignment wrapText="1"/>
      <protection hidden="1"/>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 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8"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72"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640</v>
      </c>
    </row>
    <row r="3" spans="1:5" ht="30" customHeight="1">
      <c r="A3" s="203" t="s">
        <v>85</v>
      </c>
    </row>
    <row r="4" spans="1:5" ht="31">
      <c r="A4" s="205" t="s">
        <v>741</v>
      </c>
    </row>
    <row r="5" spans="1:5" ht="30" customHeight="1">
      <c r="A5" s="203" t="s">
        <v>86</v>
      </c>
    </row>
    <row r="6" spans="1:5" ht="20.25" customHeight="1">
      <c r="A6" s="204" t="s">
        <v>718</v>
      </c>
    </row>
    <row r="7" spans="1:5" ht="30" customHeight="1">
      <c r="A7" s="203" t="s">
        <v>87</v>
      </c>
      <c r="B7" s="95"/>
    </row>
    <row r="8" spans="1:5" ht="31">
      <c r="A8" s="205" t="s">
        <v>736</v>
      </c>
    </row>
    <row r="9" spans="1:5" ht="30" customHeight="1">
      <c r="A9" s="93" t="s">
        <v>88</v>
      </c>
      <c r="C9" s="96"/>
      <c r="D9" s="96"/>
      <c r="E9" s="97"/>
    </row>
    <row r="10" spans="1:5" ht="31">
      <c r="A10" s="98" t="s">
        <v>118</v>
      </c>
      <c r="C10" s="96"/>
      <c r="D10" s="96"/>
      <c r="E10" s="97"/>
    </row>
    <row r="11" spans="1:5" ht="20.25" customHeight="1">
      <c r="A11" s="224" t="s">
        <v>659</v>
      </c>
      <c r="C11" s="96"/>
      <c r="D11" s="96"/>
      <c r="E11" s="97"/>
    </row>
    <row r="12" spans="1:5" ht="31">
      <c r="A12" s="98" t="s">
        <v>89</v>
      </c>
      <c r="C12" s="96"/>
      <c r="D12" s="96"/>
      <c r="E12" s="97"/>
    </row>
    <row r="13" spans="1:5" ht="31">
      <c r="A13" s="98" t="s">
        <v>119</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620</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660</v>
      </c>
    </row>
    <row r="23" spans="1:257" ht="20.25" customHeight="1">
      <c r="A23" s="189" t="s">
        <v>617</v>
      </c>
      <c r="B23" s="100"/>
    </row>
    <row r="24" spans="1:257" ht="20.25" customHeight="1">
      <c r="A24" s="103" t="s">
        <v>95</v>
      </c>
      <c r="E24" s="118"/>
      <c r="F24" s="118"/>
      <c r="G24" s="118"/>
      <c r="H24" s="118"/>
      <c r="I24" s="118"/>
      <c r="J24" s="118"/>
      <c r="K24" s="118"/>
      <c r="L24" s="118"/>
    </row>
    <row r="25" spans="1:257" ht="20.25" customHeight="1">
      <c r="A25" s="202" t="s">
        <v>656</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145</v>
      </c>
      <c r="B4" s="86" t="s">
        <v>146</v>
      </c>
    </row>
    <row r="5" spans="1:2" ht="20.25" customHeight="1">
      <c r="A5" s="85" t="s">
        <v>147</v>
      </c>
      <c r="B5" s="90" t="s">
        <v>102</v>
      </c>
    </row>
    <row r="6" spans="1:2" ht="20.25" customHeight="1">
      <c r="A6" s="85" t="s">
        <v>148</v>
      </c>
      <c r="B6" s="90" t="s">
        <v>46</v>
      </c>
    </row>
    <row r="7" spans="1:2" ht="20.25" customHeight="1">
      <c r="A7" s="85" t="s">
        <v>149</v>
      </c>
      <c r="B7" s="90" t="s">
        <v>104</v>
      </c>
    </row>
    <row r="8" spans="1:2" ht="20.25" customHeight="1">
      <c r="A8" s="85" t="s">
        <v>150</v>
      </c>
      <c r="B8" s="90" t="s">
        <v>103</v>
      </c>
    </row>
    <row r="9" spans="1:2" ht="20.25" customHeight="1">
      <c r="A9" s="85" t="s">
        <v>585</v>
      </c>
      <c r="B9" s="90" t="s">
        <v>151</v>
      </c>
    </row>
    <row r="10" spans="1:2" s="87" customFormat="1" ht="20.25" customHeight="1">
      <c r="A10" s="85" t="s">
        <v>587</v>
      </c>
      <c r="B10" s="90" t="s">
        <v>152</v>
      </c>
    </row>
    <row r="11" spans="1:2" ht="20.25" customHeight="1">
      <c r="A11" s="85" t="s">
        <v>589</v>
      </c>
      <c r="B11" s="90" t="s">
        <v>153</v>
      </c>
    </row>
    <row r="12" spans="1:2" ht="20.25" customHeight="1">
      <c r="A12" s="85" t="s">
        <v>591</v>
      </c>
      <c r="B12" s="90" t="s">
        <v>154</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104</v>
      </c>
      <c r="B1" s="85"/>
    </row>
    <row r="2" spans="1:2" ht="20.25" customHeight="1">
      <c r="A2" s="81" t="s">
        <v>105</v>
      </c>
      <c r="B2" s="81"/>
    </row>
    <row r="3" spans="1:2" ht="20.25" customHeight="1">
      <c r="A3" s="81" t="s">
        <v>592</v>
      </c>
      <c r="B3" s="81"/>
    </row>
    <row r="4" spans="1:2" ht="33" customHeight="1">
      <c r="A4" s="80" t="s">
        <v>106</v>
      </c>
      <c r="B4" s="80" t="s">
        <v>101</v>
      </c>
    </row>
    <row r="5" spans="1:2" ht="46.5">
      <c r="A5" s="85" t="s">
        <v>107</v>
      </c>
      <c r="B5" s="84" t="s">
        <v>111</v>
      </c>
    </row>
    <row r="6" spans="1:2" ht="20.25" customHeight="1">
      <c r="A6" s="85" t="s">
        <v>108</v>
      </c>
      <c r="B6" s="85" t="s">
        <v>112</v>
      </c>
    </row>
    <row r="7" spans="1:2" ht="20.25" customHeight="1">
      <c r="A7" s="85" t="s">
        <v>109</v>
      </c>
      <c r="B7" s="88" t="s">
        <v>113</v>
      </c>
    </row>
    <row r="8" spans="1:2" ht="31">
      <c r="A8" s="85" t="s">
        <v>110</v>
      </c>
      <c r="B8" s="119" t="s">
        <v>114</v>
      </c>
    </row>
    <row r="9" spans="1:2" ht="62">
      <c r="A9" s="82" t="s">
        <v>115</v>
      </c>
      <c r="B9" s="89" t="s">
        <v>737</v>
      </c>
    </row>
    <row r="10" spans="1:2" ht="20.25" customHeight="1">
      <c r="A10" s="82" t="s">
        <v>116</v>
      </c>
      <c r="B10" s="112" t="s">
        <v>117</v>
      </c>
    </row>
    <row r="11" spans="1:2" ht="15.5">
      <c r="A11" s="82" t="s">
        <v>120</v>
      </c>
      <c r="B11" s="112" t="s">
        <v>125</v>
      </c>
    </row>
    <row r="12" spans="1:2" ht="46.5">
      <c r="A12" s="82" t="s">
        <v>121</v>
      </c>
      <c r="B12" s="112" t="s">
        <v>123</v>
      </c>
    </row>
    <row r="13" spans="1:2" ht="20.25" customHeight="1">
      <c r="A13" s="82" t="s">
        <v>122</v>
      </c>
      <c r="B13" s="85" t="s">
        <v>126</v>
      </c>
    </row>
    <row r="14" spans="1:2" ht="20.25" customHeight="1">
      <c r="A14" s="82" t="s">
        <v>124</v>
      </c>
      <c r="B14" s="85" t="s">
        <v>128</v>
      </c>
    </row>
    <row r="15" spans="1:2" ht="20.25" customHeight="1">
      <c r="A15" s="82" t="s">
        <v>127</v>
      </c>
      <c r="B15" s="85" t="s">
        <v>130</v>
      </c>
    </row>
    <row r="16" spans="1:2" ht="20.25" customHeight="1">
      <c r="A16" s="82" t="s">
        <v>129</v>
      </c>
      <c r="B16" s="85" t="s">
        <v>132</v>
      </c>
    </row>
    <row r="17" spans="1:2" ht="20.25" customHeight="1">
      <c r="A17" s="82" t="s">
        <v>131</v>
      </c>
      <c r="B17" s="85" t="s">
        <v>134</v>
      </c>
    </row>
    <row r="18" spans="1:2" ht="31">
      <c r="A18" s="82" t="s">
        <v>133</v>
      </c>
      <c r="B18" s="85" t="s">
        <v>155</v>
      </c>
    </row>
    <row r="19" spans="1:2" ht="124">
      <c r="A19" s="82" t="s">
        <v>670</v>
      </c>
      <c r="B19" s="85" t="s">
        <v>669</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21">
      <c r="A2" s="208" t="s">
        <v>735</v>
      </c>
    </row>
    <row r="3" spans="1:1" ht="18.5">
      <c r="A3" s="230" t="s">
        <v>734</v>
      </c>
    </row>
    <row r="4" spans="1:1" ht="77.5">
      <c r="A4" s="231" t="s">
        <v>743</v>
      </c>
    </row>
    <row r="5" spans="1:1" ht="18.5">
      <c r="A5" s="230" t="s">
        <v>738</v>
      </c>
    </row>
    <row r="6" spans="1:1" ht="77.5">
      <c r="A6" s="232" t="s">
        <v>742</v>
      </c>
    </row>
    <row r="7" spans="1:1" ht="15.5">
      <c r="A7" s="232"/>
    </row>
    <row r="8" spans="1:1" ht="18.5">
      <c r="A8" s="230" t="s">
        <v>739</v>
      </c>
    </row>
    <row r="9" spans="1:1" ht="46.5">
      <c r="A9" s="231" t="s">
        <v>740</v>
      </c>
    </row>
    <row r="10" spans="1:1" ht="15.5">
      <c r="A10" s="225"/>
    </row>
    <row r="12" spans="1:1">
      <c r="A12" s="209"/>
    </row>
    <row r="14" spans="1:1" ht="15.5">
      <c r="A14" s="229"/>
    </row>
    <row r="15" spans="1:1">
      <c r="A15" s="199"/>
    </row>
    <row r="16" spans="1:1">
      <c r="A16" s="199"/>
    </row>
    <row r="17" spans="1:1">
      <c r="A17" s="199"/>
    </row>
    <row r="18" spans="1:1">
      <c r="A18" s="199"/>
    </row>
    <row r="19" spans="1:1">
      <c r="A19"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137</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135</v>
      </c>
      <c r="B3" s="112"/>
      <c r="C3" s="112"/>
      <c r="D3" s="112"/>
      <c r="E3" s="112"/>
      <c r="F3" s="112"/>
      <c r="G3" s="112"/>
      <c r="H3" s="112"/>
      <c r="I3" s="112"/>
      <c r="J3" s="112"/>
      <c r="K3" s="112"/>
      <c r="L3" s="112"/>
      <c r="M3" s="112"/>
    </row>
    <row r="4" spans="1:15" s="141" customFormat="1" ht="46.5" customHeight="1">
      <c r="A4" s="146" t="s">
        <v>156</v>
      </c>
      <c r="B4" s="147" t="s">
        <v>84</v>
      </c>
      <c r="C4" s="148" t="s">
        <v>3</v>
      </c>
      <c r="D4" s="148" t="s">
        <v>139</v>
      </c>
      <c r="E4" s="148" t="s">
        <v>5</v>
      </c>
      <c r="F4" s="148" t="s">
        <v>54</v>
      </c>
      <c r="G4" s="148" t="s">
        <v>7</v>
      </c>
      <c r="H4" s="148" t="s">
        <v>140</v>
      </c>
      <c r="I4" s="148" t="s">
        <v>141</v>
      </c>
      <c r="J4" s="148" t="s">
        <v>48</v>
      </c>
      <c r="K4" s="148" t="s">
        <v>142</v>
      </c>
      <c r="L4" s="148" t="s">
        <v>143</v>
      </c>
      <c r="M4" s="149" t="s">
        <v>144</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f ca="1">INDIRECT(calculation_hide!R13)</f>
        <v>2024</v>
      </c>
      <c r="B9" s="163">
        <f ca="1">INDIRECT(calculation_hide!S13)</f>
        <v>35.5154</v>
      </c>
      <c r="C9" s="163">
        <f ca="1">INDIRECT(calculation_hide!T13)</f>
        <v>0.41459999999999997</v>
      </c>
      <c r="D9" s="163">
        <f ca="1">INDIRECT(calculation_hide!U13)</f>
        <v>0.11910000000000001</v>
      </c>
      <c r="E9" s="163">
        <f ca="1">INDIRECT(calculation_hide!V13)</f>
        <v>13.247499999999999</v>
      </c>
      <c r="F9" s="163">
        <f ca="1">INDIRECT(calculation_hide!W13)</f>
        <v>8.8171999999999997</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21.734200000000001</v>
      </c>
      <c r="L9" s="163">
        <f ca="1">INDIRECT(calculation_hide!AC13)</f>
        <v>12.917000000000002</v>
      </c>
      <c r="M9" s="164">
        <f ca="1">INDIRECT(calculation_hide!AD13)</f>
        <v>13.7813</v>
      </c>
      <c r="O9" s="181"/>
    </row>
    <row r="10" spans="1:15" ht="20.25" customHeight="1">
      <c r="A10" s="143" t="s">
        <v>157</v>
      </c>
      <c r="B10" s="166" t="str">
        <f t="shared" ref="B10:M10" ca="1" si="0">IF(((B9-B8)/B8*100)&gt;100,"(+) ",IF(((B9-B8)/B8*100)&lt;-100,"(-) ",IF(ROUND(((B9-B8)/B8*100),1)=0,"- ",IF(((B9-B8)/B8*100)&gt;0,TEXT(((B9-B8)/B8*100),"+0.0 "),TEXT(((B9-B8)/B8*100),"0.0 ")))))</f>
        <v xml:space="preserve">-4.6 </v>
      </c>
      <c r="C10" s="214" t="str">
        <f t="shared" ca="1" si="0"/>
        <v xml:space="preserve">-53.8 </v>
      </c>
      <c r="D10" s="166" t="str">
        <f t="shared" ca="1" si="0"/>
        <v xml:space="preserve">-12.9 </v>
      </c>
      <c r="E10" s="166" t="str">
        <f t="shared" ca="1" si="0"/>
        <v xml:space="preserve">-16.5 </v>
      </c>
      <c r="F10" s="166" t="str">
        <f t="shared" ca="1" si="0"/>
        <v xml:space="preserve">+0.3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+6.9 </v>
      </c>
      <c r="L10" s="166" t="str">
        <f t="shared" ca="1" si="0"/>
        <v xml:space="preserve">+11.8 </v>
      </c>
      <c r="M10" s="167" t="str">
        <f t="shared" ca="1" si="0"/>
        <v xml:space="preserve">-18.4 </v>
      </c>
      <c r="O10" s="181"/>
    </row>
    <row r="11" spans="1:15" ht="20.25" customHeight="1">
      <c r="A11" s="163" t="str">
        <f ca="1">INDIRECT(calculation_hide!R39)</f>
        <v>January - June 2024</v>
      </c>
      <c r="B11" s="178">
        <f ca="1">INDIRECT(calculation_hide!S39)</f>
        <v>17.654299999999999</v>
      </c>
      <c r="C11" s="163">
        <f ca="1">INDIRECT(calculation_hide!T39)</f>
        <v>0.35549999999999998</v>
      </c>
      <c r="D11" s="163">
        <f ca="1">INDIRECT(calculation_hide!U39)</f>
        <v>6.1400000000000003E-2</v>
      </c>
      <c r="E11" s="163">
        <f ca="1">INDIRECT(calculation_hide!V39)</f>
        <v>6.4402999999999988</v>
      </c>
      <c r="F11" s="163">
        <f ca="1">INDIRECT(calculation_hide!W39)</f>
        <v>4.2650000000000006</v>
      </c>
      <c r="G11" s="163">
        <f ca="1">INDIRECT(calculation_hide!X39)</f>
        <v>0.18729999999999999</v>
      </c>
      <c r="H11" s="163">
        <f ca="1">INDIRECT(calculation_hide!Y39)</f>
        <v>3.3914</v>
      </c>
      <c r="I11" s="163">
        <f ca="1">INDIRECT(calculation_hide!Z39)</f>
        <v>2.7265000000000001</v>
      </c>
      <c r="J11" s="163">
        <f ca="1">INDIRECT(calculation_hide!AA39)</f>
        <v>0.22689999999999999</v>
      </c>
      <c r="K11" s="163">
        <f ca="1">INDIRECT(calculation_hide!AB39)</f>
        <v>10.7971</v>
      </c>
      <c r="L11" s="163">
        <f ca="1">INDIRECT(calculation_hide!AC39)</f>
        <v>6.5320999999999998</v>
      </c>
      <c r="M11" s="164">
        <f ca="1">INDIRECT(calculation_hide!AD39)</f>
        <v>6.8572999999999995</v>
      </c>
      <c r="O11" s="181"/>
    </row>
    <row r="12" spans="1:15" ht="20.25" customHeight="1">
      <c r="A12" s="163" t="str">
        <f ca="1">INDIRECT(calculation_hide!R40)</f>
        <v>January - June 2025 [provisional]</v>
      </c>
      <c r="B12" s="179">
        <f ca="1">INDIRECT(calculation_hide!S40)</f>
        <v>18.1587</v>
      </c>
      <c r="C12" s="163">
        <f ca="1">INDIRECT(calculation_hide!T40)</f>
        <v>0</v>
      </c>
      <c r="D12" s="163">
        <f ca="1">INDIRECT(calculation_hide!U40)</f>
        <v>4.3200000000000002E-2</v>
      </c>
      <c r="E12" s="163">
        <f ca="1">INDIRECT(calculation_hide!V40)</f>
        <v>7.5845000000000011</v>
      </c>
      <c r="F12" s="163">
        <f ca="1">INDIRECT(calculation_hide!W40)</f>
        <v>4.2076000000000002</v>
      </c>
      <c r="G12" s="163">
        <f ca="1">INDIRECT(calculation_hide!X40)</f>
        <v>0.13319999999999999</v>
      </c>
      <c r="H12" s="163">
        <f ca="1">INDIRECT(calculation_hide!Y40)</f>
        <v>3.1402999999999999</v>
      </c>
      <c r="I12" s="163">
        <f ca="1">INDIRECT(calculation_hide!Z40)</f>
        <v>2.7827999999999999</v>
      </c>
      <c r="J12" s="163">
        <f ca="1">INDIRECT(calculation_hide!AA40)</f>
        <v>0.26680000000000004</v>
      </c>
      <c r="K12" s="163">
        <f ca="1">INDIRECT(calculation_hide!AB40)</f>
        <v>10.530700000000001</v>
      </c>
      <c r="L12" s="163">
        <f ca="1">INDIRECT(calculation_hide!AC40)</f>
        <v>6.3231000000000002</v>
      </c>
      <c r="M12" s="164">
        <f ca="1">INDIRECT(calculation_hide!AD40)</f>
        <v>7.627699999999999</v>
      </c>
      <c r="O12" s="181"/>
    </row>
    <row r="13" spans="1:15" ht="20.25" customHeight="1">
      <c r="A13" s="143" t="s">
        <v>59</v>
      </c>
      <c r="B13" s="166" t="str">
        <f t="shared" ref="B13:L13" ca="1" si="1">IF(((B12-B11)/B11*100)&gt;100,"(+) ",IF(((B12-B11)/B11*100)&lt;-100,"(-) ",IF(ROUND(((B12-B11)/B11*100),1)=0,"- ",IF(((B12-B11)/B11*100)&gt;0,TEXT(((B12-B11)/B11*100),"+0.0 "),TEXT(((B12-B11)/B11*100),"0.0 ")))))</f>
        <v xml:space="preserve">+2.9 </v>
      </c>
      <c r="C13" s="166" t="str">
        <f t="shared" ca="1" si="1"/>
        <v xml:space="preserve">-100.0 </v>
      </c>
      <c r="D13" s="166" t="str">
        <f t="shared" ca="1" si="1"/>
        <v xml:space="preserve">-29.6 </v>
      </c>
      <c r="E13" s="166" t="str">
        <f t="shared" ca="1" si="1"/>
        <v xml:space="preserve">+17.8 </v>
      </c>
      <c r="F13" s="166" t="str">
        <f t="shared" ca="1" si="1"/>
        <v xml:space="preserve">-1.3 </v>
      </c>
      <c r="G13" s="166" t="str">
        <f t="shared" ca="1" si="1"/>
        <v xml:space="preserve">-28.9 </v>
      </c>
      <c r="H13" s="166" t="str">
        <f t="shared" ca="1" si="1"/>
        <v xml:space="preserve">-7.4 </v>
      </c>
      <c r="I13" s="166" t="str">
        <f t="shared" ca="1" si="1"/>
        <v xml:space="preserve">+2.1 </v>
      </c>
      <c r="J13" s="166" t="str">
        <f t="shared" ca="1" si="1"/>
        <v xml:space="preserve">+17.6 </v>
      </c>
      <c r="K13" s="166" t="str">
        <f t="shared" ca="1" si="1"/>
        <v xml:space="preserve">-2.5 </v>
      </c>
      <c r="L13" s="166" t="str">
        <f t="shared" ca="1" si="1"/>
        <v xml:space="preserve">-3.2 </v>
      </c>
      <c r="M13" s="167" t="str">
        <f ca="1">IF(((M12-M11)/M11*100)&gt;100,"(+) ",IF(((M12-M11)/M11*100)&lt;-100,"(-) ",IF(ROUND(((M12-M11)/M11*100),1)=0,"- ",IF(((M12-M11)/M11*100)&gt;0,TEXT(((M12-M11)/M11*100),"+0.0 "),TEXT(((M12-M11)/M11*100),"0.0 ")))))</f>
        <v xml:space="preserve">+11.2 </v>
      </c>
      <c r="O13" s="181"/>
    </row>
    <row r="14" spans="1:15" ht="20.25" customHeight="1">
      <c r="A14" s="142" t="str">
        <f ca="1">INDIRECT(calculation_hide!R22)</f>
        <v>April 2024</v>
      </c>
      <c r="B14" s="163">
        <f ca="1">INDIRECT(calculation_hide!S22)</f>
        <v>2.8098000000000001</v>
      </c>
      <c r="C14" s="163">
        <f ca="1">INDIRECT(calculation_hide!T22)</f>
        <v>5.4800000000000001E-2</v>
      </c>
      <c r="D14" s="163">
        <f ca="1">INDIRECT(calculation_hide!U22)</f>
        <v>8.6999999999999994E-3</v>
      </c>
      <c r="E14" s="163">
        <f ca="1">INDIRECT(calculation_hide!V22)</f>
        <v>0.7329</v>
      </c>
      <c r="F14" s="163">
        <f ca="1">INDIRECT(calculation_hide!W22)</f>
        <v>0.85309999999999997</v>
      </c>
      <c r="G14" s="163">
        <f ca="1">INDIRECT(calculation_hide!X22)</f>
        <v>3.0099999999999998E-2</v>
      </c>
      <c r="H14" s="163">
        <f ca="1">INDIRECT(calculation_hide!Y22)</f>
        <v>0.63790000000000002</v>
      </c>
      <c r="I14" s="163">
        <f ca="1">INDIRECT(calculation_hide!Z22)</f>
        <v>0.44940000000000002</v>
      </c>
      <c r="J14" s="163">
        <f ca="1">INDIRECT(calculation_hide!AA22)</f>
        <v>4.2900000000000001E-2</v>
      </c>
      <c r="K14" s="163">
        <f ca="1">INDIRECT(calculation_hide!AB22)</f>
        <v>2.0133999999999999</v>
      </c>
      <c r="L14" s="163">
        <f ca="1">INDIRECT(calculation_hide!AC22)</f>
        <v>1.1603000000000001</v>
      </c>
      <c r="M14" s="164">
        <f ca="1">INDIRECT(calculation_hide!AD22)</f>
        <v>0.7964</v>
      </c>
      <c r="O14" s="181"/>
    </row>
    <row r="15" spans="1:15" ht="20.25" customHeight="1">
      <c r="A15" s="142" t="str">
        <f ca="1">INDIRECT(calculation_hide!R23)</f>
        <v>May 2024</v>
      </c>
      <c r="B15" s="163">
        <f ca="1">INDIRECT(calculation_hide!S23)</f>
        <v>2.6943999999999999</v>
      </c>
      <c r="C15" s="163">
        <f ca="1">INDIRECT(calculation_hide!T23)</f>
        <v>2.4899999999999999E-2</v>
      </c>
      <c r="D15" s="163">
        <f ca="1">INDIRECT(calculation_hide!U23)</f>
        <v>1.3100000000000001E-2</v>
      </c>
      <c r="E15" s="163">
        <f ca="1">INDIRECT(calculation_hide!V23)</f>
        <v>0.97689999999999999</v>
      </c>
      <c r="F15" s="163">
        <f ca="1">INDIRECT(calculation_hide!W23)</f>
        <v>0.8357</v>
      </c>
      <c r="G15" s="163">
        <f ca="1">INDIRECT(calculation_hide!X23)</f>
        <v>1.6299999999999999E-2</v>
      </c>
      <c r="H15" s="163">
        <f ca="1">INDIRECT(calculation_hide!Y23)</f>
        <v>0.31690000000000002</v>
      </c>
      <c r="I15" s="163">
        <f ca="1">INDIRECT(calculation_hide!Z23)</f>
        <v>0.4577</v>
      </c>
      <c r="J15" s="163">
        <f ca="1">INDIRECT(calculation_hide!AA23)</f>
        <v>5.2900000000000003E-2</v>
      </c>
      <c r="K15" s="163">
        <f ca="1">INDIRECT(calculation_hide!AB23)</f>
        <v>1.6795</v>
      </c>
      <c r="L15" s="163">
        <f ca="1">INDIRECT(calculation_hide!AC23)</f>
        <v>0.84379999999999999</v>
      </c>
      <c r="M15" s="164">
        <f ca="1">INDIRECT(calculation_hide!AD23)</f>
        <v>1.0149999999999999</v>
      </c>
      <c r="O15" s="181"/>
    </row>
    <row r="16" spans="1:15" ht="20.25" customHeight="1">
      <c r="A16" s="142" t="str">
        <f ca="1">INDIRECT(calculation_hide!R24)</f>
        <v>June 2024</v>
      </c>
      <c r="B16" s="163">
        <f ca="1">INDIRECT(calculation_hide!S24)</f>
        <v>2.4316</v>
      </c>
      <c r="C16" s="163">
        <f ca="1">INDIRECT(calculation_hide!T24)</f>
        <v>5.4999999999999997E-3</v>
      </c>
      <c r="D16" s="163">
        <f ca="1">INDIRECT(calculation_hide!U24)</f>
        <v>1.12E-2</v>
      </c>
      <c r="E16" s="163">
        <f ca="1">INDIRECT(calculation_hide!V24)</f>
        <v>0.74980000000000002</v>
      </c>
      <c r="F16" s="163">
        <f ca="1">INDIRECT(calculation_hide!W24)</f>
        <v>0.7792</v>
      </c>
      <c r="G16" s="163">
        <f ca="1">INDIRECT(calculation_hide!X24)</f>
        <v>1.44E-2</v>
      </c>
      <c r="H16" s="163">
        <f ca="1">INDIRECT(calculation_hide!Y24)</f>
        <v>0.39610000000000001</v>
      </c>
      <c r="I16" s="163">
        <f ca="1">INDIRECT(calculation_hide!Z24)</f>
        <v>0.4148</v>
      </c>
      <c r="J16" s="163">
        <f ca="1">INDIRECT(calculation_hide!AA24)</f>
        <v>6.0600000000000001E-2</v>
      </c>
      <c r="K16" s="163">
        <f ca="1">INDIRECT(calculation_hide!AB24)</f>
        <v>1.6652</v>
      </c>
      <c r="L16" s="163">
        <f ca="1">INDIRECT(calculation_hide!AC24)</f>
        <v>0.88600000000000001</v>
      </c>
      <c r="M16" s="164">
        <f ca="1">INDIRECT(calculation_hide!AD24)</f>
        <v>0.76649999999999996</v>
      </c>
      <c r="O16" s="181"/>
    </row>
    <row r="17" spans="1:19" ht="20.25" customHeight="1">
      <c r="A17" s="145" t="s">
        <v>2</v>
      </c>
      <c r="B17" s="168">
        <f t="shared" ref="B17:H17" ca="1" si="2">SUM(B14:B16)</f>
        <v>7.9358000000000004</v>
      </c>
      <c r="C17" s="168">
        <f t="shared" ca="1" si="2"/>
        <v>8.5199999999999998E-2</v>
      </c>
      <c r="D17" s="168">
        <f t="shared" ca="1" si="2"/>
        <v>3.3000000000000002E-2</v>
      </c>
      <c r="E17" s="168">
        <f t="shared" ca="1" si="2"/>
        <v>2.4596</v>
      </c>
      <c r="F17" s="168">
        <f t="shared" ca="1" si="2"/>
        <v>2.468</v>
      </c>
      <c r="G17" s="168">
        <f ca="1">SUM(G14:G16)</f>
        <v>6.0799999999999993E-2</v>
      </c>
      <c r="H17" s="168">
        <f t="shared" ca="1" si="2"/>
        <v>1.3509000000000002</v>
      </c>
      <c r="I17" s="168">
        <f ca="1">SUM(I14:I16)</f>
        <v>1.3219000000000001</v>
      </c>
      <c r="J17" s="168">
        <f ca="1">SUM(J14:J16)</f>
        <v>0.15639999999999998</v>
      </c>
      <c r="K17" s="168">
        <f ca="1">SUM(K14:K16)</f>
        <v>5.3581000000000003</v>
      </c>
      <c r="L17" s="168">
        <f ca="1">SUM(L14:L16)</f>
        <v>2.8901000000000003</v>
      </c>
      <c r="M17" s="169">
        <f ca="1">SUM(M14:M16)</f>
        <v>2.5778999999999996</v>
      </c>
      <c r="O17" s="181"/>
    </row>
    <row r="18" spans="1:19" ht="20.25" customHeight="1">
      <c r="A18" s="142" t="str">
        <f ca="1">INDIRECT(calculation_hide!R34)</f>
        <v>April 2025</v>
      </c>
      <c r="B18" s="163">
        <f ca="1">INDIRECT(calculation_hide!S34)</f>
        <v>2.6865999999999999</v>
      </c>
      <c r="C18" s="163">
        <f ca="1">INDIRECT(calculation_hide!T34)</f>
        <v>0</v>
      </c>
      <c r="D18" s="163">
        <f ca="1">INDIRECT(calculation_hide!U34)</f>
        <v>8.5000000000000006E-3</v>
      </c>
      <c r="E18" s="163">
        <f ca="1">INDIRECT(calculation_hide!V34)</f>
        <v>1.1044</v>
      </c>
      <c r="F18" s="163">
        <f ca="1">INDIRECT(calculation_hide!W34)</f>
        <v>0.65690000000000004</v>
      </c>
      <c r="G18" s="163">
        <f ca="1">INDIRECT(calculation_hide!X34)</f>
        <v>1.0200000000000001E-2</v>
      </c>
      <c r="H18" s="163">
        <f ca="1">INDIRECT(calculation_hide!Y34)</f>
        <v>0.38619999999999999</v>
      </c>
      <c r="I18" s="163">
        <f ca="1">INDIRECT(calculation_hide!Z34)</f>
        <v>0.45979999999999999</v>
      </c>
      <c r="J18" s="163">
        <f ca="1">INDIRECT(calculation_hide!AA34)</f>
        <v>6.0400000000000002E-2</v>
      </c>
      <c r="K18" s="163">
        <f ca="1">INDIRECT(calculation_hide!AB34)</f>
        <v>1.5736000000000001</v>
      </c>
      <c r="L18" s="163">
        <f ca="1">INDIRECT(calculation_hide!AC34)</f>
        <v>0.91669999999999996</v>
      </c>
      <c r="M18" s="164">
        <f ca="1">INDIRECT(calculation_hide!AD34)</f>
        <v>1.1129</v>
      </c>
      <c r="N18" s="139"/>
      <c r="O18" s="181"/>
      <c r="P18" s="139"/>
      <c r="Q18" s="139"/>
      <c r="R18" s="139"/>
      <c r="S18" s="139"/>
    </row>
    <row r="19" spans="1:19" ht="20.25" customHeight="1">
      <c r="A19" s="142" t="str">
        <f ca="1">INDIRECT(calculation_hide!R35)</f>
        <v>May 2025</v>
      </c>
      <c r="B19" s="163">
        <f ca="1">INDIRECT(calculation_hide!S35)</f>
        <v>2.5992000000000002</v>
      </c>
      <c r="C19" s="163">
        <f ca="1">INDIRECT(calculation_hide!T35)</f>
        <v>0</v>
      </c>
      <c r="D19" s="163">
        <f ca="1">INDIRECT(calculation_hide!U35)</f>
        <v>7.7999999999999996E-3</v>
      </c>
      <c r="E19" s="163">
        <f ca="1">INDIRECT(calculation_hide!V35)</f>
        <v>0.87490000000000001</v>
      </c>
      <c r="F19" s="163">
        <f ca="1">INDIRECT(calculation_hide!W35)</f>
        <v>0.7591</v>
      </c>
      <c r="G19" s="163">
        <f ca="1">INDIRECT(calculation_hide!X35)</f>
        <v>0.01</v>
      </c>
      <c r="H19" s="163">
        <f ca="1">INDIRECT(calculation_hide!Y35)</f>
        <v>0.4536</v>
      </c>
      <c r="I19" s="163">
        <f ca="1">INDIRECT(calculation_hide!Z35)</f>
        <v>0.42620000000000002</v>
      </c>
      <c r="J19" s="163">
        <f ca="1">INDIRECT(calculation_hide!AA35)</f>
        <v>6.7500000000000004E-2</v>
      </c>
      <c r="K19" s="163">
        <f ca="1">INDIRECT(calculation_hide!AB35)</f>
        <v>1.7164999999999999</v>
      </c>
      <c r="L19" s="163">
        <f ca="1">INDIRECT(calculation_hide!AC35)</f>
        <v>0.95730000000000004</v>
      </c>
      <c r="M19" s="164">
        <f ca="1">INDIRECT(calculation_hide!AD35)</f>
        <v>0.88270000000000004</v>
      </c>
      <c r="N19" s="139"/>
      <c r="O19" s="181"/>
      <c r="P19" s="139"/>
      <c r="Q19" s="139"/>
      <c r="R19" s="139"/>
      <c r="S19" s="139"/>
    </row>
    <row r="20" spans="1:19" ht="20.25" customHeight="1">
      <c r="A20" s="142" t="str">
        <f ca="1">INDIRECT(calculation_hide!R36)</f>
        <v>June 2025 [provisional]</v>
      </c>
      <c r="B20" s="163">
        <f ca="1">INDIRECT(calculation_hide!S36)</f>
        <v>2.5607000000000002</v>
      </c>
      <c r="C20" s="163">
        <f ca="1">INDIRECT(calculation_hide!T36)</f>
        <v>0</v>
      </c>
      <c r="D20" s="163">
        <f ca="1">INDIRECT(calculation_hide!U36)</f>
        <v>6.6E-3</v>
      </c>
      <c r="E20" s="163">
        <f ca="1">INDIRECT(calculation_hide!V36)</f>
        <v>0.77310000000000001</v>
      </c>
      <c r="F20" s="163">
        <f ca="1">INDIRECT(calculation_hide!W36)</f>
        <v>0.72570000000000001</v>
      </c>
      <c r="G20" s="163">
        <f ca="1">INDIRECT(calculation_hide!X36)</f>
        <v>1.4200000000000001E-2</v>
      </c>
      <c r="H20" s="163">
        <f ca="1">INDIRECT(calculation_hide!Y36)</f>
        <v>0.54349999999999998</v>
      </c>
      <c r="I20" s="163">
        <f ca="1">INDIRECT(calculation_hide!Z36)</f>
        <v>0.43359999999999999</v>
      </c>
      <c r="J20" s="163">
        <f ca="1">INDIRECT(calculation_hide!AA36)</f>
        <v>6.4000000000000001E-2</v>
      </c>
      <c r="K20" s="163">
        <f ca="1">INDIRECT(calculation_hide!AB36)</f>
        <v>1.7809999999999999</v>
      </c>
      <c r="L20" s="163">
        <f ca="1">INDIRECT(calculation_hide!AC36)</f>
        <v>1.0552999999999999</v>
      </c>
      <c r="M20" s="164">
        <f ca="1">INDIRECT(calculation_hide!AD36)</f>
        <v>0.77969999999999995</v>
      </c>
      <c r="O20" s="181"/>
    </row>
    <row r="21" spans="1:19" ht="20.25" customHeight="1">
      <c r="A21" s="145" t="s">
        <v>2</v>
      </c>
      <c r="B21" s="168">
        <f ca="1">SUM(B18:B20)</f>
        <v>7.8465000000000007</v>
      </c>
      <c r="C21" s="168">
        <f t="shared" ref="C21:H21" ca="1" si="3">SUM(C18:C20)</f>
        <v>0</v>
      </c>
      <c r="D21" s="168">
        <f t="shared" ca="1" si="3"/>
        <v>2.2900000000000004E-2</v>
      </c>
      <c r="E21" s="168">
        <f t="shared" ca="1" si="3"/>
        <v>2.7524000000000002</v>
      </c>
      <c r="F21" s="168">
        <f t="shared" ca="1" si="3"/>
        <v>2.1417000000000002</v>
      </c>
      <c r="G21" s="168">
        <f t="shared" ca="1" si="3"/>
        <v>3.44E-2</v>
      </c>
      <c r="H21" s="168">
        <f t="shared" ca="1" si="3"/>
        <v>1.3833</v>
      </c>
      <c r="I21" s="168">
        <f ca="1">SUM(I18:I20)</f>
        <v>1.3195999999999999</v>
      </c>
      <c r="J21" s="168">
        <f ca="1">SUM(J18:J20)</f>
        <v>0.19190000000000002</v>
      </c>
      <c r="K21" s="168">
        <f ca="1">SUM(K18:K20)</f>
        <v>5.0710999999999995</v>
      </c>
      <c r="L21" s="168">
        <f ca="1">SUM(L18:L20)</f>
        <v>2.9293</v>
      </c>
      <c r="M21" s="169">
        <f ca="1">SUM(M18:M20)</f>
        <v>2.7753000000000001</v>
      </c>
      <c r="O21" s="181"/>
    </row>
    <row r="22" spans="1:19" ht="20.25" customHeight="1">
      <c r="A22" s="144" t="s">
        <v>138</v>
      </c>
      <c r="B22" s="182" t="str">
        <f ca="1">IF(((B21-B17)/B17*100)&gt;100,"(+) ",IF(((B21-B17)/B17*100)&lt;-100,"(-) ",IF(ROUND(((B21-B17)/B17*100),1)=0,"- ",IF(((B21-B17)/B17*100)&gt;0,TEXT(((B21-B17)/B17*100),"+0.0 "),TEXT(((B21-B17)/B17*100),"0.0 ")))))</f>
        <v xml:space="preserve">-1.1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-30.6 </v>
      </c>
      <c r="E22" s="170" t="str">
        <f t="shared" ref="E22:M22" ca="1" si="4">IF(((E21-E17)/E17*100)&gt;100,"(+) ",IF(((E21-E17)/E17*100)&lt;-100,"(-) ",IF(ROUND(((E21-E17)/E17*100),1)=0,"- ",IF(((E21-E17)/E17*100)&gt;0,TEXT(((E21-E17)/E17*100),"+0.0 "),TEXT(((E21-E17)/E17*100),"0.0 ")))))</f>
        <v xml:space="preserve">+11.9 </v>
      </c>
      <c r="F22" s="195" t="str">
        <f t="shared" ca="1" si="4"/>
        <v xml:space="preserve">-13.2 </v>
      </c>
      <c r="G22" s="195" t="str">
        <f t="shared" ca="1" si="4"/>
        <v xml:space="preserve">-43.4 </v>
      </c>
      <c r="H22" s="170" t="str">
        <f t="shared" ca="1" si="4"/>
        <v xml:space="preserve">+2.4 </v>
      </c>
      <c r="I22" s="170" t="str">
        <f t="shared" ca="1" si="4"/>
        <v xml:space="preserve">-0.2 </v>
      </c>
      <c r="J22" s="182" t="str">
        <f t="shared" ca="1" si="4"/>
        <v xml:space="preserve">+22.7 </v>
      </c>
      <c r="K22" s="170" t="str">
        <f t="shared" ca="1" si="4"/>
        <v xml:space="preserve">-5.4 </v>
      </c>
      <c r="L22" s="170" t="str">
        <f t="shared" ca="1" si="4"/>
        <v xml:space="preserve">+1.4 </v>
      </c>
      <c r="M22" s="187" t="str">
        <f t="shared" ca="1" si="4"/>
        <v xml:space="preserve">+7.7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88"/>
      <c r="C25" s="217"/>
      <c r="D25" s="140"/>
      <c r="E25" s="191"/>
      <c r="F25" s="194"/>
      <c r="G25" s="194"/>
      <c r="H25" s="140"/>
      <c r="I25" s="163"/>
      <c r="J25" s="191"/>
      <c r="K25" s="191"/>
      <c r="L25" s="191"/>
      <c r="M25" s="163"/>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586</v>
      </c>
    </row>
    <row r="2" spans="1:13" s="88" customFormat="1" ht="20.25" customHeight="1">
      <c r="A2" s="82" t="s">
        <v>99</v>
      </c>
    </row>
    <row r="3" spans="1:13" s="88" customFormat="1" ht="20.25" customHeight="1">
      <c r="A3" s="81" t="s">
        <v>135</v>
      </c>
      <c r="B3" s="112"/>
      <c r="C3" s="112"/>
      <c r="D3" s="112"/>
      <c r="E3" s="112"/>
      <c r="F3" s="112"/>
      <c r="G3" s="112"/>
      <c r="H3" s="112"/>
      <c r="I3" s="112"/>
      <c r="J3" s="112"/>
      <c r="K3" s="112"/>
      <c r="L3" s="112"/>
      <c r="M3" s="112"/>
    </row>
    <row r="4" spans="1:13" s="88" customFormat="1" ht="20.25" customHeight="1">
      <c r="A4" s="82" t="s">
        <v>158</v>
      </c>
    </row>
    <row r="5" spans="1:13" s="126" customFormat="1" ht="45" customHeight="1">
      <c r="A5" s="150" t="s">
        <v>58</v>
      </c>
      <c r="B5" s="147" t="s">
        <v>84</v>
      </c>
      <c r="C5" s="148" t="s">
        <v>3</v>
      </c>
      <c r="D5" s="148" t="s">
        <v>139</v>
      </c>
      <c r="E5" s="148" t="s">
        <v>5</v>
      </c>
      <c r="F5" s="148" t="s">
        <v>54</v>
      </c>
      <c r="G5" s="148" t="s">
        <v>7</v>
      </c>
      <c r="H5" s="148" t="s">
        <v>140</v>
      </c>
      <c r="I5" s="148" t="s">
        <v>141</v>
      </c>
      <c r="J5" s="148" t="s">
        <v>48</v>
      </c>
      <c r="K5" s="148" t="s">
        <v>142</v>
      </c>
      <c r="L5" s="148" t="s">
        <v>143</v>
      </c>
      <c r="M5" s="149" t="s">
        <v>144</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136</v>
      </c>
      <c r="I6" s="152" t="s">
        <v>136</v>
      </c>
      <c r="J6" s="152" t="s">
        <v>136</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136</v>
      </c>
      <c r="I7" s="152" t="s">
        <v>136</v>
      </c>
      <c r="J7" s="152" t="s">
        <v>136</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136</v>
      </c>
      <c r="I8" s="152" t="s">
        <v>136</v>
      </c>
      <c r="J8" s="152" t="s">
        <v>136</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136</v>
      </c>
      <c r="I9" s="152" t="s">
        <v>136</v>
      </c>
      <c r="J9" s="152" t="s">
        <v>136</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136</v>
      </c>
      <c r="I10" s="152" t="s">
        <v>136</v>
      </c>
      <c r="J10" s="152" t="s">
        <v>136</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136</v>
      </c>
      <c r="I11" s="152" t="s">
        <v>136</v>
      </c>
      <c r="J11" s="152" t="s">
        <v>136</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136</v>
      </c>
      <c r="I12" s="152" t="s">
        <v>136</v>
      </c>
      <c r="J12" s="152" t="s">
        <v>136</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136</v>
      </c>
      <c r="I13" s="152" t="s">
        <v>136</v>
      </c>
      <c r="J13" s="152" t="s">
        <v>136</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136</v>
      </c>
      <c r="I14" s="152" t="s">
        <v>136</v>
      </c>
      <c r="J14" s="152" t="s">
        <v>136</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136</v>
      </c>
      <c r="I15" s="152" t="s">
        <v>136</v>
      </c>
      <c r="J15" s="152" t="s">
        <v>136</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136</v>
      </c>
      <c r="I16" s="152" t="s">
        <v>136</v>
      </c>
      <c r="J16" s="152" t="s">
        <v>136</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136</v>
      </c>
      <c r="I17" s="152" t="s">
        <v>136</v>
      </c>
      <c r="J17" s="152" t="s">
        <v>136</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136</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136</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136</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136</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136</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136</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136</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136</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v>2024</v>
      </c>
      <c r="B35" s="152">
        <f>SUM(Quarter!B123:B126)</f>
        <v>35.5154</v>
      </c>
      <c r="C35" s="152">
        <f>SUM(Quarter!C123:C126)</f>
        <v>0.41459999999999997</v>
      </c>
      <c r="D35" s="152">
        <f>SUM(Quarter!D123:D126)</f>
        <v>0.11910000000000001</v>
      </c>
      <c r="E35" s="152">
        <f>SUM(Quarter!E123:E126)</f>
        <v>13.247499999999999</v>
      </c>
      <c r="F35" s="152">
        <f>SUM(Quarter!F123:F126)</f>
        <v>8.8171999999999997</v>
      </c>
      <c r="G35" s="152">
        <f>SUM(Quarter!G123:G126)</f>
        <v>0.34670000000000001</v>
      </c>
      <c r="H35" s="152">
        <f>SUM(Quarter!H123:H126)</f>
        <v>6.5456999999999992</v>
      </c>
      <c r="I35" s="152">
        <f>SUM(Quarter!I123:I126)</f>
        <v>5.6159999999999997</v>
      </c>
      <c r="J35" s="152">
        <f>SUM(Quarter!J123:J126)</f>
        <v>0.40860000000000002</v>
      </c>
      <c r="K35" s="152">
        <f>SUM(Quarter!K123:K126)</f>
        <v>21.734200000000001</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8"/>
  <sheetViews>
    <sheetView showGridLines="0" workbookViewId="0">
      <pane xSplit="1" ySplit="6" topLeftCell="B123" activePane="bottomRight" state="frozen"/>
      <selection activeCell="A2" sqref="A2"/>
      <selection pane="topRight" activeCell="A2" sqref="A2"/>
      <selection pane="bottomLeft" activeCell="A2" sqref="A2"/>
      <selection pane="bottomRight" activeCell="A123" sqref="A123"/>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588</v>
      </c>
    </row>
    <row r="2" spans="1:13" s="88" customFormat="1" ht="20.25" customHeight="1">
      <c r="A2" s="94" t="s">
        <v>99</v>
      </c>
    </row>
    <row r="3" spans="1:13" s="88" customFormat="1" ht="20.25" customHeight="1">
      <c r="A3" s="104" t="s">
        <v>135</v>
      </c>
    </row>
    <row r="4" spans="1:13" s="88" customFormat="1" ht="20.25" customHeight="1">
      <c r="A4" s="82" t="s">
        <v>158</v>
      </c>
    </row>
    <row r="5" spans="1:13" s="88" customFormat="1" ht="20.25" customHeight="1">
      <c r="A5" s="81" t="s">
        <v>584</v>
      </c>
    </row>
    <row r="6" spans="1:13" ht="45" customHeight="1">
      <c r="A6" s="172" t="s">
        <v>45</v>
      </c>
      <c r="B6" s="147" t="s">
        <v>84</v>
      </c>
      <c r="C6" s="148" t="s">
        <v>3</v>
      </c>
      <c r="D6" s="148" t="s">
        <v>139</v>
      </c>
      <c r="E6" s="148" t="s">
        <v>5</v>
      </c>
      <c r="F6" s="148" t="s">
        <v>54</v>
      </c>
      <c r="G6" s="148" t="s">
        <v>7</v>
      </c>
      <c r="H6" s="148" t="s">
        <v>140</v>
      </c>
      <c r="I6" s="148" t="s">
        <v>141</v>
      </c>
      <c r="J6" s="148" t="s">
        <v>48</v>
      </c>
      <c r="K6" s="148" t="s">
        <v>142</v>
      </c>
      <c r="L6" s="148" t="s">
        <v>143</v>
      </c>
      <c r="M6" s="149" t="s">
        <v>144</v>
      </c>
    </row>
    <row r="7" spans="1:13">
      <c r="A7" s="161" t="s">
        <v>159</v>
      </c>
      <c r="B7" s="163">
        <f>SUM(Month!B7:B9)</f>
        <v>20</v>
      </c>
      <c r="C7" s="163">
        <f>SUM(Month!C7:C9)</f>
        <v>11.071000000000002</v>
      </c>
      <c r="D7" s="163">
        <f>SUM(Month!D7:D9)</f>
        <v>1.0821000000000001</v>
      </c>
      <c r="E7" s="163">
        <f>SUM(Month!E7:E9)</f>
        <v>2.65</v>
      </c>
      <c r="F7" s="163">
        <f>SUM(Month!F7:F9)</f>
        <v>5.0129999999999999</v>
      </c>
      <c r="G7" s="163">
        <f>SUM(Month!G7:G9)</f>
        <v>0.1497</v>
      </c>
      <c r="H7" s="163" t="s">
        <v>136</v>
      </c>
      <c r="I7" s="163" t="s">
        <v>136</v>
      </c>
      <c r="J7" s="163" t="s">
        <v>136</v>
      </c>
      <c r="K7" s="163">
        <f>SUM(Month!K7:K9)</f>
        <v>5.1627000000000001</v>
      </c>
      <c r="L7" s="163">
        <f>SUM(Month!L7:L9)</f>
        <v>0.1497</v>
      </c>
      <c r="M7" s="164">
        <f>SUM(Month!M7:M9)</f>
        <v>14.803100000000001</v>
      </c>
    </row>
    <row r="8" spans="1:13">
      <c r="A8" s="162" t="s">
        <v>160</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136</v>
      </c>
      <c r="I8" s="163" t="s">
        <v>136</v>
      </c>
      <c r="J8" s="163" t="s">
        <v>136</v>
      </c>
      <c r="K8" s="163">
        <f>SUM(Month!K10:K12)</f>
        <v>5.3887</v>
      </c>
      <c r="L8" s="163">
        <f>SUM(Month!L10:L12)</f>
        <v>7.5700000000000003E-2</v>
      </c>
      <c r="M8" s="164">
        <f>SUM(Month!M10:M12)</f>
        <v>10.854099999999999</v>
      </c>
    </row>
    <row r="9" spans="1:13">
      <c r="A9" s="162" t="s">
        <v>161</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136</v>
      </c>
      <c r="I9" s="163" t="s">
        <v>136</v>
      </c>
      <c r="J9" s="163" t="s">
        <v>136</v>
      </c>
      <c r="K9" s="163">
        <f>SUM(Month!K13:K15)</f>
        <v>5.3110999999999997</v>
      </c>
      <c r="L9" s="163">
        <f>SUM(Month!L13:L15)</f>
        <v>2.2100000000000002E-2</v>
      </c>
      <c r="M9" s="164">
        <f>SUM(Month!M13:M15)</f>
        <v>10.3307</v>
      </c>
    </row>
    <row r="10" spans="1:13">
      <c r="A10" s="162" t="s">
        <v>162</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136</v>
      </c>
      <c r="I10" s="163" t="s">
        <v>136</v>
      </c>
      <c r="J10" s="163" t="s">
        <v>136</v>
      </c>
      <c r="K10" s="163">
        <f>SUM(Month!K16:K18)</f>
        <v>5.7306999999999997</v>
      </c>
      <c r="L10" s="163">
        <f>SUM(Month!L16:L18)</f>
        <v>9.2700000000000005E-2</v>
      </c>
      <c r="M10" s="164">
        <f>SUM(Month!M16:M18)</f>
        <v>13.5929</v>
      </c>
    </row>
    <row r="11" spans="1:13">
      <c r="A11" s="162" t="s">
        <v>163</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136</v>
      </c>
      <c r="I11" s="163" t="s">
        <v>136</v>
      </c>
      <c r="J11" s="163" t="s">
        <v>136</v>
      </c>
      <c r="K11" s="163">
        <f>SUM(Month!K19:K21)</f>
        <v>5.6472999999999995</v>
      </c>
      <c r="L11" s="163">
        <f>SUM(Month!L19:L21)</f>
        <v>6.1299999999999993E-2</v>
      </c>
      <c r="M11" s="164">
        <f>SUM(Month!M19:M21)</f>
        <v>15.331900000000001</v>
      </c>
    </row>
    <row r="12" spans="1:13">
      <c r="A12" s="162" t="s">
        <v>164</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136</v>
      </c>
      <c r="I12" s="163" t="s">
        <v>136</v>
      </c>
      <c r="J12" s="163" t="s">
        <v>136</v>
      </c>
      <c r="K12" s="163">
        <f>SUM(Month!K22:K24)</f>
        <v>5.5761000000000003</v>
      </c>
      <c r="L12" s="163">
        <f>SUM(Month!L22:L24)</f>
        <v>5.11E-2</v>
      </c>
      <c r="M12" s="164">
        <f>SUM(Month!M22:M24)</f>
        <v>11.168800000000001</v>
      </c>
    </row>
    <row r="13" spans="1:13">
      <c r="A13" s="162" t="s">
        <v>165</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136</v>
      </c>
      <c r="I13" s="163" t="s">
        <v>136</v>
      </c>
      <c r="J13" s="163" t="s">
        <v>136</v>
      </c>
      <c r="K13" s="163">
        <f>SUM(Month!K25:K27)</f>
        <v>4.9386000000000001</v>
      </c>
      <c r="L13" s="163">
        <f>SUM(Month!L25:L27)</f>
        <v>2.76E-2</v>
      </c>
      <c r="M13" s="164">
        <f>SUM(Month!M25:M27)</f>
        <v>10.9419</v>
      </c>
    </row>
    <row r="14" spans="1:13">
      <c r="A14" s="162" t="s">
        <v>166</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136</v>
      </c>
      <c r="I14" s="163" t="s">
        <v>136</v>
      </c>
      <c r="J14" s="163" t="s">
        <v>136</v>
      </c>
      <c r="K14" s="163">
        <f>SUM(Month!K28:K30)</f>
        <v>6.2656999999999998</v>
      </c>
      <c r="L14" s="163">
        <f>SUM(Month!L28:L30)</f>
        <v>0.10869999999999999</v>
      </c>
      <c r="M14" s="164">
        <f>SUM(Month!M28:M30)</f>
        <v>13.166399999999999</v>
      </c>
    </row>
    <row r="15" spans="1:13">
      <c r="A15" s="162" t="s">
        <v>167</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136</v>
      </c>
      <c r="I15" s="163" t="s">
        <v>136</v>
      </c>
      <c r="J15" s="163" t="s">
        <v>136</v>
      </c>
      <c r="K15" s="163">
        <f>SUM(Month!K31:K33)</f>
        <v>6.0802999999999994</v>
      </c>
      <c r="L15" s="163">
        <f>SUM(Month!L31:L33)</f>
        <v>0.17220000000000002</v>
      </c>
      <c r="M15" s="164">
        <f>SUM(Month!M31:M33)</f>
        <v>13.785599999999999</v>
      </c>
    </row>
    <row r="16" spans="1:13">
      <c r="A16" s="162" t="s">
        <v>168</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136</v>
      </c>
      <c r="I16" s="163" t="s">
        <v>136</v>
      </c>
      <c r="J16" s="163" t="s">
        <v>136</v>
      </c>
      <c r="K16" s="163">
        <f>SUM(Month!K34:K36)</f>
        <v>5.8298000000000005</v>
      </c>
      <c r="L16" s="163">
        <f>SUM(Month!L34:L36)</f>
        <v>0.10090000000000002</v>
      </c>
      <c r="M16" s="164">
        <f>SUM(Month!M34:M36)</f>
        <v>10.166</v>
      </c>
    </row>
    <row r="17" spans="1:13">
      <c r="A17" s="162" t="s">
        <v>169</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136</v>
      </c>
      <c r="I17" s="163" t="s">
        <v>136</v>
      </c>
      <c r="J17" s="163" t="s">
        <v>136</v>
      </c>
      <c r="K17" s="163">
        <f>SUM(Month!K37:K39)</f>
        <v>5.1375000000000002</v>
      </c>
      <c r="L17" s="163">
        <f>SUM(Month!L37:L39)</f>
        <v>8.0600000000000005E-2</v>
      </c>
      <c r="M17" s="164">
        <f>SUM(Month!M37:M39)</f>
        <v>10.435700000000001</v>
      </c>
    </row>
    <row r="18" spans="1:13">
      <c r="A18" s="162" t="s">
        <v>170</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136</v>
      </c>
      <c r="I18" s="163" t="s">
        <v>136</v>
      </c>
      <c r="J18" s="163" t="s">
        <v>136</v>
      </c>
      <c r="K18" s="163">
        <f>SUM(Month!K40:K42)</f>
        <v>5.4059000000000008</v>
      </c>
      <c r="L18" s="163">
        <f>SUM(Month!L40:L42)</f>
        <v>0.1169</v>
      </c>
      <c r="M18" s="164">
        <f>SUM(Month!M40:M42)</f>
        <v>13.224699999999999</v>
      </c>
    </row>
    <row r="19" spans="1:13">
      <c r="A19" s="162" t="s">
        <v>171</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136</v>
      </c>
      <c r="I19" s="163" t="s">
        <v>136</v>
      </c>
      <c r="J19" s="163" t="s">
        <v>136</v>
      </c>
      <c r="K19" s="163">
        <f>SUM(Month!K43:K45)</f>
        <v>6.2011000000000003</v>
      </c>
      <c r="L19" s="163">
        <f>SUM(Month!L43:L45)</f>
        <v>0.16930000000000001</v>
      </c>
      <c r="M19" s="164">
        <f>SUM(Month!M43:M45)</f>
        <v>13.959800000000001</v>
      </c>
    </row>
    <row r="20" spans="1:13">
      <c r="A20" s="162" t="s">
        <v>172</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136</v>
      </c>
      <c r="I20" s="163" t="s">
        <v>136</v>
      </c>
      <c r="J20" s="163" t="s">
        <v>136</v>
      </c>
      <c r="K20" s="163">
        <f>SUM(Month!K46:K48)</f>
        <v>5.5756999999999994</v>
      </c>
      <c r="L20" s="163">
        <f>SUM(Month!L46:L48)</f>
        <v>8.4600000000000009E-2</v>
      </c>
      <c r="M20" s="164">
        <f>SUM(Month!M46:M48)</f>
        <v>11.5655</v>
      </c>
    </row>
    <row r="21" spans="1:13">
      <c r="A21" s="162" t="s">
        <v>173</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136</v>
      </c>
      <c r="I21" s="163" t="s">
        <v>136</v>
      </c>
      <c r="J21" s="163" t="s">
        <v>136</v>
      </c>
      <c r="K21" s="163">
        <f>SUM(Month!K49:K51)</f>
        <v>5.4212000000000007</v>
      </c>
      <c r="L21" s="163">
        <f>SUM(Month!L49:L51)</f>
        <v>9.2499999999999999E-2</v>
      </c>
      <c r="M21" s="164">
        <f>SUM(Month!M49:M51)</f>
        <v>11.323899999999998</v>
      </c>
    </row>
    <row r="22" spans="1:13">
      <c r="A22" s="162" t="s">
        <v>174</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136</v>
      </c>
      <c r="I22" s="163" t="s">
        <v>136</v>
      </c>
      <c r="J22" s="163" t="s">
        <v>136</v>
      </c>
      <c r="K22" s="163">
        <f>SUM(Month!K52:K54)</f>
        <v>6.4153000000000002</v>
      </c>
      <c r="L22" s="163">
        <f>SUM(Month!L52:L54)</f>
        <v>0.14839999999999998</v>
      </c>
      <c r="M22" s="164">
        <f>SUM(Month!M52:M54)</f>
        <v>13.210100000000001</v>
      </c>
    </row>
    <row r="23" spans="1:13">
      <c r="A23" s="162" t="s">
        <v>175</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136</v>
      </c>
      <c r="I23" s="163" t="s">
        <v>136</v>
      </c>
      <c r="J23" s="163" t="s">
        <v>136</v>
      </c>
      <c r="K23" s="163">
        <f>SUM(Month!K55:K57)</f>
        <v>6.3128000000000002</v>
      </c>
      <c r="L23" s="163">
        <f>SUM(Month!L55:L57)</f>
        <v>0.18490000000000001</v>
      </c>
      <c r="M23" s="164">
        <f>SUM(Month!M55:M57)</f>
        <v>13.679099999999998</v>
      </c>
    </row>
    <row r="24" spans="1:13">
      <c r="A24" s="162" t="s">
        <v>176</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136</v>
      </c>
      <c r="I24" s="163" t="s">
        <v>136</v>
      </c>
      <c r="J24" s="163" t="s">
        <v>136</v>
      </c>
      <c r="K24" s="163">
        <f>SUM(Month!K58:K60)</f>
        <v>5.8744999999999994</v>
      </c>
      <c r="L24" s="163">
        <f>SUM(Month!L58:L60)</f>
        <v>0.1179</v>
      </c>
      <c r="M24" s="164">
        <f>SUM(Month!M58:M60)</f>
        <v>10.988899999999999</v>
      </c>
    </row>
    <row r="25" spans="1:13">
      <c r="A25" s="162" t="s">
        <v>177</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136</v>
      </c>
      <c r="I25" s="163" t="s">
        <v>136</v>
      </c>
      <c r="J25" s="163" t="s">
        <v>136</v>
      </c>
      <c r="K25" s="163">
        <f>SUM(Month!K61:K63)</f>
        <v>5.1173000000000002</v>
      </c>
      <c r="L25" s="163">
        <f>SUM(Month!L61:L63)</f>
        <v>9.5899999999999999E-2</v>
      </c>
      <c r="M25" s="164">
        <f>SUM(Month!M61:M63)</f>
        <v>11.067299999999999</v>
      </c>
    </row>
    <row r="26" spans="1:13">
      <c r="A26" s="162" t="s">
        <v>178</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136</v>
      </c>
      <c r="I26" s="163" t="s">
        <v>136</v>
      </c>
      <c r="J26" s="163" t="s">
        <v>136</v>
      </c>
      <c r="K26" s="163">
        <f>SUM(Month!K64:K66)</f>
        <v>5.4756</v>
      </c>
      <c r="L26" s="163">
        <f>SUM(Month!L64:L66)</f>
        <v>0.16520000000000001</v>
      </c>
      <c r="M26" s="164">
        <f>SUM(Month!M64:M66)</f>
        <v>13.834100000000001</v>
      </c>
    </row>
    <row r="27" spans="1:13">
      <c r="A27" s="162" t="s">
        <v>179</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136</v>
      </c>
      <c r="I27" s="163" t="s">
        <v>136</v>
      </c>
      <c r="J27" s="163" t="s">
        <v>136</v>
      </c>
      <c r="K27" s="163">
        <f>SUM(Month!K67:K69)</f>
        <v>5.5164</v>
      </c>
      <c r="L27" s="163">
        <f>SUM(Month!L67:L69)</f>
        <v>0.21360000000000001</v>
      </c>
      <c r="M27" s="164">
        <f>SUM(Month!M67:M69)</f>
        <v>14.367100000000001</v>
      </c>
    </row>
    <row r="28" spans="1:13">
      <c r="A28" s="162" t="s">
        <v>180</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136</v>
      </c>
      <c r="I28" s="163" t="s">
        <v>136</v>
      </c>
      <c r="J28" s="163" t="s">
        <v>136</v>
      </c>
      <c r="K28" s="163">
        <f>SUM(Month!K70:K72)</f>
        <v>4.9674000000000005</v>
      </c>
      <c r="L28" s="163">
        <f>SUM(Month!L70:L72)</f>
        <v>0.1031</v>
      </c>
      <c r="M28" s="164">
        <f>SUM(Month!M70:M72)</f>
        <v>12.155900000000001</v>
      </c>
    </row>
    <row r="29" spans="1:13">
      <c r="A29" s="162" t="s">
        <v>181</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136</v>
      </c>
      <c r="I29" s="163" t="s">
        <v>136</v>
      </c>
      <c r="J29" s="163" t="s">
        <v>136</v>
      </c>
      <c r="K29" s="163">
        <f>SUM(Month!K73:K75)</f>
        <v>4.6518999999999995</v>
      </c>
      <c r="L29" s="163">
        <f>SUM(Month!L73:L75)</f>
        <v>0.10299999999999998</v>
      </c>
      <c r="M29" s="164">
        <f>SUM(Month!M73:M75)</f>
        <v>11.7902</v>
      </c>
    </row>
    <row r="30" spans="1:13">
      <c r="A30" s="162" t="s">
        <v>182</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136</v>
      </c>
      <c r="I30" s="163" t="s">
        <v>136</v>
      </c>
      <c r="J30" s="163" t="s">
        <v>136</v>
      </c>
      <c r="K30" s="163">
        <f>SUM(Month!K76:K78)</f>
        <v>5.1093999999999999</v>
      </c>
      <c r="L30" s="163">
        <f>SUM(Month!L76:L78)</f>
        <v>0.19</v>
      </c>
      <c r="M30" s="164">
        <f>SUM(Month!M76:M78)</f>
        <v>14.625399999999999</v>
      </c>
    </row>
    <row r="31" spans="1:13">
      <c r="A31" s="162" t="s">
        <v>183</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136</v>
      </c>
      <c r="I31" s="163" t="s">
        <v>136</v>
      </c>
      <c r="J31" s="163" t="s">
        <v>136</v>
      </c>
      <c r="K31" s="163">
        <f>SUM(Month!K79:K81)</f>
        <v>5.3825000000000003</v>
      </c>
      <c r="L31" s="163">
        <f>SUM(Month!L79:L81)</f>
        <v>0.1313</v>
      </c>
      <c r="M31" s="164">
        <f>SUM(Month!M79:M81)</f>
        <v>16.043799999999997</v>
      </c>
    </row>
    <row r="32" spans="1:13">
      <c r="A32" s="162" t="s">
        <v>184</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136</v>
      </c>
      <c r="I32" s="163" t="s">
        <v>136</v>
      </c>
      <c r="J32" s="163" t="s">
        <v>136</v>
      </c>
      <c r="K32" s="163">
        <f>SUM(Month!K82:K84)</f>
        <v>4.7465000000000002</v>
      </c>
      <c r="L32" s="163">
        <f>SUM(Month!L82:L84)</f>
        <v>9.3800000000000008E-2</v>
      </c>
      <c r="M32" s="164">
        <f>SUM(Month!M82:M84)</f>
        <v>13.0145</v>
      </c>
    </row>
    <row r="33" spans="1:13">
      <c r="A33" s="162" t="s">
        <v>185</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136</v>
      </c>
      <c r="I33" s="163" t="s">
        <v>136</v>
      </c>
      <c r="J33" s="163" t="s">
        <v>136</v>
      </c>
      <c r="K33" s="163">
        <f>SUM(Month!K85:K87)</f>
        <v>5.2657999999999996</v>
      </c>
      <c r="L33" s="163">
        <f>SUM(Month!L85:L87)</f>
        <v>0.10589999999999999</v>
      </c>
      <c r="M33" s="164">
        <f>SUM(Month!M85:M87)</f>
        <v>11.774699999999999</v>
      </c>
    </row>
    <row r="34" spans="1:13">
      <c r="A34" s="162" t="s">
        <v>186</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136</v>
      </c>
      <c r="I34" s="163" t="s">
        <v>136</v>
      </c>
      <c r="J34" s="163" t="s">
        <v>136</v>
      </c>
      <c r="K34" s="163">
        <f>SUM(Month!K88:K90)</f>
        <v>5.9032999999999998</v>
      </c>
      <c r="L34" s="163">
        <f>SUM(Month!L88:L90)</f>
        <v>0.1988</v>
      </c>
      <c r="M34" s="164">
        <f>SUM(Month!M88:M90)</f>
        <v>14.356400000000001</v>
      </c>
    </row>
    <row r="35" spans="1:13">
      <c r="A35" s="162" t="s">
        <v>187</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136</v>
      </c>
      <c r="I35" s="163" t="s">
        <v>136</v>
      </c>
      <c r="J35" s="163" t="s">
        <v>136</v>
      </c>
      <c r="K35" s="163">
        <f>SUM(Month!K91:K93)</f>
        <v>5.8263999999999996</v>
      </c>
      <c r="L35" s="163">
        <f>SUM(Month!L91:L93)</f>
        <v>0.20909999999999998</v>
      </c>
      <c r="M35" s="164">
        <f>SUM(Month!M91:M93)</f>
        <v>15.1724</v>
      </c>
    </row>
    <row r="36" spans="1:13">
      <c r="A36" s="162" t="s">
        <v>188</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136</v>
      </c>
      <c r="I36" s="163" t="s">
        <v>136</v>
      </c>
      <c r="J36" s="163" t="s">
        <v>136</v>
      </c>
      <c r="K36" s="163">
        <f>SUM(Month!K94:K96)</f>
        <v>5.0709</v>
      </c>
      <c r="L36" s="163">
        <f>SUM(Month!L94:L96)</f>
        <v>0.14019999999999999</v>
      </c>
      <c r="M36" s="164">
        <f>SUM(Month!M94:M96)</f>
        <v>11.948399999999999</v>
      </c>
    </row>
    <row r="37" spans="1:13">
      <c r="A37" s="162" t="s">
        <v>189</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136</v>
      </c>
      <c r="I37" s="163" t="s">
        <v>136</v>
      </c>
      <c r="J37" s="163" t="s">
        <v>136</v>
      </c>
      <c r="K37" s="163">
        <f>SUM(Month!K97:K99)</f>
        <v>4.8215000000000003</v>
      </c>
      <c r="L37" s="163">
        <f>SUM(Month!L97:L99)</f>
        <v>0.10270000000000001</v>
      </c>
      <c r="M37" s="164">
        <f>SUM(Month!M97:M99)</f>
        <v>12.203199999999999</v>
      </c>
    </row>
    <row r="38" spans="1:13">
      <c r="A38" s="162" t="s">
        <v>190</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136</v>
      </c>
      <c r="I38" s="163" t="s">
        <v>136</v>
      </c>
      <c r="J38" s="163" t="s">
        <v>136</v>
      </c>
      <c r="K38" s="163">
        <f>SUM(Month!K100:K102)</f>
        <v>4.9930000000000003</v>
      </c>
      <c r="L38" s="163">
        <f>SUM(Month!L100:L102)</f>
        <v>0.1595</v>
      </c>
      <c r="M38" s="164">
        <f>SUM(Month!M100:M102)</f>
        <v>15.032400000000001</v>
      </c>
    </row>
    <row r="39" spans="1:13">
      <c r="A39" s="162" t="s">
        <v>191</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136</v>
      </c>
      <c r="I39" s="163" t="s">
        <v>136</v>
      </c>
      <c r="J39" s="163" t="s">
        <v>136</v>
      </c>
      <c r="K39" s="163">
        <f>SUM(Month!K103:K105)</f>
        <v>5.6943000000000001</v>
      </c>
      <c r="L39" s="163">
        <f>SUM(Month!L103:L105)</f>
        <v>0.15389999999999998</v>
      </c>
      <c r="M39" s="164">
        <f>SUM(Month!M103:M105)</f>
        <v>15.5398</v>
      </c>
    </row>
    <row r="40" spans="1:13">
      <c r="A40" s="162" t="s">
        <v>192</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136</v>
      </c>
      <c r="I40" s="163" t="s">
        <v>136</v>
      </c>
      <c r="J40" s="163" t="s">
        <v>136</v>
      </c>
      <c r="K40" s="163">
        <f>SUM(Month!K106:K108)</f>
        <v>5.2050000000000001</v>
      </c>
      <c r="L40" s="163">
        <f>SUM(Month!L106:L108)</f>
        <v>0.1331</v>
      </c>
      <c r="M40" s="164">
        <f>SUM(Month!M106:M108)</f>
        <v>12.7652</v>
      </c>
    </row>
    <row r="41" spans="1:13">
      <c r="A41" s="162" t="s">
        <v>193</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136</v>
      </c>
      <c r="I41" s="163" t="s">
        <v>136</v>
      </c>
      <c r="J41" s="163" t="s">
        <v>136</v>
      </c>
      <c r="K41" s="163">
        <f>SUM(Month!K109:K111)</f>
        <v>4.8323999999999998</v>
      </c>
      <c r="L41" s="163">
        <f>SUM(Month!L109:L111)</f>
        <v>0.12470000000000001</v>
      </c>
      <c r="M41" s="164">
        <f>SUM(Month!M109:M111)</f>
        <v>12.6853</v>
      </c>
    </row>
    <row r="42" spans="1:13">
      <c r="A42" s="162" t="s">
        <v>194</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136</v>
      </c>
      <c r="I42" s="163" t="s">
        <v>136</v>
      </c>
      <c r="J42" s="163" t="s">
        <v>136</v>
      </c>
      <c r="K42" s="163">
        <f>SUM(Month!K112:K114)</f>
        <v>4.9115000000000002</v>
      </c>
      <c r="L42" s="163">
        <f>SUM(Month!L112:L114)</f>
        <v>0.1903</v>
      </c>
      <c r="M42" s="164">
        <f>SUM(Month!M112:M114)</f>
        <v>15.7104</v>
      </c>
    </row>
    <row r="43" spans="1:13">
      <c r="A43" s="162" t="s">
        <v>195</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136</v>
      </c>
      <c r="I43" s="163">
        <f>SUM(Month!I115:I117)</f>
        <v>9.8299999999999998E-2</v>
      </c>
      <c r="J43" s="163" t="s">
        <v>136</v>
      </c>
      <c r="K43" s="163">
        <f>SUM(Month!K115:K117)</f>
        <v>5.5518999999999998</v>
      </c>
      <c r="L43" s="163">
        <f>SUM(Month!L115:L117)</f>
        <v>0.20799999999999999</v>
      </c>
      <c r="M43" s="164">
        <f>SUM(Month!M115:M117)</f>
        <v>16.213099999999997</v>
      </c>
    </row>
    <row r="44" spans="1:13">
      <c r="A44" s="162" t="s">
        <v>196</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136</v>
      </c>
      <c r="I44" s="163">
        <f>SUM(Month!I118:I120)</f>
        <v>0.1114</v>
      </c>
      <c r="J44" s="163" t="s">
        <v>136</v>
      </c>
      <c r="K44" s="163">
        <f>SUM(Month!K118:K120)</f>
        <v>4.3803000000000001</v>
      </c>
      <c r="L44" s="163">
        <f>SUM(Month!L118:L120)</f>
        <v>0.1565</v>
      </c>
      <c r="M44" s="164">
        <f>SUM(Month!M118:M120)</f>
        <v>12.2349</v>
      </c>
    </row>
    <row r="45" spans="1:13">
      <c r="A45" s="162" t="s">
        <v>197</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136</v>
      </c>
      <c r="I45" s="163">
        <f>SUM(Month!I121:I123)</f>
        <v>0.14329999999999998</v>
      </c>
      <c r="J45" s="163" t="s">
        <v>136</v>
      </c>
      <c r="K45" s="163">
        <f>SUM(Month!K121:K123)</f>
        <v>4.4474999999999998</v>
      </c>
      <c r="L45" s="163">
        <f>SUM(Month!L121:L123)</f>
        <v>0.20829999999999999</v>
      </c>
      <c r="M45" s="164">
        <f>SUM(Month!M121:M123)</f>
        <v>12.726599999999999</v>
      </c>
    </row>
    <row r="46" spans="1:13">
      <c r="A46" s="162" t="s">
        <v>198</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136</v>
      </c>
      <c r="I46" s="163">
        <f>SUM(Month!I124:I126)</f>
        <v>0.18720000000000001</v>
      </c>
      <c r="J46" s="163" t="s">
        <v>136</v>
      </c>
      <c r="K46" s="163">
        <f>SUM(Month!K124:K126)</f>
        <v>4.6621000000000006</v>
      </c>
      <c r="L46" s="163">
        <f>SUM(Month!L124:L126)</f>
        <v>0.30499999999999999</v>
      </c>
      <c r="M46" s="164">
        <f>SUM(Month!M124:M126)</f>
        <v>15.959</v>
      </c>
    </row>
    <row r="47" spans="1:13">
      <c r="A47" s="162" t="s">
        <v>199</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136</v>
      </c>
      <c r="I47" s="163">
        <f>SUM(Month!I127:I129)</f>
        <v>0.2238</v>
      </c>
      <c r="J47" s="163" t="s">
        <v>136</v>
      </c>
      <c r="K47" s="163">
        <f>SUM(Month!K127:K129)</f>
        <v>5.3956999999999997</v>
      </c>
      <c r="L47" s="163">
        <f>SUM(Month!L127:L129)</f>
        <v>0.33979999999999999</v>
      </c>
      <c r="M47" s="164">
        <f>SUM(Month!M127:M129)</f>
        <v>16.176000000000002</v>
      </c>
    </row>
    <row r="48" spans="1:13">
      <c r="A48" s="162" t="s">
        <v>200</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136</v>
      </c>
      <c r="I48" s="163">
        <f>SUM(Month!I130:I132)</f>
        <v>0.17470000000000002</v>
      </c>
      <c r="J48" s="163" t="s">
        <v>136</v>
      </c>
      <c r="K48" s="163">
        <f>SUM(Month!K130:K132)</f>
        <v>4.6979000000000006</v>
      </c>
      <c r="L48" s="163">
        <f>SUM(Month!L130:L132)</f>
        <v>0.24110000000000004</v>
      </c>
      <c r="M48" s="164">
        <f>SUM(Month!M130:M132)</f>
        <v>13.102</v>
      </c>
    </row>
    <row r="49" spans="1:13">
      <c r="A49" s="162" t="s">
        <v>201</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136</v>
      </c>
      <c r="I49" s="163">
        <f>SUM(Month!I133:I135)</f>
        <v>0.1946</v>
      </c>
      <c r="J49" s="163" t="s">
        <v>136</v>
      </c>
      <c r="K49" s="163">
        <f>SUM(Month!K133:K135)</f>
        <v>4.8223000000000003</v>
      </c>
      <c r="L49" s="163">
        <f>SUM(Month!L133:L135)</f>
        <v>0.2364</v>
      </c>
      <c r="M49" s="164">
        <f>SUM(Month!M133:M135)</f>
        <v>12.3255</v>
      </c>
    </row>
    <row r="50" spans="1:13">
      <c r="A50" s="162" t="s">
        <v>202</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136</v>
      </c>
      <c r="I50" s="163">
        <f>SUM(Month!I136:I138)</f>
        <v>0.22520000000000001</v>
      </c>
      <c r="J50" s="163" t="s">
        <v>136</v>
      </c>
      <c r="K50" s="163">
        <f>SUM(Month!K136:K138)</f>
        <v>4.6029</v>
      </c>
      <c r="L50" s="163">
        <f>SUM(Month!L136:L138)</f>
        <v>0.33</v>
      </c>
      <c r="M50" s="164">
        <f>SUM(Month!M136:M138)</f>
        <v>16.353899999999999</v>
      </c>
    </row>
    <row r="51" spans="1:13">
      <c r="A51" s="162" t="s">
        <v>203</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136</v>
      </c>
      <c r="I51" s="163">
        <f>SUM(Month!I139:I141)</f>
        <v>0.29620000000000002</v>
      </c>
      <c r="J51" s="163" t="s">
        <v>136</v>
      </c>
      <c r="K51" s="163">
        <f>SUM(Month!K139:K141)</f>
        <v>5.4505999999999997</v>
      </c>
      <c r="L51" s="163">
        <f>SUM(Month!L139:L141)</f>
        <v>0.37219999999999998</v>
      </c>
      <c r="M51" s="164">
        <f>SUM(Month!M139:M141)</f>
        <v>17.251300000000001</v>
      </c>
    </row>
    <row r="52" spans="1:13">
      <c r="A52" s="162" t="s">
        <v>204</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136</v>
      </c>
      <c r="I52" s="163">
        <f>SUM(Month!I142:I144)</f>
        <v>0.13</v>
      </c>
      <c r="J52" s="163" t="s">
        <v>136</v>
      </c>
      <c r="K52" s="163">
        <f>SUM(Month!K142:K144)</f>
        <v>4.6997</v>
      </c>
      <c r="L52" s="163">
        <f>SUM(Month!L142:L144)</f>
        <v>0.19520000000000001</v>
      </c>
      <c r="M52" s="164">
        <f>SUM(Month!M142:M144)</f>
        <v>12.912099999999999</v>
      </c>
    </row>
    <row r="53" spans="1:13">
      <c r="A53" s="162" t="s">
        <v>205</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136</v>
      </c>
      <c r="I53" s="163">
        <f>SUM(Month!I145:I147)</f>
        <v>0.12639999999999998</v>
      </c>
      <c r="J53" s="163" t="s">
        <v>136</v>
      </c>
      <c r="K53" s="163">
        <f>SUM(Month!K145:K147)</f>
        <v>4.4374000000000002</v>
      </c>
      <c r="L53" s="163">
        <f>SUM(Month!L145:L147)</f>
        <v>0.17080000000000001</v>
      </c>
      <c r="M53" s="164">
        <f>SUM(Month!M145:M147)</f>
        <v>12.942399999999999</v>
      </c>
    </row>
    <row r="54" spans="1:13">
      <c r="A54" s="162" t="s">
        <v>206</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136</v>
      </c>
      <c r="I54" s="163">
        <f>SUM(Month!I148:I150)</f>
        <v>0.17849999999999999</v>
      </c>
      <c r="J54" s="163" t="s">
        <v>136</v>
      </c>
      <c r="K54" s="163">
        <f>SUM(Month!K148:K150)</f>
        <v>3.5919999999999996</v>
      </c>
      <c r="L54" s="163">
        <f>SUM(Month!L148:L150)</f>
        <v>0.31030000000000002</v>
      </c>
      <c r="M54" s="164">
        <f>SUM(Month!M148:M150)</f>
        <v>16.7669</v>
      </c>
    </row>
    <row r="55" spans="1:13">
      <c r="A55" s="162" t="s">
        <v>207</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136</v>
      </c>
      <c r="K55" s="163">
        <f>SUM(Month!K151:K153)</f>
        <v>3.8934999999999995</v>
      </c>
      <c r="L55" s="163">
        <f>SUM(Month!L151:L153)</f>
        <v>0.43109999999999993</v>
      </c>
      <c r="M55" s="164">
        <f>SUM(Month!M151:M153)</f>
        <v>16.612299999999998</v>
      </c>
    </row>
    <row r="56" spans="1:13">
      <c r="A56" s="162" t="s">
        <v>208</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136</v>
      </c>
      <c r="K56" s="163">
        <f>SUM(Month!K154:K156)</f>
        <v>3.6165000000000003</v>
      </c>
      <c r="L56" s="163">
        <f>SUM(Month!L154:L156)</f>
        <v>0.25</v>
      </c>
      <c r="M56" s="164">
        <f>SUM(Month!M154:M156)</f>
        <v>13.482200000000001</v>
      </c>
    </row>
    <row r="57" spans="1:13">
      <c r="A57" s="162" t="s">
        <v>209</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136</v>
      </c>
      <c r="K57" s="163">
        <f>SUM(Month!K157:K159)</f>
        <v>4.1070000000000002</v>
      </c>
      <c r="L57" s="163">
        <f>SUM(Month!L157:L159)</f>
        <v>0.249</v>
      </c>
      <c r="M57" s="164">
        <f>SUM(Month!M157:M159)</f>
        <v>12.7392</v>
      </c>
    </row>
    <row r="58" spans="1:13">
      <c r="A58" s="162" t="s">
        <v>210</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136</v>
      </c>
      <c r="K58" s="163">
        <f>SUM(Month!K160:K162)</f>
        <v>3.7082000000000002</v>
      </c>
      <c r="L58" s="163">
        <f>SUM(Month!L160:L162)</f>
        <v>0.35830000000000001</v>
      </c>
      <c r="M58" s="164">
        <f>SUM(Month!M160:M162)</f>
        <v>17.357200000000002</v>
      </c>
    </row>
    <row r="59" spans="1:13">
      <c r="A59" s="162" t="s">
        <v>211</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136</v>
      </c>
      <c r="K59" s="163">
        <f>SUM(Month!K163:K165)</f>
        <v>3.7585000000000002</v>
      </c>
      <c r="L59" s="163">
        <f>SUM(Month!L163:L165)</f>
        <v>0.47620000000000007</v>
      </c>
      <c r="M59" s="164">
        <f>SUM(Month!M163:M165)</f>
        <v>16.3796</v>
      </c>
    </row>
    <row r="60" spans="1:13">
      <c r="A60" s="162" t="s">
        <v>212</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136</v>
      </c>
      <c r="K60" s="163">
        <f>SUM(Month!K166:K168)</f>
        <v>3.0904000000000003</v>
      </c>
      <c r="L60" s="163">
        <f>SUM(Month!L166:L168)</f>
        <v>0.3226</v>
      </c>
      <c r="M60" s="164">
        <f>SUM(Month!M166:M168)</f>
        <v>13.806699999999999</v>
      </c>
    </row>
    <row r="61" spans="1:13">
      <c r="A61" s="162" t="s">
        <v>213</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136</v>
      </c>
      <c r="K61" s="163">
        <f>SUM(Month!K169:K171)</f>
        <v>3.0579999999999998</v>
      </c>
      <c r="L61" s="163">
        <f>SUM(Month!L169:L171)</f>
        <v>0.31909999999999999</v>
      </c>
      <c r="M61" s="164">
        <f>SUM(Month!M169:M171)</f>
        <v>13.3215</v>
      </c>
    </row>
    <row r="62" spans="1:13">
      <c r="A62" s="162" t="s">
        <v>214</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136</v>
      </c>
      <c r="K62" s="163">
        <f>SUM(Month!K172:K174)</f>
        <v>3.6323999999999996</v>
      </c>
      <c r="L62" s="163">
        <f>SUM(Month!L172:L174)</f>
        <v>0.51200000000000001</v>
      </c>
      <c r="M62" s="164">
        <f>SUM(Month!M172:M174)</f>
        <v>16.204699999999999</v>
      </c>
    </row>
    <row r="63" spans="1:13">
      <c r="A63" s="162" t="s">
        <v>215</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136</v>
      </c>
      <c r="K63" s="163">
        <f>SUM(Month!K175:K177)</f>
        <v>4.2671999999999999</v>
      </c>
      <c r="L63" s="163">
        <f>SUM(Month!L175:L177)</f>
        <v>0.53049999999999997</v>
      </c>
      <c r="M63" s="164">
        <f>SUM(Month!M175:M177)</f>
        <v>15.938700000000001</v>
      </c>
    </row>
    <row r="64" spans="1:13">
      <c r="A64" s="162" t="s">
        <v>216</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136</v>
      </c>
      <c r="K64" s="163">
        <f>SUM(Month!K178:K180)</f>
        <v>4.3393999999999995</v>
      </c>
      <c r="L64" s="163">
        <f>SUM(Month!L178:L180)</f>
        <v>0.34740000000000004</v>
      </c>
      <c r="M64" s="164">
        <f>SUM(Month!M178:M180)</f>
        <v>11.377500000000001</v>
      </c>
    </row>
    <row r="65" spans="1:13">
      <c r="A65" s="162" t="s">
        <v>217</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136</v>
      </c>
      <c r="K65" s="163">
        <f>SUM(Month!K181:K183)</f>
        <v>4.2656000000000001</v>
      </c>
      <c r="L65" s="163">
        <f>SUM(Month!L181:L183)</f>
        <v>0.3579</v>
      </c>
      <c r="M65" s="164">
        <f>SUM(Month!M181:M183)</f>
        <v>11.225099999999999</v>
      </c>
    </row>
    <row r="66" spans="1:13">
      <c r="A66" s="162" t="s">
        <v>218</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136</v>
      </c>
      <c r="K66" s="163">
        <f>SUM(Month!K184:K186)</f>
        <v>4.0640999999999998</v>
      </c>
      <c r="L66" s="163">
        <f>SUM(Month!L184:L186)</f>
        <v>0.47060000000000002</v>
      </c>
      <c r="M66" s="164">
        <f>SUM(Month!M184:M186)</f>
        <v>14.499600000000001</v>
      </c>
    </row>
    <row r="67" spans="1:13">
      <c r="A67" s="162" t="s">
        <v>219</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136</v>
      </c>
      <c r="K67" s="163">
        <f>SUM(Month!K187:K189)</f>
        <v>4.5297000000000001</v>
      </c>
      <c r="L67" s="163">
        <f>SUM(Month!L187:L189)</f>
        <v>0.45319999999999999</v>
      </c>
      <c r="M67" s="164">
        <f>SUM(Month!M187:M189)</f>
        <v>15.762600000000001</v>
      </c>
    </row>
    <row r="68" spans="1:13">
      <c r="A68" s="162" t="s">
        <v>220</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136</v>
      </c>
      <c r="K68" s="163">
        <f>SUM(Month!K190:K192)</f>
        <v>3.4828000000000001</v>
      </c>
      <c r="L68" s="163">
        <f>SUM(Month!L190:L192)</f>
        <v>0.37230000000000002</v>
      </c>
      <c r="M68" s="164">
        <f>SUM(Month!M190:M192)</f>
        <v>12.393000000000001</v>
      </c>
    </row>
    <row r="69" spans="1:13">
      <c r="A69" s="162" t="s">
        <v>221</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136</v>
      </c>
      <c r="K69" s="163">
        <f>SUM(Month!K193:K195)</f>
        <v>3.4278</v>
      </c>
      <c r="L69" s="163">
        <f>SUM(Month!L193:L195)</f>
        <v>0.51059999999999994</v>
      </c>
      <c r="M69" s="164">
        <f>SUM(Month!M193:M195)</f>
        <v>11.718900000000001</v>
      </c>
    </row>
    <row r="70" spans="1:13">
      <c r="A70" s="162" t="s">
        <v>222</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136</v>
      </c>
      <c r="K70" s="163">
        <f>SUM(Month!K196:K198)</f>
        <v>4.4161000000000001</v>
      </c>
      <c r="L70" s="163">
        <f>SUM(Month!L196:L198)</f>
        <v>0.59440000000000004</v>
      </c>
      <c r="M70" s="164">
        <f>SUM(Month!M196:M198)</f>
        <v>15.2637</v>
      </c>
    </row>
    <row r="71" spans="1:13">
      <c r="A71" s="162" t="s">
        <v>223</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136</v>
      </c>
      <c r="K71" s="163">
        <f>SUM(Month!K199:K201)</f>
        <v>5.0554000000000006</v>
      </c>
      <c r="L71" s="163">
        <f>SUM(Month!L199:L201)</f>
        <v>0.64900000000000002</v>
      </c>
      <c r="M71" s="164">
        <f>SUM(Month!M199:M201)</f>
        <v>14.431299999999998</v>
      </c>
    </row>
    <row r="72" spans="1:13">
      <c r="A72" s="162" t="s">
        <v>224</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136</v>
      </c>
      <c r="K72" s="163">
        <f>SUM(Month!K202:K204)</f>
        <v>4.9549000000000003</v>
      </c>
      <c r="L72" s="163">
        <f>SUM(Month!L202:L204)</f>
        <v>0.61580000000000001</v>
      </c>
      <c r="M72" s="164">
        <f>SUM(Month!M202:M204)</f>
        <v>10.5037</v>
      </c>
    </row>
    <row r="73" spans="1:13">
      <c r="A73" s="162" t="s">
        <v>225</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136</v>
      </c>
      <c r="K73" s="163">
        <f>SUM(Month!K205:K207)</f>
        <v>4.181</v>
      </c>
      <c r="L73" s="163">
        <f>SUM(Month!L205:L207)</f>
        <v>0.61129999999999995</v>
      </c>
      <c r="M73" s="164">
        <f>SUM(Month!M205:M207)</f>
        <v>10.8687</v>
      </c>
    </row>
    <row r="74" spans="1:13">
      <c r="A74" s="162" t="s">
        <v>226</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136</v>
      </c>
      <c r="K74" s="163">
        <f>SUM(Month!K208:K210)</f>
        <v>4.2032000000000007</v>
      </c>
      <c r="L74" s="163">
        <f>SUM(Month!L208:L210)</f>
        <v>0.89219999999999999</v>
      </c>
      <c r="M74" s="164">
        <f>SUM(Month!M208:M210)</f>
        <v>13.636700000000001</v>
      </c>
    </row>
    <row r="75" spans="1:13">
      <c r="A75" s="162" t="s">
        <v>227</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136</v>
      </c>
      <c r="K75" s="163">
        <f>SUM(Month!K211:K213)</f>
        <v>4.7130999999999998</v>
      </c>
      <c r="L75" s="163">
        <f>SUM(Month!L211:L213)</f>
        <v>0.99850000000000005</v>
      </c>
      <c r="M75" s="164">
        <f>SUM(Month!M211:M213)</f>
        <v>14.3415</v>
      </c>
    </row>
    <row r="76" spans="1:13">
      <c r="A76" s="162" t="s">
        <v>228</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136</v>
      </c>
      <c r="K76" s="163">
        <f>SUM(Month!K214:K216)</f>
        <v>4.673</v>
      </c>
      <c r="L76" s="163">
        <f>SUM(Month!L214:L216)</f>
        <v>0.67189999999999994</v>
      </c>
      <c r="M76" s="164">
        <f>SUM(Month!M214:M216)</f>
        <v>11.3292</v>
      </c>
    </row>
    <row r="77" spans="1:13">
      <c r="A77" s="162" t="s">
        <v>229</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136</v>
      </c>
      <c r="K77" s="163">
        <f>SUM(Month!K217:K219)</f>
        <v>4.7088999999999999</v>
      </c>
      <c r="L77" s="163">
        <f>SUM(Month!L217:L219)</f>
        <v>0.81459999999999999</v>
      </c>
      <c r="M77" s="164">
        <f>SUM(Month!M217:M219)</f>
        <v>10.516</v>
      </c>
    </row>
    <row r="78" spans="1:13">
      <c r="A78" s="162" t="s">
        <v>230</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136</v>
      </c>
      <c r="K78" s="163">
        <f>SUM(Month!K220:K222)</f>
        <v>4.7113999999999994</v>
      </c>
      <c r="L78" s="163">
        <f>SUM(Month!L220:L222)</f>
        <v>1.1154999999999999</v>
      </c>
      <c r="M78" s="164">
        <f>SUM(Month!M220:M222)</f>
        <v>13.733500000000001</v>
      </c>
    </row>
    <row r="79" spans="1:13">
      <c r="A79" s="162" t="s">
        <v>231</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136</v>
      </c>
      <c r="K79" s="163">
        <f>SUM(Month!K223:K225)</f>
        <v>5.1353999999999997</v>
      </c>
      <c r="L79" s="163">
        <f>SUM(Month!L223:L225)</f>
        <v>1.1362000000000001</v>
      </c>
      <c r="M79" s="164">
        <f>SUM(Month!M223:M225)</f>
        <v>14.215900000000001</v>
      </c>
    </row>
    <row r="80" spans="1:13">
      <c r="A80" s="162" t="s">
        <v>232</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136</v>
      </c>
      <c r="K80" s="163">
        <f>SUM(Month!K226:K228)</f>
        <v>4.6352000000000002</v>
      </c>
      <c r="L80" s="163">
        <f>SUM(Month!L226:L228)</f>
        <v>1.2517</v>
      </c>
      <c r="M80" s="164">
        <f>SUM(Month!M226:M228)</f>
        <v>10.697799999999999</v>
      </c>
    </row>
    <row r="81" spans="1:13">
      <c r="A81" s="162" t="s">
        <v>233</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136</v>
      </c>
      <c r="K81" s="163">
        <f>SUM(Month!K229:K231)</f>
        <v>5.0476999999999999</v>
      </c>
      <c r="L81" s="163">
        <f>SUM(Month!L229:L231)</f>
        <v>0.96039999999999992</v>
      </c>
      <c r="M81" s="164">
        <f>SUM(Month!M229:M231)</f>
        <v>9.8783999999999992</v>
      </c>
    </row>
    <row r="82" spans="1:13">
      <c r="A82" s="162" t="s">
        <v>234</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136</v>
      </c>
      <c r="K82" s="163">
        <f>SUM(Month!K232:K234)</f>
        <v>5.4020000000000001</v>
      </c>
      <c r="L82" s="163">
        <f>SUM(Month!L232:L234)</f>
        <v>1.4293</v>
      </c>
      <c r="M82" s="164">
        <f>SUM(Month!M232:M234)</f>
        <v>11.840199999999999</v>
      </c>
    </row>
    <row r="83" spans="1:13">
      <c r="A83" s="162" t="s">
        <v>235</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136</v>
      </c>
      <c r="K83" s="163">
        <f>SUM(Month!K235:K237)</f>
        <v>5.1140999999999996</v>
      </c>
      <c r="L83" s="163">
        <f>SUM(Month!L235:L237)</f>
        <v>1.5235000000000001</v>
      </c>
      <c r="M83" s="164">
        <f>SUM(Month!M235:M237)</f>
        <v>11.7575</v>
      </c>
    </row>
    <row r="84" spans="1:13">
      <c r="A84" s="162" t="s">
        <v>236</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136</v>
      </c>
      <c r="K84" s="163">
        <f>SUM(Month!K238:K240)</f>
        <v>5.0023999999999997</v>
      </c>
      <c r="L84" s="163">
        <f>SUM(Month!L238:L240)</f>
        <v>1.1995</v>
      </c>
      <c r="M84" s="164">
        <f>SUM(Month!M238:M240)</f>
        <v>9.1157000000000004</v>
      </c>
    </row>
    <row r="85" spans="1:13">
      <c r="A85" s="162" t="s">
        <v>237</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136</v>
      </c>
      <c r="K85" s="163">
        <f>SUM(Month!K241:K243)</f>
        <v>4.6720000000000006</v>
      </c>
      <c r="L85" s="163">
        <f>SUM(Month!L241:L243)</f>
        <v>1.2696000000000001</v>
      </c>
      <c r="M85" s="164">
        <f>SUM(Month!M241:M243)</f>
        <v>8.7166999999999994</v>
      </c>
    </row>
    <row r="86" spans="1:13">
      <c r="A86" s="162" t="s">
        <v>238</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136</v>
      </c>
      <c r="K86" s="163">
        <f>SUM(Month!K244:K246)</f>
        <v>4.9168000000000003</v>
      </c>
      <c r="L86" s="163">
        <f>SUM(Month!L244:L246)</f>
        <v>1.8623000000000003</v>
      </c>
      <c r="M86" s="164">
        <f>SUM(Month!M244:M246)</f>
        <v>10.876999999999999</v>
      </c>
    </row>
    <row r="87" spans="1:13">
      <c r="A87" s="162" t="s">
        <v>239</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240</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241</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242</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243</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244</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245</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246</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247</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248</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249</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250</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251</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252</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253</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254</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255</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256</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257</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258</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259</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260</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261</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262</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263</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264</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610</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614</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619</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635</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639</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655</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658</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666</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672</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687</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690</v>
      </c>
      <c r="B123" s="165">
        <f>SUM(Month!B355:B357)</f>
        <v>9.7184999999999988</v>
      </c>
      <c r="C123" s="165">
        <f>SUM(Month!C355:C357)</f>
        <v>0.27029999999999998</v>
      </c>
      <c r="D123" s="165">
        <f>SUM(Month!D355:D357)</f>
        <v>2.8400000000000002E-2</v>
      </c>
      <c r="E123" s="165">
        <f>SUM(Month!E355:E357)</f>
        <v>3.9806999999999997</v>
      </c>
      <c r="F123" s="165">
        <f>SUM(Month!F355:F357)</f>
        <v>1.7970000000000002</v>
      </c>
      <c r="G123" s="165">
        <f>SUM(Month!G355:G357)</f>
        <v>0.1265</v>
      </c>
      <c r="H123" s="165">
        <f>SUM(Month!H355:H357)</f>
        <v>2.0404999999999998</v>
      </c>
      <c r="I123" s="165">
        <f>SUM(Month!I355:I357)</f>
        <v>1.4046000000000001</v>
      </c>
      <c r="J123" s="165">
        <f>SUM(Month!J355:J357)</f>
        <v>7.0500000000000007E-2</v>
      </c>
      <c r="K123" s="165">
        <f>SUM(Month!K355:K357)</f>
        <v>5.4390000000000001</v>
      </c>
      <c r="L123" s="165">
        <f>SUM(Month!L355:L357)</f>
        <v>3.6419999999999995</v>
      </c>
      <c r="M123" s="164">
        <f>SUM(Month!M355:M357)</f>
        <v>4.2793999999999999</v>
      </c>
    </row>
    <row r="124" spans="1:13">
      <c r="A124" s="218" t="s">
        <v>695</v>
      </c>
      <c r="B124" s="165">
        <f>SUM(Month!B358:B360)</f>
        <v>7.9358000000000004</v>
      </c>
      <c r="C124" s="165">
        <f>SUM(Month!C358:C360)</f>
        <v>8.5199999999999998E-2</v>
      </c>
      <c r="D124" s="165">
        <f>SUM(Month!D358:D360)</f>
        <v>3.3000000000000002E-2</v>
      </c>
      <c r="E124" s="165">
        <f>SUM(Month!E358:E360)</f>
        <v>2.4596</v>
      </c>
      <c r="F124" s="165">
        <f>SUM(Month!F358:F360)</f>
        <v>2.468</v>
      </c>
      <c r="G124" s="165">
        <f>SUM(Month!G358:G360)</f>
        <v>6.0799999999999993E-2</v>
      </c>
      <c r="H124" s="165">
        <f>SUM(Month!H358:H360)</f>
        <v>1.3509000000000002</v>
      </c>
      <c r="I124" s="165">
        <f>SUM(Month!I358:I360)</f>
        <v>1.3219000000000001</v>
      </c>
      <c r="J124" s="165">
        <f>SUM(Month!J358:J360)</f>
        <v>0.15639999999999998</v>
      </c>
      <c r="K124" s="165">
        <f>SUM(Month!K358:K360)</f>
        <v>5.3581000000000003</v>
      </c>
      <c r="L124" s="165">
        <f>SUM(Month!L358:L360)</f>
        <v>2.8901000000000003</v>
      </c>
      <c r="M124" s="164">
        <f>SUM(Month!M358:M360)</f>
        <v>2.5778999999999996</v>
      </c>
    </row>
    <row r="125" spans="1:13">
      <c r="A125" s="218" t="s">
        <v>698</v>
      </c>
      <c r="B125" s="165">
        <f>SUM(Month!B361:B363)</f>
        <v>7.9749999999999996</v>
      </c>
      <c r="C125" s="165">
        <f>SUM(Month!C361:C363)</f>
        <v>5.91E-2</v>
      </c>
      <c r="D125" s="165">
        <f>SUM(Month!D361:D363)</f>
        <v>2.9200000000000004E-2</v>
      </c>
      <c r="E125" s="165">
        <f>SUM(Month!E361:E363)</f>
        <v>2.5354000000000001</v>
      </c>
      <c r="F125" s="165">
        <f>SUM(Month!F361:F363)</f>
        <v>2.4599000000000002</v>
      </c>
      <c r="G125" s="165">
        <f>SUM(Month!G361:G363)</f>
        <v>6.5799999999999997E-2</v>
      </c>
      <c r="H125" s="165">
        <f>SUM(Month!H361:H363)</f>
        <v>1.3100999999999998</v>
      </c>
      <c r="I125" s="165">
        <f>SUM(Month!I361:I363)</f>
        <v>1.3755999999999999</v>
      </c>
      <c r="J125" s="165">
        <f>SUM(Month!J361:J363)</f>
        <v>0.13990000000000002</v>
      </c>
      <c r="K125" s="165">
        <f>SUM(Month!K361:K363)</f>
        <v>5.3513000000000002</v>
      </c>
      <c r="L125" s="165">
        <f>SUM(Month!L361:L363)</f>
        <v>2.8914</v>
      </c>
      <c r="M125" s="164">
        <f>SUM(Month!M361:M363)</f>
        <v>2.6238000000000001</v>
      </c>
    </row>
    <row r="126" spans="1:13">
      <c r="A126" s="221" t="s">
        <v>715</v>
      </c>
      <c r="B126" s="165">
        <f>SUM(Month!B364:B366)</f>
        <v>9.8861000000000008</v>
      </c>
      <c r="C126" s="165">
        <f>SUM(Month!C364:C366)</f>
        <v>0</v>
      </c>
      <c r="D126" s="165">
        <f>SUM(Month!D364:D366)</f>
        <v>2.8499999999999998E-2</v>
      </c>
      <c r="E126" s="165">
        <f>SUM(Month!E364:E366)</f>
        <v>4.2717999999999998</v>
      </c>
      <c r="F126" s="165">
        <f>SUM(Month!F364:F366)</f>
        <v>2.0922999999999998</v>
      </c>
      <c r="G126" s="165">
        <f>SUM(Month!G364:G366)</f>
        <v>9.3600000000000003E-2</v>
      </c>
      <c r="H126" s="165">
        <f>SUM(Month!H364:H366)</f>
        <v>1.8442000000000001</v>
      </c>
      <c r="I126" s="165">
        <f>SUM(Month!I364:I366)</f>
        <v>1.5139</v>
      </c>
      <c r="J126" s="165">
        <f>SUM(Month!J364:J366)</f>
        <v>4.1799999999999997E-2</v>
      </c>
      <c r="K126" s="165">
        <f>SUM(Month!K364:K366)</f>
        <v>5.5858000000000008</v>
      </c>
      <c r="L126" s="165">
        <f>SUM(Month!L364:L366)</f>
        <v>3.4935</v>
      </c>
      <c r="M126" s="164">
        <f>SUM(Month!M364:M366)</f>
        <v>4.3002000000000002</v>
      </c>
    </row>
    <row r="127" spans="1:13">
      <c r="A127" s="221" t="s">
        <v>733</v>
      </c>
      <c r="B127" s="165">
        <f>SUM(Month!B367:B369)</f>
        <v>10.312199999999999</v>
      </c>
      <c r="C127" s="165">
        <f>SUM(Month!C367:C369)</f>
        <v>0</v>
      </c>
      <c r="D127" s="165">
        <f>SUM(Month!D367:D369)</f>
        <v>2.0299999999999999E-2</v>
      </c>
      <c r="E127" s="165">
        <f>SUM(Month!E367:E369)</f>
        <v>4.8321000000000005</v>
      </c>
      <c r="F127" s="165">
        <f>SUM(Month!F367:F369)</f>
        <v>2.0659000000000001</v>
      </c>
      <c r="G127" s="165">
        <f>SUM(Month!G367:G369)</f>
        <v>9.8799999999999999E-2</v>
      </c>
      <c r="H127" s="165">
        <f>SUM(Month!H367:H369)</f>
        <v>1.7569999999999999</v>
      </c>
      <c r="I127" s="165">
        <f>SUM(Month!I367:I369)</f>
        <v>1.4632000000000001</v>
      </c>
      <c r="J127" s="165">
        <f>SUM(Month!J367:J369)</f>
        <v>7.4899999999999994E-2</v>
      </c>
      <c r="K127" s="165">
        <f>SUM(Month!K367:K369)</f>
        <v>5.4596</v>
      </c>
      <c r="L127" s="165">
        <f>SUM(Month!L367:L369)</f>
        <v>3.3938000000000001</v>
      </c>
      <c r="M127" s="165">
        <f>SUM(Month!M367:M369)</f>
        <v>4.8523999999999994</v>
      </c>
    </row>
    <row r="128" spans="1:13">
      <c r="A128" s="226" t="s">
        <v>720</v>
      </c>
      <c r="B128" s="165">
        <f>SUM(Month!B370:B372)</f>
        <v>7.8465000000000007</v>
      </c>
      <c r="C128" s="165">
        <f>SUM(Month!C370:C372)</f>
        <v>0</v>
      </c>
      <c r="D128" s="165">
        <f>SUM(Month!D370:D372)</f>
        <v>2.2900000000000004E-2</v>
      </c>
      <c r="E128" s="165">
        <f>SUM(Month!E370:E372)</f>
        <v>2.7524000000000002</v>
      </c>
      <c r="F128" s="165">
        <f>SUM(Month!F370:F372)</f>
        <v>2.1417000000000002</v>
      </c>
      <c r="G128" s="165">
        <f>SUM(Month!G370:G372)</f>
        <v>3.44E-2</v>
      </c>
      <c r="H128" s="165">
        <f>SUM(Month!H370:H372)</f>
        <v>1.3833</v>
      </c>
      <c r="I128" s="165">
        <f>SUM(Month!I370:I372)</f>
        <v>1.3195999999999999</v>
      </c>
      <c r="J128" s="165">
        <f>SUM(Month!J370:J372)</f>
        <v>0.19190000000000002</v>
      </c>
      <c r="K128" s="165">
        <f>SUM(Month!K370:K372)</f>
        <v>5.0710999999999995</v>
      </c>
      <c r="L128" s="165">
        <f>SUM(Month!L370:L372)</f>
        <v>2.9293</v>
      </c>
      <c r="M128" s="165">
        <f>SUM(Month!M370:M372)</f>
        <v>2.7753000000000001</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B127:M127 B128:M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3"/>
  <sheetViews>
    <sheetView showGridLines="0" zoomScaleNormal="100" workbookViewId="0">
      <pane xSplit="1" ySplit="6" topLeftCell="F367" activePane="bottomRight" state="frozen"/>
      <selection activeCell="A2" sqref="A2"/>
      <selection pane="topRight" activeCell="A2" sqref="A2"/>
      <selection pane="bottomLeft" activeCell="A2" sqref="A2"/>
      <selection pane="bottomRight" activeCell="A367" sqref="A367"/>
    </sheetView>
  </sheetViews>
  <sheetFormatPr defaultColWidth="9.453125" defaultRowHeight="13"/>
  <cols>
    <col min="1" max="1" width="30.54296875" customWidth="1"/>
    <col min="2" max="13" width="13.54296875" customWidth="1"/>
  </cols>
  <sheetData>
    <row r="1" spans="1:16" ht="45" customHeight="1">
      <c r="A1" s="111" t="s">
        <v>590</v>
      </c>
    </row>
    <row r="2" spans="1:16" s="88" customFormat="1" ht="20.25" customHeight="1">
      <c r="A2" s="94" t="s">
        <v>99</v>
      </c>
    </row>
    <row r="3" spans="1:16" s="88" customFormat="1" ht="20.25" customHeight="1">
      <c r="A3" s="104" t="s">
        <v>135</v>
      </c>
    </row>
    <row r="4" spans="1:16" s="88" customFormat="1" ht="20.25" customHeight="1">
      <c r="A4" s="82" t="s">
        <v>158</v>
      </c>
    </row>
    <row r="5" spans="1:16" s="88" customFormat="1" ht="20.25" customHeight="1">
      <c r="A5" s="81" t="s">
        <v>584</v>
      </c>
    </row>
    <row r="6" spans="1:16" ht="45" customHeight="1">
      <c r="A6" s="173" t="s">
        <v>44</v>
      </c>
      <c r="B6" s="147" t="s">
        <v>84</v>
      </c>
      <c r="C6" s="148" t="s">
        <v>3</v>
      </c>
      <c r="D6" s="148" t="s">
        <v>139</v>
      </c>
      <c r="E6" s="148" t="s">
        <v>5</v>
      </c>
      <c r="F6" s="148" t="s">
        <v>54</v>
      </c>
      <c r="G6" s="148" t="s">
        <v>7</v>
      </c>
      <c r="H6" s="148" t="s">
        <v>140</v>
      </c>
      <c r="I6" s="148" t="s">
        <v>141</v>
      </c>
      <c r="J6" s="148" t="s">
        <v>48</v>
      </c>
      <c r="K6" s="148" t="s">
        <v>142</v>
      </c>
      <c r="L6" s="148" t="s">
        <v>143</v>
      </c>
      <c r="M6" s="149" t="s">
        <v>144</v>
      </c>
    </row>
    <row r="7" spans="1:16" ht="15.5">
      <c r="A7" s="183" t="s">
        <v>265</v>
      </c>
      <c r="B7" s="163">
        <v>6.3</v>
      </c>
      <c r="C7" s="163">
        <v>3.4950000000000001</v>
      </c>
      <c r="D7" s="163">
        <v>0.35830000000000001</v>
      </c>
      <c r="E7" s="163">
        <v>0.874</v>
      </c>
      <c r="F7" s="163">
        <v>1.512</v>
      </c>
      <c r="G7" s="163">
        <v>5.0299999999999997E-2</v>
      </c>
      <c r="H7" s="163" t="s">
        <v>136</v>
      </c>
      <c r="I7" s="163" t="s">
        <v>136</v>
      </c>
      <c r="J7" s="163" t="s">
        <v>136</v>
      </c>
      <c r="K7" s="163">
        <v>1.5623</v>
      </c>
      <c r="L7" s="163">
        <v>5.0299999999999997E-2</v>
      </c>
      <c r="M7" s="164">
        <v>4.7272999999999996</v>
      </c>
    </row>
    <row r="8" spans="1:16" ht="15.5">
      <c r="A8" s="184" t="s">
        <v>266</v>
      </c>
      <c r="B8" s="163">
        <v>6.2569999999999997</v>
      </c>
      <c r="C8" s="163">
        <v>3.4369999999999998</v>
      </c>
      <c r="D8" s="163">
        <v>0.34300000000000003</v>
      </c>
      <c r="E8" s="163">
        <v>0.82899999999999996</v>
      </c>
      <c r="F8" s="163">
        <v>1.589</v>
      </c>
      <c r="G8" s="163">
        <v>4.8599999999999997E-2</v>
      </c>
      <c r="H8" s="163" t="s">
        <v>136</v>
      </c>
      <c r="I8" s="163" t="s">
        <v>136</v>
      </c>
      <c r="J8" s="163" t="s">
        <v>136</v>
      </c>
      <c r="K8" s="163">
        <v>1.6375999999999999</v>
      </c>
      <c r="L8" s="163">
        <v>4.8599999999999997E-2</v>
      </c>
      <c r="M8" s="164">
        <v>4.609</v>
      </c>
    </row>
    <row r="9" spans="1:16" ht="15.5">
      <c r="A9" s="184" t="s">
        <v>267</v>
      </c>
      <c r="B9" s="163">
        <v>7.4429999999999996</v>
      </c>
      <c r="C9" s="163">
        <v>4.1390000000000002</v>
      </c>
      <c r="D9" s="163">
        <v>0.38080000000000003</v>
      </c>
      <c r="E9" s="163">
        <v>0.94699999999999995</v>
      </c>
      <c r="F9" s="163">
        <v>1.9119999999999999</v>
      </c>
      <c r="G9" s="163">
        <v>5.0799999999999998E-2</v>
      </c>
      <c r="H9" s="163" t="s">
        <v>136</v>
      </c>
      <c r="I9" s="163" t="s">
        <v>136</v>
      </c>
      <c r="J9" s="163" t="s">
        <v>136</v>
      </c>
      <c r="K9" s="163">
        <v>1.9628000000000001</v>
      </c>
      <c r="L9" s="163">
        <v>5.0799999999999998E-2</v>
      </c>
      <c r="M9" s="164">
        <v>5.4668000000000001</v>
      </c>
    </row>
    <row r="10" spans="1:16" ht="15.5">
      <c r="A10" s="184" t="s">
        <v>268</v>
      </c>
      <c r="B10" s="163">
        <v>5.32</v>
      </c>
      <c r="C10" s="163">
        <v>2.56</v>
      </c>
      <c r="D10" s="163">
        <v>0.17979999999999999</v>
      </c>
      <c r="E10" s="163">
        <v>0.75600000000000001</v>
      </c>
      <c r="F10" s="163">
        <v>1.776</v>
      </c>
      <c r="G10" s="163">
        <v>3.8800000000000001E-2</v>
      </c>
      <c r="H10" s="163" t="s">
        <v>136</v>
      </c>
      <c r="I10" s="163" t="s">
        <v>136</v>
      </c>
      <c r="J10" s="163" t="s">
        <v>136</v>
      </c>
      <c r="K10" s="163">
        <v>1.8148</v>
      </c>
      <c r="L10" s="163">
        <v>3.8800000000000001E-2</v>
      </c>
      <c r="M10" s="164">
        <v>3.4958</v>
      </c>
    </row>
    <row r="11" spans="1:16" ht="15.5">
      <c r="A11" s="184" t="s">
        <v>269</v>
      </c>
      <c r="B11" s="163">
        <v>5.0720000000000001</v>
      </c>
      <c r="C11" s="163">
        <v>2.452</v>
      </c>
      <c r="D11" s="163">
        <v>0.2</v>
      </c>
      <c r="E11" s="163">
        <v>0.84099999999999997</v>
      </c>
      <c r="F11" s="163">
        <v>1.5509999999999999</v>
      </c>
      <c r="G11" s="163">
        <v>1.8800000000000001E-2</v>
      </c>
      <c r="H11" s="163" t="s">
        <v>136</v>
      </c>
      <c r="I11" s="163" t="s">
        <v>136</v>
      </c>
      <c r="J11" s="163" t="s">
        <v>136</v>
      </c>
      <c r="K11" s="163">
        <v>1.5698000000000001</v>
      </c>
      <c r="L11" s="163">
        <v>1.8800000000000001E-2</v>
      </c>
      <c r="M11" s="164">
        <v>3.4929999999999999</v>
      </c>
    </row>
    <row r="12" spans="1:16" ht="15.5">
      <c r="A12" s="184" t="s">
        <v>270</v>
      </c>
      <c r="B12" s="163">
        <v>5.8819999999999997</v>
      </c>
      <c r="C12" s="163">
        <v>2.7170000000000001</v>
      </c>
      <c r="D12" s="163">
        <v>0.20730000000000001</v>
      </c>
      <c r="E12" s="163">
        <v>0.94099999999999995</v>
      </c>
      <c r="F12" s="163">
        <v>1.986</v>
      </c>
      <c r="G12" s="163">
        <v>1.8100000000000002E-2</v>
      </c>
      <c r="H12" s="163" t="s">
        <v>136</v>
      </c>
      <c r="I12" s="163" t="s">
        <v>136</v>
      </c>
      <c r="J12" s="163" t="s">
        <v>136</v>
      </c>
      <c r="K12" s="163">
        <v>2.0041000000000002</v>
      </c>
      <c r="L12" s="163">
        <v>1.8100000000000002E-2</v>
      </c>
      <c r="M12" s="164">
        <v>3.8653</v>
      </c>
    </row>
    <row r="13" spans="1:16" ht="15.5">
      <c r="A13" s="184" t="s">
        <v>271</v>
      </c>
      <c r="B13" s="163">
        <v>4.8</v>
      </c>
      <c r="C13" s="163">
        <v>2.0779999999999998</v>
      </c>
      <c r="D13" s="163">
        <v>0.1681</v>
      </c>
      <c r="E13" s="163">
        <v>0.84799999999999998</v>
      </c>
      <c r="F13" s="163">
        <v>1.6859999999999999</v>
      </c>
      <c r="G13" s="163">
        <v>9.2999999999999992E-3</v>
      </c>
      <c r="H13" s="163" t="s">
        <v>136</v>
      </c>
      <c r="I13" s="163" t="s">
        <v>136</v>
      </c>
      <c r="J13" s="163" t="s">
        <v>136</v>
      </c>
      <c r="K13" s="163">
        <v>1.6953</v>
      </c>
      <c r="L13" s="163">
        <v>9.2999999999999992E-3</v>
      </c>
      <c r="M13" s="164">
        <v>3.0941000000000001</v>
      </c>
      <c r="P13" s="180"/>
    </row>
    <row r="14" spans="1:16" ht="15.5">
      <c r="A14" s="184" t="s">
        <v>272</v>
      </c>
      <c r="B14" s="163">
        <v>4.84</v>
      </c>
      <c r="C14" s="163">
        <v>2.218</v>
      </c>
      <c r="D14" s="163">
        <v>0.16889999999999999</v>
      </c>
      <c r="E14" s="163">
        <v>0.83499999999999996</v>
      </c>
      <c r="F14" s="163">
        <v>1.6</v>
      </c>
      <c r="G14" s="163">
        <v>7.4000000000000003E-3</v>
      </c>
      <c r="H14" s="163" t="s">
        <v>136</v>
      </c>
      <c r="I14" s="163" t="s">
        <v>136</v>
      </c>
      <c r="J14" s="163" t="s">
        <v>136</v>
      </c>
      <c r="K14" s="163">
        <v>1.6073999999999999</v>
      </c>
      <c r="L14" s="163">
        <v>7.4000000000000003E-3</v>
      </c>
      <c r="M14" s="164">
        <v>3.2219000000000002</v>
      </c>
      <c r="P14" s="180"/>
    </row>
    <row r="15" spans="1:16" ht="15.5">
      <c r="A15" s="184" t="s">
        <v>273</v>
      </c>
      <c r="B15" s="163">
        <v>6.0350000000000001</v>
      </c>
      <c r="C15" s="163">
        <v>2.7879999999999998</v>
      </c>
      <c r="D15" s="163">
        <v>0.23569999999999999</v>
      </c>
      <c r="E15" s="163">
        <v>0.99099999999999999</v>
      </c>
      <c r="F15" s="163">
        <v>2.0030000000000001</v>
      </c>
      <c r="G15" s="163">
        <v>5.4000000000000003E-3</v>
      </c>
      <c r="H15" s="163" t="s">
        <v>136</v>
      </c>
      <c r="I15" s="163" t="s">
        <v>136</v>
      </c>
      <c r="J15" s="163" t="s">
        <v>136</v>
      </c>
      <c r="K15" s="163">
        <v>2.0084</v>
      </c>
      <c r="L15" s="163">
        <v>5.4000000000000003E-3</v>
      </c>
      <c r="M15" s="164">
        <v>4.0147000000000004</v>
      </c>
      <c r="P15" s="180"/>
    </row>
    <row r="16" spans="1:16" ht="15.5">
      <c r="A16" s="184" t="s">
        <v>274</v>
      </c>
      <c r="B16" s="163">
        <v>5.3390000000000004</v>
      </c>
      <c r="C16" s="163">
        <v>2.431</v>
      </c>
      <c r="D16" s="163">
        <v>0.23130000000000001</v>
      </c>
      <c r="E16" s="163">
        <v>0.95799999999999996</v>
      </c>
      <c r="F16" s="163">
        <v>1.679</v>
      </c>
      <c r="G16" s="163">
        <v>2.9399999999999999E-2</v>
      </c>
      <c r="H16" s="163" t="s">
        <v>136</v>
      </c>
      <c r="I16" s="163" t="s">
        <v>136</v>
      </c>
      <c r="J16" s="163" t="s">
        <v>136</v>
      </c>
      <c r="K16" s="163">
        <v>1.7083999999999999</v>
      </c>
      <c r="L16" s="163">
        <v>2.9399999999999999E-2</v>
      </c>
      <c r="M16" s="164">
        <v>3.6202999999999999</v>
      </c>
      <c r="P16" s="180"/>
    </row>
    <row r="17" spans="1:16" ht="15.5">
      <c r="A17" s="184" t="s">
        <v>275</v>
      </c>
      <c r="B17" s="163">
        <v>6.0389999999999997</v>
      </c>
      <c r="C17" s="163">
        <v>2.8069999999999999</v>
      </c>
      <c r="D17" s="163">
        <v>0.26340000000000002</v>
      </c>
      <c r="E17" s="163">
        <v>1.208</v>
      </c>
      <c r="F17" s="163">
        <v>1.7190000000000001</v>
      </c>
      <c r="G17" s="163">
        <v>3.1199999999999999E-2</v>
      </c>
      <c r="H17" s="163" t="s">
        <v>136</v>
      </c>
      <c r="I17" s="163" t="s">
        <v>136</v>
      </c>
      <c r="J17" s="163" t="s">
        <v>136</v>
      </c>
      <c r="K17" s="163">
        <v>1.7502</v>
      </c>
      <c r="L17" s="163">
        <v>3.1199999999999999E-2</v>
      </c>
      <c r="M17" s="164">
        <v>4.2784000000000004</v>
      </c>
      <c r="P17" s="180"/>
    </row>
    <row r="18" spans="1:16" ht="15.5">
      <c r="A18" s="184" t="s">
        <v>276</v>
      </c>
      <c r="B18" s="163">
        <v>7.98</v>
      </c>
      <c r="C18" s="163">
        <v>3.8940000000000001</v>
      </c>
      <c r="D18" s="163">
        <v>0.39419999999999999</v>
      </c>
      <c r="E18" s="163">
        <v>1.4059999999999999</v>
      </c>
      <c r="F18" s="163">
        <v>2.2400000000000002</v>
      </c>
      <c r="G18" s="163">
        <v>3.2099999999999997E-2</v>
      </c>
      <c r="H18" s="163" t="s">
        <v>136</v>
      </c>
      <c r="I18" s="163" t="s">
        <v>136</v>
      </c>
      <c r="J18" s="163" t="s">
        <v>136</v>
      </c>
      <c r="K18" s="163">
        <v>2.2721</v>
      </c>
      <c r="L18" s="163">
        <v>3.2099999999999997E-2</v>
      </c>
      <c r="M18" s="164">
        <v>5.6942000000000004</v>
      </c>
      <c r="P18" s="180"/>
    </row>
    <row r="19" spans="1:16" ht="15.5">
      <c r="A19" s="184" t="s">
        <v>277</v>
      </c>
      <c r="B19" s="163">
        <v>6.4029999999999996</v>
      </c>
      <c r="C19" s="163">
        <v>3.0259999999999998</v>
      </c>
      <c r="D19" s="163">
        <v>0.30099999999999999</v>
      </c>
      <c r="E19" s="163">
        <v>1.204</v>
      </c>
      <c r="F19" s="163">
        <v>1.8140000000000001</v>
      </c>
      <c r="G19" s="163">
        <v>3.1399999999999997E-2</v>
      </c>
      <c r="H19" s="163" t="s">
        <v>136</v>
      </c>
      <c r="I19" s="163" t="s">
        <v>136</v>
      </c>
      <c r="J19" s="163" t="s">
        <v>136</v>
      </c>
      <c r="K19" s="163">
        <v>1.8453999999999999</v>
      </c>
      <c r="L19" s="163">
        <v>3.1399999999999997E-2</v>
      </c>
      <c r="M19" s="164">
        <v>4.5309999999999997</v>
      </c>
      <c r="P19" s="180"/>
    </row>
    <row r="20" spans="1:16" ht="15.5">
      <c r="A20" s="184" t="s">
        <v>278</v>
      </c>
      <c r="B20" s="163">
        <v>6.7480000000000002</v>
      </c>
      <c r="C20" s="163">
        <v>3.528</v>
      </c>
      <c r="D20" s="163">
        <v>0.31090000000000001</v>
      </c>
      <c r="E20" s="163">
        <v>1.1739999999999999</v>
      </c>
      <c r="F20" s="163">
        <v>1.698</v>
      </c>
      <c r="G20" s="163">
        <v>1.5900000000000001E-2</v>
      </c>
      <c r="H20" s="163" t="s">
        <v>136</v>
      </c>
      <c r="I20" s="163" t="s">
        <v>136</v>
      </c>
      <c r="J20" s="163" t="s">
        <v>136</v>
      </c>
      <c r="K20" s="163">
        <v>1.7139</v>
      </c>
      <c r="L20" s="163">
        <v>1.5900000000000001E-2</v>
      </c>
      <c r="M20" s="164">
        <v>5.0129000000000001</v>
      </c>
      <c r="P20" s="180"/>
    </row>
    <row r="21" spans="1:16" ht="15.5">
      <c r="A21" s="184" t="s">
        <v>279</v>
      </c>
      <c r="B21" s="163">
        <v>7.8579999999999997</v>
      </c>
      <c r="C21" s="163">
        <v>4.141</v>
      </c>
      <c r="D21" s="163">
        <v>0.309</v>
      </c>
      <c r="E21" s="163">
        <v>1.3380000000000001</v>
      </c>
      <c r="F21" s="163">
        <v>2.0739999999999998</v>
      </c>
      <c r="G21" s="163">
        <v>1.4E-2</v>
      </c>
      <c r="H21" s="163" t="s">
        <v>136</v>
      </c>
      <c r="I21" s="163" t="s">
        <v>136</v>
      </c>
      <c r="J21" s="163" t="s">
        <v>136</v>
      </c>
      <c r="K21" s="163">
        <v>2.0880000000000001</v>
      </c>
      <c r="L21" s="163">
        <v>1.4E-2</v>
      </c>
      <c r="M21" s="164">
        <v>5.7880000000000003</v>
      </c>
      <c r="P21" s="180"/>
    </row>
    <row r="22" spans="1:16" ht="15.5">
      <c r="A22" s="184" t="s">
        <v>280</v>
      </c>
      <c r="B22" s="163">
        <v>5.492</v>
      </c>
      <c r="C22" s="163">
        <v>2.5299999999999998</v>
      </c>
      <c r="D22" s="163">
        <v>0.19189999999999999</v>
      </c>
      <c r="E22" s="163">
        <v>0.997</v>
      </c>
      <c r="F22" s="163">
        <v>1.73</v>
      </c>
      <c r="G22" s="163">
        <v>1.84E-2</v>
      </c>
      <c r="H22" s="163" t="s">
        <v>136</v>
      </c>
      <c r="I22" s="163" t="s">
        <v>136</v>
      </c>
      <c r="J22" s="163" t="s">
        <v>136</v>
      </c>
      <c r="K22" s="163">
        <v>1.7484</v>
      </c>
      <c r="L22" s="163">
        <v>1.84E-2</v>
      </c>
      <c r="M22" s="164">
        <v>3.7189000000000001</v>
      </c>
      <c r="P22" s="180"/>
    </row>
    <row r="23" spans="1:16" ht="15.5">
      <c r="A23" s="184" t="s">
        <v>281</v>
      </c>
      <c r="B23" s="163">
        <v>5.2919999999999998</v>
      </c>
      <c r="C23" s="163">
        <v>2.222</v>
      </c>
      <c r="D23" s="163">
        <v>0.20630000000000001</v>
      </c>
      <c r="E23" s="163">
        <v>1.0489999999999999</v>
      </c>
      <c r="F23" s="163">
        <v>1.778</v>
      </c>
      <c r="G23" s="163">
        <v>1.5800000000000002E-2</v>
      </c>
      <c r="H23" s="163" t="s">
        <v>136</v>
      </c>
      <c r="I23" s="163" t="s">
        <v>136</v>
      </c>
      <c r="J23" s="163" t="s">
        <v>136</v>
      </c>
      <c r="K23" s="163">
        <v>1.7938000000000001</v>
      </c>
      <c r="L23" s="163">
        <v>1.5800000000000002E-2</v>
      </c>
      <c r="M23" s="164">
        <v>3.4773000000000001</v>
      </c>
      <c r="P23" s="180"/>
    </row>
    <row r="24" spans="1:16" ht="15.5">
      <c r="A24" s="184" t="s">
        <v>282</v>
      </c>
      <c r="B24" s="163">
        <v>5.9960000000000004</v>
      </c>
      <c r="C24" s="163">
        <v>2.4049999999999998</v>
      </c>
      <c r="D24" s="163">
        <v>0.2606</v>
      </c>
      <c r="E24" s="163">
        <v>1.3069999999999999</v>
      </c>
      <c r="F24" s="163">
        <v>2.0169999999999999</v>
      </c>
      <c r="G24" s="163">
        <v>1.6899999999999998E-2</v>
      </c>
      <c r="H24" s="163" t="s">
        <v>136</v>
      </c>
      <c r="I24" s="163" t="s">
        <v>136</v>
      </c>
      <c r="J24" s="163" t="s">
        <v>136</v>
      </c>
      <c r="K24" s="163">
        <v>2.0339</v>
      </c>
      <c r="L24" s="163">
        <v>1.6899999999999998E-2</v>
      </c>
      <c r="M24" s="164">
        <v>3.9725999999999999</v>
      </c>
      <c r="P24" s="180"/>
    </row>
    <row r="25" spans="1:16" ht="15.5">
      <c r="A25" s="184" t="s">
        <v>283</v>
      </c>
      <c r="B25" s="163">
        <v>4.7759999999999998</v>
      </c>
      <c r="C25" s="163">
        <v>2.04</v>
      </c>
      <c r="D25" s="163">
        <v>0.18920000000000001</v>
      </c>
      <c r="E25" s="163">
        <v>1.127</v>
      </c>
      <c r="F25" s="163">
        <v>1.3879999999999999</v>
      </c>
      <c r="G25" s="163">
        <v>7.1999999999999998E-3</v>
      </c>
      <c r="H25" s="163" t="s">
        <v>136</v>
      </c>
      <c r="I25" s="163" t="s">
        <v>136</v>
      </c>
      <c r="J25" s="163" t="s">
        <v>136</v>
      </c>
      <c r="K25" s="163">
        <v>1.3952</v>
      </c>
      <c r="L25" s="163">
        <v>7.1999999999999998E-3</v>
      </c>
      <c r="M25" s="164">
        <v>3.3561999999999999</v>
      </c>
      <c r="P25" s="180"/>
    </row>
    <row r="26" spans="1:16" ht="15.5">
      <c r="A26" s="184" t="s">
        <v>284</v>
      </c>
      <c r="B26" s="163">
        <v>4.7439999999999998</v>
      </c>
      <c r="C26" s="163">
        <v>1.992</v>
      </c>
      <c r="D26" s="163">
        <v>0.2233</v>
      </c>
      <c r="E26" s="163">
        <v>1.071</v>
      </c>
      <c r="F26" s="163">
        <v>1.423</v>
      </c>
      <c r="G26" s="163">
        <v>7.6E-3</v>
      </c>
      <c r="H26" s="163" t="s">
        <v>136</v>
      </c>
      <c r="I26" s="163" t="s">
        <v>136</v>
      </c>
      <c r="J26" s="163" t="s">
        <v>136</v>
      </c>
      <c r="K26" s="163">
        <v>1.4306000000000001</v>
      </c>
      <c r="L26" s="163">
        <v>7.6E-3</v>
      </c>
      <c r="M26" s="164">
        <v>3.2863000000000002</v>
      </c>
      <c r="P26" s="180"/>
    </row>
    <row r="27" spans="1:16" ht="15.5">
      <c r="A27" s="184" t="s">
        <v>285</v>
      </c>
      <c r="B27" s="163">
        <v>6.4050000000000002</v>
      </c>
      <c r="C27" s="163">
        <v>2.4700000000000002</v>
      </c>
      <c r="D27" s="163">
        <v>0.2944</v>
      </c>
      <c r="E27" s="163">
        <v>1.5349999999999999</v>
      </c>
      <c r="F27" s="163">
        <v>2.1</v>
      </c>
      <c r="G27" s="163">
        <v>1.2800000000000001E-2</v>
      </c>
      <c r="H27" s="163" t="s">
        <v>136</v>
      </c>
      <c r="I27" s="163" t="s">
        <v>136</v>
      </c>
      <c r="J27" s="163" t="s">
        <v>136</v>
      </c>
      <c r="K27" s="163">
        <v>2.1128</v>
      </c>
      <c r="L27" s="163">
        <v>1.2800000000000001E-2</v>
      </c>
      <c r="M27" s="164">
        <v>4.2994000000000003</v>
      </c>
      <c r="P27" s="180"/>
    </row>
    <row r="28" spans="1:16" ht="15.5">
      <c r="A28" s="184" t="s">
        <v>286</v>
      </c>
      <c r="B28" s="163">
        <v>5.4530000000000003</v>
      </c>
      <c r="C28" s="163">
        <v>2.085</v>
      </c>
      <c r="D28" s="163">
        <v>0.22159999999999999</v>
      </c>
      <c r="E28" s="163">
        <v>1.323</v>
      </c>
      <c r="F28" s="163">
        <v>1.77</v>
      </c>
      <c r="G28" s="163">
        <v>2.3400000000000001E-2</v>
      </c>
      <c r="H28" s="163" t="s">
        <v>136</v>
      </c>
      <c r="I28" s="163" t="s">
        <v>136</v>
      </c>
      <c r="J28" s="163" t="s">
        <v>136</v>
      </c>
      <c r="K28" s="163">
        <v>1.7934000000000001</v>
      </c>
      <c r="L28" s="163">
        <v>2.3400000000000001E-2</v>
      </c>
      <c r="M28" s="164">
        <v>3.6295999999999999</v>
      </c>
      <c r="P28" s="180"/>
    </row>
    <row r="29" spans="1:16" ht="15.5">
      <c r="A29" s="184" t="s">
        <v>287</v>
      </c>
      <c r="B29" s="163">
        <v>6.04</v>
      </c>
      <c r="C29" s="163">
        <v>2.4460000000000002</v>
      </c>
      <c r="D29" s="163">
        <v>0.21859999999999999</v>
      </c>
      <c r="E29" s="163">
        <v>1.3720000000000001</v>
      </c>
      <c r="F29" s="163">
        <v>1.927</v>
      </c>
      <c r="G29" s="163">
        <v>4.3400000000000001E-2</v>
      </c>
      <c r="H29" s="163" t="s">
        <v>136</v>
      </c>
      <c r="I29" s="163" t="s">
        <v>136</v>
      </c>
      <c r="J29" s="163" t="s">
        <v>136</v>
      </c>
      <c r="K29" s="163">
        <v>1.9703999999999999</v>
      </c>
      <c r="L29" s="163">
        <v>4.3400000000000001E-2</v>
      </c>
      <c r="M29" s="164">
        <v>4.0366</v>
      </c>
      <c r="P29" s="180"/>
    </row>
    <row r="30" spans="1:16" ht="15.5">
      <c r="A30" s="184" t="s">
        <v>288</v>
      </c>
      <c r="B30" s="163">
        <v>7.9640000000000004</v>
      </c>
      <c r="C30" s="163">
        <v>3.5150000000000001</v>
      </c>
      <c r="D30" s="163">
        <v>0.29520000000000002</v>
      </c>
      <c r="E30" s="163">
        <v>1.69</v>
      </c>
      <c r="F30" s="163">
        <v>2.46</v>
      </c>
      <c r="G30" s="163">
        <v>4.19E-2</v>
      </c>
      <c r="H30" s="163" t="s">
        <v>136</v>
      </c>
      <c r="I30" s="163" t="s">
        <v>136</v>
      </c>
      <c r="J30" s="163" t="s">
        <v>136</v>
      </c>
      <c r="K30" s="163">
        <v>2.5019</v>
      </c>
      <c r="L30" s="163">
        <v>4.19E-2</v>
      </c>
      <c r="M30" s="164">
        <v>5.5002000000000004</v>
      </c>
      <c r="P30" s="180"/>
    </row>
    <row r="31" spans="1:16" ht="15.5">
      <c r="A31" s="184" t="s">
        <v>289</v>
      </c>
      <c r="B31" s="163">
        <v>6.5585000000000004</v>
      </c>
      <c r="C31" s="163">
        <v>2.9588999999999999</v>
      </c>
      <c r="D31" s="163">
        <v>0.27610000000000001</v>
      </c>
      <c r="E31" s="163">
        <v>1.4240999999999999</v>
      </c>
      <c r="F31" s="163">
        <v>1.8449</v>
      </c>
      <c r="G31" s="163">
        <v>3.8600000000000002E-2</v>
      </c>
      <c r="H31" s="163" t="s">
        <v>136</v>
      </c>
      <c r="I31" s="163">
        <v>1.5900000000000001E-2</v>
      </c>
      <c r="J31" s="163" t="s">
        <v>136</v>
      </c>
      <c r="K31" s="163">
        <v>1.8994</v>
      </c>
      <c r="L31" s="163">
        <v>5.45E-2</v>
      </c>
      <c r="M31" s="164">
        <v>4.6590999999999996</v>
      </c>
      <c r="P31" s="180"/>
    </row>
    <row r="32" spans="1:16" ht="15.5">
      <c r="A32" s="184" t="s">
        <v>290</v>
      </c>
      <c r="B32" s="163">
        <v>6.3067000000000002</v>
      </c>
      <c r="C32" s="163">
        <v>2.5337999999999998</v>
      </c>
      <c r="D32" s="163">
        <v>0.15040000000000001</v>
      </c>
      <c r="E32" s="163">
        <v>1.6587000000000001</v>
      </c>
      <c r="F32" s="163">
        <v>1.9222999999999999</v>
      </c>
      <c r="G32" s="163">
        <v>2.8400000000000002E-2</v>
      </c>
      <c r="H32" s="163" t="s">
        <v>136</v>
      </c>
      <c r="I32" s="163">
        <v>1.3100000000000001E-2</v>
      </c>
      <c r="J32" s="163" t="s">
        <v>136</v>
      </c>
      <c r="K32" s="163">
        <v>1.9638</v>
      </c>
      <c r="L32" s="163">
        <v>4.1500000000000002E-2</v>
      </c>
      <c r="M32" s="164">
        <v>4.343</v>
      </c>
      <c r="P32" s="180"/>
    </row>
    <row r="33" spans="1:16" ht="15.5">
      <c r="A33" s="184" t="s">
        <v>291</v>
      </c>
      <c r="B33" s="163">
        <v>7.0006000000000004</v>
      </c>
      <c r="C33" s="163">
        <v>2.7282999999999999</v>
      </c>
      <c r="D33" s="163">
        <v>0.13009999999999999</v>
      </c>
      <c r="E33" s="163">
        <v>1.9251</v>
      </c>
      <c r="F33" s="163">
        <v>2.1408999999999998</v>
      </c>
      <c r="G33" s="163">
        <v>6.2300000000000001E-2</v>
      </c>
      <c r="H33" s="163" t="s">
        <v>136</v>
      </c>
      <c r="I33" s="163">
        <v>1.4E-2</v>
      </c>
      <c r="J33" s="163" t="s">
        <v>136</v>
      </c>
      <c r="K33" s="163">
        <v>2.2170999999999998</v>
      </c>
      <c r="L33" s="163">
        <v>7.6200000000000004E-2</v>
      </c>
      <c r="M33" s="164">
        <v>4.7835000000000001</v>
      </c>
      <c r="P33" s="180"/>
    </row>
    <row r="34" spans="1:16" ht="15.5">
      <c r="A34" s="184" t="s">
        <v>292</v>
      </c>
      <c r="B34" s="163">
        <v>5.0807000000000002</v>
      </c>
      <c r="C34" s="163">
        <v>1.7668999999999999</v>
      </c>
      <c r="D34" s="163">
        <v>5.9799999999999999E-2</v>
      </c>
      <c r="E34" s="163">
        <v>1.4456</v>
      </c>
      <c r="F34" s="163">
        <v>1.7688999999999999</v>
      </c>
      <c r="G34" s="163">
        <v>2.6100000000000002E-2</v>
      </c>
      <c r="H34" s="163" t="s">
        <v>136</v>
      </c>
      <c r="I34" s="163">
        <v>1.35E-2</v>
      </c>
      <c r="J34" s="163" t="s">
        <v>136</v>
      </c>
      <c r="K34" s="163">
        <v>1.8084</v>
      </c>
      <c r="L34" s="163">
        <v>3.9600000000000003E-2</v>
      </c>
      <c r="M34" s="164">
        <v>3.2722000000000002</v>
      </c>
      <c r="P34" s="180"/>
    </row>
    <row r="35" spans="1:16" ht="15.5">
      <c r="A35" s="184" t="s">
        <v>293</v>
      </c>
      <c r="B35" s="163">
        <v>4.9862000000000002</v>
      </c>
      <c r="C35" s="163">
        <v>1.5407</v>
      </c>
      <c r="D35" s="163">
        <v>6.1499999999999999E-2</v>
      </c>
      <c r="E35" s="163">
        <v>1.5036</v>
      </c>
      <c r="F35" s="163">
        <v>1.8471</v>
      </c>
      <c r="G35" s="163">
        <v>1.89E-2</v>
      </c>
      <c r="H35" s="163" t="s">
        <v>136</v>
      </c>
      <c r="I35" s="163">
        <v>1.4500000000000001E-2</v>
      </c>
      <c r="J35" s="163" t="s">
        <v>136</v>
      </c>
      <c r="K35" s="163">
        <v>1.8805000000000001</v>
      </c>
      <c r="L35" s="163">
        <v>3.3399999999999999E-2</v>
      </c>
      <c r="M35" s="164">
        <v>3.1057000000000001</v>
      </c>
      <c r="P35" s="180"/>
    </row>
    <row r="36" spans="1:16" ht="15.5">
      <c r="A36" s="184" t="s">
        <v>294</v>
      </c>
      <c r="B36" s="163">
        <v>5.9290000000000003</v>
      </c>
      <c r="C36" s="163">
        <v>1.9471000000000001</v>
      </c>
      <c r="D36" s="163">
        <v>0.1114</v>
      </c>
      <c r="E36" s="163">
        <v>1.7297</v>
      </c>
      <c r="F36" s="163">
        <v>2.113</v>
      </c>
      <c r="G36" s="163">
        <v>1.5100000000000001E-2</v>
      </c>
      <c r="H36" s="163" t="s">
        <v>136</v>
      </c>
      <c r="I36" s="163">
        <v>1.2800000000000001E-2</v>
      </c>
      <c r="J36" s="163" t="s">
        <v>136</v>
      </c>
      <c r="K36" s="163">
        <v>2.1408999999999998</v>
      </c>
      <c r="L36" s="163">
        <v>2.7900000000000001E-2</v>
      </c>
      <c r="M36" s="164">
        <v>3.7881</v>
      </c>
      <c r="P36" s="180"/>
    </row>
    <row r="37" spans="1:16" ht="15.5">
      <c r="A37" s="184" t="s">
        <v>295</v>
      </c>
      <c r="B37" s="163">
        <v>4.7798999999999996</v>
      </c>
      <c r="C37" s="163">
        <v>1.5251999999999999</v>
      </c>
      <c r="D37" s="163">
        <v>7.0599999999999996E-2</v>
      </c>
      <c r="E37" s="163">
        <v>1.4743999999999999</v>
      </c>
      <c r="F37" s="163">
        <v>1.6867000000000001</v>
      </c>
      <c r="G37" s="163">
        <v>1.0699999999999999E-2</v>
      </c>
      <c r="H37" s="163" t="s">
        <v>136</v>
      </c>
      <c r="I37" s="163">
        <v>1.2200000000000001E-2</v>
      </c>
      <c r="J37" s="163" t="s">
        <v>136</v>
      </c>
      <c r="K37" s="163">
        <v>1.7096</v>
      </c>
      <c r="L37" s="163">
        <v>2.29E-2</v>
      </c>
      <c r="M37" s="164">
        <v>3.0703</v>
      </c>
      <c r="P37" s="180"/>
    </row>
    <row r="38" spans="1:16" ht="15.5">
      <c r="A38" s="184" t="s">
        <v>296</v>
      </c>
      <c r="B38" s="163">
        <v>4.6571999999999996</v>
      </c>
      <c r="C38" s="163">
        <v>1.6194999999999999</v>
      </c>
      <c r="D38" s="163">
        <v>6.8199999999999997E-2</v>
      </c>
      <c r="E38" s="163">
        <v>1.3525</v>
      </c>
      <c r="F38" s="163">
        <v>1.5946</v>
      </c>
      <c r="G38" s="163">
        <v>1.01E-2</v>
      </c>
      <c r="H38" s="163" t="s">
        <v>136</v>
      </c>
      <c r="I38" s="163">
        <v>1.2200000000000001E-2</v>
      </c>
      <c r="J38" s="163" t="s">
        <v>136</v>
      </c>
      <c r="K38" s="163">
        <v>1.617</v>
      </c>
      <c r="L38" s="163">
        <v>2.24E-2</v>
      </c>
      <c r="M38" s="164">
        <v>3.0402</v>
      </c>
      <c r="P38" s="180"/>
    </row>
    <row r="39" spans="1:16" ht="15.5">
      <c r="A39" s="184" t="s">
        <v>297</v>
      </c>
      <c r="B39" s="163">
        <v>6.1360999999999999</v>
      </c>
      <c r="C39" s="163">
        <v>2.4918999999999998</v>
      </c>
      <c r="D39" s="163">
        <v>8.3199999999999996E-2</v>
      </c>
      <c r="E39" s="163">
        <v>1.75</v>
      </c>
      <c r="F39" s="163">
        <v>1.7756000000000001</v>
      </c>
      <c r="G39" s="163">
        <v>2.3800000000000002E-2</v>
      </c>
      <c r="H39" s="163" t="s">
        <v>136</v>
      </c>
      <c r="I39" s="163">
        <v>1.14E-2</v>
      </c>
      <c r="J39" s="163" t="s">
        <v>136</v>
      </c>
      <c r="K39" s="163">
        <v>1.8109</v>
      </c>
      <c r="L39" s="163">
        <v>3.5299999999999998E-2</v>
      </c>
      <c r="M39" s="164">
        <v>4.3251999999999997</v>
      </c>
      <c r="P39" s="180"/>
    </row>
    <row r="40" spans="1:16" ht="15.5">
      <c r="A40" s="184" t="s">
        <v>298</v>
      </c>
      <c r="B40" s="163">
        <v>5.2839999999999998</v>
      </c>
      <c r="C40" s="163">
        <v>2.2305999999999999</v>
      </c>
      <c r="D40" s="163">
        <v>6.2799999999999995E-2</v>
      </c>
      <c r="E40" s="163">
        <v>1.4836</v>
      </c>
      <c r="F40" s="163">
        <v>1.4761</v>
      </c>
      <c r="G40" s="163">
        <v>1.5900000000000001E-2</v>
      </c>
      <c r="H40" s="163" t="s">
        <v>136</v>
      </c>
      <c r="I40" s="163">
        <v>1.5100000000000001E-2</v>
      </c>
      <c r="J40" s="163" t="s">
        <v>136</v>
      </c>
      <c r="K40" s="163">
        <v>1.5071000000000001</v>
      </c>
      <c r="L40" s="163">
        <v>3.1E-2</v>
      </c>
      <c r="M40" s="164">
        <v>3.7770000000000001</v>
      </c>
      <c r="P40" s="180"/>
    </row>
    <row r="41" spans="1:16" ht="15.5">
      <c r="A41" s="184" t="s">
        <v>299</v>
      </c>
      <c r="B41" s="163">
        <v>5.8905000000000003</v>
      </c>
      <c r="C41" s="163">
        <v>2.4197000000000002</v>
      </c>
      <c r="D41" s="163">
        <v>6.0400000000000002E-2</v>
      </c>
      <c r="E41" s="163">
        <v>1.6180000000000001</v>
      </c>
      <c r="F41" s="163">
        <v>1.7601</v>
      </c>
      <c r="G41" s="163">
        <v>1.77E-2</v>
      </c>
      <c r="H41" s="163" t="s">
        <v>136</v>
      </c>
      <c r="I41" s="163">
        <v>1.4500000000000001E-2</v>
      </c>
      <c r="J41" s="163" t="s">
        <v>136</v>
      </c>
      <c r="K41" s="163">
        <v>1.7923</v>
      </c>
      <c r="L41" s="163">
        <v>3.2199999999999999E-2</v>
      </c>
      <c r="M41" s="164">
        <v>4.0980999999999996</v>
      </c>
      <c r="P41" s="180"/>
    </row>
    <row r="42" spans="1:16" ht="15.5">
      <c r="A42" s="184" t="s">
        <v>300</v>
      </c>
      <c r="B42" s="163">
        <v>7.4561000000000002</v>
      </c>
      <c r="C42" s="163">
        <v>3.3014000000000001</v>
      </c>
      <c r="D42" s="163">
        <v>9.7500000000000003E-2</v>
      </c>
      <c r="E42" s="163">
        <v>1.9507000000000001</v>
      </c>
      <c r="F42" s="163">
        <v>2.0528</v>
      </c>
      <c r="G42" s="163">
        <v>3.78E-2</v>
      </c>
      <c r="H42" s="163" t="s">
        <v>136</v>
      </c>
      <c r="I42" s="163">
        <v>1.5900000000000001E-2</v>
      </c>
      <c r="J42" s="163" t="s">
        <v>136</v>
      </c>
      <c r="K42" s="163">
        <v>2.1065</v>
      </c>
      <c r="L42" s="163">
        <v>5.3699999999999998E-2</v>
      </c>
      <c r="M42" s="164">
        <v>5.3495999999999997</v>
      </c>
      <c r="P42" s="180"/>
    </row>
    <row r="43" spans="1:16" ht="15.5">
      <c r="A43" s="184" t="s">
        <v>301</v>
      </c>
      <c r="B43" s="163">
        <v>6.2991000000000001</v>
      </c>
      <c r="C43" s="163">
        <v>2.5806</v>
      </c>
      <c r="D43" s="163">
        <v>7.0300000000000001E-2</v>
      </c>
      <c r="E43" s="163">
        <v>1.633</v>
      </c>
      <c r="F43" s="163">
        <v>1.9590000000000001</v>
      </c>
      <c r="G43" s="163">
        <v>4.4499999999999998E-2</v>
      </c>
      <c r="H43" s="163" t="s">
        <v>136</v>
      </c>
      <c r="I43" s="163">
        <v>1.17E-2</v>
      </c>
      <c r="J43" s="163" t="s">
        <v>136</v>
      </c>
      <c r="K43" s="163">
        <v>2.0152000000000001</v>
      </c>
      <c r="L43" s="163">
        <v>5.62E-2</v>
      </c>
      <c r="M43" s="164">
        <v>4.2839</v>
      </c>
      <c r="P43" s="180"/>
    </row>
    <row r="44" spans="1:16" ht="15.5">
      <c r="A44" s="184" t="s">
        <v>302</v>
      </c>
      <c r="B44" s="163">
        <v>6.2803000000000004</v>
      </c>
      <c r="C44" s="163">
        <v>2.7099000000000002</v>
      </c>
      <c r="D44" s="163">
        <v>8.0199999999999994E-2</v>
      </c>
      <c r="E44" s="163">
        <v>1.6164000000000001</v>
      </c>
      <c r="F44" s="163">
        <v>1.8249</v>
      </c>
      <c r="G44" s="163">
        <v>3.8899999999999997E-2</v>
      </c>
      <c r="H44" s="163" t="s">
        <v>136</v>
      </c>
      <c r="I44" s="163">
        <v>0.01</v>
      </c>
      <c r="J44" s="163" t="s">
        <v>136</v>
      </c>
      <c r="K44" s="163">
        <v>1.8737999999999999</v>
      </c>
      <c r="L44" s="163">
        <v>4.8899999999999999E-2</v>
      </c>
      <c r="M44" s="164">
        <v>4.4065000000000003</v>
      </c>
      <c r="P44" s="180"/>
    </row>
    <row r="45" spans="1:16" ht="15.5">
      <c r="A45" s="184" t="s">
        <v>303</v>
      </c>
      <c r="B45" s="163">
        <v>7.5815000000000001</v>
      </c>
      <c r="C45" s="163">
        <v>3.1137000000000001</v>
      </c>
      <c r="D45" s="163">
        <v>8.3699999999999997E-2</v>
      </c>
      <c r="E45" s="163">
        <v>2.0720000000000001</v>
      </c>
      <c r="F45" s="163">
        <v>2.2479</v>
      </c>
      <c r="G45" s="163">
        <v>5.5300000000000002E-2</v>
      </c>
      <c r="H45" s="163" t="s">
        <v>136</v>
      </c>
      <c r="I45" s="163">
        <v>8.8999999999999999E-3</v>
      </c>
      <c r="J45" s="163" t="s">
        <v>136</v>
      </c>
      <c r="K45" s="163">
        <v>2.3121</v>
      </c>
      <c r="L45" s="163">
        <v>6.4199999999999993E-2</v>
      </c>
      <c r="M45" s="164">
        <v>5.2694000000000001</v>
      </c>
      <c r="P45" s="180"/>
    </row>
    <row r="46" spans="1:16" ht="15.5">
      <c r="A46" s="184" t="s">
        <v>304</v>
      </c>
      <c r="B46" s="163">
        <v>5.7210999999999999</v>
      </c>
      <c r="C46" s="163">
        <v>2.3875999999999999</v>
      </c>
      <c r="D46" s="163">
        <v>5.21E-2</v>
      </c>
      <c r="E46" s="163">
        <v>1.5089999999999999</v>
      </c>
      <c r="F46" s="163">
        <v>1.7356</v>
      </c>
      <c r="G46" s="163">
        <v>2.5700000000000001E-2</v>
      </c>
      <c r="H46" s="163" t="s">
        <v>136</v>
      </c>
      <c r="I46" s="163">
        <v>1.12E-2</v>
      </c>
      <c r="J46" s="163" t="s">
        <v>136</v>
      </c>
      <c r="K46" s="163">
        <v>1.7724</v>
      </c>
      <c r="L46" s="163">
        <v>3.6799999999999999E-2</v>
      </c>
      <c r="M46" s="164">
        <v>3.9487000000000001</v>
      </c>
      <c r="P46" s="180"/>
    </row>
    <row r="47" spans="1:16" ht="15.5">
      <c r="A47" s="184" t="s">
        <v>305</v>
      </c>
      <c r="B47" s="163">
        <v>5.2514000000000003</v>
      </c>
      <c r="C47" s="163">
        <v>2.0569999999999999</v>
      </c>
      <c r="D47" s="163">
        <v>7.4099999999999999E-2</v>
      </c>
      <c r="E47" s="163">
        <v>1.4078999999999999</v>
      </c>
      <c r="F47" s="163">
        <v>1.6859999999999999</v>
      </c>
      <c r="G47" s="163">
        <v>1.67E-2</v>
      </c>
      <c r="H47" s="163" t="s">
        <v>136</v>
      </c>
      <c r="I47" s="163">
        <v>9.7000000000000003E-3</v>
      </c>
      <c r="J47" s="163" t="s">
        <v>136</v>
      </c>
      <c r="K47" s="163">
        <v>1.7123999999999999</v>
      </c>
      <c r="L47" s="163">
        <v>2.64E-2</v>
      </c>
      <c r="M47" s="164">
        <v>3.5388999999999999</v>
      </c>
      <c r="P47" s="180"/>
    </row>
    <row r="48" spans="1:16" ht="15.5">
      <c r="A48" s="184" t="s">
        <v>306</v>
      </c>
      <c r="B48" s="163">
        <v>6.1688000000000001</v>
      </c>
      <c r="C48" s="163">
        <v>2.1875</v>
      </c>
      <c r="D48" s="163">
        <v>7.8700000000000006E-2</v>
      </c>
      <c r="E48" s="163">
        <v>1.8117000000000001</v>
      </c>
      <c r="F48" s="163">
        <v>2.0695000000000001</v>
      </c>
      <c r="G48" s="163">
        <v>1.0699999999999999E-2</v>
      </c>
      <c r="H48" s="163" t="s">
        <v>136</v>
      </c>
      <c r="I48" s="163">
        <v>1.0699999999999999E-2</v>
      </c>
      <c r="J48" s="163" t="s">
        <v>136</v>
      </c>
      <c r="K48" s="163">
        <v>2.0909</v>
      </c>
      <c r="L48" s="163">
        <v>2.1399999999999999E-2</v>
      </c>
      <c r="M48" s="164">
        <v>4.0778999999999996</v>
      </c>
      <c r="P48" s="180"/>
    </row>
    <row r="49" spans="1:16" ht="15.5">
      <c r="A49" s="184" t="s">
        <v>307</v>
      </c>
      <c r="B49" s="163">
        <v>5.1863999999999999</v>
      </c>
      <c r="C49" s="163">
        <v>2.0722</v>
      </c>
      <c r="D49" s="163">
        <v>5.5300000000000002E-2</v>
      </c>
      <c r="E49" s="163">
        <v>1.5577000000000001</v>
      </c>
      <c r="F49" s="163">
        <v>1.4781</v>
      </c>
      <c r="G49" s="163">
        <v>1.04E-2</v>
      </c>
      <c r="H49" s="163" t="s">
        <v>136</v>
      </c>
      <c r="I49" s="163">
        <v>1.26E-2</v>
      </c>
      <c r="J49" s="163" t="s">
        <v>136</v>
      </c>
      <c r="K49" s="163">
        <v>1.5011000000000001</v>
      </c>
      <c r="L49" s="163">
        <v>2.3E-2</v>
      </c>
      <c r="M49" s="164">
        <v>3.6852999999999998</v>
      </c>
      <c r="P49" s="180"/>
    </row>
    <row r="50" spans="1:16" ht="15.5">
      <c r="A50" s="184" t="s">
        <v>308</v>
      </c>
      <c r="B50" s="163">
        <v>5.0038999999999998</v>
      </c>
      <c r="C50" s="163">
        <v>1.8290999999999999</v>
      </c>
      <c r="D50" s="163">
        <v>4.6600000000000003E-2</v>
      </c>
      <c r="E50" s="163">
        <v>1.4300999999999999</v>
      </c>
      <c r="F50" s="163">
        <v>1.6653</v>
      </c>
      <c r="G50" s="163">
        <v>2.2200000000000001E-2</v>
      </c>
      <c r="H50" s="163" t="s">
        <v>136</v>
      </c>
      <c r="I50" s="163">
        <v>1.06E-2</v>
      </c>
      <c r="J50" s="163" t="s">
        <v>136</v>
      </c>
      <c r="K50" s="163">
        <v>1.6980999999999999</v>
      </c>
      <c r="L50" s="163">
        <v>3.2800000000000003E-2</v>
      </c>
      <c r="M50" s="164">
        <v>3.3058000000000001</v>
      </c>
      <c r="P50" s="180"/>
    </row>
    <row r="51" spans="1:16" ht="15.5">
      <c r="A51" s="184" t="s">
        <v>309</v>
      </c>
      <c r="B51" s="163">
        <v>6.5548000000000002</v>
      </c>
      <c r="C51" s="163">
        <v>2.5467</v>
      </c>
      <c r="D51" s="163">
        <v>6.4699999999999994E-2</v>
      </c>
      <c r="E51" s="163">
        <v>1.7214</v>
      </c>
      <c r="F51" s="163">
        <v>2.1852999999999998</v>
      </c>
      <c r="G51" s="163">
        <v>2.6499999999999999E-2</v>
      </c>
      <c r="H51" s="163" t="s">
        <v>136</v>
      </c>
      <c r="I51" s="163">
        <v>1.0200000000000001E-2</v>
      </c>
      <c r="J51" s="163" t="s">
        <v>136</v>
      </c>
      <c r="K51" s="163">
        <v>2.222</v>
      </c>
      <c r="L51" s="163">
        <v>3.6700000000000003E-2</v>
      </c>
      <c r="M51" s="164">
        <v>4.3327999999999998</v>
      </c>
      <c r="P51" s="180"/>
    </row>
    <row r="52" spans="1:16" ht="15.5">
      <c r="A52" s="184" t="s">
        <v>310</v>
      </c>
      <c r="B52" s="163">
        <v>5.7415000000000003</v>
      </c>
      <c r="C52" s="163">
        <v>2.3500999999999999</v>
      </c>
      <c r="D52" s="163">
        <v>0.08</v>
      </c>
      <c r="E52" s="163">
        <v>1.486</v>
      </c>
      <c r="F52" s="163">
        <v>1.7964</v>
      </c>
      <c r="G52" s="163">
        <v>1.84E-2</v>
      </c>
      <c r="H52" s="163" t="s">
        <v>136</v>
      </c>
      <c r="I52" s="163">
        <v>1.06E-2</v>
      </c>
      <c r="J52" s="163" t="s">
        <v>136</v>
      </c>
      <c r="K52" s="163">
        <v>1.8252999999999999</v>
      </c>
      <c r="L52" s="163">
        <v>2.8899999999999999E-2</v>
      </c>
      <c r="M52" s="164">
        <v>3.9161999999999999</v>
      </c>
      <c r="P52" s="180"/>
    </row>
    <row r="53" spans="1:16" ht="15.5">
      <c r="A53" s="184" t="s">
        <v>311</v>
      </c>
      <c r="B53" s="163">
        <v>6.2625999999999999</v>
      </c>
      <c r="C53" s="163">
        <v>2.3191999999999999</v>
      </c>
      <c r="D53" s="163">
        <v>7.3300000000000004E-2</v>
      </c>
      <c r="E53" s="163">
        <v>1.7685</v>
      </c>
      <c r="F53" s="163">
        <v>2.0440999999999998</v>
      </c>
      <c r="G53" s="163">
        <v>4.3400000000000001E-2</v>
      </c>
      <c r="H53" s="163" t="s">
        <v>136</v>
      </c>
      <c r="I53" s="163">
        <v>1.41E-2</v>
      </c>
      <c r="J53" s="163" t="s">
        <v>136</v>
      </c>
      <c r="K53" s="163">
        <v>2.1017000000000001</v>
      </c>
      <c r="L53" s="163">
        <v>5.7599999999999998E-2</v>
      </c>
      <c r="M53" s="164">
        <v>4.1608999999999998</v>
      </c>
      <c r="P53" s="180"/>
    </row>
    <row r="54" spans="1:16" ht="15.5">
      <c r="A54" s="184" t="s">
        <v>312</v>
      </c>
      <c r="B54" s="163">
        <v>7.6212999999999997</v>
      </c>
      <c r="C54" s="163">
        <v>2.7404000000000002</v>
      </c>
      <c r="D54" s="163">
        <v>8.6800000000000002E-2</v>
      </c>
      <c r="E54" s="163">
        <v>2.3058999999999998</v>
      </c>
      <c r="F54" s="163">
        <v>2.4264000000000001</v>
      </c>
      <c r="G54" s="163">
        <v>5.16E-2</v>
      </c>
      <c r="H54" s="163" t="s">
        <v>136</v>
      </c>
      <c r="I54" s="163">
        <v>1.03E-2</v>
      </c>
      <c r="J54" s="163" t="s">
        <v>136</v>
      </c>
      <c r="K54" s="163">
        <v>2.4883000000000002</v>
      </c>
      <c r="L54" s="163">
        <v>6.1899999999999997E-2</v>
      </c>
      <c r="M54" s="164">
        <v>5.133</v>
      </c>
      <c r="P54" s="180"/>
    </row>
    <row r="55" spans="1:16" ht="15.5">
      <c r="A55" s="184" t="s">
        <v>313</v>
      </c>
      <c r="B55" s="163">
        <v>6.4420999999999999</v>
      </c>
      <c r="C55" s="163">
        <v>2.2970000000000002</v>
      </c>
      <c r="D55" s="163">
        <v>7.6899999999999996E-2</v>
      </c>
      <c r="E55" s="163">
        <v>1.9626999999999999</v>
      </c>
      <c r="F55" s="163">
        <v>2.0430000000000001</v>
      </c>
      <c r="G55" s="163">
        <v>4.82E-2</v>
      </c>
      <c r="H55" s="163" t="s">
        <v>136</v>
      </c>
      <c r="I55" s="163">
        <v>1.4200000000000001E-2</v>
      </c>
      <c r="J55" s="163" t="s">
        <v>136</v>
      </c>
      <c r="K55" s="163">
        <v>2.1053999999999999</v>
      </c>
      <c r="L55" s="163">
        <v>6.2399999999999997E-2</v>
      </c>
      <c r="M55" s="164">
        <v>4.3367000000000004</v>
      </c>
      <c r="P55" s="180"/>
    </row>
    <row r="56" spans="1:16" ht="15.5">
      <c r="A56" s="184" t="s">
        <v>314</v>
      </c>
      <c r="B56" s="163">
        <v>6.2888999999999999</v>
      </c>
      <c r="C56" s="163">
        <v>2.2044999999999999</v>
      </c>
      <c r="D56" s="163">
        <v>7.4700000000000003E-2</v>
      </c>
      <c r="E56" s="163">
        <v>2.0396999999999998</v>
      </c>
      <c r="F56" s="163">
        <v>1.9176</v>
      </c>
      <c r="G56" s="163">
        <v>4.07E-2</v>
      </c>
      <c r="H56" s="163" t="s">
        <v>136</v>
      </c>
      <c r="I56" s="163">
        <v>1.15E-2</v>
      </c>
      <c r="J56" s="163" t="s">
        <v>136</v>
      </c>
      <c r="K56" s="163">
        <v>1.9699</v>
      </c>
      <c r="L56" s="163">
        <v>5.2299999999999999E-2</v>
      </c>
      <c r="M56" s="164">
        <v>4.319</v>
      </c>
      <c r="P56" s="180"/>
    </row>
    <row r="57" spans="1:16" ht="15.5">
      <c r="A57" s="184" t="s">
        <v>315</v>
      </c>
      <c r="B57" s="163">
        <v>7.2609000000000004</v>
      </c>
      <c r="C57" s="163">
        <v>2.6073</v>
      </c>
      <c r="D57" s="163">
        <v>7.6999999999999999E-2</v>
      </c>
      <c r="E57" s="163">
        <v>2.3391000000000002</v>
      </c>
      <c r="F57" s="163">
        <v>2.1673</v>
      </c>
      <c r="G57" s="163">
        <v>4.9299999999999997E-2</v>
      </c>
      <c r="H57" s="163" t="s">
        <v>136</v>
      </c>
      <c r="I57" s="163">
        <v>2.0899999999999998E-2</v>
      </c>
      <c r="J57" s="163" t="s">
        <v>136</v>
      </c>
      <c r="K57" s="163">
        <v>2.2374999999999998</v>
      </c>
      <c r="L57" s="163">
        <v>7.0199999999999999E-2</v>
      </c>
      <c r="M57" s="164">
        <v>5.0233999999999996</v>
      </c>
      <c r="P57" s="180"/>
    </row>
    <row r="58" spans="1:16" ht="15.5">
      <c r="A58" s="184" t="s">
        <v>316</v>
      </c>
      <c r="B58" s="163">
        <v>5.4756</v>
      </c>
      <c r="C58" s="163">
        <v>1.8859999999999999</v>
      </c>
      <c r="D58" s="163">
        <v>4.4600000000000001E-2</v>
      </c>
      <c r="E58" s="163">
        <v>1.7726</v>
      </c>
      <c r="F58" s="163">
        <v>1.7188000000000001</v>
      </c>
      <c r="G58" s="163">
        <v>3.7400000000000003E-2</v>
      </c>
      <c r="H58" s="163" t="s">
        <v>136</v>
      </c>
      <c r="I58" s="163">
        <v>1.61E-2</v>
      </c>
      <c r="J58" s="163" t="s">
        <v>136</v>
      </c>
      <c r="K58" s="163">
        <v>1.7723</v>
      </c>
      <c r="L58" s="163">
        <v>5.3499999999999999E-2</v>
      </c>
      <c r="M58" s="164">
        <v>3.7031999999999998</v>
      </c>
      <c r="P58" s="180"/>
    </row>
    <row r="59" spans="1:16" ht="15.5">
      <c r="A59" s="184" t="s">
        <v>317</v>
      </c>
      <c r="B59" s="163">
        <v>5.2762000000000002</v>
      </c>
      <c r="C59" s="163">
        <v>1.6297999999999999</v>
      </c>
      <c r="D59" s="163">
        <v>4.9099999999999998E-2</v>
      </c>
      <c r="E59" s="163">
        <v>1.748</v>
      </c>
      <c r="F59" s="163">
        <v>1.8151999999999999</v>
      </c>
      <c r="G59" s="163">
        <v>1.78E-2</v>
      </c>
      <c r="H59" s="163" t="s">
        <v>136</v>
      </c>
      <c r="I59" s="163">
        <v>1.6299999999999999E-2</v>
      </c>
      <c r="J59" s="163" t="s">
        <v>136</v>
      </c>
      <c r="K59" s="163">
        <v>1.8492999999999999</v>
      </c>
      <c r="L59" s="163">
        <v>3.4099999999999998E-2</v>
      </c>
      <c r="M59" s="164">
        <v>3.4268999999999998</v>
      </c>
      <c r="P59" s="180"/>
    </row>
    <row r="60" spans="1:16" ht="15.5">
      <c r="A60" s="184" t="s">
        <v>318</v>
      </c>
      <c r="B60" s="163">
        <v>6.1116999999999999</v>
      </c>
      <c r="C60" s="163">
        <v>1.7077</v>
      </c>
      <c r="D60" s="163">
        <v>5.9200000000000003E-2</v>
      </c>
      <c r="E60" s="163">
        <v>2.0918999999999999</v>
      </c>
      <c r="F60" s="163">
        <v>2.2225000000000001</v>
      </c>
      <c r="G60" s="163">
        <v>1.89E-2</v>
      </c>
      <c r="H60" s="163" t="s">
        <v>136</v>
      </c>
      <c r="I60" s="163">
        <v>1.15E-2</v>
      </c>
      <c r="J60" s="163" t="s">
        <v>136</v>
      </c>
      <c r="K60" s="163">
        <v>2.2528999999999999</v>
      </c>
      <c r="L60" s="163">
        <v>3.0300000000000001E-2</v>
      </c>
      <c r="M60" s="164">
        <v>3.8588</v>
      </c>
      <c r="P60" s="180"/>
    </row>
    <row r="61" spans="1:16" ht="15.5">
      <c r="A61" s="184" t="s">
        <v>319</v>
      </c>
      <c r="B61" s="163">
        <v>5.0346000000000002</v>
      </c>
      <c r="C61" s="163">
        <v>1.5511999999999999</v>
      </c>
      <c r="D61" s="163">
        <v>5.1900000000000002E-2</v>
      </c>
      <c r="E61" s="163">
        <v>1.8154999999999999</v>
      </c>
      <c r="F61" s="163">
        <v>1.5815999999999999</v>
      </c>
      <c r="G61" s="163">
        <v>1.83E-2</v>
      </c>
      <c r="H61" s="163" t="s">
        <v>136</v>
      </c>
      <c r="I61" s="163">
        <v>1.6E-2</v>
      </c>
      <c r="J61" s="163" t="s">
        <v>136</v>
      </c>
      <c r="K61" s="163">
        <v>1.6160000000000001</v>
      </c>
      <c r="L61" s="163">
        <v>3.4299999999999997E-2</v>
      </c>
      <c r="M61" s="164">
        <v>3.4186000000000001</v>
      </c>
      <c r="P61" s="180"/>
    </row>
    <row r="62" spans="1:16" ht="15.5">
      <c r="A62" s="184" t="s">
        <v>320</v>
      </c>
      <c r="B62" s="163">
        <v>4.9954000000000001</v>
      </c>
      <c r="C62" s="163">
        <v>1.5044</v>
      </c>
      <c r="D62" s="163">
        <v>5.04E-2</v>
      </c>
      <c r="E62" s="163">
        <v>1.7401</v>
      </c>
      <c r="F62" s="163">
        <v>1.6739999999999999</v>
      </c>
      <c r="G62" s="163">
        <v>1.0200000000000001E-2</v>
      </c>
      <c r="H62" s="163" t="s">
        <v>136</v>
      </c>
      <c r="I62" s="163">
        <v>1.6400000000000001E-2</v>
      </c>
      <c r="J62" s="163" t="s">
        <v>136</v>
      </c>
      <c r="K62" s="163">
        <v>1.7005999999999999</v>
      </c>
      <c r="L62" s="163">
        <v>2.6599999999999999E-2</v>
      </c>
      <c r="M62" s="164">
        <v>3.2948</v>
      </c>
      <c r="P62" s="180"/>
    </row>
    <row r="63" spans="1:16" ht="15.5">
      <c r="A63" s="184" t="s">
        <v>321</v>
      </c>
      <c r="B63" s="163">
        <v>6.1546000000000003</v>
      </c>
      <c r="C63" s="163">
        <v>2.1713</v>
      </c>
      <c r="D63" s="163">
        <v>7.7899999999999997E-2</v>
      </c>
      <c r="E63" s="163">
        <v>2.1046999999999998</v>
      </c>
      <c r="F63" s="163">
        <v>1.7657</v>
      </c>
      <c r="G63" s="163">
        <v>1.9800000000000002E-2</v>
      </c>
      <c r="H63" s="163" t="s">
        <v>136</v>
      </c>
      <c r="I63" s="163">
        <v>1.52E-2</v>
      </c>
      <c r="J63" s="163" t="s">
        <v>136</v>
      </c>
      <c r="K63" s="163">
        <v>1.8007</v>
      </c>
      <c r="L63" s="163">
        <v>3.5000000000000003E-2</v>
      </c>
      <c r="M63" s="164">
        <v>4.3539000000000003</v>
      </c>
      <c r="P63" s="180"/>
    </row>
    <row r="64" spans="1:16" ht="15.5">
      <c r="A64" s="184" t="s">
        <v>322</v>
      </c>
      <c r="B64" s="163">
        <v>5.798</v>
      </c>
      <c r="C64" s="163">
        <v>1.9921</v>
      </c>
      <c r="D64" s="163">
        <v>6.7000000000000004E-2</v>
      </c>
      <c r="E64" s="163">
        <v>1.9663999999999999</v>
      </c>
      <c r="F64" s="163">
        <v>1.7343999999999999</v>
      </c>
      <c r="G64" s="163">
        <v>2.52E-2</v>
      </c>
      <c r="H64" s="163" t="s">
        <v>136</v>
      </c>
      <c r="I64" s="163">
        <v>1.29E-2</v>
      </c>
      <c r="J64" s="163" t="s">
        <v>136</v>
      </c>
      <c r="K64" s="163">
        <v>1.7726</v>
      </c>
      <c r="L64" s="163">
        <v>3.8199999999999998E-2</v>
      </c>
      <c r="M64" s="164">
        <v>4.0254000000000003</v>
      </c>
      <c r="P64" s="180"/>
    </row>
    <row r="65" spans="1:16" ht="15.5">
      <c r="A65" s="184" t="s">
        <v>323</v>
      </c>
      <c r="B65" s="163">
        <v>6.0922999999999998</v>
      </c>
      <c r="C65" s="163">
        <v>2.0752000000000002</v>
      </c>
      <c r="D65" s="163">
        <v>7.1099999999999997E-2</v>
      </c>
      <c r="E65" s="163">
        <v>2.1629</v>
      </c>
      <c r="F65" s="163">
        <v>1.7305999999999999</v>
      </c>
      <c r="G65" s="163">
        <v>3.6700000000000003E-2</v>
      </c>
      <c r="H65" s="163" t="s">
        <v>136</v>
      </c>
      <c r="I65" s="163">
        <v>1.5800000000000002E-2</v>
      </c>
      <c r="J65" s="163" t="s">
        <v>136</v>
      </c>
      <c r="K65" s="163">
        <v>1.7829999999999999</v>
      </c>
      <c r="L65" s="163">
        <v>5.2499999999999998E-2</v>
      </c>
      <c r="M65" s="164">
        <v>4.3093000000000004</v>
      </c>
      <c r="P65" s="180"/>
    </row>
    <row r="66" spans="1:16" ht="15.5">
      <c r="A66" s="184" t="s">
        <v>324</v>
      </c>
      <c r="B66" s="163">
        <v>7.4194000000000004</v>
      </c>
      <c r="C66" s="163">
        <v>2.8795000000000002</v>
      </c>
      <c r="D66" s="163">
        <v>0.11700000000000001</v>
      </c>
      <c r="E66" s="163">
        <v>2.5028999999999999</v>
      </c>
      <c r="F66" s="163">
        <v>1.8453999999999999</v>
      </c>
      <c r="G66" s="163">
        <v>5.8400000000000001E-2</v>
      </c>
      <c r="H66" s="163" t="s">
        <v>136</v>
      </c>
      <c r="I66" s="163">
        <v>1.61E-2</v>
      </c>
      <c r="J66" s="163" t="s">
        <v>136</v>
      </c>
      <c r="K66" s="163">
        <v>1.92</v>
      </c>
      <c r="L66" s="163">
        <v>7.4499999999999997E-2</v>
      </c>
      <c r="M66" s="164">
        <v>5.4993999999999996</v>
      </c>
      <c r="P66" s="180"/>
    </row>
    <row r="67" spans="1:16" ht="15.5">
      <c r="A67" s="184" t="s">
        <v>325</v>
      </c>
      <c r="B67" s="163">
        <v>6.6135999999999999</v>
      </c>
      <c r="C67" s="163">
        <v>2.6049000000000002</v>
      </c>
      <c r="D67" s="163">
        <v>7.85E-2</v>
      </c>
      <c r="E67" s="163">
        <v>2.0838999999999999</v>
      </c>
      <c r="F67" s="163">
        <v>1.7737000000000001</v>
      </c>
      <c r="G67" s="163">
        <v>5.3999999999999999E-2</v>
      </c>
      <c r="H67" s="163" t="s">
        <v>136</v>
      </c>
      <c r="I67" s="163">
        <v>1.8599999999999998E-2</v>
      </c>
      <c r="J67" s="163" t="s">
        <v>136</v>
      </c>
      <c r="K67" s="163">
        <v>1.8462000000000001</v>
      </c>
      <c r="L67" s="163">
        <v>7.2499999999999995E-2</v>
      </c>
      <c r="M67" s="164">
        <v>4.7674000000000003</v>
      </c>
      <c r="P67" s="180"/>
    </row>
    <row r="68" spans="1:16" ht="15.5">
      <c r="A68" s="184" t="s">
        <v>326</v>
      </c>
      <c r="B68" s="163">
        <v>6.3047000000000004</v>
      </c>
      <c r="C68" s="163">
        <v>2.4670999999999998</v>
      </c>
      <c r="D68" s="163">
        <v>6.1899999999999997E-2</v>
      </c>
      <c r="E68" s="163">
        <v>2.0709</v>
      </c>
      <c r="F68" s="163">
        <v>1.6311</v>
      </c>
      <c r="G68" s="163">
        <v>5.45E-2</v>
      </c>
      <c r="H68" s="163" t="s">
        <v>136</v>
      </c>
      <c r="I68" s="163">
        <v>1.9199999999999998E-2</v>
      </c>
      <c r="J68" s="163" t="s">
        <v>136</v>
      </c>
      <c r="K68" s="163">
        <v>1.7048000000000001</v>
      </c>
      <c r="L68" s="163">
        <v>7.3700000000000002E-2</v>
      </c>
      <c r="M68" s="164">
        <v>4.5998999999999999</v>
      </c>
      <c r="P68" s="180"/>
    </row>
    <row r="69" spans="1:16" ht="15.5">
      <c r="A69" s="184" t="s">
        <v>327</v>
      </c>
      <c r="B69" s="163">
        <v>6.9653</v>
      </c>
      <c r="C69" s="163">
        <v>2.3952</v>
      </c>
      <c r="D69" s="163">
        <v>5.6399999999999999E-2</v>
      </c>
      <c r="E69" s="163">
        <v>2.5482</v>
      </c>
      <c r="F69" s="163">
        <v>1.8979999999999999</v>
      </c>
      <c r="G69" s="163">
        <v>5.0599999999999999E-2</v>
      </c>
      <c r="H69" s="163" t="s">
        <v>136</v>
      </c>
      <c r="I69" s="163">
        <v>1.6799999999999999E-2</v>
      </c>
      <c r="J69" s="163" t="s">
        <v>136</v>
      </c>
      <c r="K69" s="163">
        <v>1.9654</v>
      </c>
      <c r="L69" s="163">
        <v>6.7400000000000002E-2</v>
      </c>
      <c r="M69" s="164">
        <v>4.9997999999999996</v>
      </c>
      <c r="P69" s="180"/>
    </row>
    <row r="70" spans="1:16" ht="15.5">
      <c r="A70" s="184" t="s">
        <v>328</v>
      </c>
      <c r="B70" s="163">
        <v>5.7451999999999996</v>
      </c>
      <c r="C70" s="163">
        <v>2.1124000000000001</v>
      </c>
      <c r="D70" s="163">
        <v>5.62E-2</v>
      </c>
      <c r="E70" s="163">
        <v>1.9583999999999999</v>
      </c>
      <c r="F70" s="163">
        <v>1.5802</v>
      </c>
      <c r="G70" s="163">
        <v>2.3400000000000001E-2</v>
      </c>
      <c r="H70" s="163" t="s">
        <v>136</v>
      </c>
      <c r="I70" s="163">
        <v>1.4500000000000001E-2</v>
      </c>
      <c r="J70" s="163" t="s">
        <v>136</v>
      </c>
      <c r="K70" s="163">
        <v>1.6181000000000001</v>
      </c>
      <c r="L70" s="163">
        <v>3.7900000000000003E-2</v>
      </c>
      <c r="M70" s="164">
        <v>4.1271000000000004</v>
      </c>
      <c r="P70" s="180"/>
    </row>
    <row r="71" spans="1:16" ht="15.5">
      <c r="A71" s="184" t="s">
        <v>329</v>
      </c>
      <c r="B71" s="163">
        <v>5.5540000000000003</v>
      </c>
      <c r="C71" s="163">
        <v>2.0064000000000002</v>
      </c>
      <c r="D71" s="163">
        <v>6.3399999999999998E-2</v>
      </c>
      <c r="E71" s="163">
        <v>1.7952999999999999</v>
      </c>
      <c r="F71" s="163">
        <v>1.655</v>
      </c>
      <c r="G71" s="163">
        <v>1.21E-2</v>
      </c>
      <c r="H71" s="163" t="s">
        <v>136</v>
      </c>
      <c r="I71" s="163">
        <v>2.18E-2</v>
      </c>
      <c r="J71" s="163" t="s">
        <v>136</v>
      </c>
      <c r="K71" s="163">
        <v>1.6889000000000001</v>
      </c>
      <c r="L71" s="163">
        <v>3.39E-2</v>
      </c>
      <c r="M71" s="164">
        <v>3.8651</v>
      </c>
      <c r="P71" s="180"/>
    </row>
    <row r="72" spans="1:16" ht="15.5">
      <c r="A72" s="184" t="s">
        <v>330</v>
      </c>
      <c r="B72" s="163">
        <v>5.8240999999999996</v>
      </c>
      <c r="C72" s="163">
        <v>2.0142000000000002</v>
      </c>
      <c r="D72" s="163">
        <v>5.96E-2</v>
      </c>
      <c r="E72" s="163">
        <v>2.0899000000000001</v>
      </c>
      <c r="F72" s="163">
        <v>1.6291</v>
      </c>
      <c r="G72" s="163">
        <v>1.11E-2</v>
      </c>
      <c r="H72" s="163" t="s">
        <v>136</v>
      </c>
      <c r="I72" s="163">
        <v>2.0199999999999999E-2</v>
      </c>
      <c r="J72" s="163" t="s">
        <v>136</v>
      </c>
      <c r="K72" s="163">
        <v>1.6604000000000001</v>
      </c>
      <c r="L72" s="163">
        <v>3.1300000000000001E-2</v>
      </c>
      <c r="M72" s="164">
        <v>4.1637000000000004</v>
      </c>
      <c r="P72" s="180"/>
    </row>
    <row r="73" spans="1:16" ht="15.5">
      <c r="A73" s="184" t="s">
        <v>331</v>
      </c>
      <c r="B73" s="163">
        <v>5.1132999999999997</v>
      </c>
      <c r="C73" s="163">
        <v>1.7296</v>
      </c>
      <c r="D73" s="163">
        <v>4.0300000000000002E-2</v>
      </c>
      <c r="E73" s="163">
        <v>1.8716999999999999</v>
      </c>
      <c r="F73" s="163">
        <v>1.4399</v>
      </c>
      <c r="G73" s="163">
        <v>8.3999999999999995E-3</v>
      </c>
      <c r="H73" s="163" t="s">
        <v>136</v>
      </c>
      <c r="I73" s="163">
        <v>2.3400000000000001E-2</v>
      </c>
      <c r="J73" s="163" t="s">
        <v>136</v>
      </c>
      <c r="K73" s="163">
        <v>1.4717</v>
      </c>
      <c r="L73" s="163">
        <v>3.1699999999999999E-2</v>
      </c>
      <c r="M73" s="164">
        <v>3.6415999999999999</v>
      </c>
      <c r="P73" s="180"/>
    </row>
    <row r="74" spans="1:16" ht="15.5">
      <c r="A74" s="184" t="s">
        <v>332</v>
      </c>
      <c r="B74" s="163">
        <v>5.1703000000000001</v>
      </c>
      <c r="C74" s="163">
        <v>1.8619000000000001</v>
      </c>
      <c r="D74" s="163">
        <v>5.0700000000000002E-2</v>
      </c>
      <c r="E74" s="163">
        <v>1.6813</v>
      </c>
      <c r="F74" s="163">
        <v>1.5444</v>
      </c>
      <c r="G74" s="163">
        <v>1.0800000000000001E-2</v>
      </c>
      <c r="H74" s="163" t="s">
        <v>136</v>
      </c>
      <c r="I74" s="163">
        <v>2.1100000000000001E-2</v>
      </c>
      <c r="J74" s="163" t="s">
        <v>136</v>
      </c>
      <c r="K74" s="163">
        <v>1.5764</v>
      </c>
      <c r="L74" s="163">
        <v>3.1899999999999998E-2</v>
      </c>
      <c r="M74" s="164">
        <v>3.5939000000000001</v>
      </c>
      <c r="P74" s="180"/>
    </row>
    <row r="75" spans="1:16" ht="15.5">
      <c r="A75" s="184" t="s">
        <v>333</v>
      </c>
      <c r="B75" s="163">
        <v>6.1585000000000001</v>
      </c>
      <c r="C75" s="163">
        <v>2.4405999999999999</v>
      </c>
      <c r="D75" s="163">
        <v>7.2599999999999998E-2</v>
      </c>
      <c r="E75" s="163">
        <v>2.0415000000000001</v>
      </c>
      <c r="F75" s="163">
        <v>1.5643</v>
      </c>
      <c r="G75" s="163">
        <v>2.0899999999999998E-2</v>
      </c>
      <c r="H75" s="163" t="s">
        <v>136</v>
      </c>
      <c r="I75" s="163">
        <v>1.8599999999999998E-2</v>
      </c>
      <c r="J75" s="163" t="s">
        <v>136</v>
      </c>
      <c r="K75" s="163">
        <v>1.6037999999999999</v>
      </c>
      <c r="L75" s="163">
        <v>3.9399999999999998E-2</v>
      </c>
      <c r="M75" s="164">
        <v>4.5547000000000004</v>
      </c>
      <c r="P75" s="180"/>
    </row>
    <row r="76" spans="1:16" ht="15.5">
      <c r="A76" s="184" t="s">
        <v>334</v>
      </c>
      <c r="B76" s="163">
        <v>5.9306999999999999</v>
      </c>
      <c r="C76" s="163">
        <v>2.5065</v>
      </c>
      <c r="D76" s="163">
        <v>6.1499999999999999E-2</v>
      </c>
      <c r="E76" s="163">
        <v>1.8349</v>
      </c>
      <c r="F76" s="163">
        <v>1.47</v>
      </c>
      <c r="G76" s="163">
        <v>3.6200000000000003E-2</v>
      </c>
      <c r="H76" s="163" t="s">
        <v>136</v>
      </c>
      <c r="I76" s="163">
        <v>2.1600000000000001E-2</v>
      </c>
      <c r="J76" s="163" t="s">
        <v>136</v>
      </c>
      <c r="K76" s="163">
        <v>1.5278</v>
      </c>
      <c r="L76" s="163">
        <v>5.7799999999999997E-2</v>
      </c>
      <c r="M76" s="164">
        <v>4.4028999999999998</v>
      </c>
      <c r="P76" s="180"/>
    </row>
    <row r="77" spans="1:16" ht="15.5">
      <c r="A77" s="184" t="s">
        <v>335</v>
      </c>
      <c r="B77" s="163">
        <v>6.4386999999999999</v>
      </c>
      <c r="C77" s="163">
        <v>2.7103999999999999</v>
      </c>
      <c r="D77" s="163">
        <v>7.8100000000000003E-2</v>
      </c>
      <c r="E77" s="163">
        <v>1.9718</v>
      </c>
      <c r="F77" s="163">
        <v>1.6177999999999999</v>
      </c>
      <c r="G77" s="163">
        <v>3.9600000000000003E-2</v>
      </c>
      <c r="H77" s="163" t="s">
        <v>136</v>
      </c>
      <c r="I77" s="163">
        <v>2.1000000000000001E-2</v>
      </c>
      <c r="J77" s="163" t="s">
        <v>136</v>
      </c>
      <c r="K77" s="163">
        <v>1.6783999999999999</v>
      </c>
      <c r="L77" s="163">
        <v>6.0600000000000001E-2</v>
      </c>
      <c r="M77" s="164">
        <v>4.7603</v>
      </c>
      <c r="P77" s="180"/>
    </row>
    <row r="78" spans="1:16" ht="15.5">
      <c r="A78" s="184" t="s">
        <v>336</v>
      </c>
      <c r="B78" s="163">
        <v>7.3654000000000002</v>
      </c>
      <c r="C78" s="163">
        <v>2.9161000000000001</v>
      </c>
      <c r="D78" s="163">
        <v>9.2999999999999999E-2</v>
      </c>
      <c r="E78" s="163">
        <v>2.4531000000000001</v>
      </c>
      <c r="F78" s="163">
        <v>1.8315999999999999</v>
      </c>
      <c r="G78" s="163">
        <v>5.0900000000000001E-2</v>
      </c>
      <c r="H78" s="163" t="s">
        <v>136</v>
      </c>
      <c r="I78" s="163">
        <v>2.07E-2</v>
      </c>
      <c r="J78" s="163" t="s">
        <v>136</v>
      </c>
      <c r="K78" s="163">
        <v>1.9032</v>
      </c>
      <c r="L78" s="163">
        <v>7.1599999999999997E-2</v>
      </c>
      <c r="M78" s="164">
        <v>5.4622000000000002</v>
      </c>
      <c r="P78" s="180"/>
    </row>
    <row r="79" spans="1:16" ht="15.5">
      <c r="A79" s="184" t="s">
        <v>337</v>
      </c>
      <c r="B79" s="163">
        <v>6.9847000000000001</v>
      </c>
      <c r="C79" s="163">
        <v>3.0419999999999998</v>
      </c>
      <c r="D79" s="163">
        <v>8.6900000000000005E-2</v>
      </c>
      <c r="E79" s="163">
        <v>2.0251999999999999</v>
      </c>
      <c r="F79" s="163">
        <v>1.7806</v>
      </c>
      <c r="G79" s="163">
        <v>2.7900000000000001E-2</v>
      </c>
      <c r="H79" s="163" t="s">
        <v>136</v>
      </c>
      <c r="I79" s="163">
        <v>2.2200000000000001E-2</v>
      </c>
      <c r="J79" s="163" t="s">
        <v>136</v>
      </c>
      <c r="K79" s="163">
        <v>1.8306</v>
      </c>
      <c r="L79" s="163">
        <v>5.0099999999999999E-2</v>
      </c>
      <c r="M79" s="164">
        <v>5.1540999999999997</v>
      </c>
      <c r="P79" s="180"/>
    </row>
    <row r="80" spans="1:16" ht="15.5">
      <c r="A80" s="184" t="s">
        <v>338</v>
      </c>
      <c r="B80" s="163">
        <v>6.7127999999999997</v>
      </c>
      <c r="C80" s="163">
        <v>2.9762</v>
      </c>
      <c r="D80" s="163">
        <v>6.9000000000000006E-2</v>
      </c>
      <c r="E80" s="163">
        <v>1.9596</v>
      </c>
      <c r="F80" s="163">
        <v>1.6646000000000001</v>
      </c>
      <c r="G80" s="163">
        <v>2.3599999999999999E-2</v>
      </c>
      <c r="H80" s="163" t="s">
        <v>136</v>
      </c>
      <c r="I80" s="163">
        <v>1.9800000000000002E-2</v>
      </c>
      <c r="J80" s="163" t="s">
        <v>136</v>
      </c>
      <c r="K80" s="163">
        <v>1.708</v>
      </c>
      <c r="L80" s="163">
        <v>4.3400000000000001E-2</v>
      </c>
      <c r="M80" s="164">
        <v>5.0048000000000004</v>
      </c>
      <c r="P80" s="180"/>
    </row>
    <row r="81" spans="1:16" ht="15.5">
      <c r="A81" s="184" t="s">
        <v>339</v>
      </c>
      <c r="B81" s="163">
        <v>7.7289000000000003</v>
      </c>
      <c r="C81" s="163">
        <v>3.4653999999999998</v>
      </c>
      <c r="D81" s="163">
        <v>0.12239999999999999</v>
      </c>
      <c r="E81" s="163">
        <v>2.2970999999999999</v>
      </c>
      <c r="F81" s="163">
        <v>1.8062</v>
      </c>
      <c r="G81" s="163">
        <v>1.9599999999999999E-2</v>
      </c>
      <c r="H81" s="163" t="s">
        <v>136</v>
      </c>
      <c r="I81" s="163">
        <v>1.8100000000000002E-2</v>
      </c>
      <c r="J81" s="163" t="s">
        <v>136</v>
      </c>
      <c r="K81" s="163">
        <v>1.8439000000000001</v>
      </c>
      <c r="L81" s="163">
        <v>3.78E-2</v>
      </c>
      <c r="M81" s="164">
        <v>5.8849</v>
      </c>
      <c r="P81" s="180"/>
    </row>
    <row r="82" spans="1:16" ht="15.5">
      <c r="A82" s="184" t="s">
        <v>340</v>
      </c>
      <c r="B82" s="163">
        <v>6.1135999999999999</v>
      </c>
      <c r="C82" s="163">
        <v>2.4140999999999999</v>
      </c>
      <c r="D82" s="163">
        <v>7.0599999999999996E-2</v>
      </c>
      <c r="E82" s="163">
        <v>1.9505999999999999</v>
      </c>
      <c r="F82" s="163">
        <v>1.6442000000000001</v>
      </c>
      <c r="G82" s="163">
        <v>1.61E-2</v>
      </c>
      <c r="H82" s="163" t="s">
        <v>136</v>
      </c>
      <c r="I82" s="163">
        <v>1.7899999999999999E-2</v>
      </c>
      <c r="J82" s="163" t="s">
        <v>136</v>
      </c>
      <c r="K82" s="163">
        <v>1.6781999999999999</v>
      </c>
      <c r="L82" s="163">
        <v>3.4000000000000002E-2</v>
      </c>
      <c r="M82" s="164">
        <v>4.4353999999999996</v>
      </c>
      <c r="P82" s="180"/>
    </row>
    <row r="83" spans="1:16" ht="15.5">
      <c r="A83" s="184" t="s">
        <v>341</v>
      </c>
      <c r="B83" s="163">
        <v>5.4608999999999996</v>
      </c>
      <c r="C83" s="163">
        <v>2.1089000000000002</v>
      </c>
      <c r="D83" s="163">
        <v>5.2600000000000001E-2</v>
      </c>
      <c r="E83" s="163">
        <v>1.81</v>
      </c>
      <c r="F83" s="163">
        <v>1.4612000000000001</v>
      </c>
      <c r="G83" s="163">
        <v>9.4000000000000004E-3</v>
      </c>
      <c r="H83" s="163" t="s">
        <v>136</v>
      </c>
      <c r="I83" s="163">
        <v>1.8800000000000001E-2</v>
      </c>
      <c r="J83" s="163" t="s">
        <v>136</v>
      </c>
      <c r="K83" s="163">
        <v>1.4893000000000001</v>
      </c>
      <c r="L83" s="163">
        <v>2.8199999999999999E-2</v>
      </c>
      <c r="M83" s="164">
        <v>3.9714999999999998</v>
      </c>
      <c r="P83" s="180"/>
    </row>
    <row r="84" spans="1:16" ht="15.5">
      <c r="A84" s="184" t="s">
        <v>342</v>
      </c>
      <c r="B84" s="163">
        <v>6.1866000000000003</v>
      </c>
      <c r="C84" s="163">
        <v>2.3193999999999999</v>
      </c>
      <c r="D84" s="163">
        <v>5.5899999999999998E-2</v>
      </c>
      <c r="E84" s="163">
        <v>2.2322000000000002</v>
      </c>
      <c r="F84" s="163">
        <v>1.5474000000000001</v>
      </c>
      <c r="G84" s="163">
        <v>0.01</v>
      </c>
      <c r="H84" s="163" t="s">
        <v>136</v>
      </c>
      <c r="I84" s="163">
        <v>2.1600000000000001E-2</v>
      </c>
      <c r="J84" s="163" t="s">
        <v>136</v>
      </c>
      <c r="K84" s="163">
        <v>1.579</v>
      </c>
      <c r="L84" s="163">
        <v>3.1600000000000003E-2</v>
      </c>
      <c r="M84" s="164">
        <v>4.6075999999999997</v>
      </c>
      <c r="P84" s="180"/>
    </row>
    <row r="85" spans="1:16" ht="15.5">
      <c r="A85" s="184" t="s">
        <v>343</v>
      </c>
      <c r="B85" s="163">
        <v>5.2602000000000002</v>
      </c>
      <c r="C85" s="163">
        <v>1.8622000000000001</v>
      </c>
      <c r="D85" s="163">
        <v>4.0099999999999997E-2</v>
      </c>
      <c r="E85" s="163">
        <v>1.7395</v>
      </c>
      <c r="F85" s="163">
        <v>1.5852999999999999</v>
      </c>
      <c r="G85" s="163">
        <v>1.09E-2</v>
      </c>
      <c r="H85" s="163" t="s">
        <v>136</v>
      </c>
      <c r="I85" s="163">
        <v>2.2100000000000002E-2</v>
      </c>
      <c r="J85" s="163" t="s">
        <v>136</v>
      </c>
      <c r="K85" s="163">
        <v>1.6183000000000001</v>
      </c>
      <c r="L85" s="163">
        <v>3.3000000000000002E-2</v>
      </c>
      <c r="M85" s="164">
        <v>3.6417999999999999</v>
      </c>
      <c r="P85" s="180"/>
    </row>
    <row r="86" spans="1:16" ht="15.5">
      <c r="A86" s="184" t="s">
        <v>344</v>
      </c>
      <c r="B86" s="163">
        <v>5.2561</v>
      </c>
      <c r="C86" s="163">
        <v>1.8069</v>
      </c>
      <c r="D86" s="163">
        <v>4.9799999999999997E-2</v>
      </c>
      <c r="E86" s="163">
        <v>1.629</v>
      </c>
      <c r="F86" s="163">
        <v>1.7361</v>
      </c>
      <c r="G86" s="163">
        <v>1.3299999999999999E-2</v>
      </c>
      <c r="H86" s="163" t="s">
        <v>136</v>
      </c>
      <c r="I86" s="163">
        <v>2.1000000000000001E-2</v>
      </c>
      <c r="J86" s="163" t="s">
        <v>136</v>
      </c>
      <c r="K86" s="163">
        <v>1.7705</v>
      </c>
      <c r="L86" s="163">
        <v>3.4299999999999997E-2</v>
      </c>
      <c r="M86" s="164">
        <v>3.4857</v>
      </c>
      <c r="P86" s="180"/>
    </row>
    <row r="87" spans="1:16" ht="15.5">
      <c r="A87" s="184" t="s">
        <v>345</v>
      </c>
      <c r="B87" s="163">
        <v>6.5242000000000004</v>
      </c>
      <c r="C87" s="163">
        <v>2.4399000000000002</v>
      </c>
      <c r="D87" s="163">
        <v>6.3E-2</v>
      </c>
      <c r="E87" s="163">
        <v>2.1442999999999999</v>
      </c>
      <c r="F87" s="163">
        <v>1.8384</v>
      </c>
      <c r="G87" s="163">
        <v>1.55E-2</v>
      </c>
      <c r="H87" s="163" t="s">
        <v>136</v>
      </c>
      <c r="I87" s="163">
        <v>2.3099999999999999E-2</v>
      </c>
      <c r="J87" s="163" t="s">
        <v>136</v>
      </c>
      <c r="K87" s="163">
        <v>1.877</v>
      </c>
      <c r="L87" s="163">
        <v>3.8600000000000002E-2</v>
      </c>
      <c r="M87" s="164">
        <v>4.6471999999999998</v>
      </c>
      <c r="P87" s="180"/>
    </row>
    <row r="88" spans="1:16" ht="15.5">
      <c r="A88" s="184" t="s">
        <v>346</v>
      </c>
      <c r="B88" s="163">
        <v>5.7821999999999996</v>
      </c>
      <c r="C88" s="163">
        <v>1.9955000000000001</v>
      </c>
      <c r="D88" s="163">
        <v>5.28E-2</v>
      </c>
      <c r="E88" s="163">
        <v>1.837</v>
      </c>
      <c r="F88" s="163">
        <v>1.8295999999999999</v>
      </c>
      <c r="G88" s="163">
        <v>4.65E-2</v>
      </c>
      <c r="H88" s="163" t="s">
        <v>136</v>
      </c>
      <c r="I88" s="163">
        <v>2.07E-2</v>
      </c>
      <c r="J88" s="163" t="s">
        <v>136</v>
      </c>
      <c r="K88" s="163">
        <v>1.8968</v>
      </c>
      <c r="L88" s="163">
        <v>6.7199999999999996E-2</v>
      </c>
      <c r="M88" s="164">
        <v>3.8853</v>
      </c>
      <c r="P88" s="180"/>
    </row>
    <row r="89" spans="1:16" ht="15.5">
      <c r="A89" s="184" t="s">
        <v>347</v>
      </c>
      <c r="B89" s="163">
        <v>6.4554999999999998</v>
      </c>
      <c r="C89" s="163">
        <v>2.5674000000000001</v>
      </c>
      <c r="D89" s="163">
        <v>5.1999999999999998E-2</v>
      </c>
      <c r="E89" s="163">
        <v>1.9556</v>
      </c>
      <c r="F89" s="163">
        <v>1.8143</v>
      </c>
      <c r="G89" s="163">
        <v>4.36E-2</v>
      </c>
      <c r="H89" s="163" t="s">
        <v>136</v>
      </c>
      <c r="I89" s="163">
        <v>2.2800000000000001E-2</v>
      </c>
      <c r="J89" s="163" t="s">
        <v>136</v>
      </c>
      <c r="K89" s="163">
        <v>1.8806</v>
      </c>
      <c r="L89" s="163">
        <v>6.6299999999999998E-2</v>
      </c>
      <c r="M89" s="164">
        <v>4.5750000000000002</v>
      </c>
      <c r="P89" s="180"/>
    </row>
    <row r="90" spans="1:16" ht="15.5">
      <c r="A90" s="184" t="s">
        <v>348</v>
      </c>
      <c r="B90" s="163">
        <v>8.0221</v>
      </c>
      <c r="C90" s="163">
        <v>3.5766</v>
      </c>
      <c r="D90" s="163">
        <v>0.1023</v>
      </c>
      <c r="E90" s="163">
        <v>2.2172999999999998</v>
      </c>
      <c r="F90" s="163">
        <v>2.0606</v>
      </c>
      <c r="G90" s="163">
        <v>3.9899999999999998E-2</v>
      </c>
      <c r="H90" s="163" t="s">
        <v>136</v>
      </c>
      <c r="I90" s="163">
        <v>2.5399999999999999E-2</v>
      </c>
      <c r="J90" s="163" t="s">
        <v>136</v>
      </c>
      <c r="K90" s="163">
        <v>2.1259000000000001</v>
      </c>
      <c r="L90" s="163">
        <v>6.5299999999999997E-2</v>
      </c>
      <c r="M90" s="164">
        <v>5.8960999999999997</v>
      </c>
      <c r="P90" s="180"/>
    </row>
    <row r="91" spans="1:16" ht="15.5">
      <c r="A91" s="184" t="s">
        <v>349</v>
      </c>
      <c r="B91" s="163">
        <v>6.8891999999999998</v>
      </c>
      <c r="C91" s="163">
        <v>3.0729000000000002</v>
      </c>
      <c r="D91" s="163">
        <v>9.0200000000000002E-2</v>
      </c>
      <c r="E91" s="163">
        <v>1.9008</v>
      </c>
      <c r="F91" s="163">
        <v>1.7589999999999999</v>
      </c>
      <c r="G91" s="163">
        <v>4.3700000000000003E-2</v>
      </c>
      <c r="H91" s="163" t="s">
        <v>136</v>
      </c>
      <c r="I91" s="163">
        <v>2.2700000000000001E-2</v>
      </c>
      <c r="J91" s="163" t="s">
        <v>136</v>
      </c>
      <c r="K91" s="163">
        <v>1.8252999999999999</v>
      </c>
      <c r="L91" s="163">
        <v>6.6299999999999998E-2</v>
      </c>
      <c r="M91" s="164">
        <v>5.0639000000000003</v>
      </c>
      <c r="P91" s="180"/>
    </row>
    <row r="92" spans="1:16" ht="15.5">
      <c r="A92" s="184" t="s">
        <v>350</v>
      </c>
      <c r="B92" s="163">
        <v>6.4570999999999996</v>
      </c>
      <c r="C92" s="163">
        <v>2.6366000000000001</v>
      </c>
      <c r="D92" s="163">
        <v>5.4100000000000002E-2</v>
      </c>
      <c r="E92" s="163">
        <v>1.9</v>
      </c>
      <c r="F92" s="163">
        <v>1.7899</v>
      </c>
      <c r="G92" s="163">
        <v>5.5300000000000002E-2</v>
      </c>
      <c r="H92" s="163" t="s">
        <v>136</v>
      </c>
      <c r="I92" s="163">
        <v>2.12E-2</v>
      </c>
      <c r="J92" s="163" t="s">
        <v>136</v>
      </c>
      <c r="K92" s="163">
        <v>1.8665</v>
      </c>
      <c r="L92" s="163">
        <v>7.6499999999999999E-2</v>
      </c>
      <c r="M92" s="164">
        <v>4.5907</v>
      </c>
      <c r="P92" s="180"/>
    </row>
    <row r="93" spans="1:16" ht="15.5">
      <c r="A93" s="184" t="s">
        <v>351</v>
      </c>
      <c r="B93" s="163">
        <v>7.6524000000000001</v>
      </c>
      <c r="C93" s="163">
        <v>2.9607000000000001</v>
      </c>
      <c r="D93" s="163">
        <v>7.0900000000000005E-2</v>
      </c>
      <c r="E93" s="163">
        <v>2.4862000000000002</v>
      </c>
      <c r="F93" s="163">
        <v>2.0682999999999998</v>
      </c>
      <c r="G93" s="163">
        <v>4.5999999999999999E-2</v>
      </c>
      <c r="H93" s="163" t="s">
        <v>136</v>
      </c>
      <c r="I93" s="163">
        <v>2.0299999999999999E-2</v>
      </c>
      <c r="J93" s="163" t="s">
        <v>136</v>
      </c>
      <c r="K93" s="163">
        <v>2.1345999999999998</v>
      </c>
      <c r="L93" s="163">
        <v>6.6299999999999998E-2</v>
      </c>
      <c r="M93" s="164">
        <v>5.5178000000000003</v>
      </c>
      <c r="P93" s="180"/>
    </row>
    <row r="94" spans="1:16" ht="15.5">
      <c r="A94" s="184" t="s">
        <v>352</v>
      </c>
      <c r="B94" s="163">
        <v>5.5701999999999998</v>
      </c>
      <c r="C94" s="163">
        <v>1.7814000000000001</v>
      </c>
      <c r="D94" s="163">
        <v>4.3999999999999997E-2</v>
      </c>
      <c r="E94" s="163">
        <v>1.9957</v>
      </c>
      <c r="F94" s="163">
        <v>1.7087000000000001</v>
      </c>
      <c r="G94" s="163">
        <v>2.35E-2</v>
      </c>
      <c r="H94" s="163" t="s">
        <v>136</v>
      </c>
      <c r="I94" s="163">
        <v>1.6899999999999998E-2</v>
      </c>
      <c r="J94" s="163" t="s">
        <v>136</v>
      </c>
      <c r="K94" s="163">
        <v>1.7491000000000001</v>
      </c>
      <c r="L94" s="163">
        <v>4.0399999999999998E-2</v>
      </c>
      <c r="M94" s="164">
        <v>3.8210999999999999</v>
      </c>
      <c r="P94" s="180"/>
    </row>
    <row r="95" spans="1:16" ht="15.5">
      <c r="A95" s="184" t="s">
        <v>353</v>
      </c>
      <c r="B95" s="163">
        <v>5.2720000000000002</v>
      </c>
      <c r="C95" s="163">
        <v>1.7948</v>
      </c>
      <c r="D95" s="163">
        <v>4.8899999999999999E-2</v>
      </c>
      <c r="E95" s="163">
        <v>1.9634</v>
      </c>
      <c r="F95" s="163">
        <v>1.417</v>
      </c>
      <c r="G95" s="163">
        <v>2.7E-2</v>
      </c>
      <c r="H95" s="163" t="s">
        <v>136</v>
      </c>
      <c r="I95" s="163">
        <v>2.0899999999999998E-2</v>
      </c>
      <c r="J95" s="163" t="s">
        <v>136</v>
      </c>
      <c r="K95" s="163">
        <v>1.4649000000000001</v>
      </c>
      <c r="L95" s="163">
        <v>4.7899999999999998E-2</v>
      </c>
      <c r="M95" s="164">
        <v>3.8071000000000002</v>
      </c>
      <c r="P95" s="180"/>
    </row>
    <row r="96" spans="1:16" ht="15.5">
      <c r="A96" s="184" t="s">
        <v>354</v>
      </c>
      <c r="B96" s="163">
        <v>6.1769999999999996</v>
      </c>
      <c r="C96" s="163">
        <v>1.9379999999999999</v>
      </c>
      <c r="D96" s="163">
        <v>4.8300000000000003E-2</v>
      </c>
      <c r="E96" s="163">
        <v>2.3338000000000001</v>
      </c>
      <c r="F96" s="163">
        <v>1.8049999999999999</v>
      </c>
      <c r="G96" s="163">
        <v>2.9499999999999998E-2</v>
      </c>
      <c r="H96" s="163" t="s">
        <v>136</v>
      </c>
      <c r="I96" s="163">
        <v>2.24E-2</v>
      </c>
      <c r="J96" s="163" t="s">
        <v>136</v>
      </c>
      <c r="K96" s="163">
        <v>1.8569</v>
      </c>
      <c r="L96" s="163">
        <v>5.1900000000000002E-2</v>
      </c>
      <c r="M96" s="164">
        <v>4.3201999999999998</v>
      </c>
      <c r="P96" s="180"/>
    </row>
    <row r="97" spans="1:16" ht="15.5">
      <c r="A97" s="184" t="s">
        <v>355</v>
      </c>
      <c r="B97" s="163">
        <v>5.2389000000000001</v>
      </c>
      <c r="C97" s="163">
        <v>1.764</v>
      </c>
      <c r="D97" s="163">
        <v>3.3700000000000001E-2</v>
      </c>
      <c r="E97" s="163">
        <v>1.9181999999999999</v>
      </c>
      <c r="F97" s="163">
        <v>1.4850000000000001</v>
      </c>
      <c r="G97" s="163">
        <v>1.72E-2</v>
      </c>
      <c r="H97" s="163" t="s">
        <v>136</v>
      </c>
      <c r="I97" s="163">
        <v>2.0799999999999999E-2</v>
      </c>
      <c r="J97" s="163" t="s">
        <v>136</v>
      </c>
      <c r="K97" s="163">
        <v>1.5229999999999999</v>
      </c>
      <c r="L97" s="163">
        <v>3.7900000000000003E-2</v>
      </c>
      <c r="M97" s="164">
        <v>3.7159</v>
      </c>
      <c r="P97" s="180"/>
    </row>
    <row r="98" spans="1:16" ht="15.5">
      <c r="A98" s="184" t="s">
        <v>356</v>
      </c>
      <c r="B98" s="163">
        <v>5.2321</v>
      </c>
      <c r="C98" s="163">
        <v>1.645</v>
      </c>
      <c r="D98" s="163">
        <v>3.8699999999999998E-2</v>
      </c>
      <c r="E98" s="163">
        <v>1.9674</v>
      </c>
      <c r="F98" s="163">
        <v>1.5508</v>
      </c>
      <c r="G98" s="163">
        <v>1.1299999999999999E-2</v>
      </c>
      <c r="H98" s="163" t="s">
        <v>136</v>
      </c>
      <c r="I98" s="163">
        <v>1.9E-2</v>
      </c>
      <c r="J98" s="163" t="s">
        <v>136</v>
      </c>
      <c r="K98" s="163">
        <v>1.581</v>
      </c>
      <c r="L98" s="163">
        <v>3.0300000000000001E-2</v>
      </c>
      <c r="M98" s="164">
        <v>3.6511</v>
      </c>
      <c r="P98" s="180"/>
    </row>
    <row r="99" spans="1:16" ht="15.5">
      <c r="A99" s="184" t="s">
        <v>357</v>
      </c>
      <c r="B99" s="163">
        <v>6.5537000000000001</v>
      </c>
      <c r="C99" s="163">
        <v>2.3738999999999999</v>
      </c>
      <c r="D99" s="163">
        <v>6.1100000000000002E-2</v>
      </c>
      <c r="E99" s="163">
        <v>2.4013</v>
      </c>
      <c r="F99" s="163">
        <v>1.6830000000000001</v>
      </c>
      <c r="G99" s="163">
        <v>1.26E-2</v>
      </c>
      <c r="H99" s="163" t="s">
        <v>136</v>
      </c>
      <c r="I99" s="163">
        <v>2.1899999999999999E-2</v>
      </c>
      <c r="J99" s="163" t="s">
        <v>136</v>
      </c>
      <c r="K99" s="163">
        <v>1.7175</v>
      </c>
      <c r="L99" s="163">
        <v>3.4500000000000003E-2</v>
      </c>
      <c r="M99" s="164">
        <v>4.8361999999999998</v>
      </c>
      <c r="P99" s="180"/>
    </row>
    <row r="100" spans="1:16" ht="15.5">
      <c r="A100" s="184" t="s">
        <v>358</v>
      </c>
      <c r="B100" s="163">
        <v>5.9866999999999999</v>
      </c>
      <c r="C100" s="163">
        <v>2.6341000000000001</v>
      </c>
      <c r="D100" s="163">
        <v>6.1199999999999997E-2</v>
      </c>
      <c r="E100" s="163">
        <v>1.9335</v>
      </c>
      <c r="F100" s="163">
        <v>1.3178000000000001</v>
      </c>
      <c r="G100" s="163">
        <v>1.55E-2</v>
      </c>
      <c r="H100" s="163" t="s">
        <v>136</v>
      </c>
      <c r="I100" s="163">
        <v>2.46E-2</v>
      </c>
      <c r="J100" s="163" t="s">
        <v>136</v>
      </c>
      <c r="K100" s="163">
        <v>1.3579000000000001</v>
      </c>
      <c r="L100" s="163">
        <v>4.0099999999999997E-2</v>
      </c>
      <c r="M100" s="164">
        <v>4.6288</v>
      </c>
      <c r="P100" s="180"/>
    </row>
    <row r="101" spans="1:16" ht="15.5">
      <c r="A101" s="184" t="s">
        <v>359</v>
      </c>
      <c r="B101" s="163">
        <v>6.3029000000000002</v>
      </c>
      <c r="C101" s="163">
        <v>2.7913000000000001</v>
      </c>
      <c r="D101" s="163">
        <v>6.2899999999999998E-2</v>
      </c>
      <c r="E101" s="163">
        <v>1.9320999999999999</v>
      </c>
      <c r="F101" s="163">
        <v>1.4427000000000001</v>
      </c>
      <c r="G101" s="163">
        <v>3.2899999999999999E-2</v>
      </c>
      <c r="H101" s="163" t="s">
        <v>136</v>
      </c>
      <c r="I101" s="163">
        <v>4.0899999999999999E-2</v>
      </c>
      <c r="J101" s="163" t="s">
        <v>136</v>
      </c>
      <c r="K101" s="163">
        <v>1.5165</v>
      </c>
      <c r="L101" s="163">
        <v>7.3800000000000004E-2</v>
      </c>
      <c r="M101" s="164">
        <v>4.7864000000000004</v>
      </c>
      <c r="P101" s="180"/>
    </row>
    <row r="102" spans="1:16" ht="15.5">
      <c r="A102" s="184" t="s">
        <v>360</v>
      </c>
      <c r="B102" s="163">
        <v>7.7358000000000002</v>
      </c>
      <c r="C102" s="163">
        <v>3.2305999999999999</v>
      </c>
      <c r="D102" s="163">
        <v>7.4800000000000005E-2</v>
      </c>
      <c r="E102" s="163">
        <v>2.3117999999999999</v>
      </c>
      <c r="F102" s="163">
        <v>2.073</v>
      </c>
      <c r="G102" s="163">
        <v>2.3199999999999998E-2</v>
      </c>
      <c r="H102" s="163" t="s">
        <v>136</v>
      </c>
      <c r="I102" s="163">
        <v>2.24E-2</v>
      </c>
      <c r="J102" s="163" t="s">
        <v>136</v>
      </c>
      <c r="K102" s="163">
        <v>2.1185999999999998</v>
      </c>
      <c r="L102" s="163">
        <v>4.5600000000000002E-2</v>
      </c>
      <c r="M102" s="164">
        <v>5.6172000000000004</v>
      </c>
      <c r="P102" s="180"/>
    </row>
    <row r="103" spans="1:16" ht="15.5">
      <c r="A103" s="184" t="s">
        <v>361</v>
      </c>
      <c r="B103" s="163">
        <v>6.8251999999999997</v>
      </c>
      <c r="C103" s="163">
        <v>2.9712999999999998</v>
      </c>
      <c r="D103" s="163">
        <v>8.6699999999999999E-2</v>
      </c>
      <c r="E103" s="163">
        <v>1.9180999999999999</v>
      </c>
      <c r="F103" s="163">
        <v>1.7908999999999999</v>
      </c>
      <c r="G103" s="163">
        <v>2.63E-2</v>
      </c>
      <c r="H103" s="163" t="s">
        <v>136</v>
      </c>
      <c r="I103" s="163">
        <v>3.1899999999999998E-2</v>
      </c>
      <c r="J103" s="163" t="s">
        <v>136</v>
      </c>
      <c r="K103" s="163">
        <v>1.849</v>
      </c>
      <c r="L103" s="163">
        <v>5.8200000000000002E-2</v>
      </c>
      <c r="M103" s="164">
        <v>4.9760999999999997</v>
      </c>
      <c r="P103" s="180"/>
    </row>
    <row r="104" spans="1:16" ht="15.5">
      <c r="A104" s="184" t="s">
        <v>362</v>
      </c>
      <c r="B104" s="163">
        <v>6.8419999999999996</v>
      </c>
      <c r="C104" s="163">
        <v>3.0935000000000001</v>
      </c>
      <c r="D104" s="163">
        <v>7.9299999999999995E-2</v>
      </c>
      <c r="E104" s="163">
        <v>1.8494999999999999</v>
      </c>
      <c r="F104" s="163">
        <v>1.7699</v>
      </c>
      <c r="G104" s="163">
        <v>2.1899999999999999E-2</v>
      </c>
      <c r="H104" s="163" t="s">
        <v>136</v>
      </c>
      <c r="I104" s="163">
        <v>2.7900000000000001E-2</v>
      </c>
      <c r="J104" s="163" t="s">
        <v>136</v>
      </c>
      <c r="K104" s="163">
        <v>1.8197000000000001</v>
      </c>
      <c r="L104" s="163">
        <v>4.9700000000000001E-2</v>
      </c>
      <c r="M104" s="164">
        <v>5.0223000000000004</v>
      </c>
      <c r="P104" s="180"/>
    </row>
    <row r="105" spans="1:16" ht="15.5">
      <c r="A105" s="184" t="s">
        <v>363</v>
      </c>
      <c r="B105" s="163">
        <v>7.5670000000000002</v>
      </c>
      <c r="C105" s="163">
        <v>3.2743000000000002</v>
      </c>
      <c r="D105" s="163">
        <v>5.6000000000000001E-2</v>
      </c>
      <c r="E105" s="163">
        <v>2.2111000000000001</v>
      </c>
      <c r="F105" s="163">
        <v>1.9797</v>
      </c>
      <c r="G105" s="163">
        <v>1.9599999999999999E-2</v>
      </c>
      <c r="H105" s="163" t="s">
        <v>136</v>
      </c>
      <c r="I105" s="163">
        <v>2.63E-2</v>
      </c>
      <c r="J105" s="163" t="s">
        <v>136</v>
      </c>
      <c r="K105" s="163">
        <v>2.0255999999999998</v>
      </c>
      <c r="L105" s="163">
        <v>4.5999999999999999E-2</v>
      </c>
      <c r="M105" s="164">
        <v>5.5414000000000003</v>
      </c>
      <c r="P105" s="180"/>
    </row>
    <row r="106" spans="1:16" ht="15.5">
      <c r="A106" s="184" t="s">
        <v>364</v>
      </c>
      <c r="B106" s="163">
        <v>5.9504999999999999</v>
      </c>
      <c r="C106" s="163">
        <v>2.5556000000000001</v>
      </c>
      <c r="D106" s="163">
        <v>3.5999999999999997E-2</v>
      </c>
      <c r="E106" s="163">
        <v>1.7110000000000001</v>
      </c>
      <c r="F106" s="163">
        <v>1.6091</v>
      </c>
      <c r="G106" s="163">
        <v>7.4999999999999997E-3</v>
      </c>
      <c r="H106" s="163" t="s">
        <v>136</v>
      </c>
      <c r="I106" s="163">
        <v>3.1300000000000001E-2</v>
      </c>
      <c r="J106" s="163" t="s">
        <v>136</v>
      </c>
      <c r="K106" s="163">
        <v>1.6477999999999999</v>
      </c>
      <c r="L106" s="163">
        <v>3.8800000000000001E-2</v>
      </c>
      <c r="M106" s="164">
        <v>4.3026</v>
      </c>
      <c r="P106" s="180"/>
    </row>
    <row r="107" spans="1:16" ht="15.5">
      <c r="A107" s="184" t="s">
        <v>365</v>
      </c>
      <c r="B107" s="163">
        <v>5.5593000000000004</v>
      </c>
      <c r="C107" s="163">
        <v>2.0933999999999999</v>
      </c>
      <c r="D107" s="163">
        <v>2.9700000000000001E-2</v>
      </c>
      <c r="E107" s="163">
        <v>1.8037000000000001</v>
      </c>
      <c r="F107" s="163">
        <v>1.5791999999999999</v>
      </c>
      <c r="G107" s="163">
        <v>2.4799999999999999E-2</v>
      </c>
      <c r="H107" s="163" t="s">
        <v>136</v>
      </c>
      <c r="I107" s="163">
        <v>2.8400000000000002E-2</v>
      </c>
      <c r="J107" s="163" t="s">
        <v>136</v>
      </c>
      <c r="K107" s="163">
        <v>1.6324000000000001</v>
      </c>
      <c r="L107" s="163">
        <v>5.3199999999999997E-2</v>
      </c>
      <c r="M107" s="164">
        <v>3.9268999999999998</v>
      </c>
      <c r="P107" s="180"/>
    </row>
    <row r="108" spans="1:16" ht="15.5">
      <c r="A108" s="184" t="s">
        <v>366</v>
      </c>
      <c r="B108" s="163">
        <v>6.4604999999999997</v>
      </c>
      <c r="C108" s="163">
        <v>2.2111999999999998</v>
      </c>
      <c r="D108" s="163">
        <v>4.6100000000000002E-2</v>
      </c>
      <c r="E108" s="163">
        <v>2.2784</v>
      </c>
      <c r="F108" s="163">
        <v>1.8835999999999999</v>
      </c>
      <c r="G108" s="163">
        <v>1.2699999999999999E-2</v>
      </c>
      <c r="H108" s="163" t="s">
        <v>136</v>
      </c>
      <c r="I108" s="163">
        <v>2.8400000000000002E-2</v>
      </c>
      <c r="J108" s="163" t="s">
        <v>136</v>
      </c>
      <c r="K108" s="163">
        <v>1.9248000000000001</v>
      </c>
      <c r="L108" s="163">
        <v>4.1099999999999998E-2</v>
      </c>
      <c r="M108" s="164">
        <v>4.5357000000000003</v>
      </c>
      <c r="P108" s="180"/>
    </row>
    <row r="109" spans="1:16" ht="15.5">
      <c r="A109" s="184" t="s">
        <v>367</v>
      </c>
      <c r="B109" s="163">
        <v>5.5147000000000004</v>
      </c>
      <c r="C109" s="163">
        <v>2.1692</v>
      </c>
      <c r="D109" s="163">
        <v>4.6199999999999998E-2</v>
      </c>
      <c r="E109" s="163">
        <v>1.9231</v>
      </c>
      <c r="F109" s="163">
        <v>1.3359000000000001</v>
      </c>
      <c r="G109" s="163">
        <v>1.1599999999999999E-2</v>
      </c>
      <c r="H109" s="163" t="s">
        <v>136</v>
      </c>
      <c r="I109" s="163">
        <v>2.86E-2</v>
      </c>
      <c r="J109" s="163" t="s">
        <v>136</v>
      </c>
      <c r="K109" s="163">
        <v>1.3761000000000001</v>
      </c>
      <c r="L109" s="163">
        <v>4.02E-2</v>
      </c>
      <c r="M109" s="164">
        <v>4.1386000000000003</v>
      </c>
      <c r="P109" s="180"/>
    </row>
    <row r="110" spans="1:16" ht="15.5">
      <c r="A110" s="184" t="s">
        <v>368</v>
      </c>
      <c r="B110" s="163">
        <v>5.3045999999999998</v>
      </c>
      <c r="C110" s="163">
        <v>1.9314</v>
      </c>
      <c r="D110" s="163">
        <v>3.8699999999999998E-2</v>
      </c>
      <c r="E110" s="163">
        <v>1.8883000000000001</v>
      </c>
      <c r="F110" s="163">
        <v>1.4054</v>
      </c>
      <c r="G110" s="163">
        <v>1.12E-2</v>
      </c>
      <c r="H110" s="163" t="s">
        <v>136</v>
      </c>
      <c r="I110" s="163">
        <v>2.9600000000000001E-2</v>
      </c>
      <c r="J110" s="163" t="s">
        <v>136</v>
      </c>
      <c r="K110" s="163">
        <v>1.4461999999999999</v>
      </c>
      <c r="L110" s="163">
        <v>4.07E-2</v>
      </c>
      <c r="M110" s="164">
        <v>3.8584999999999998</v>
      </c>
      <c r="P110" s="180"/>
    </row>
    <row r="111" spans="1:16" ht="15.5">
      <c r="A111" s="184" t="s">
        <v>369</v>
      </c>
      <c r="B111" s="163">
        <v>6.6981999999999999</v>
      </c>
      <c r="C111" s="163">
        <v>2.1627000000000001</v>
      </c>
      <c r="D111" s="163">
        <v>4.7100000000000003E-2</v>
      </c>
      <c r="E111" s="163">
        <v>2.4784000000000002</v>
      </c>
      <c r="F111" s="163">
        <v>1.9661999999999999</v>
      </c>
      <c r="G111" s="163">
        <v>1.01E-2</v>
      </c>
      <c r="H111" s="163" t="s">
        <v>136</v>
      </c>
      <c r="I111" s="163">
        <v>3.3799999999999997E-2</v>
      </c>
      <c r="J111" s="163" t="s">
        <v>136</v>
      </c>
      <c r="K111" s="163">
        <v>2.0101</v>
      </c>
      <c r="L111" s="163">
        <v>4.3799999999999999E-2</v>
      </c>
      <c r="M111" s="164">
        <v>4.6882000000000001</v>
      </c>
      <c r="P111" s="180"/>
    </row>
    <row r="112" spans="1:16" ht="15.5">
      <c r="A112" s="184" t="s">
        <v>370</v>
      </c>
      <c r="B112" s="163">
        <v>6.2652999999999999</v>
      </c>
      <c r="C112" s="163">
        <v>2.7292000000000001</v>
      </c>
      <c r="D112" s="163">
        <v>5.4699999999999999E-2</v>
      </c>
      <c r="E112" s="163">
        <v>2.0264000000000002</v>
      </c>
      <c r="F112" s="163">
        <v>1.4027000000000001</v>
      </c>
      <c r="G112" s="163">
        <v>1.55E-2</v>
      </c>
      <c r="H112" s="163" t="s">
        <v>136</v>
      </c>
      <c r="I112" s="163">
        <v>3.6999999999999998E-2</v>
      </c>
      <c r="J112" s="163" t="s">
        <v>136</v>
      </c>
      <c r="K112" s="163">
        <v>1.4551000000000001</v>
      </c>
      <c r="L112" s="163">
        <v>5.2400000000000002E-2</v>
      </c>
      <c r="M112" s="164">
        <v>4.8102999999999998</v>
      </c>
      <c r="P112" s="180"/>
    </row>
    <row r="113" spans="1:16" ht="15.5">
      <c r="A113" s="184" t="s">
        <v>371</v>
      </c>
      <c r="B113" s="163">
        <v>6.4249999999999998</v>
      </c>
      <c r="C113" s="163">
        <v>2.8475999999999999</v>
      </c>
      <c r="D113" s="163">
        <v>5.16E-2</v>
      </c>
      <c r="E113" s="163">
        <v>2.0167000000000002</v>
      </c>
      <c r="F113" s="163">
        <v>1.4509000000000001</v>
      </c>
      <c r="G113" s="163">
        <v>2.3400000000000001E-2</v>
      </c>
      <c r="H113" s="163" t="s">
        <v>136</v>
      </c>
      <c r="I113" s="163">
        <v>3.4799999999999998E-2</v>
      </c>
      <c r="J113" s="163" t="s">
        <v>136</v>
      </c>
      <c r="K113" s="163">
        <v>1.5089999999999999</v>
      </c>
      <c r="L113" s="163">
        <v>5.8099999999999999E-2</v>
      </c>
      <c r="M113" s="164">
        <v>4.9158999999999997</v>
      </c>
      <c r="P113" s="180"/>
    </row>
    <row r="114" spans="1:16" ht="15.5">
      <c r="A114" s="184" t="s">
        <v>372</v>
      </c>
      <c r="B114" s="163">
        <v>7.9317000000000002</v>
      </c>
      <c r="C114" s="163">
        <v>3.5306999999999999</v>
      </c>
      <c r="D114" s="163">
        <v>8.1799999999999998E-2</v>
      </c>
      <c r="E114" s="163">
        <v>2.3717000000000001</v>
      </c>
      <c r="F114" s="163">
        <v>1.8675999999999999</v>
      </c>
      <c r="G114" s="163">
        <v>3.6200000000000003E-2</v>
      </c>
      <c r="H114" s="163" t="s">
        <v>136</v>
      </c>
      <c r="I114" s="163">
        <v>4.3499999999999997E-2</v>
      </c>
      <c r="J114" s="163" t="s">
        <v>136</v>
      </c>
      <c r="K114" s="163">
        <v>1.9474</v>
      </c>
      <c r="L114" s="163">
        <v>7.9799999999999996E-2</v>
      </c>
      <c r="M114" s="164">
        <v>5.9842000000000004</v>
      </c>
      <c r="P114" s="180"/>
    </row>
    <row r="115" spans="1:16" ht="15.5">
      <c r="A115" s="184" t="s">
        <v>373</v>
      </c>
      <c r="B115" s="163">
        <v>6.8422999999999998</v>
      </c>
      <c r="C115" s="163">
        <v>3.1190000000000002</v>
      </c>
      <c r="D115" s="163">
        <v>6.6799999999999998E-2</v>
      </c>
      <c r="E115" s="163">
        <v>1.9437</v>
      </c>
      <c r="F115" s="163">
        <v>1.6347</v>
      </c>
      <c r="G115" s="163">
        <v>4.7199999999999999E-2</v>
      </c>
      <c r="H115" s="163" t="s">
        <v>136</v>
      </c>
      <c r="I115" s="163">
        <v>3.0800000000000001E-2</v>
      </c>
      <c r="J115" s="163" t="s">
        <v>136</v>
      </c>
      <c r="K115" s="163">
        <v>1.7126999999999999</v>
      </c>
      <c r="L115" s="163">
        <v>7.8E-2</v>
      </c>
      <c r="M115" s="164">
        <v>5.1295999999999999</v>
      </c>
      <c r="P115" s="180"/>
    </row>
    <row r="116" spans="1:16" ht="15.5">
      <c r="A116" s="184" t="s">
        <v>374</v>
      </c>
      <c r="B116" s="163">
        <v>6.7601000000000004</v>
      </c>
      <c r="C116" s="163">
        <v>2.9594999999999998</v>
      </c>
      <c r="D116" s="163">
        <v>4.5900000000000003E-2</v>
      </c>
      <c r="E116" s="163">
        <v>2.0712000000000002</v>
      </c>
      <c r="F116" s="163">
        <v>1.6152</v>
      </c>
      <c r="G116" s="163">
        <v>3.7199999999999997E-2</v>
      </c>
      <c r="H116" s="163" t="s">
        <v>136</v>
      </c>
      <c r="I116" s="163">
        <v>3.1099999999999999E-2</v>
      </c>
      <c r="J116" s="163" t="s">
        <v>136</v>
      </c>
      <c r="K116" s="163">
        <v>1.6835</v>
      </c>
      <c r="L116" s="163">
        <v>6.83E-2</v>
      </c>
      <c r="M116" s="164">
        <v>5.0766</v>
      </c>
      <c r="P116" s="180"/>
    </row>
    <row r="117" spans="1:16" ht="15.5">
      <c r="A117" s="184" t="s">
        <v>375</v>
      </c>
      <c r="B117" s="163">
        <v>8.1625999999999994</v>
      </c>
      <c r="C117" s="163">
        <v>3.4863</v>
      </c>
      <c r="D117" s="163">
        <v>6.1199999999999997E-2</v>
      </c>
      <c r="E117" s="163">
        <v>2.4592999999999998</v>
      </c>
      <c r="F117" s="163">
        <v>2.0939999999999999</v>
      </c>
      <c r="G117" s="163">
        <v>2.53E-2</v>
      </c>
      <c r="H117" s="163" t="s">
        <v>136</v>
      </c>
      <c r="I117" s="163">
        <v>3.6400000000000002E-2</v>
      </c>
      <c r="J117" s="163" t="s">
        <v>136</v>
      </c>
      <c r="K117" s="163">
        <v>2.1556999999999999</v>
      </c>
      <c r="L117" s="163">
        <v>6.1699999999999998E-2</v>
      </c>
      <c r="M117" s="164">
        <v>6.0068999999999999</v>
      </c>
      <c r="P117" s="180"/>
    </row>
    <row r="118" spans="1:16" ht="15.5">
      <c r="A118" s="184" t="s">
        <v>376</v>
      </c>
      <c r="B118" s="163">
        <v>5.8933</v>
      </c>
      <c r="C118" s="163">
        <v>2.3174000000000001</v>
      </c>
      <c r="D118" s="163">
        <v>3.9E-2</v>
      </c>
      <c r="E118" s="163">
        <v>2.0356999999999998</v>
      </c>
      <c r="F118" s="163">
        <v>1.4432</v>
      </c>
      <c r="G118" s="163">
        <v>2.0799999999999999E-2</v>
      </c>
      <c r="H118" s="163" t="s">
        <v>136</v>
      </c>
      <c r="I118" s="163">
        <v>3.7199999999999997E-2</v>
      </c>
      <c r="J118" s="163" t="s">
        <v>136</v>
      </c>
      <c r="K118" s="163">
        <v>1.5012000000000001</v>
      </c>
      <c r="L118" s="163">
        <v>5.8000000000000003E-2</v>
      </c>
      <c r="M118" s="164">
        <v>4.3921000000000001</v>
      </c>
      <c r="P118" s="180"/>
    </row>
    <row r="119" spans="1:16" ht="15.5">
      <c r="A119" s="184" t="s">
        <v>377</v>
      </c>
      <c r="B119" s="163">
        <v>5.4306000000000001</v>
      </c>
      <c r="C119" s="163">
        <v>1.974</v>
      </c>
      <c r="D119" s="163">
        <v>3.7900000000000003E-2</v>
      </c>
      <c r="E119" s="163">
        <v>2.0581</v>
      </c>
      <c r="F119" s="163">
        <v>1.3079000000000001</v>
      </c>
      <c r="G119" s="163">
        <v>1.3899999999999999E-2</v>
      </c>
      <c r="H119" s="163" t="s">
        <v>136</v>
      </c>
      <c r="I119" s="163">
        <v>3.8800000000000001E-2</v>
      </c>
      <c r="J119" s="163" t="s">
        <v>136</v>
      </c>
      <c r="K119" s="163">
        <v>1.3606</v>
      </c>
      <c r="L119" s="163">
        <v>5.2699999999999997E-2</v>
      </c>
      <c r="M119" s="164">
        <v>4.07</v>
      </c>
      <c r="P119" s="180"/>
    </row>
    <row r="120" spans="1:16" ht="15.5">
      <c r="A120" s="184" t="s">
        <v>378</v>
      </c>
      <c r="B120" s="163">
        <v>5.2911999999999999</v>
      </c>
      <c r="C120" s="163">
        <v>1.5974999999999999</v>
      </c>
      <c r="D120" s="163">
        <v>4.2200000000000001E-2</v>
      </c>
      <c r="E120" s="163">
        <v>2.133</v>
      </c>
      <c r="F120" s="163">
        <v>1.4726999999999999</v>
      </c>
      <c r="G120" s="163">
        <v>1.04E-2</v>
      </c>
      <c r="H120" s="163" t="s">
        <v>136</v>
      </c>
      <c r="I120" s="163">
        <v>3.5400000000000001E-2</v>
      </c>
      <c r="J120" s="163" t="s">
        <v>136</v>
      </c>
      <c r="K120" s="163">
        <v>1.5185</v>
      </c>
      <c r="L120" s="163">
        <v>4.58E-2</v>
      </c>
      <c r="M120" s="164">
        <v>3.7728000000000002</v>
      </c>
      <c r="P120" s="180"/>
    </row>
    <row r="121" spans="1:16" ht="15.5">
      <c r="A121" s="184" t="s">
        <v>379</v>
      </c>
      <c r="B121" s="163">
        <v>5.5086000000000004</v>
      </c>
      <c r="C121" s="163">
        <v>1.6460999999999999</v>
      </c>
      <c r="D121" s="163">
        <v>4.2099999999999999E-2</v>
      </c>
      <c r="E121" s="163">
        <v>2.3121999999999998</v>
      </c>
      <c r="F121" s="163">
        <v>1.4562999999999999</v>
      </c>
      <c r="G121" s="163">
        <v>1.23E-2</v>
      </c>
      <c r="H121" s="163" t="s">
        <v>136</v>
      </c>
      <c r="I121" s="163">
        <v>3.9699999999999999E-2</v>
      </c>
      <c r="J121" s="163" t="s">
        <v>136</v>
      </c>
      <c r="K121" s="163">
        <v>1.5082</v>
      </c>
      <c r="L121" s="163">
        <v>5.1999999999999998E-2</v>
      </c>
      <c r="M121" s="164">
        <v>4.0004</v>
      </c>
      <c r="P121" s="180"/>
    </row>
    <row r="122" spans="1:16" ht="15.5">
      <c r="A122" s="184" t="s">
        <v>380</v>
      </c>
      <c r="B122" s="163">
        <v>5.7572999999999999</v>
      </c>
      <c r="C122" s="163">
        <v>1.9904999999999999</v>
      </c>
      <c r="D122" s="163">
        <v>4.5100000000000001E-2</v>
      </c>
      <c r="E122" s="163">
        <v>2.2766999999999999</v>
      </c>
      <c r="F122" s="163">
        <v>1.3783000000000001</v>
      </c>
      <c r="G122" s="163">
        <v>0.02</v>
      </c>
      <c r="H122" s="163" t="s">
        <v>136</v>
      </c>
      <c r="I122" s="163">
        <v>4.6800000000000001E-2</v>
      </c>
      <c r="J122" s="163" t="s">
        <v>136</v>
      </c>
      <c r="K122" s="163">
        <v>1.4451000000000001</v>
      </c>
      <c r="L122" s="163">
        <v>6.6799999999999998E-2</v>
      </c>
      <c r="M122" s="164">
        <v>4.3121999999999998</v>
      </c>
      <c r="P122" s="180"/>
    </row>
    <row r="123" spans="1:16" ht="15.5">
      <c r="A123" s="184" t="s">
        <v>381</v>
      </c>
      <c r="B123" s="163">
        <v>5.9081000000000001</v>
      </c>
      <c r="C123" s="163">
        <v>2.3822999999999999</v>
      </c>
      <c r="D123" s="163">
        <v>3.3099999999999997E-2</v>
      </c>
      <c r="E123" s="163">
        <v>1.9984999999999999</v>
      </c>
      <c r="F123" s="163">
        <v>1.4047000000000001</v>
      </c>
      <c r="G123" s="163">
        <v>3.27E-2</v>
      </c>
      <c r="H123" s="163" t="s">
        <v>136</v>
      </c>
      <c r="I123" s="163">
        <v>5.6800000000000003E-2</v>
      </c>
      <c r="J123" s="163" t="s">
        <v>136</v>
      </c>
      <c r="K123" s="163">
        <v>1.4942</v>
      </c>
      <c r="L123" s="163">
        <v>8.9499999999999996E-2</v>
      </c>
      <c r="M123" s="164">
        <v>4.4139999999999997</v>
      </c>
      <c r="P123" s="180"/>
    </row>
    <row r="124" spans="1:16" ht="15.5">
      <c r="A124" s="184" t="s">
        <v>382</v>
      </c>
      <c r="B124" s="163">
        <v>6.3893000000000004</v>
      </c>
      <c r="C124" s="163">
        <v>2.4958999999999998</v>
      </c>
      <c r="D124" s="163">
        <v>5.67E-2</v>
      </c>
      <c r="E124" s="163">
        <v>2.3734000000000002</v>
      </c>
      <c r="F124" s="163">
        <v>1.3622000000000001</v>
      </c>
      <c r="G124" s="163">
        <v>4.3400000000000001E-2</v>
      </c>
      <c r="H124" s="163" t="s">
        <v>136</v>
      </c>
      <c r="I124" s="163">
        <v>5.7700000000000001E-2</v>
      </c>
      <c r="J124" s="163" t="s">
        <v>136</v>
      </c>
      <c r="K124" s="163">
        <v>1.4633</v>
      </c>
      <c r="L124" s="163">
        <v>0.1011</v>
      </c>
      <c r="M124" s="164">
        <v>4.9260000000000002</v>
      </c>
      <c r="P124" s="180"/>
    </row>
    <row r="125" spans="1:16" ht="15.5">
      <c r="A125" s="184" t="s">
        <v>383</v>
      </c>
      <c r="B125" s="163">
        <v>6.8699000000000003</v>
      </c>
      <c r="C125" s="163">
        <v>3.0356000000000001</v>
      </c>
      <c r="D125" s="163">
        <v>5.5399999999999998E-2</v>
      </c>
      <c r="E125" s="163">
        <v>2.2968999999999999</v>
      </c>
      <c r="F125" s="163">
        <v>1.3851</v>
      </c>
      <c r="G125" s="163">
        <v>3.3399999999999999E-2</v>
      </c>
      <c r="H125" s="163" t="s">
        <v>136</v>
      </c>
      <c r="I125" s="163">
        <v>6.3500000000000001E-2</v>
      </c>
      <c r="J125" s="163" t="s">
        <v>136</v>
      </c>
      <c r="K125" s="163">
        <v>1.482</v>
      </c>
      <c r="L125" s="163">
        <v>9.69E-2</v>
      </c>
      <c r="M125" s="164">
        <v>5.3879000000000001</v>
      </c>
      <c r="P125" s="180"/>
    </row>
    <row r="126" spans="1:16" ht="15.5">
      <c r="A126" s="184" t="s">
        <v>384</v>
      </c>
      <c r="B126" s="163">
        <v>7.3619000000000003</v>
      </c>
      <c r="C126" s="163">
        <v>3.3704999999999998</v>
      </c>
      <c r="D126" s="163">
        <v>5.1200000000000002E-2</v>
      </c>
      <c r="E126" s="163">
        <v>2.2233999999999998</v>
      </c>
      <c r="F126" s="163">
        <v>1.6097999999999999</v>
      </c>
      <c r="G126" s="163">
        <v>4.1000000000000002E-2</v>
      </c>
      <c r="H126" s="163" t="s">
        <v>136</v>
      </c>
      <c r="I126" s="163">
        <v>6.6000000000000003E-2</v>
      </c>
      <c r="J126" s="163" t="s">
        <v>136</v>
      </c>
      <c r="K126" s="163">
        <v>1.7168000000000001</v>
      </c>
      <c r="L126" s="163">
        <v>0.107</v>
      </c>
      <c r="M126" s="164">
        <v>5.6451000000000002</v>
      </c>
      <c r="P126" s="180"/>
    </row>
    <row r="127" spans="1:16" ht="15.5">
      <c r="A127" s="184" t="s">
        <v>385</v>
      </c>
      <c r="B127" s="163">
        <v>7.3071999999999999</v>
      </c>
      <c r="C127" s="163">
        <v>3.218</v>
      </c>
      <c r="D127" s="163">
        <v>4.1200000000000001E-2</v>
      </c>
      <c r="E127" s="163">
        <v>2.0459999999999998</v>
      </c>
      <c r="F127" s="163">
        <v>1.8691</v>
      </c>
      <c r="G127" s="163">
        <v>5.3400000000000003E-2</v>
      </c>
      <c r="H127" s="163" t="s">
        <v>136</v>
      </c>
      <c r="I127" s="163">
        <v>7.9399999999999998E-2</v>
      </c>
      <c r="J127" s="163" t="s">
        <v>136</v>
      </c>
      <c r="K127" s="163">
        <v>2.0019999999999998</v>
      </c>
      <c r="L127" s="163">
        <v>0.13289999999999999</v>
      </c>
      <c r="M127" s="164">
        <v>5.3052000000000001</v>
      </c>
      <c r="P127" s="180"/>
    </row>
    <row r="128" spans="1:16" ht="15.5">
      <c r="A128" s="184" t="s">
        <v>386</v>
      </c>
      <c r="B128" s="163">
        <v>6.9726999999999997</v>
      </c>
      <c r="C128" s="163">
        <v>3.3279999999999998</v>
      </c>
      <c r="D128" s="163">
        <v>9.5600000000000004E-2</v>
      </c>
      <c r="E128" s="163">
        <v>1.8836999999999999</v>
      </c>
      <c r="F128" s="163">
        <v>1.5537000000000001</v>
      </c>
      <c r="G128" s="163">
        <v>3.5299999999999998E-2</v>
      </c>
      <c r="H128" s="163" t="s">
        <v>136</v>
      </c>
      <c r="I128" s="163">
        <v>7.6600000000000001E-2</v>
      </c>
      <c r="J128" s="163" t="s">
        <v>136</v>
      </c>
      <c r="K128" s="163">
        <v>1.6655</v>
      </c>
      <c r="L128" s="163">
        <v>0.1118</v>
      </c>
      <c r="M128" s="164">
        <v>5.3071999999999999</v>
      </c>
      <c r="P128" s="180"/>
    </row>
    <row r="129" spans="1:16" ht="15.5">
      <c r="A129" s="184" t="s">
        <v>387</v>
      </c>
      <c r="B129" s="163">
        <v>7.2919</v>
      </c>
      <c r="C129" s="163">
        <v>3.4089</v>
      </c>
      <c r="D129" s="163">
        <v>0.1229</v>
      </c>
      <c r="E129" s="163">
        <v>2.0318000000000001</v>
      </c>
      <c r="F129" s="163">
        <v>1.6331</v>
      </c>
      <c r="G129" s="163">
        <v>2.7400000000000001E-2</v>
      </c>
      <c r="H129" s="163" t="s">
        <v>136</v>
      </c>
      <c r="I129" s="163">
        <v>6.7799999999999999E-2</v>
      </c>
      <c r="J129" s="163" t="s">
        <v>136</v>
      </c>
      <c r="K129" s="163">
        <v>1.7282</v>
      </c>
      <c r="L129" s="163">
        <v>9.5100000000000004E-2</v>
      </c>
      <c r="M129" s="164">
        <v>5.5636000000000001</v>
      </c>
      <c r="P129" s="180"/>
    </row>
    <row r="130" spans="1:16" ht="15.5">
      <c r="A130" s="184" t="s">
        <v>388</v>
      </c>
      <c r="B130" s="163">
        <v>6.234</v>
      </c>
      <c r="C130" s="163">
        <v>2.4952000000000001</v>
      </c>
      <c r="D130" s="163">
        <v>3.1E-2</v>
      </c>
      <c r="E130" s="163">
        <v>2.2149999999999999</v>
      </c>
      <c r="F130" s="163">
        <v>1.4065000000000001</v>
      </c>
      <c r="G130" s="163">
        <v>2.5100000000000001E-2</v>
      </c>
      <c r="H130" s="163" t="s">
        <v>136</v>
      </c>
      <c r="I130" s="163">
        <v>6.1199999999999997E-2</v>
      </c>
      <c r="J130" s="163" t="s">
        <v>136</v>
      </c>
      <c r="K130" s="163">
        <v>1.4927999999999999</v>
      </c>
      <c r="L130" s="163">
        <v>8.6300000000000002E-2</v>
      </c>
      <c r="M130" s="164">
        <v>4.7412999999999998</v>
      </c>
      <c r="P130" s="180"/>
    </row>
    <row r="131" spans="1:16" ht="15.5">
      <c r="A131" s="184" t="s">
        <v>389</v>
      </c>
      <c r="B131" s="163">
        <v>5.8395999999999999</v>
      </c>
      <c r="C131" s="163">
        <v>1.9867999999999999</v>
      </c>
      <c r="D131" s="163">
        <v>2.93E-2</v>
      </c>
      <c r="E131" s="163">
        <v>2.2425000000000002</v>
      </c>
      <c r="F131" s="163">
        <v>1.4956</v>
      </c>
      <c r="G131" s="163">
        <v>2.23E-2</v>
      </c>
      <c r="H131" s="163" t="s">
        <v>136</v>
      </c>
      <c r="I131" s="163">
        <v>6.3200000000000006E-2</v>
      </c>
      <c r="J131" s="163" t="s">
        <v>136</v>
      </c>
      <c r="K131" s="163">
        <v>1.5810999999999999</v>
      </c>
      <c r="L131" s="163">
        <v>8.5400000000000004E-2</v>
      </c>
      <c r="M131" s="164">
        <v>4.2584999999999997</v>
      </c>
      <c r="P131" s="180"/>
    </row>
    <row r="132" spans="1:16" ht="15.5">
      <c r="A132" s="184" t="s">
        <v>390</v>
      </c>
      <c r="B132" s="163">
        <v>5.7262000000000004</v>
      </c>
      <c r="C132" s="163">
        <v>1.9338</v>
      </c>
      <c r="D132" s="163">
        <v>3.85E-2</v>
      </c>
      <c r="E132" s="163">
        <v>2.13</v>
      </c>
      <c r="F132" s="163">
        <v>1.5546</v>
      </c>
      <c r="G132" s="163">
        <v>1.9099999999999999E-2</v>
      </c>
      <c r="H132" s="163" t="s">
        <v>136</v>
      </c>
      <c r="I132" s="163">
        <v>5.0299999999999997E-2</v>
      </c>
      <c r="J132" s="163" t="s">
        <v>136</v>
      </c>
      <c r="K132" s="163">
        <v>1.6240000000000001</v>
      </c>
      <c r="L132" s="163">
        <v>6.9400000000000003E-2</v>
      </c>
      <c r="M132" s="164">
        <v>4.1021999999999998</v>
      </c>
      <c r="P132" s="180"/>
    </row>
    <row r="133" spans="1:16" ht="15.5">
      <c r="A133" s="184" t="s">
        <v>391</v>
      </c>
      <c r="B133" s="163">
        <v>5.7027000000000001</v>
      </c>
      <c r="C133" s="163">
        <v>1.7252000000000001</v>
      </c>
      <c r="D133" s="163">
        <v>3.9100000000000003E-2</v>
      </c>
      <c r="E133" s="163">
        <v>2.3018000000000001</v>
      </c>
      <c r="F133" s="163">
        <v>1.5663</v>
      </c>
      <c r="G133" s="163">
        <v>1.01E-2</v>
      </c>
      <c r="H133" s="163" t="s">
        <v>136</v>
      </c>
      <c r="I133" s="163">
        <v>6.0299999999999999E-2</v>
      </c>
      <c r="J133" s="163" t="s">
        <v>136</v>
      </c>
      <c r="K133" s="163">
        <v>1.6366000000000001</v>
      </c>
      <c r="L133" s="163">
        <v>7.0400000000000004E-2</v>
      </c>
      <c r="M133" s="164">
        <v>4.0659999999999998</v>
      </c>
      <c r="P133" s="180"/>
    </row>
    <row r="134" spans="1:16" ht="15.5">
      <c r="A134" s="184" t="s">
        <v>392</v>
      </c>
      <c r="B134" s="163">
        <v>5.6532999999999998</v>
      </c>
      <c r="C134" s="163">
        <v>1.7297</v>
      </c>
      <c r="D134" s="163">
        <v>3.8199999999999998E-2</v>
      </c>
      <c r="E134" s="163">
        <v>2.1269</v>
      </c>
      <c r="F134" s="163">
        <v>1.6891</v>
      </c>
      <c r="G134" s="163">
        <v>1.0800000000000001E-2</v>
      </c>
      <c r="H134" s="163" t="s">
        <v>136</v>
      </c>
      <c r="I134" s="163">
        <v>5.8599999999999999E-2</v>
      </c>
      <c r="J134" s="163" t="s">
        <v>136</v>
      </c>
      <c r="K134" s="163">
        <v>1.7585</v>
      </c>
      <c r="L134" s="163">
        <v>6.9400000000000003E-2</v>
      </c>
      <c r="M134" s="164">
        <v>3.8948</v>
      </c>
      <c r="P134" s="180"/>
    </row>
    <row r="135" spans="1:16" ht="15.5">
      <c r="A135" s="184" t="s">
        <v>393</v>
      </c>
      <c r="B135" s="163">
        <v>5.7919</v>
      </c>
      <c r="C135" s="163">
        <v>1.8946000000000001</v>
      </c>
      <c r="D135" s="163">
        <v>4.5900000000000003E-2</v>
      </c>
      <c r="E135" s="163">
        <v>2.4241000000000001</v>
      </c>
      <c r="F135" s="163">
        <v>1.3306</v>
      </c>
      <c r="G135" s="163">
        <v>2.0899999999999998E-2</v>
      </c>
      <c r="H135" s="163" t="s">
        <v>136</v>
      </c>
      <c r="I135" s="163">
        <v>7.5700000000000003E-2</v>
      </c>
      <c r="J135" s="163" t="s">
        <v>136</v>
      </c>
      <c r="K135" s="163">
        <v>1.4272</v>
      </c>
      <c r="L135" s="163">
        <v>9.6600000000000005E-2</v>
      </c>
      <c r="M135" s="164">
        <v>4.3647</v>
      </c>
      <c r="P135" s="180"/>
    </row>
    <row r="136" spans="1:16" ht="15.5">
      <c r="A136" s="184" t="s">
        <v>394</v>
      </c>
      <c r="B136" s="163">
        <v>6.2085999999999997</v>
      </c>
      <c r="C136" s="163">
        <v>2.3782999999999999</v>
      </c>
      <c r="D136" s="163">
        <v>5.3100000000000001E-2</v>
      </c>
      <c r="E136" s="163">
        <v>2.4199000000000002</v>
      </c>
      <c r="F136" s="163">
        <v>1.2541</v>
      </c>
      <c r="G136" s="163">
        <v>3.49E-2</v>
      </c>
      <c r="H136" s="163" t="s">
        <v>136</v>
      </c>
      <c r="I136" s="163">
        <v>6.8500000000000005E-2</v>
      </c>
      <c r="J136" s="163" t="s">
        <v>136</v>
      </c>
      <c r="K136" s="163">
        <v>1.3573999999999999</v>
      </c>
      <c r="L136" s="163">
        <v>0.10340000000000001</v>
      </c>
      <c r="M136" s="164">
        <v>4.8512000000000004</v>
      </c>
      <c r="P136" s="180"/>
    </row>
    <row r="137" spans="1:16" ht="15.5">
      <c r="A137" s="184" t="s">
        <v>395</v>
      </c>
      <c r="B137" s="163">
        <v>7.1249000000000002</v>
      </c>
      <c r="C137" s="163">
        <v>3.4775999999999998</v>
      </c>
      <c r="D137" s="163">
        <v>0.16950000000000001</v>
      </c>
      <c r="E137" s="163">
        <v>1.9274</v>
      </c>
      <c r="F137" s="163">
        <v>1.4291</v>
      </c>
      <c r="G137" s="163">
        <v>4.0300000000000002E-2</v>
      </c>
      <c r="H137" s="163" t="s">
        <v>136</v>
      </c>
      <c r="I137" s="163">
        <v>8.1000000000000003E-2</v>
      </c>
      <c r="J137" s="163" t="s">
        <v>136</v>
      </c>
      <c r="K137" s="163">
        <v>1.5504</v>
      </c>
      <c r="L137" s="163">
        <v>0.12130000000000001</v>
      </c>
      <c r="M137" s="164">
        <v>5.5744999999999996</v>
      </c>
      <c r="P137" s="180"/>
    </row>
    <row r="138" spans="1:16" ht="15.5">
      <c r="A138" s="184" t="s">
        <v>396</v>
      </c>
      <c r="B138" s="163">
        <v>7.6233000000000004</v>
      </c>
      <c r="C138" s="163">
        <v>4.0778999999999996</v>
      </c>
      <c r="D138" s="163">
        <v>0.1787</v>
      </c>
      <c r="E138" s="163">
        <v>1.6716</v>
      </c>
      <c r="F138" s="163">
        <v>1.5899000000000001</v>
      </c>
      <c r="G138" s="163">
        <v>2.9600000000000001E-2</v>
      </c>
      <c r="H138" s="163" t="s">
        <v>136</v>
      </c>
      <c r="I138" s="163">
        <v>7.5700000000000003E-2</v>
      </c>
      <c r="J138" s="163" t="s">
        <v>136</v>
      </c>
      <c r="K138" s="163">
        <v>1.6951000000000001</v>
      </c>
      <c r="L138" s="163">
        <v>0.1053</v>
      </c>
      <c r="M138" s="164">
        <v>5.9282000000000004</v>
      </c>
      <c r="P138" s="180"/>
    </row>
    <row r="139" spans="1:16" ht="15.5">
      <c r="A139" s="184" t="s">
        <v>397</v>
      </c>
      <c r="B139" s="163">
        <v>7.8559999999999999</v>
      </c>
      <c r="C139" s="163">
        <v>4.0609000000000002</v>
      </c>
      <c r="D139" s="163">
        <v>0.16259999999999999</v>
      </c>
      <c r="E139" s="163">
        <v>1.7596000000000001</v>
      </c>
      <c r="F139" s="163">
        <v>1.7553000000000001</v>
      </c>
      <c r="G139" s="163">
        <v>3.2899999999999999E-2</v>
      </c>
      <c r="H139" s="163" t="s">
        <v>136</v>
      </c>
      <c r="I139" s="163">
        <v>8.4699999999999998E-2</v>
      </c>
      <c r="J139" s="163" t="s">
        <v>136</v>
      </c>
      <c r="K139" s="163">
        <v>1.8729</v>
      </c>
      <c r="L139" s="163">
        <v>0.1176</v>
      </c>
      <c r="M139" s="164">
        <v>5.9831000000000003</v>
      </c>
      <c r="P139" s="180"/>
    </row>
    <row r="140" spans="1:16" ht="15.5">
      <c r="A140" s="184" t="s">
        <v>398</v>
      </c>
      <c r="B140" s="163">
        <v>7.1521999999999997</v>
      </c>
      <c r="C140" s="163">
        <v>3.6191</v>
      </c>
      <c r="D140" s="163">
        <v>0.1502</v>
      </c>
      <c r="E140" s="163">
        <v>1.6826000000000001</v>
      </c>
      <c r="F140" s="163">
        <v>1.5470999999999999</v>
      </c>
      <c r="G140" s="163">
        <v>2.1299999999999999E-2</v>
      </c>
      <c r="H140" s="163" t="s">
        <v>136</v>
      </c>
      <c r="I140" s="163">
        <v>0.13189999999999999</v>
      </c>
      <c r="J140" s="163" t="s">
        <v>136</v>
      </c>
      <c r="K140" s="163">
        <v>1.7002999999999999</v>
      </c>
      <c r="L140" s="163">
        <v>0.1532</v>
      </c>
      <c r="M140" s="164">
        <v>5.4519000000000002</v>
      </c>
      <c r="P140" s="180"/>
    </row>
    <row r="141" spans="1:16" ht="15.5">
      <c r="A141" s="184" t="s">
        <v>399</v>
      </c>
      <c r="B141" s="163">
        <v>7.6936999999999998</v>
      </c>
      <c r="C141" s="163">
        <v>3.9664999999999999</v>
      </c>
      <c r="D141" s="163">
        <v>0.247</v>
      </c>
      <c r="E141" s="163">
        <v>1.6028</v>
      </c>
      <c r="F141" s="163">
        <v>1.776</v>
      </c>
      <c r="G141" s="163">
        <v>2.18E-2</v>
      </c>
      <c r="H141" s="163" t="s">
        <v>136</v>
      </c>
      <c r="I141" s="163">
        <v>7.9600000000000004E-2</v>
      </c>
      <c r="J141" s="163" t="s">
        <v>136</v>
      </c>
      <c r="K141" s="163">
        <v>1.8774</v>
      </c>
      <c r="L141" s="163">
        <v>0.1014</v>
      </c>
      <c r="M141" s="164">
        <v>5.8163</v>
      </c>
      <c r="P141" s="180"/>
    </row>
    <row r="142" spans="1:16" ht="15.5">
      <c r="A142" s="184" t="s">
        <v>400</v>
      </c>
      <c r="B142" s="163">
        <v>6.0614999999999997</v>
      </c>
      <c r="C142" s="163">
        <v>2.4870000000000001</v>
      </c>
      <c r="D142" s="163">
        <v>3.6600000000000001E-2</v>
      </c>
      <c r="E142" s="163">
        <v>1.8978999999999999</v>
      </c>
      <c r="F142" s="163">
        <v>1.5679000000000001</v>
      </c>
      <c r="G142" s="163">
        <v>2.7E-2</v>
      </c>
      <c r="H142" s="163" t="s">
        <v>136</v>
      </c>
      <c r="I142" s="163">
        <v>4.4999999999999998E-2</v>
      </c>
      <c r="J142" s="163" t="s">
        <v>136</v>
      </c>
      <c r="K142" s="163">
        <v>1.6398999999999999</v>
      </c>
      <c r="L142" s="163">
        <v>7.1999999999999995E-2</v>
      </c>
      <c r="M142" s="164">
        <v>4.4215999999999998</v>
      </c>
      <c r="P142" s="180"/>
    </row>
    <row r="143" spans="1:16" ht="15.5">
      <c r="A143" s="184" t="s">
        <v>401</v>
      </c>
      <c r="B143" s="163">
        <v>5.9421999999999997</v>
      </c>
      <c r="C143" s="163">
        <v>2.5007999999999999</v>
      </c>
      <c r="D143" s="163">
        <v>3.5099999999999999E-2</v>
      </c>
      <c r="E143" s="163">
        <v>1.7957000000000001</v>
      </c>
      <c r="F143" s="163">
        <v>1.5426</v>
      </c>
      <c r="G143" s="163">
        <v>2.3599999999999999E-2</v>
      </c>
      <c r="H143" s="163" t="s">
        <v>136</v>
      </c>
      <c r="I143" s="163">
        <v>4.4499999999999998E-2</v>
      </c>
      <c r="J143" s="163" t="s">
        <v>136</v>
      </c>
      <c r="K143" s="163">
        <v>1.6107</v>
      </c>
      <c r="L143" s="163">
        <v>6.8000000000000005E-2</v>
      </c>
      <c r="M143" s="164">
        <v>4.3315000000000001</v>
      </c>
      <c r="P143" s="180"/>
    </row>
    <row r="144" spans="1:16" ht="15.5">
      <c r="A144" s="184" t="s">
        <v>402</v>
      </c>
      <c r="B144" s="163">
        <v>5.6081000000000003</v>
      </c>
      <c r="C144" s="163">
        <v>2.1084000000000001</v>
      </c>
      <c r="D144" s="163">
        <v>3.9899999999999998E-2</v>
      </c>
      <c r="E144" s="163">
        <v>2.0106000000000002</v>
      </c>
      <c r="F144" s="163">
        <v>1.3937999999999999</v>
      </c>
      <c r="G144" s="163">
        <v>1.47E-2</v>
      </c>
      <c r="H144" s="163" t="s">
        <v>136</v>
      </c>
      <c r="I144" s="163">
        <v>4.0500000000000001E-2</v>
      </c>
      <c r="J144" s="163" t="s">
        <v>136</v>
      </c>
      <c r="K144" s="163">
        <v>1.4491000000000001</v>
      </c>
      <c r="L144" s="163">
        <v>5.5199999999999999E-2</v>
      </c>
      <c r="M144" s="164">
        <v>4.1589999999999998</v>
      </c>
      <c r="P144" s="180"/>
    </row>
    <row r="145" spans="1:16" ht="15.5">
      <c r="A145" s="184" t="s">
        <v>403</v>
      </c>
      <c r="B145" s="163">
        <v>5.9208999999999996</v>
      </c>
      <c r="C145" s="163">
        <v>2.3622000000000001</v>
      </c>
      <c r="D145" s="163">
        <v>5.96E-2</v>
      </c>
      <c r="E145" s="163">
        <v>1.9966999999999999</v>
      </c>
      <c r="F145" s="163">
        <v>1.4450000000000001</v>
      </c>
      <c r="G145" s="163">
        <v>1.0699999999999999E-2</v>
      </c>
      <c r="H145" s="163" t="s">
        <v>136</v>
      </c>
      <c r="I145" s="163">
        <v>4.6699999999999998E-2</v>
      </c>
      <c r="J145" s="163" t="s">
        <v>136</v>
      </c>
      <c r="K145" s="163">
        <v>1.5024</v>
      </c>
      <c r="L145" s="163">
        <v>5.74E-2</v>
      </c>
      <c r="M145" s="164">
        <v>4.4184999999999999</v>
      </c>
      <c r="P145" s="180"/>
    </row>
    <row r="146" spans="1:16" ht="15.5">
      <c r="A146" s="184" t="s">
        <v>404</v>
      </c>
      <c r="B146" s="163">
        <v>5.6608000000000001</v>
      </c>
      <c r="C146" s="163">
        <v>2.0924</v>
      </c>
      <c r="D146" s="163">
        <v>2.8899999999999999E-2</v>
      </c>
      <c r="E146" s="163">
        <v>1.954</v>
      </c>
      <c r="F146" s="163">
        <v>1.5375000000000001</v>
      </c>
      <c r="G146" s="163">
        <v>1.0699999999999999E-2</v>
      </c>
      <c r="H146" s="163" t="s">
        <v>136</v>
      </c>
      <c r="I146" s="163">
        <v>3.73E-2</v>
      </c>
      <c r="J146" s="163" t="s">
        <v>136</v>
      </c>
      <c r="K146" s="163">
        <v>1.5854999999999999</v>
      </c>
      <c r="L146" s="163">
        <v>4.8000000000000001E-2</v>
      </c>
      <c r="M146" s="164">
        <v>4.0753000000000004</v>
      </c>
      <c r="P146" s="180"/>
    </row>
    <row r="147" spans="1:16" ht="15.5">
      <c r="A147" s="184" t="s">
        <v>405</v>
      </c>
      <c r="B147" s="163">
        <v>5.7980999999999998</v>
      </c>
      <c r="C147" s="163">
        <v>2.1288</v>
      </c>
      <c r="D147" s="163">
        <v>2.93E-2</v>
      </c>
      <c r="E147" s="163">
        <v>2.2905000000000002</v>
      </c>
      <c r="F147" s="163">
        <v>1.2841</v>
      </c>
      <c r="G147" s="163">
        <v>2.3E-2</v>
      </c>
      <c r="H147" s="163" t="s">
        <v>136</v>
      </c>
      <c r="I147" s="163">
        <v>4.24E-2</v>
      </c>
      <c r="J147" s="163" t="s">
        <v>136</v>
      </c>
      <c r="K147" s="163">
        <v>1.3494999999999999</v>
      </c>
      <c r="L147" s="163">
        <v>6.54E-2</v>
      </c>
      <c r="M147" s="164">
        <v>4.4485999999999999</v>
      </c>
      <c r="P147" s="180"/>
    </row>
    <row r="148" spans="1:16" ht="15.5">
      <c r="A148" s="184" t="s">
        <v>406</v>
      </c>
      <c r="B148" s="163">
        <v>6.2007000000000003</v>
      </c>
      <c r="C148" s="163">
        <v>2.4737</v>
      </c>
      <c r="D148" s="163">
        <v>5.6000000000000001E-2</v>
      </c>
      <c r="E148" s="163">
        <v>2.5897000000000001</v>
      </c>
      <c r="F148" s="163">
        <v>1.0004</v>
      </c>
      <c r="G148" s="163">
        <v>3.3000000000000002E-2</v>
      </c>
      <c r="H148" s="163" t="s">
        <v>136</v>
      </c>
      <c r="I148" s="163">
        <v>4.7899999999999998E-2</v>
      </c>
      <c r="J148" s="163" t="s">
        <v>136</v>
      </c>
      <c r="K148" s="163">
        <v>1.0812999999999999</v>
      </c>
      <c r="L148" s="163">
        <v>8.09E-2</v>
      </c>
      <c r="M148" s="164">
        <v>5.1193999999999997</v>
      </c>
      <c r="P148" s="180"/>
    </row>
    <row r="149" spans="1:16" ht="15.5">
      <c r="A149" s="184" t="s">
        <v>407</v>
      </c>
      <c r="B149" s="163">
        <v>6.9645999999999999</v>
      </c>
      <c r="C149" s="163">
        <v>3.5632999999999999</v>
      </c>
      <c r="D149" s="163">
        <v>5.7700000000000001E-2</v>
      </c>
      <c r="E149" s="163">
        <v>2.1629999999999998</v>
      </c>
      <c r="F149" s="163">
        <v>1.0680000000000001</v>
      </c>
      <c r="G149" s="163">
        <v>4.3999999999999997E-2</v>
      </c>
      <c r="H149" s="163" t="s">
        <v>136</v>
      </c>
      <c r="I149" s="163">
        <v>6.8599999999999994E-2</v>
      </c>
      <c r="J149" s="163" t="s">
        <v>136</v>
      </c>
      <c r="K149" s="163">
        <v>1.1806000000000001</v>
      </c>
      <c r="L149" s="163">
        <v>0.11260000000000001</v>
      </c>
      <c r="M149" s="164">
        <v>5.7839999999999998</v>
      </c>
      <c r="P149" s="180"/>
    </row>
    <row r="150" spans="1:16" ht="15.5">
      <c r="A150" s="184" t="s">
        <v>408</v>
      </c>
      <c r="B150" s="163">
        <v>7.1936</v>
      </c>
      <c r="C150" s="163">
        <v>3.6349999999999998</v>
      </c>
      <c r="D150" s="163">
        <v>5.5199999999999999E-2</v>
      </c>
      <c r="E150" s="163">
        <v>2.1732999999999998</v>
      </c>
      <c r="F150" s="163">
        <v>1.2133</v>
      </c>
      <c r="G150" s="163">
        <v>5.4800000000000001E-2</v>
      </c>
      <c r="H150" s="163" t="s">
        <v>136</v>
      </c>
      <c r="I150" s="163">
        <v>6.2E-2</v>
      </c>
      <c r="J150" s="163" t="s">
        <v>136</v>
      </c>
      <c r="K150" s="163">
        <v>1.3301000000000001</v>
      </c>
      <c r="L150" s="163">
        <v>0.1168</v>
      </c>
      <c r="M150" s="164">
        <v>5.8635000000000002</v>
      </c>
      <c r="P150" s="180"/>
    </row>
    <row r="151" spans="1:16" ht="15.5">
      <c r="A151" s="184" t="s">
        <v>409</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136</v>
      </c>
      <c r="K151" s="163">
        <v>1.4068000000000001</v>
      </c>
      <c r="L151" s="163">
        <v>0.1739</v>
      </c>
      <c r="M151" s="164">
        <v>5.9132999999999996</v>
      </c>
      <c r="P151" s="180"/>
    </row>
    <row r="152" spans="1:16" ht="15.5">
      <c r="A152" s="184" t="s">
        <v>410</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136</v>
      </c>
      <c r="K152" s="163">
        <v>1.2259</v>
      </c>
      <c r="L152" s="163">
        <v>0.1258</v>
      </c>
      <c r="M152" s="164">
        <v>5.2539999999999996</v>
      </c>
      <c r="P152" s="180"/>
    </row>
    <row r="153" spans="1:16" ht="15.5">
      <c r="A153" s="184" t="s">
        <v>411</v>
      </c>
      <c r="B153" s="163">
        <v>6.7058</v>
      </c>
      <c r="C153" s="163">
        <v>2.7877999999999998</v>
      </c>
      <c r="D153" s="163">
        <v>5.8000000000000003E-2</v>
      </c>
      <c r="E153" s="163">
        <v>2.5991</v>
      </c>
      <c r="F153" s="163">
        <v>1.1294</v>
      </c>
      <c r="G153" s="163">
        <v>4.9500000000000002E-2</v>
      </c>
      <c r="H153" s="163">
        <v>3.2500000000000001E-2</v>
      </c>
      <c r="I153" s="163">
        <v>4.9399999999999999E-2</v>
      </c>
      <c r="J153" s="163" t="s">
        <v>136</v>
      </c>
      <c r="K153" s="163">
        <v>1.2607999999999999</v>
      </c>
      <c r="L153" s="163">
        <v>0.13139999999999999</v>
      </c>
      <c r="M153" s="164">
        <v>5.4450000000000003</v>
      </c>
      <c r="P153" s="180"/>
    </row>
    <row r="154" spans="1:16" ht="15.5">
      <c r="A154" s="184" t="s">
        <v>412</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136</v>
      </c>
      <c r="K154" s="163">
        <v>1.1487000000000001</v>
      </c>
      <c r="L154" s="163">
        <v>7.85E-2</v>
      </c>
      <c r="M154" s="164">
        <v>4.6063999999999998</v>
      </c>
      <c r="P154" s="180"/>
    </row>
    <row r="155" spans="1:16" ht="15.5">
      <c r="A155" s="184" t="s">
        <v>413</v>
      </c>
      <c r="B155" s="163">
        <v>5.8884999999999996</v>
      </c>
      <c r="C155" s="163">
        <v>2.2961</v>
      </c>
      <c r="D155" s="163">
        <v>3.1600000000000003E-2</v>
      </c>
      <c r="E155" s="163">
        <v>2.3795999999999999</v>
      </c>
      <c r="F155" s="163">
        <v>1.0851999999999999</v>
      </c>
      <c r="G155" s="163">
        <v>2.12E-2</v>
      </c>
      <c r="H155" s="163">
        <v>2.23E-2</v>
      </c>
      <c r="I155" s="163">
        <v>5.2600000000000001E-2</v>
      </c>
      <c r="J155" s="163" t="s">
        <v>136</v>
      </c>
      <c r="K155" s="163">
        <v>1.1813</v>
      </c>
      <c r="L155" s="163">
        <v>9.6100000000000005E-2</v>
      </c>
      <c r="M155" s="164">
        <v>4.7072000000000003</v>
      </c>
      <c r="P155" s="180"/>
    </row>
    <row r="156" spans="1:16" ht="15.5">
      <c r="A156" s="184" t="s">
        <v>414</v>
      </c>
      <c r="B156" s="163">
        <v>5.4550999999999998</v>
      </c>
      <c r="C156" s="163">
        <v>1.7483</v>
      </c>
      <c r="D156" s="163">
        <v>4.4900000000000002E-2</v>
      </c>
      <c r="E156" s="163">
        <v>2.3754</v>
      </c>
      <c r="F156" s="163">
        <v>1.2111000000000001</v>
      </c>
      <c r="G156" s="163">
        <v>1.6E-2</v>
      </c>
      <c r="H156" s="163">
        <v>1.4200000000000001E-2</v>
      </c>
      <c r="I156" s="163">
        <v>4.53E-2</v>
      </c>
      <c r="J156" s="163" t="s">
        <v>136</v>
      </c>
      <c r="K156" s="163">
        <v>1.2865</v>
      </c>
      <c r="L156" s="163">
        <v>7.5399999999999995E-2</v>
      </c>
      <c r="M156" s="164">
        <v>4.1685999999999996</v>
      </c>
      <c r="P156" s="180"/>
    </row>
    <row r="157" spans="1:16" ht="15.5">
      <c r="A157" s="184" t="s">
        <v>415</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136</v>
      </c>
      <c r="K157" s="163">
        <v>1.4446000000000001</v>
      </c>
      <c r="L157" s="163">
        <v>8.3000000000000004E-2</v>
      </c>
      <c r="M157" s="164">
        <v>4.2344999999999997</v>
      </c>
      <c r="P157" s="180"/>
    </row>
    <row r="158" spans="1:16" ht="15.5">
      <c r="A158" s="184" t="s">
        <v>416</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136</v>
      </c>
      <c r="K158" s="163">
        <v>1.3070999999999999</v>
      </c>
      <c r="L158" s="163">
        <v>8.4000000000000005E-2</v>
      </c>
      <c r="M158" s="164">
        <v>4.2503000000000002</v>
      </c>
      <c r="P158" s="180"/>
    </row>
    <row r="159" spans="1:16" ht="15.5">
      <c r="A159" s="184" t="s">
        <v>417</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136</v>
      </c>
      <c r="K159" s="163">
        <v>1.3552999999999999</v>
      </c>
      <c r="L159" s="163">
        <v>8.2000000000000003E-2</v>
      </c>
      <c r="M159" s="164">
        <v>4.2544000000000004</v>
      </c>
      <c r="P159" s="180"/>
    </row>
    <row r="160" spans="1:16" ht="15.5">
      <c r="A160" s="184" t="s">
        <v>418</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136</v>
      </c>
      <c r="K160" s="163">
        <v>1.1973</v>
      </c>
      <c r="L160" s="163">
        <v>9.6799999999999997E-2</v>
      </c>
      <c r="M160" s="164">
        <v>5.3578000000000001</v>
      </c>
      <c r="P160" s="180"/>
    </row>
    <row r="161" spans="1:16" ht="15.5">
      <c r="A161" s="184" t="s">
        <v>419</v>
      </c>
      <c r="B161" s="163">
        <v>7.0914000000000001</v>
      </c>
      <c r="C161" s="163">
        <v>3.5893999999999999</v>
      </c>
      <c r="D161" s="163">
        <v>0.1053</v>
      </c>
      <c r="E161" s="163">
        <v>2.1635</v>
      </c>
      <c r="F161" s="163">
        <v>1.1135999999999999</v>
      </c>
      <c r="G161" s="163">
        <v>3.15E-2</v>
      </c>
      <c r="H161" s="163">
        <v>2.8799999999999999E-2</v>
      </c>
      <c r="I161" s="163">
        <v>5.9400000000000001E-2</v>
      </c>
      <c r="J161" s="163" t="s">
        <v>136</v>
      </c>
      <c r="K161" s="163">
        <v>1.2333000000000001</v>
      </c>
      <c r="L161" s="163">
        <v>0.1197</v>
      </c>
      <c r="M161" s="164">
        <v>5.8582000000000001</v>
      </c>
      <c r="P161" s="180"/>
    </row>
    <row r="162" spans="1:16" ht="15.5">
      <c r="A162" s="184" t="s">
        <v>420</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136</v>
      </c>
      <c r="K162" s="163">
        <v>1.2776000000000001</v>
      </c>
      <c r="L162" s="163">
        <v>0.14180000000000001</v>
      </c>
      <c r="M162" s="164">
        <v>6.1412000000000004</v>
      </c>
      <c r="P162" s="180"/>
    </row>
    <row r="163" spans="1:16" ht="15.5">
      <c r="A163" s="184" t="s">
        <v>421</v>
      </c>
      <c r="B163" s="163">
        <v>6.8318000000000003</v>
      </c>
      <c r="C163" s="163">
        <v>2.948</v>
      </c>
      <c r="D163" s="163">
        <v>7.8299999999999995E-2</v>
      </c>
      <c r="E163" s="163">
        <v>2.4819</v>
      </c>
      <c r="F163" s="163">
        <v>1.1512</v>
      </c>
      <c r="G163" s="163">
        <v>5.3499999999999999E-2</v>
      </c>
      <c r="H163" s="163">
        <v>5.5399999999999998E-2</v>
      </c>
      <c r="I163" s="163">
        <v>6.3500000000000001E-2</v>
      </c>
      <c r="J163" s="163" t="s">
        <v>136</v>
      </c>
      <c r="K163" s="163">
        <v>1.3234999999999999</v>
      </c>
      <c r="L163" s="163">
        <v>0.17230000000000001</v>
      </c>
      <c r="M163" s="164">
        <v>5.5082000000000004</v>
      </c>
      <c r="P163" s="180"/>
    </row>
    <row r="164" spans="1:16" ht="15.5">
      <c r="A164" s="184" t="s">
        <v>422</v>
      </c>
      <c r="B164" s="163">
        <v>6.6105</v>
      </c>
      <c r="C164" s="163">
        <v>2.6448999999999998</v>
      </c>
      <c r="D164" s="163">
        <v>6.6600000000000006E-2</v>
      </c>
      <c r="E164" s="163">
        <v>2.6284000000000001</v>
      </c>
      <c r="F164" s="163">
        <v>1.1187</v>
      </c>
      <c r="G164" s="163">
        <v>4.48E-2</v>
      </c>
      <c r="H164" s="163">
        <v>4.0599999999999997E-2</v>
      </c>
      <c r="I164" s="163">
        <v>6.6500000000000004E-2</v>
      </c>
      <c r="J164" s="163" t="s">
        <v>136</v>
      </c>
      <c r="K164" s="163">
        <v>1.2706</v>
      </c>
      <c r="L164" s="163">
        <v>0.15190000000000001</v>
      </c>
      <c r="M164" s="164">
        <v>5.3399000000000001</v>
      </c>
      <c r="P164" s="180"/>
    </row>
    <row r="165" spans="1:16" ht="15.5">
      <c r="A165" s="184" t="s">
        <v>423</v>
      </c>
      <c r="B165" s="163">
        <v>6.6959</v>
      </c>
      <c r="C165" s="163">
        <v>2.7641</v>
      </c>
      <c r="D165" s="163">
        <v>5.91E-2</v>
      </c>
      <c r="E165" s="163">
        <v>2.7082999999999999</v>
      </c>
      <c r="F165" s="163">
        <v>1.0124</v>
      </c>
      <c r="G165" s="163">
        <v>4.7399999999999998E-2</v>
      </c>
      <c r="H165" s="163">
        <v>4.7899999999999998E-2</v>
      </c>
      <c r="I165" s="163">
        <v>5.67E-2</v>
      </c>
      <c r="J165" s="163" t="s">
        <v>136</v>
      </c>
      <c r="K165" s="163">
        <v>1.1644000000000001</v>
      </c>
      <c r="L165" s="163">
        <v>0.152</v>
      </c>
      <c r="M165" s="164">
        <v>5.5315000000000003</v>
      </c>
      <c r="P165" s="180"/>
    </row>
    <row r="166" spans="1:16" ht="15.5">
      <c r="A166" s="184" t="s">
        <v>424</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136</v>
      </c>
      <c r="K166" s="163">
        <v>0.92979999999999996</v>
      </c>
      <c r="L166" s="163">
        <v>0.1268</v>
      </c>
      <c r="M166" s="164">
        <v>5.2728999999999999</v>
      </c>
      <c r="P166" s="180"/>
    </row>
    <row r="167" spans="1:16" ht="15.5">
      <c r="A167" s="184" t="s">
        <v>425</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136</v>
      </c>
      <c r="K167" s="163">
        <v>1.0838000000000001</v>
      </c>
      <c r="L167" s="163">
        <v>9.8299999999999998E-2</v>
      </c>
      <c r="M167" s="164">
        <v>4.3901000000000003</v>
      </c>
      <c r="P167" s="180"/>
    </row>
    <row r="168" spans="1:16" ht="15.5">
      <c r="A168" s="184" t="s">
        <v>426</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136</v>
      </c>
      <c r="K168" s="163">
        <v>1.0768</v>
      </c>
      <c r="L168" s="163">
        <v>9.7500000000000003E-2</v>
      </c>
      <c r="M168" s="164">
        <v>4.1436999999999999</v>
      </c>
      <c r="P168" s="180"/>
    </row>
    <row r="169" spans="1:16" ht="15.5">
      <c r="A169" s="184" t="s">
        <v>427</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136</v>
      </c>
      <c r="K169" s="163">
        <v>0.999</v>
      </c>
      <c r="L169" s="163">
        <v>0.1004</v>
      </c>
      <c r="M169" s="164">
        <v>4.3616999999999999</v>
      </c>
      <c r="P169" s="180"/>
    </row>
    <row r="170" spans="1:16" ht="15.5">
      <c r="A170" s="184" t="s">
        <v>428</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136</v>
      </c>
      <c r="K170" s="163">
        <v>1.0784</v>
      </c>
      <c r="L170" s="163">
        <v>0.10440000000000001</v>
      </c>
      <c r="M170" s="164">
        <v>4.2035</v>
      </c>
      <c r="P170" s="180"/>
    </row>
    <row r="171" spans="1:16" ht="15.5">
      <c r="A171" s="184" t="s">
        <v>429</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136</v>
      </c>
      <c r="K171" s="163">
        <v>0.98060000000000003</v>
      </c>
      <c r="L171" s="163">
        <v>0.1143</v>
      </c>
      <c r="M171" s="164">
        <v>4.7563000000000004</v>
      </c>
      <c r="P171" s="180"/>
    </row>
    <row r="172" spans="1:16" ht="15.5">
      <c r="A172" s="184" t="s">
        <v>430</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136</v>
      </c>
      <c r="K172" s="163">
        <v>1.1338999999999999</v>
      </c>
      <c r="L172" s="163">
        <v>0.17130000000000001</v>
      </c>
      <c r="M172" s="164">
        <v>5.0674000000000001</v>
      </c>
      <c r="P172" s="180"/>
    </row>
    <row r="173" spans="1:16" ht="15.5">
      <c r="A173" s="184" t="s">
        <v>431</v>
      </c>
      <c r="B173" s="163">
        <v>6.5423</v>
      </c>
      <c r="C173" s="163">
        <v>3.0042</v>
      </c>
      <c r="D173" s="163">
        <v>0.1449</v>
      </c>
      <c r="E173" s="163">
        <v>2.2644000000000002</v>
      </c>
      <c r="F173" s="163">
        <v>0.96230000000000004</v>
      </c>
      <c r="G173" s="163">
        <v>3.78E-2</v>
      </c>
      <c r="H173" s="163">
        <v>5.1700000000000003E-2</v>
      </c>
      <c r="I173" s="163">
        <v>7.6999999999999999E-2</v>
      </c>
      <c r="J173" s="163" t="s">
        <v>136</v>
      </c>
      <c r="K173" s="163">
        <v>1.1289</v>
      </c>
      <c r="L173" s="163">
        <v>0.1666</v>
      </c>
      <c r="M173" s="164">
        <v>5.4135</v>
      </c>
      <c r="P173" s="180"/>
    </row>
    <row r="174" spans="1:16" ht="15.5">
      <c r="A174" s="184" t="s">
        <v>432</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136</v>
      </c>
      <c r="K174" s="163">
        <v>1.3695999999999999</v>
      </c>
      <c r="L174" s="163">
        <v>0.1741</v>
      </c>
      <c r="M174" s="164">
        <v>5.7237999999999998</v>
      </c>
      <c r="P174" s="180"/>
    </row>
    <row r="175" spans="1:16" ht="15.5">
      <c r="A175" s="184" t="s">
        <v>433</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136</v>
      </c>
      <c r="K175" s="163">
        <v>1.1781999999999999</v>
      </c>
      <c r="L175" s="163">
        <v>0.20100000000000001</v>
      </c>
      <c r="M175" s="164">
        <v>6.085</v>
      </c>
      <c r="P175" s="180"/>
    </row>
    <row r="176" spans="1:16" ht="15.5">
      <c r="A176" s="184" t="s">
        <v>434</v>
      </c>
      <c r="B176" s="163">
        <v>6.5206</v>
      </c>
      <c r="C176" s="163">
        <v>3.0442999999999998</v>
      </c>
      <c r="D176" s="163">
        <v>0.1164</v>
      </c>
      <c r="E176" s="163">
        <v>1.9379999999999999</v>
      </c>
      <c r="F176" s="163">
        <v>1.2678</v>
      </c>
      <c r="G176" s="163">
        <v>2.7699999999999999E-2</v>
      </c>
      <c r="H176" s="163">
        <v>4.3200000000000002E-2</v>
      </c>
      <c r="I176" s="163">
        <v>8.3099999999999993E-2</v>
      </c>
      <c r="J176" s="163" t="s">
        <v>136</v>
      </c>
      <c r="K176" s="163">
        <v>1.4218999999999999</v>
      </c>
      <c r="L176" s="163">
        <v>0.154</v>
      </c>
      <c r="M176" s="164">
        <v>5.0987999999999998</v>
      </c>
      <c r="P176" s="180"/>
    </row>
    <row r="177" spans="1:16" ht="15.5">
      <c r="A177" s="184" t="s">
        <v>435</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136</v>
      </c>
      <c r="K177" s="163">
        <v>1.6671</v>
      </c>
      <c r="L177" s="163">
        <v>0.17549999999999999</v>
      </c>
      <c r="M177" s="164">
        <v>4.7549000000000001</v>
      </c>
      <c r="P177" s="180"/>
    </row>
    <row r="178" spans="1:16" ht="15.5">
      <c r="A178" s="184" t="s">
        <v>436</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136</v>
      </c>
      <c r="K178" s="163">
        <v>1.5384</v>
      </c>
      <c r="L178" s="163">
        <v>0.11600000000000001</v>
      </c>
      <c r="M178" s="164">
        <v>3.8395000000000001</v>
      </c>
      <c r="P178" s="180"/>
    </row>
    <row r="179" spans="1:16" ht="15.5">
      <c r="A179" s="184" t="s">
        <v>437</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136</v>
      </c>
      <c r="K179" s="163">
        <v>1.3245</v>
      </c>
      <c r="L179" s="163">
        <v>0.1323</v>
      </c>
      <c r="M179" s="164">
        <v>3.8056000000000001</v>
      </c>
      <c r="P179" s="180"/>
    </row>
    <row r="180" spans="1:16" ht="15.5">
      <c r="A180" s="184" t="s">
        <v>438</v>
      </c>
      <c r="B180" s="163">
        <v>5.2088999999999999</v>
      </c>
      <c r="C180" s="163">
        <v>1.5058</v>
      </c>
      <c r="D180" s="163">
        <v>5.57E-2</v>
      </c>
      <c r="E180" s="163">
        <v>2.1709000000000001</v>
      </c>
      <c r="F180" s="163">
        <v>1.3774</v>
      </c>
      <c r="G180" s="163">
        <v>1.0699999999999999E-2</v>
      </c>
      <c r="H180" s="163">
        <v>3.2599999999999997E-2</v>
      </c>
      <c r="I180" s="163">
        <v>5.5800000000000002E-2</v>
      </c>
      <c r="J180" s="163" t="s">
        <v>136</v>
      </c>
      <c r="K180" s="163">
        <v>1.4764999999999999</v>
      </c>
      <c r="L180" s="163">
        <v>9.9099999999999994E-2</v>
      </c>
      <c r="M180" s="164">
        <v>3.7324000000000002</v>
      </c>
      <c r="P180" s="180"/>
    </row>
    <row r="181" spans="1:16" ht="15.5">
      <c r="A181" s="184" t="s">
        <v>439</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136</v>
      </c>
      <c r="K181" s="163">
        <v>1.4903</v>
      </c>
      <c r="L181" s="163">
        <v>0.1022</v>
      </c>
      <c r="M181" s="164">
        <v>3.6956000000000002</v>
      </c>
      <c r="P181" s="180"/>
    </row>
    <row r="182" spans="1:16" ht="15.5">
      <c r="A182" s="184" t="s">
        <v>440</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136</v>
      </c>
      <c r="K182" s="163">
        <v>1.4706999999999999</v>
      </c>
      <c r="L182" s="163">
        <v>0.1283</v>
      </c>
      <c r="M182" s="164">
        <v>3.6065999999999998</v>
      </c>
      <c r="P182" s="180"/>
    </row>
    <row r="183" spans="1:16" ht="15.5">
      <c r="A183" s="184" t="s">
        <v>441</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136</v>
      </c>
      <c r="K183" s="163">
        <v>1.3046</v>
      </c>
      <c r="L183" s="163">
        <v>0.12740000000000001</v>
      </c>
      <c r="M183" s="164">
        <v>3.9228999999999998</v>
      </c>
      <c r="P183" s="180"/>
    </row>
    <row r="184" spans="1:16" ht="15.5">
      <c r="A184" s="184" t="s">
        <v>442</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136</v>
      </c>
      <c r="K184" s="163">
        <v>1.2349000000000001</v>
      </c>
      <c r="L184" s="163">
        <v>0.13750000000000001</v>
      </c>
      <c r="M184" s="164">
        <v>4.6623000000000001</v>
      </c>
      <c r="P184" s="180"/>
    </row>
    <row r="185" spans="1:16" ht="15.5">
      <c r="A185" s="184" t="s">
        <v>443</v>
      </c>
      <c r="B185" s="163">
        <v>6.0190000000000001</v>
      </c>
      <c r="C185" s="163">
        <v>1.81</v>
      </c>
      <c r="D185" s="163">
        <v>9.0200000000000002E-2</v>
      </c>
      <c r="E185" s="163">
        <v>2.7098</v>
      </c>
      <c r="F185" s="163">
        <v>1.2274</v>
      </c>
      <c r="G185" s="163">
        <v>4.9299999999999997E-2</v>
      </c>
      <c r="H185" s="163">
        <v>6.6500000000000004E-2</v>
      </c>
      <c r="I185" s="163">
        <v>6.5600000000000006E-2</v>
      </c>
      <c r="J185" s="163" t="s">
        <v>136</v>
      </c>
      <c r="K185" s="163">
        <v>1.4088000000000001</v>
      </c>
      <c r="L185" s="163">
        <v>0.18149999999999999</v>
      </c>
      <c r="M185" s="164">
        <v>4.6101000000000001</v>
      </c>
      <c r="P185" s="180"/>
    </row>
    <row r="186" spans="1:16" ht="15.5">
      <c r="A186" s="184" t="s">
        <v>444</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136</v>
      </c>
      <c r="K186" s="163">
        <v>1.4204000000000001</v>
      </c>
      <c r="L186" s="163">
        <v>0.15160000000000001</v>
      </c>
      <c r="M186" s="164">
        <v>5.2271999999999998</v>
      </c>
      <c r="P186" s="180"/>
    </row>
    <row r="187" spans="1:16" ht="15.5">
      <c r="A187" s="184" t="s">
        <v>445</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136</v>
      </c>
      <c r="K187" s="163">
        <v>1.5927</v>
      </c>
      <c r="L187" s="163">
        <v>0.16919999999999999</v>
      </c>
      <c r="M187" s="164">
        <v>5.7797000000000001</v>
      </c>
      <c r="P187" s="180"/>
    </row>
    <row r="188" spans="1:16" ht="15.5">
      <c r="A188" s="184" t="s">
        <v>446</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136</v>
      </c>
      <c r="K188" s="163">
        <v>1.3534999999999999</v>
      </c>
      <c r="L188" s="163">
        <v>0.12230000000000001</v>
      </c>
      <c r="M188" s="164">
        <v>5.0948000000000002</v>
      </c>
      <c r="P188" s="180"/>
    </row>
    <row r="189" spans="1:16" ht="15.5">
      <c r="A189" s="184" t="s">
        <v>447</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136</v>
      </c>
      <c r="K189" s="163">
        <v>1.5834999999999999</v>
      </c>
      <c r="L189" s="163">
        <v>0.16170000000000001</v>
      </c>
      <c r="M189" s="164">
        <v>4.8880999999999997</v>
      </c>
      <c r="P189" s="180"/>
    </row>
    <row r="190" spans="1:16" ht="15.5">
      <c r="A190" s="184" t="s">
        <v>448</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136</v>
      </c>
      <c r="K190" s="163">
        <v>1.2930999999999999</v>
      </c>
      <c r="L190" s="163">
        <v>0.14280000000000001</v>
      </c>
      <c r="M190" s="164">
        <v>4.2470999999999997</v>
      </c>
      <c r="P190" s="180"/>
    </row>
    <row r="191" spans="1:16" ht="15.5">
      <c r="A191" s="184" t="s">
        <v>449</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136</v>
      </c>
      <c r="K191" s="163">
        <v>1.1100000000000001</v>
      </c>
      <c r="L191" s="163">
        <v>0.1152</v>
      </c>
      <c r="M191" s="164">
        <v>4.2419000000000002</v>
      </c>
      <c r="P191" s="180"/>
    </row>
    <row r="192" spans="1:16" ht="15.5">
      <c r="A192" s="184" t="s">
        <v>450</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136</v>
      </c>
      <c r="K192" s="163">
        <v>1.0797000000000001</v>
      </c>
      <c r="L192" s="163">
        <v>0.1143</v>
      </c>
      <c r="M192" s="164">
        <v>3.9039999999999999</v>
      </c>
      <c r="P192" s="180"/>
    </row>
    <row r="193" spans="1:16" ht="15.5">
      <c r="A193" s="184" t="s">
        <v>451</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136</v>
      </c>
      <c r="K193" s="163">
        <v>1.139</v>
      </c>
      <c r="L193" s="163">
        <v>0.15709999999999999</v>
      </c>
      <c r="M193" s="164">
        <v>3.9607000000000001</v>
      </c>
      <c r="P193" s="180"/>
    </row>
    <row r="194" spans="1:16" ht="15.5">
      <c r="A194" s="184" t="s">
        <v>452</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136</v>
      </c>
      <c r="K194" s="163">
        <v>1.1695</v>
      </c>
      <c r="L194" s="163">
        <v>0.16689999999999999</v>
      </c>
      <c r="M194" s="164">
        <v>3.7075999999999998</v>
      </c>
      <c r="P194" s="180"/>
    </row>
    <row r="195" spans="1:16" ht="15.5">
      <c r="A195" s="184" t="s">
        <v>453</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136</v>
      </c>
      <c r="K195" s="163">
        <v>1.1193</v>
      </c>
      <c r="L195" s="163">
        <v>0.18659999999999999</v>
      </c>
      <c r="M195" s="164">
        <v>4.0506000000000002</v>
      </c>
      <c r="P195" s="180"/>
    </row>
    <row r="196" spans="1:16" ht="15.5">
      <c r="A196" s="184" t="s">
        <v>454</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136</v>
      </c>
      <c r="K196" s="163">
        <v>1.5250999999999999</v>
      </c>
      <c r="L196" s="163">
        <v>0.2195</v>
      </c>
      <c r="M196" s="164">
        <v>4.4425999999999997</v>
      </c>
      <c r="P196" s="180"/>
    </row>
    <row r="197" spans="1:16" ht="15.5">
      <c r="A197" s="184" t="s">
        <v>455</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136</v>
      </c>
      <c r="K197" s="163">
        <v>1.3273999999999999</v>
      </c>
      <c r="L197" s="163">
        <v>0.21909999999999999</v>
      </c>
      <c r="M197" s="164">
        <v>4.9984000000000002</v>
      </c>
      <c r="P197" s="180"/>
    </row>
    <row r="198" spans="1:16" ht="15.5">
      <c r="A198" s="184" t="s">
        <v>456</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136</v>
      </c>
      <c r="K198" s="163">
        <v>1.5636000000000001</v>
      </c>
      <c r="L198" s="163">
        <v>0.15579999999999999</v>
      </c>
      <c r="M198" s="164">
        <v>5.8227000000000002</v>
      </c>
      <c r="P198" s="180"/>
    </row>
    <row r="199" spans="1:16" ht="15.5">
      <c r="A199" s="184" t="s">
        <v>457</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136</v>
      </c>
      <c r="K199" s="163">
        <v>1.7310000000000001</v>
      </c>
      <c r="L199" s="163">
        <v>0.2402</v>
      </c>
      <c r="M199" s="164">
        <v>5.2184999999999997</v>
      </c>
      <c r="P199" s="180"/>
    </row>
    <row r="200" spans="1:16" ht="15.5">
      <c r="A200" s="184" t="s">
        <v>458</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136</v>
      </c>
      <c r="K200" s="163">
        <v>1.5866</v>
      </c>
      <c r="L200" s="163">
        <v>0.22500000000000001</v>
      </c>
      <c r="M200" s="164">
        <v>4.4497999999999998</v>
      </c>
      <c r="P200" s="180"/>
    </row>
    <row r="201" spans="1:16" ht="15.5">
      <c r="A201" s="184" t="s">
        <v>459</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136</v>
      </c>
      <c r="K201" s="163">
        <v>1.7378</v>
      </c>
      <c r="L201" s="163">
        <v>0.18379999999999999</v>
      </c>
      <c r="M201" s="164">
        <v>4.7629999999999999</v>
      </c>
      <c r="P201" s="180"/>
    </row>
    <row r="202" spans="1:16" ht="15.5">
      <c r="A202" s="184" t="s">
        <v>460</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136</v>
      </c>
      <c r="K202" s="163">
        <v>1.6763999999999999</v>
      </c>
      <c r="L202" s="163">
        <v>0.1993</v>
      </c>
      <c r="M202" s="164">
        <v>3.4535999999999998</v>
      </c>
      <c r="P202" s="180"/>
    </row>
    <row r="203" spans="1:16" ht="15.5">
      <c r="A203" s="184" t="s">
        <v>461</v>
      </c>
      <c r="B203" s="163">
        <v>5.2366000000000001</v>
      </c>
      <c r="C203" s="163">
        <v>1.4486000000000001</v>
      </c>
      <c r="D203" s="163">
        <v>2.0299999999999999E-2</v>
      </c>
      <c r="E203" s="163">
        <v>2.0669</v>
      </c>
      <c r="F203" s="163">
        <v>1.4636</v>
      </c>
      <c r="G203" s="163">
        <v>2.6200000000000001E-2</v>
      </c>
      <c r="H203" s="163">
        <v>0.1215</v>
      </c>
      <c r="I203" s="163">
        <v>8.9499999999999996E-2</v>
      </c>
      <c r="J203" s="163" t="s">
        <v>136</v>
      </c>
      <c r="K203" s="163">
        <v>1.7008000000000001</v>
      </c>
      <c r="L203" s="163">
        <v>0.23719999999999999</v>
      </c>
      <c r="M203" s="164">
        <v>3.5358000000000001</v>
      </c>
      <c r="P203" s="180"/>
    </row>
    <row r="204" spans="1:16" ht="15.5">
      <c r="A204" s="184" t="s">
        <v>462</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136</v>
      </c>
      <c r="K204" s="163">
        <v>1.5777000000000001</v>
      </c>
      <c r="L204" s="163">
        <v>0.17929999999999999</v>
      </c>
      <c r="M204" s="164">
        <v>3.5143</v>
      </c>
      <c r="P204" s="180"/>
    </row>
    <row r="205" spans="1:16" ht="15.5">
      <c r="A205" s="184" t="s">
        <v>463</v>
      </c>
      <c r="B205" s="163">
        <v>4.9732000000000003</v>
      </c>
      <c r="C205" s="163">
        <v>1.3588</v>
      </c>
      <c r="D205" s="163">
        <v>2.4400000000000002E-2</v>
      </c>
      <c r="E205" s="163">
        <v>2.1417000000000002</v>
      </c>
      <c r="F205" s="163">
        <v>1.2781</v>
      </c>
      <c r="G205" s="163">
        <v>2.0899999999999998E-2</v>
      </c>
      <c r="H205" s="163">
        <v>4.7899999999999998E-2</v>
      </c>
      <c r="I205" s="163">
        <v>0.1014</v>
      </c>
      <c r="J205" s="163" t="s">
        <v>136</v>
      </c>
      <c r="K205" s="163">
        <v>1.4482999999999999</v>
      </c>
      <c r="L205" s="163">
        <v>0.17019999999999999</v>
      </c>
      <c r="M205" s="164">
        <v>3.5249000000000001</v>
      </c>
      <c r="P205" s="180"/>
    </row>
    <row r="206" spans="1:16" ht="15.5">
      <c r="A206" s="184" t="s">
        <v>464</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136</v>
      </c>
      <c r="K206" s="163">
        <v>1.4313</v>
      </c>
      <c r="L206" s="163">
        <v>0.19889999999999999</v>
      </c>
      <c r="M206" s="164">
        <v>3.5991</v>
      </c>
      <c r="P206" s="180"/>
    </row>
    <row r="207" spans="1:16" ht="15.5">
      <c r="A207" s="184" t="s">
        <v>465</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136</v>
      </c>
      <c r="K207" s="163">
        <v>1.3013999999999999</v>
      </c>
      <c r="L207" s="163">
        <v>0.2422</v>
      </c>
      <c r="M207" s="164">
        <v>3.7446999999999999</v>
      </c>
      <c r="P207" s="180"/>
    </row>
    <row r="208" spans="1:16" ht="15.5">
      <c r="A208" s="184" t="s">
        <v>466</v>
      </c>
      <c r="B208" s="163">
        <v>5.4882999999999997</v>
      </c>
      <c r="C208" s="163">
        <v>2.0844999999999998</v>
      </c>
      <c r="D208" s="163">
        <v>2.7E-2</v>
      </c>
      <c r="E208" s="163">
        <v>2.0794999999999999</v>
      </c>
      <c r="F208" s="163">
        <v>1.0118</v>
      </c>
      <c r="G208" s="163">
        <v>4.58E-2</v>
      </c>
      <c r="H208" s="163">
        <v>0.1275</v>
      </c>
      <c r="I208" s="163">
        <v>0.1123</v>
      </c>
      <c r="J208" s="163" t="s">
        <v>136</v>
      </c>
      <c r="K208" s="163">
        <v>1.2974000000000001</v>
      </c>
      <c r="L208" s="163">
        <v>0.28560000000000002</v>
      </c>
      <c r="M208" s="164">
        <v>4.1909000000000001</v>
      </c>
      <c r="P208" s="180"/>
    </row>
    <row r="209" spans="1:16" ht="15.5">
      <c r="A209" s="184" t="s">
        <v>467</v>
      </c>
      <c r="B209" s="163">
        <v>6.0785</v>
      </c>
      <c r="C209" s="163">
        <v>2.9664999999999999</v>
      </c>
      <c r="D209" s="163">
        <v>3.2000000000000001E-2</v>
      </c>
      <c r="E209" s="163">
        <v>1.7564</v>
      </c>
      <c r="F209" s="163">
        <v>1.0478000000000001</v>
      </c>
      <c r="G209" s="163">
        <v>4.2099999999999999E-2</v>
      </c>
      <c r="H209" s="163">
        <v>0.1215</v>
      </c>
      <c r="I209" s="163">
        <v>0.11219999999999999</v>
      </c>
      <c r="J209" s="163" t="s">
        <v>136</v>
      </c>
      <c r="K209" s="163">
        <v>1.3236000000000001</v>
      </c>
      <c r="L209" s="163">
        <v>0.27579999999999999</v>
      </c>
      <c r="M209" s="164">
        <v>4.7549000000000001</v>
      </c>
      <c r="P209" s="180"/>
    </row>
    <row r="210" spans="1:16" ht="15.5">
      <c r="A210" s="184" t="s">
        <v>468</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136</v>
      </c>
      <c r="K210" s="163">
        <v>1.5822000000000001</v>
      </c>
      <c r="L210" s="163">
        <v>0.33079999999999998</v>
      </c>
      <c r="M210" s="164">
        <v>4.6909000000000001</v>
      </c>
      <c r="P210" s="180"/>
    </row>
    <row r="211" spans="1:16" ht="15.5">
      <c r="A211" s="184" t="s">
        <v>469</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136</v>
      </c>
      <c r="K211" s="163">
        <v>1.7270000000000001</v>
      </c>
      <c r="L211" s="163">
        <v>0.41360000000000002</v>
      </c>
      <c r="M211" s="164">
        <v>4.6532</v>
      </c>
      <c r="P211" s="180"/>
    </row>
    <row r="212" spans="1:16" ht="15.5">
      <c r="A212" s="184" t="s">
        <v>470</v>
      </c>
      <c r="B212" s="163">
        <v>6.6283000000000003</v>
      </c>
      <c r="C212" s="163">
        <v>3.431</v>
      </c>
      <c r="D212" s="163">
        <v>4.2700000000000002E-2</v>
      </c>
      <c r="E212" s="163">
        <v>1.4787999999999999</v>
      </c>
      <c r="F212" s="163">
        <v>1.3354999999999999</v>
      </c>
      <c r="G212" s="163">
        <v>4.07E-2</v>
      </c>
      <c r="H212" s="163">
        <v>0.1255</v>
      </c>
      <c r="I212" s="163">
        <v>0.1741</v>
      </c>
      <c r="J212" s="163" t="s">
        <v>136</v>
      </c>
      <c r="K212" s="163">
        <v>1.6758</v>
      </c>
      <c r="L212" s="163">
        <v>0.34029999999999999</v>
      </c>
      <c r="M212" s="164">
        <v>4.9526000000000003</v>
      </c>
      <c r="P212" s="180"/>
    </row>
    <row r="213" spans="1:16" ht="15.5">
      <c r="A213" s="184" t="s">
        <v>471</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136</v>
      </c>
      <c r="K213" s="163">
        <v>1.3103</v>
      </c>
      <c r="L213" s="163">
        <v>0.24460000000000001</v>
      </c>
      <c r="M213" s="164">
        <v>4.7356999999999996</v>
      </c>
      <c r="P213" s="180"/>
    </row>
    <row r="214" spans="1:16" ht="15.5">
      <c r="A214" s="184" t="s">
        <v>472</v>
      </c>
      <c r="B214" s="163">
        <v>5.5831999999999997</v>
      </c>
      <c r="C214" s="163">
        <v>2.7764000000000002</v>
      </c>
      <c r="D214" s="163">
        <v>3.3599999999999998E-2</v>
      </c>
      <c r="E214" s="163">
        <v>1.2118</v>
      </c>
      <c r="F214" s="163">
        <v>1.3380000000000001</v>
      </c>
      <c r="G214" s="163">
        <v>1.6899999999999998E-2</v>
      </c>
      <c r="H214" s="163">
        <v>0.1009</v>
      </c>
      <c r="I214" s="163">
        <v>0.1056</v>
      </c>
      <c r="J214" s="163" t="s">
        <v>136</v>
      </c>
      <c r="K214" s="163">
        <v>1.5612999999999999</v>
      </c>
      <c r="L214" s="163">
        <v>0.2233</v>
      </c>
      <c r="M214" s="164">
        <v>4.0217999999999998</v>
      </c>
      <c r="P214" s="180"/>
    </row>
    <row r="215" spans="1:16" ht="15.5">
      <c r="A215" s="184" t="s">
        <v>473</v>
      </c>
      <c r="B215" s="163">
        <v>5.4630000000000001</v>
      </c>
      <c r="C215" s="163">
        <v>2.4365999999999999</v>
      </c>
      <c r="D215" s="163">
        <v>2.75E-2</v>
      </c>
      <c r="E215" s="163">
        <v>1.4129</v>
      </c>
      <c r="F215" s="163">
        <v>1.3632</v>
      </c>
      <c r="G215" s="163">
        <v>1.72E-2</v>
      </c>
      <c r="H215" s="163">
        <v>9.06E-2</v>
      </c>
      <c r="I215" s="163">
        <v>0.115</v>
      </c>
      <c r="J215" s="163" t="s">
        <v>136</v>
      </c>
      <c r="K215" s="163">
        <v>1.5859000000000001</v>
      </c>
      <c r="L215" s="163">
        <v>0.22270000000000001</v>
      </c>
      <c r="M215" s="164">
        <v>3.8769999999999998</v>
      </c>
      <c r="P215" s="180"/>
    </row>
    <row r="216" spans="1:16" ht="15.5">
      <c r="A216" s="184" t="s">
        <v>474</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136</v>
      </c>
      <c r="K216" s="163">
        <v>1.5258</v>
      </c>
      <c r="L216" s="163">
        <v>0.22589999999999999</v>
      </c>
      <c r="M216" s="164">
        <v>3.4304000000000001</v>
      </c>
      <c r="P216" s="180"/>
    </row>
    <row r="217" spans="1:16" ht="15.5">
      <c r="A217" s="184" t="s">
        <v>475</v>
      </c>
      <c r="B217" s="163">
        <v>5.0728</v>
      </c>
      <c r="C217" s="163">
        <v>2.2299000000000002</v>
      </c>
      <c r="D217" s="163">
        <v>1.89E-2</v>
      </c>
      <c r="E217" s="163">
        <v>1.3663000000000001</v>
      </c>
      <c r="F217" s="163">
        <v>1.2238</v>
      </c>
      <c r="G217" s="163">
        <v>2.06E-2</v>
      </c>
      <c r="H217" s="163">
        <v>7.7200000000000005E-2</v>
      </c>
      <c r="I217" s="163">
        <v>0.13619999999999999</v>
      </c>
      <c r="J217" s="163" t="s">
        <v>136</v>
      </c>
      <c r="K217" s="163">
        <v>1.4577</v>
      </c>
      <c r="L217" s="163">
        <v>0.2339</v>
      </c>
      <c r="M217" s="164">
        <v>3.6151</v>
      </c>
      <c r="P217" s="180"/>
    </row>
    <row r="218" spans="1:16" ht="15.5">
      <c r="A218" s="184" t="s">
        <v>476</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136</v>
      </c>
      <c r="K218" s="163">
        <v>1.6547000000000001</v>
      </c>
      <c r="L218" s="163">
        <v>0.2387</v>
      </c>
      <c r="M218" s="164">
        <v>3.4344999999999999</v>
      </c>
      <c r="P218" s="180"/>
    </row>
    <row r="219" spans="1:16" ht="15.5">
      <c r="A219" s="184" t="s">
        <v>477</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136</v>
      </c>
      <c r="K219" s="163">
        <v>1.5965</v>
      </c>
      <c r="L219" s="163">
        <v>0.34200000000000003</v>
      </c>
      <c r="M219" s="164">
        <v>3.4664000000000001</v>
      </c>
      <c r="P219" s="180"/>
    </row>
    <row r="220" spans="1:16" ht="15.5">
      <c r="A220" s="184" t="s">
        <v>478</v>
      </c>
      <c r="B220" s="163">
        <v>5.9981999999999998</v>
      </c>
      <c r="C220" s="163">
        <v>3.1694</v>
      </c>
      <c r="D220" s="163">
        <v>3.0099999999999998E-2</v>
      </c>
      <c r="E220" s="163">
        <v>1.3246</v>
      </c>
      <c r="F220" s="163">
        <v>1.165</v>
      </c>
      <c r="G220" s="163">
        <v>3.2800000000000003E-2</v>
      </c>
      <c r="H220" s="163">
        <v>0.11650000000000001</v>
      </c>
      <c r="I220" s="163">
        <v>0.15970000000000001</v>
      </c>
      <c r="J220" s="163" t="s">
        <v>136</v>
      </c>
      <c r="K220" s="163">
        <v>1.4741</v>
      </c>
      <c r="L220" s="163">
        <v>0.30909999999999999</v>
      </c>
      <c r="M220" s="164">
        <v>4.5240999999999998</v>
      </c>
      <c r="P220" s="180"/>
    </row>
    <row r="221" spans="1:16" ht="15.5">
      <c r="A221" s="184" t="s">
        <v>479</v>
      </c>
      <c r="B221" s="163">
        <v>6.0255000000000001</v>
      </c>
      <c r="C221" s="163">
        <v>3.1953999999999998</v>
      </c>
      <c r="D221" s="163">
        <v>3.32E-2</v>
      </c>
      <c r="E221" s="163">
        <v>1.3413999999999999</v>
      </c>
      <c r="F221" s="163">
        <v>1.0749</v>
      </c>
      <c r="G221" s="163">
        <v>4.02E-2</v>
      </c>
      <c r="H221" s="163">
        <v>0.16309999999999999</v>
      </c>
      <c r="I221" s="163">
        <v>0.17730000000000001</v>
      </c>
      <c r="J221" s="163" t="s">
        <v>136</v>
      </c>
      <c r="K221" s="163">
        <v>1.4555</v>
      </c>
      <c r="L221" s="163">
        <v>0.38059999999999999</v>
      </c>
      <c r="M221" s="164">
        <v>4.57</v>
      </c>
      <c r="P221" s="180"/>
    </row>
    <row r="222" spans="1:16" ht="15.5">
      <c r="A222" s="184" t="s">
        <v>480</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136</v>
      </c>
      <c r="K222" s="163">
        <v>1.7818000000000001</v>
      </c>
      <c r="L222" s="163">
        <v>0.42580000000000001</v>
      </c>
      <c r="M222" s="164">
        <v>4.6394000000000002</v>
      </c>
      <c r="P222" s="180"/>
    </row>
    <row r="223" spans="1:16" ht="15.5">
      <c r="A223" s="184" t="s">
        <v>481</v>
      </c>
      <c r="B223" s="163">
        <v>6.7572999999999999</v>
      </c>
      <c r="C223" s="163">
        <v>3.4335</v>
      </c>
      <c r="D223" s="163">
        <v>3.5299999999999998E-2</v>
      </c>
      <c r="E223" s="163">
        <v>1.3668</v>
      </c>
      <c r="F223" s="163">
        <v>1.5155000000000001</v>
      </c>
      <c r="G223" s="163">
        <v>3.7900000000000003E-2</v>
      </c>
      <c r="H223" s="163">
        <v>0.1774</v>
      </c>
      <c r="I223" s="163">
        <v>0.191</v>
      </c>
      <c r="J223" s="163" t="s">
        <v>136</v>
      </c>
      <c r="K223" s="163">
        <v>1.9217</v>
      </c>
      <c r="L223" s="163">
        <v>0.40629999999999999</v>
      </c>
      <c r="M223" s="164">
        <v>4.8356000000000003</v>
      </c>
      <c r="P223" s="180"/>
    </row>
    <row r="224" spans="1:16" ht="15.5">
      <c r="A224" s="184" t="s">
        <v>482</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136</v>
      </c>
      <c r="K224" s="163">
        <v>1.5697000000000001</v>
      </c>
      <c r="L224" s="163">
        <v>0.34689999999999999</v>
      </c>
      <c r="M224" s="164">
        <v>4.5098000000000003</v>
      </c>
      <c r="P224" s="180"/>
    </row>
    <row r="225" spans="1:16" ht="15.5">
      <c r="A225" s="184" t="s">
        <v>483</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136</v>
      </c>
      <c r="K225" s="163">
        <v>1.6439999999999999</v>
      </c>
      <c r="L225" s="163">
        <v>0.38300000000000001</v>
      </c>
      <c r="M225" s="164">
        <v>4.8704999999999998</v>
      </c>
      <c r="P225" s="180"/>
    </row>
    <row r="226" spans="1:16" ht="15.5">
      <c r="A226" s="184" t="s">
        <v>484</v>
      </c>
      <c r="B226" s="163">
        <v>5.5582000000000003</v>
      </c>
      <c r="C226" s="163">
        <v>2.6</v>
      </c>
      <c r="D226" s="163">
        <v>1.67E-2</v>
      </c>
      <c r="E226" s="163">
        <v>1.2007000000000001</v>
      </c>
      <c r="F226" s="163">
        <v>1.2925</v>
      </c>
      <c r="G226" s="163">
        <v>2.1899999999999999E-2</v>
      </c>
      <c r="H226" s="163">
        <v>0.18129999999999999</v>
      </c>
      <c r="I226" s="163">
        <v>0.2452</v>
      </c>
      <c r="J226" s="163" t="s">
        <v>136</v>
      </c>
      <c r="K226" s="163">
        <v>1.7407999999999999</v>
      </c>
      <c r="L226" s="163">
        <v>0.44840000000000002</v>
      </c>
      <c r="M226" s="164">
        <v>3.8172999999999999</v>
      </c>
      <c r="P226" s="180"/>
    </row>
    <row r="227" spans="1:16" ht="15.5">
      <c r="A227" s="184" t="s">
        <v>485</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136</v>
      </c>
      <c r="K227" s="163">
        <v>1.4913000000000001</v>
      </c>
      <c r="L227" s="163">
        <v>0.46089999999999998</v>
      </c>
      <c r="M227" s="164">
        <v>3.6126999999999998</v>
      </c>
      <c r="P227" s="180"/>
    </row>
    <row r="228" spans="1:16" ht="15.5">
      <c r="A228" s="184" t="s">
        <v>486</v>
      </c>
      <c r="B228" s="163">
        <v>4.6707999999999998</v>
      </c>
      <c r="C228" s="163">
        <v>1.8693</v>
      </c>
      <c r="D228" s="163">
        <v>1.06E-2</v>
      </c>
      <c r="E228" s="163">
        <v>1.3878999999999999</v>
      </c>
      <c r="F228" s="163">
        <v>1.0607</v>
      </c>
      <c r="G228" s="163">
        <v>1.1900000000000001E-2</v>
      </c>
      <c r="H228" s="163">
        <v>0.12130000000000001</v>
      </c>
      <c r="I228" s="163">
        <v>0.20910000000000001</v>
      </c>
      <c r="J228" s="163" t="s">
        <v>136</v>
      </c>
      <c r="K228" s="163">
        <v>1.4031</v>
      </c>
      <c r="L228" s="163">
        <v>0.34239999999999998</v>
      </c>
      <c r="M228" s="164">
        <v>3.2677999999999998</v>
      </c>
      <c r="P228" s="180"/>
    </row>
    <row r="229" spans="1:16" ht="15.5">
      <c r="A229" s="184" t="s">
        <v>487</v>
      </c>
      <c r="B229" s="163">
        <v>4.9696999999999996</v>
      </c>
      <c r="C229" s="163">
        <v>2.0167000000000002</v>
      </c>
      <c r="D229" s="163">
        <v>1.43E-2</v>
      </c>
      <c r="E229" s="163">
        <v>1.2396</v>
      </c>
      <c r="F229" s="163">
        <v>1.3740000000000001</v>
      </c>
      <c r="G229" s="163">
        <v>1.09E-2</v>
      </c>
      <c r="H229" s="163">
        <v>8.0600000000000005E-2</v>
      </c>
      <c r="I229" s="163">
        <v>0.2336</v>
      </c>
      <c r="J229" s="163" t="s">
        <v>136</v>
      </c>
      <c r="K229" s="163">
        <v>1.6991000000000001</v>
      </c>
      <c r="L229" s="163">
        <v>0.3251</v>
      </c>
      <c r="M229" s="164">
        <v>3.2706</v>
      </c>
      <c r="P229" s="180"/>
    </row>
    <row r="230" spans="1:16" ht="15.5">
      <c r="A230" s="184" t="s">
        <v>488</v>
      </c>
      <c r="B230" s="163">
        <v>4.944</v>
      </c>
      <c r="C230" s="163">
        <v>2.1355</v>
      </c>
      <c r="D230" s="163">
        <v>2.4299999999999999E-2</v>
      </c>
      <c r="E230" s="163">
        <v>0.98599999999999999</v>
      </c>
      <c r="F230" s="163">
        <v>1.4983</v>
      </c>
      <c r="G230" s="163">
        <v>1.44E-2</v>
      </c>
      <c r="H230" s="163">
        <v>0.11360000000000001</v>
      </c>
      <c r="I230" s="163">
        <v>0.17199999999999999</v>
      </c>
      <c r="J230" s="163" t="s">
        <v>136</v>
      </c>
      <c r="K230" s="163">
        <v>1.7983</v>
      </c>
      <c r="L230" s="163">
        <v>0.3</v>
      </c>
      <c r="M230" s="164">
        <v>3.1457999999999999</v>
      </c>
      <c r="P230" s="180"/>
    </row>
    <row r="231" spans="1:16" ht="15.5">
      <c r="A231" s="184" t="s">
        <v>489</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136</v>
      </c>
      <c r="K231" s="163">
        <v>1.5503</v>
      </c>
      <c r="L231" s="163">
        <v>0.33529999999999999</v>
      </c>
      <c r="M231" s="164">
        <v>3.4620000000000002</v>
      </c>
      <c r="P231" s="180"/>
    </row>
    <row r="232" spans="1:16" ht="15.5">
      <c r="A232" s="184" t="s">
        <v>490</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136</v>
      </c>
      <c r="K232" s="163">
        <v>1.7619</v>
      </c>
      <c r="L232" s="163">
        <v>0.46110000000000001</v>
      </c>
      <c r="M232" s="164">
        <v>3.7187000000000001</v>
      </c>
      <c r="P232" s="180"/>
    </row>
    <row r="233" spans="1:16" ht="15.5">
      <c r="A233" s="184" t="s">
        <v>491</v>
      </c>
      <c r="B233" s="163">
        <v>5.8295000000000003</v>
      </c>
      <c r="C233" s="163">
        <v>2.7037</v>
      </c>
      <c r="D233" s="163">
        <v>1.7999999999999999E-2</v>
      </c>
      <c r="E233" s="163">
        <v>1.4268000000000001</v>
      </c>
      <c r="F233" s="163">
        <v>1.2643</v>
      </c>
      <c r="G233" s="163">
        <v>3.8800000000000001E-2</v>
      </c>
      <c r="H233" s="163">
        <v>0.2026</v>
      </c>
      <c r="I233" s="163">
        <v>0.17519999999999999</v>
      </c>
      <c r="J233" s="163" t="s">
        <v>136</v>
      </c>
      <c r="K233" s="163">
        <v>1.6809000000000001</v>
      </c>
      <c r="L233" s="163">
        <v>0.41660000000000003</v>
      </c>
      <c r="M233" s="164">
        <v>4.1486000000000001</v>
      </c>
      <c r="P233" s="180"/>
    </row>
    <row r="234" spans="1:16" ht="15.5">
      <c r="A234" s="184" t="s">
        <v>492</v>
      </c>
      <c r="B234" s="163">
        <v>5.9321000000000002</v>
      </c>
      <c r="C234" s="163">
        <v>2.7839999999999998</v>
      </c>
      <c r="D234" s="163">
        <v>1.5900000000000001E-2</v>
      </c>
      <c r="E234" s="163">
        <v>1.173</v>
      </c>
      <c r="F234" s="163">
        <v>1.4076</v>
      </c>
      <c r="G234" s="163">
        <v>5.1799999999999999E-2</v>
      </c>
      <c r="H234" s="163">
        <v>0.31180000000000002</v>
      </c>
      <c r="I234" s="163">
        <v>0.188</v>
      </c>
      <c r="J234" s="163" t="s">
        <v>136</v>
      </c>
      <c r="K234" s="163">
        <v>1.9592000000000001</v>
      </c>
      <c r="L234" s="163">
        <v>0.55159999999999998</v>
      </c>
      <c r="M234" s="164">
        <v>3.9729000000000001</v>
      </c>
      <c r="P234" s="180"/>
    </row>
    <row r="235" spans="1:16" ht="15.5">
      <c r="A235" s="184" t="s">
        <v>493</v>
      </c>
      <c r="B235" s="163">
        <v>6.0019</v>
      </c>
      <c r="C235" s="163">
        <v>2.9598</v>
      </c>
      <c r="D235" s="163">
        <v>2.3400000000000001E-2</v>
      </c>
      <c r="E235" s="163">
        <v>1.1733</v>
      </c>
      <c r="F235" s="163">
        <v>1.3259000000000001</v>
      </c>
      <c r="G235" s="163">
        <v>5.7500000000000002E-2</v>
      </c>
      <c r="H235" s="163">
        <v>0.27050000000000002</v>
      </c>
      <c r="I235" s="163">
        <v>0.19139999999999999</v>
      </c>
      <c r="J235" s="163" t="s">
        <v>136</v>
      </c>
      <c r="K235" s="163">
        <v>1.8453999999999999</v>
      </c>
      <c r="L235" s="163">
        <v>0.51949999999999996</v>
      </c>
      <c r="M235" s="164">
        <v>4.1565000000000003</v>
      </c>
      <c r="P235" s="180"/>
    </row>
    <row r="236" spans="1:16" ht="15.5">
      <c r="A236" s="184" t="s">
        <v>494</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136</v>
      </c>
      <c r="K236" s="163">
        <v>1.6176999999999999</v>
      </c>
      <c r="L236" s="163">
        <v>0.50619999999999998</v>
      </c>
      <c r="M236" s="164">
        <v>3.6435</v>
      </c>
      <c r="P236" s="180"/>
    </row>
    <row r="237" spans="1:16" ht="15.5">
      <c r="A237" s="184" t="s">
        <v>495</v>
      </c>
      <c r="B237" s="163">
        <v>5.6085000000000003</v>
      </c>
      <c r="C237" s="163">
        <v>2.7317999999999998</v>
      </c>
      <c r="D237" s="163">
        <v>1.54E-2</v>
      </c>
      <c r="E237" s="163">
        <v>1.2102999999999999</v>
      </c>
      <c r="F237" s="163">
        <v>1.1532</v>
      </c>
      <c r="G237" s="163">
        <v>5.21E-2</v>
      </c>
      <c r="H237" s="163">
        <v>0.22900000000000001</v>
      </c>
      <c r="I237" s="163">
        <v>0.2167</v>
      </c>
      <c r="J237" s="163" t="s">
        <v>136</v>
      </c>
      <c r="K237" s="163">
        <v>1.651</v>
      </c>
      <c r="L237" s="163">
        <v>0.49780000000000002</v>
      </c>
      <c r="M237" s="164">
        <v>3.9575</v>
      </c>
      <c r="P237" s="180"/>
    </row>
    <row r="238" spans="1:16" ht="15.5">
      <c r="A238" s="184" t="s">
        <v>496</v>
      </c>
      <c r="B238" s="163">
        <v>4.9238999999999997</v>
      </c>
      <c r="C238" s="163">
        <v>2.2919999999999998</v>
      </c>
      <c r="D238" s="163">
        <v>1.2699999999999999E-2</v>
      </c>
      <c r="E238" s="163">
        <v>0.96919999999999995</v>
      </c>
      <c r="F238" s="163">
        <v>1.2290000000000001</v>
      </c>
      <c r="G238" s="163">
        <v>3.49E-2</v>
      </c>
      <c r="H238" s="163">
        <v>0.1628</v>
      </c>
      <c r="I238" s="163">
        <v>0.2233</v>
      </c>
      <c r="J238" s="163" t="s">
        <v>136</v>
      </c>
      <c r="K238" s="163">
        <v>1.6500999999999999</v>
      </c>
      <c r="L238" s="163">
        <v>0.42099999999999999</v>
      </c>
      <c r="M238" s="164">
        <v>3.2738999999999998</v>
      </c>
      <c r="P238" s="180"/>
    </row>
    <row r="239" spans="1:16" ht="15.5">
      <c r="A239" s="184" t="s">
        <v>497</v>
      </c>
      <c r="B239" s="163">
        <v>4.7423000000000002</v>
      </c>
      <c r="C239" s="163">
        <v>1.8078000000000001</v>
      </c>
      <c r="D239" s="163">
        <v>1.44E-2</v>
      </c>
      <c r="E239" s="163">
        <v>1.2725</v>
      </c>
      <c r="F239" s="163">
        <v>1.2515000000000001</v>
      </c>
      <c r="G239" s="163">
        <v>2.1700000000000001E-2</v>
      </c>
      <c r="H239" s="163">
        <v>0.13439999999999999</v>
      </c>
      <c r="I239" s="163">
        <v>0.2399</v>
      </c>
      <c r="J239" s="163" t="s">
        <v>136</v>
      </c>
      <c r="K239" s="163">
        <v>1.6475</v>
      </c>
      <c r="L239" s="163">
        <v>0.39610000000000001</v>
      </c>
      <c r="M239" s="164">
        <v>3.0948000000000002</v>
      </c>
      <c r="P239" s="180"/>
    </row>
    <row r="240" spans="1:16" ht="15.5">
      <c r="A240" s="184" t="s">
        <v>498</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136</v>
      </c>
      <c r="K240" s="163">
        <v>1.7048000000000001</v>
      </c>
      <c r="L240" s="163">
        <v>0.38240000000000002</v>
      </c>
      <c r="M240" s="164">
        <v>2.7469999999999999</v>
      </c>
      <c r="P240" s="180"/>
    </row>
    <row r="241" spans="1:16" ht="15.5">
      <c r="A241" s="184" t="s">
        <v>499</v>
      </c>
      <c r="B241" s="163">
        <v>4.4469000000000003</v>
      </c>
      <c r="C241" s="163">
        <v>1.0104</v>
      </c>
      <c r="D241" s="163">
        <v>0.01</v>
      </c>
      <c r="E241" s="163">
        <v>1.7655000000000001</v>
      </c>
      <c r="F241" s="163">
        <v>1.2679</v>
      </c>
      <c r="G241" s="163">
        <v>8.3999999999999995E-3</v>
      </c>
      <c r="H241" s="163">
        <v>0.1072</v>
      </c>
      <c r="I241" s="163">
        <v>0.27760000000000001</v>
      </c>
      <c r="J241" s="163" t="s">
        <v>136</v>
      </c>
      <c r="K241" s="163">
        <v>1.661</v>
      </c>
      <c r="L241" s="163">
        <v>0.3931</v>
      </c>
      <c r="M241" s="164">
        <v>2.7858999999999998</v>
      </c>
      <c r="P241" s="180"/>
    </row>
    <row r="242" spans="1:16" ht="15.5">
      <c r="A242" s="184" t="s">
        <v>500</v>
      </c>
      <c r="B242" s="163">
        <v>4.1999000000000004</v>
      </c>
      <c r="C242" s="163">
        <v>0.97219999999999995</v>
      </c>
      <c r="D242" s="163">
        <v>1.26E-2</v>
      </c>
      <c r="E242" s="163">
        <v>1.5902000000000001</v>
      </c>
      <c r="F242" s="163">
        <v>1.1208</v>
      </c>
      <c r="G242" s="163">
        <v>2.2800000000000001E-2</v>
      </c>
      <c r="H242" s="163">
        <v>0.1847</v>
      </c>
      <c r="I242" s="163">
        <v>0.2964</v>
      </c>
      <c r="J242" s="163" t="s">
        <v>136</v>
      </c>
      <c r="K242" s="163">
        <v>1.6248</v>
      </c>
      <c r="L242" s="163">
        <v>0.504</v>
      </c>
      <c r="M242" s="164">
        <v>2.5750000000000002</v>
      </c>
      <c r="P242" s="180"/>
    </row>
    <row r="243" spans="1:16" ht="15.5">
      <c r="A243" s="184" t="s">
        <v>501</v>
      </c>
      <c r="B243" s="163">
        <v>4.742</v>
      </c>
      <c r="C243" s="163">
        <v>1.8907</v>
      </c>
      <c r="D243" s="163">
        <v>1.44E-2</v>
      </c>
      <c r="E243" s="163">
        <v>1.4507000000000001</v>
      </c>
      <c r="F243" s="163">
        <v>1.0136000000000001</v>
      </c>
      <c r="G243" s="163">
        <v>1.4999999999999999E-2</v>
      </c>
      <c r="H243" s="163">
        <v>7.6300000000000007E-2</v>
      </c>
      <c r="I243" s="163">
        <v>0.28129999999999999</v>
      </c>
      <c r="J243" s="163" t="s">
        <v>136</v>
      </c>
      <c r="K243" s="163">
        <v>1.3862000000000001</v>
      </c>
      <c r="L243" s="163">
        <v>0.3725</v>
      </c>
      <c r="M243" s="164">
        <v>3.3557999999999999</v>
      </c>
      <c r="P243" s="180"/>
    </row>
    <row r="244" spans="1:16" ht="15.5">
      <c r="A244" s="184" t="s">
        <v>502</v>
      </c>
      <c r="B244" s="163">
        <v>4.9394999999999998</v>
      </c>
      <c r="C244" s="163">
        <v>1.9459</v>
      </c>
      <c r="D244" s="163">
        <v>1.5699999999999999E-2</v>
      </c>
      <c r="E244" s="163">
        <v>1.4807999999999999</v>
      </c>
      <c r="F244" s="163">
        <v>0.874</v>
      </c>
      <c r="G244" s="163">
        <v>3.09E-2</v>
      </c>
      <c r="H244" s="163">
        <v>0.26019999999999999</v>
      </c>
      <c r="I244" s="163">
        <v>0.33210000000000001</v>
      </c>
      <c r="J244" s="163" t="s">
        <v>136</v>
      </c>
      <c r="K244" s="163">
        <v>1.4972000000000001</v>
      </c>
      <c r="L244" s="163">
        <v>0.62319999999999998</v>
      </c>
      <c r="M244" s="164">
        <v>3.4422999999999999</v>
      </c>
      <c r="P244" s="180"/>
    </row>
    <row r="245" spans="1:16" ht="15.5">
      <c r="A245" s="184" t="s">
        <v>503</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136</v>
      </c>
      <c r="K245" s="163">
        <v>1.4174</v>
      </c>
      <c r="L245" s="163">
        <v>0.55300000000000005</v>
      </c>
      <c r="M245" s="164">
        <v>3.8302</v>
      </c>
      <c r="P245" s="180"/>
    </row>
    <row r="246" spans="1:16" ht="15.5">
      <c r="A246" s="184" t="s">
        <v>504</v>
      </c>
      <c r="B246" s="163">
        <v>5.6067</v>
      </c>
      <c r="C246" s="163">
        <v>2.3195999999999999</v>
      </c>
      <c r="D246" s="163">
        <v>1.9E-2</v>
      </c>
      <c r="E246" s="163">
        <v>1.2659</v>
      </c>
      <c r="F246" s="163">
        <v>1.3161</v>
      </c>
      <c r="G246" s="163">
        <v>4.7600000000000003E-2</v>
      </c>
      <c r="H246" s="163">
        <v>0.31140000000000001</v>
      </c>
      <c r="I246" s="163">
        <v>0.32719999999999999</v>
      </c>
      <c r="J246" s="163" t="s">
        <v>136</v>
      </c>
      <c r="K246" s="163">
        <v>2.0022000000000002</v>
      </c>
      <c r="L246" s="163">
        <v>0.68610000000000004</v>
      </c>
      <c r="M246" s="164">
        <v>3.6044999999999998</v>
      </c>
      <c r="P246" s="180"/>
    </row>
    <row r="247" spans="1:16" ht="15.5">
      <c r="A247" s="184" t="s">
        <v>505</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506</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507</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508</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509</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510</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511</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512</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513</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514</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515</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516</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517</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518</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519</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520</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521</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522</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523</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524</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525</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526</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527</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528</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529</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530</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531</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532</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533</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534</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535</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536</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537</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538</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539</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540</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541</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542</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543</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544</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545</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546</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547</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548</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549</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550</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551</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552</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553</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554</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555</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556</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557</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558</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559</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560</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561</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562</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563</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564</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565</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566</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567</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568</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569</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570</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571</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572</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573</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574</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575</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576</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577</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578</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579</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580</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581</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582</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583</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593</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607</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608</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609</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611</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612</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613</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615</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616</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618</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632</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633</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634</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636</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637</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638</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652</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653</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654</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657</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661</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662</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663</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664</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665</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667</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668</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671</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673</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685</v>
      </c>
      <c r="B355" s="174">
        <v>3.7319</v>
      </c>
      <c r="C355" s="174">
        <v>0.1216</v>
      </c>
      <c r="D355" s="174">
        <v>1.0999999999999999E-2</v>
      </c>
      <c r="E355" s="174">
        <v>1.7589999999999999</v>
      </c>
      <c r="F355" s="174">
        <v>0.55800000000000005</v>
      </c>
      <c r="G355" s="174">
        <v>4.2299999999999997E-2</v>
      </c>
      <c r="H355" s="174">
        <v>0.73529999999999995</v>
      </c>
      <c r="I355" s="174">
        <v>0.4929</v>
      </c>
      <c r="J355" s="174">
        <v>1.18E-2</v>
      </c>
      <c r="K355" s="174">
        <v>1.8403</v>
      </c>
      <c r="L355" s="174">
        <v>1.2823</v>
      </c>
      <c r="M355" s="175">
        <v>1.8915999999999999</v>
      </c>
      <c r="N355" s="213"/>
      <c r="O355" s="212"/>
      <c r="P355" s="212"/>
      <c r="Q355" s="211"/>
    </row>
    <row r="356" spans="1:20" ht="15.5">
      <c r="A356" s="220" t="s">
        <v>686</v>
      </c>
      <c r="B356" s="174">
        <v>3.0122</v>
      </c>
      <c r="C356" s="174">
        <v>5.9400000000000001E-2</v>
      </c>
      <c r="D356" s="174">
        <v>8.8999999999999999E-3</v>
      </c>
      <c r="E356" s="174">
        <v>1.1446000000000001</v>
      </c>
      <c r="F356" s="174">
        <v>0.59509999999999996</v>
      </c>
      <c r="G356" s="174">
        <v>4.7899999999999998E-2</v>
      </c>
      <c r="H356" s="174">
        <v>0.67069999999999996</v>
      </c>
      <c r="I356" s="174">
        <v>0.46960000000000002</v>
      </c>
      <c r="J356" s="174">
        <v>1.6E-2</v>
      </c>
      <c r="K356" s="174">
        <v>1.7991999999999999</v>
      </c>
      <c r="L356" s="174">
        <v>1.2040999999999999</v>
      </c>
      <c r="M356" s="175">
        <v>1.2130000000000001</v>
      </c>
      <c r="N356" s="213"/>
      <c r="O356" s="212"/>
      <c r="P356" s="212"/>
      <c r="Q356" s="211"/>
    </row>
    <row r="357" spans="1:20" ht="15.5">
      <c r="A357" s="220" t="s">
        <v>688</v>
      </c>
      <c r="B357" s="174">
        <v>2.9744000000000002</v>
      </c>
      <c r="C357" s="174">
        <v>8.9300000000000004E-2</v>
      </c>
      <c r="D357" s="174">
        <v>8.5000000000000006E-3</v>
      </c>
      <c r="E357" s="174">
        <v>1.0770999999999999</v>
      </c>
      <c r="F357" s="174">
        <v>0.64390000000000003</v>
      </c>
      <c r="G357" s="174">
        <v>3.6299999999999999E-2</v>
      </c>
      <c r="H357" s="174">
        <v>0.63449999999999995</v>
      </c>
      <c r="I357" s="174">
        <v>0.44209999999999999</v>
      </c>
      <c r="J357" s="174">
        <v>4.2700000000000002E-2</v>
      </c>
      <c r="K357" s="174">
        <v>1.7995000000000001</v>
      </c>
      <c r="L357" s="174">
        <v>1.1556</v>
      </c>
      <c r="M357" s="175">
        <v>1.1748000000000001</v>
      </c>
      <c r="N357" s="213"/>
      <c r="O357" s="212"/>
      <c r="P357" s="212"/>
      <c r="Q357" s="211"/>
    </row>
    <row r="358" spans="1:20" ht="15.5">
      <c r="A358" s="220" t="s">
        <v>692</v>
      </c>
      <c r="B358" s="174">
        <v>2.8098000000000001</v>
      </c>
      <c r="C358" s="174">
        <v>5.4800000000000001E-2</v>
      </c>
      <c r="D358" s="174">
        <v>8.6999999999999994E-3</v>
      </c>
      <c r="E358" s="174">
        <v>0.7329</v>
      </c>
      <c r="F358" s="174">
        <v>0.85309999999999997</v>
      </c>
      <c r="G358" s="174">
        <v>3.0099999999999998E-2</v>
      </c>
      <c r="H358" s="174">
        <v>0.63790000000000002</v>
      </c>
      <c r="I358" s="174">
        <v>0.44940000000000002</v>
      </c>
      <c r="J358" s="174">
        <v>4.2900000000000001E-2</v>
      </c>
      <c r="K358" s="174">
        <v>2.0133999999999999</v>
      </c>
      <c r="L358" s="174">
        <v>1.1603000000000001</v>
      </c>
      <c r="M358" s="175">
        <v>0.7964</v>
      </c>
      <c r="N358" s="123"/>
      <c r="O358" s="212"/>
      <c r="P358" s="123"/>
      <c r="Q358" s="123"/>
      <c r="R358" s="123"/>
      <c r="S358" s="123"/>
      <c r="T358" s="123"/>
    </row>
    <row r="359" spans="1:20" ht="15.5">
      <c r="A359" s="220" t="s">
        <v>689</v>
      </c>
      <c r="B359" s="174">
        <v>2.6943999999999999</v>
      </c>
      <c r="C359" s="174">
        <v>2.4899999999999999E-2</v>
      </c>
      <c r="D359" s="174">
        <v>1.3100000000000001E-2</v>
      </c>
      <c r="E359" s="174">
        <v>0.97689999999999999</v>
      </c>
      <c r="F359" s="174">
        <v>0.8357</v>
      </c>
      <c r="G359" s="174">
        <v>1.6299999999999999E-2</v>
      </c>
      <c r="H359" s="174">
        <v>0.31690000000000002</v>
      </c>
      <c r="I359" s="174">
        <v>0.4577</v>
      </c>
      <c r="J359" s="174">
        <v>5.2900000000000003E-2</v>
      </c>
      <c r="K359" s="174">
        <v>1.6795</v>
      </c>
      <c r="L359" s="174">
        <v>0.84379999999999999</v>
      </c>
      <c r="M359" s="175">
        <v>1.0149999999999999</v>
      </c>
      <c r="O359" s="212"/>
    </row>
    <row r="360" spans="1:20" ht="15.5">
      <c r="A360" s="220" t="s">
        <v>691</v>
      </c>
      <c r="B360" s="174">
        <v>2.4316</v>
      </c>
      <c r="C360" s="174">
        <v>5.4999999999999997E-3</v>
      </c>
      <c r="D360" s="174">
        <v>1.12E-2</v>
      </c>
      <c r="E360" s="174">
        <v>0.74980000000000002</v>
      </c>
      <c r="F360" s="174">
        <v>0.7792</v>
      </c>
      <c r="G360" s="174">
        <v>1.44E-2</v>
      </c>
      <c r="H360" s="174">
        <v>0.39610000000000001</v>
      </c>
      <c r="I360" s="174">
        <v>0.4148</v>
      </c>
      <c r="J360" s="174">
        <v>6.0600000000000001E-2</v>
      </c>
      <c r="K360" s="174">
        <v>1.6652</v>
      </c>
      <c r="L360" s="174">
        <v>0.88600000000000001</v>
      </c>
      <c r="M360" s="175">
        <v>0.76649999999999996</v>
      </c>
      <c r="O360" s="212"/>
    </row>
    <row r="361" spans="1:20" ht="15.5">
      <c r="A361" s="220" t="s">
        <v>693</v>
      </c>
      <c r="B361" s="174">
        <v>2.5846</v>
      </c>
      <c r="C361" s="174">
        <v>2.64E-2</v>
      </c>
      <c r="D361" s="174">
        <v>8.0000000000000002E-3</v>
      </c>
      <c r="E361" s="174">
        <v>0.89939999999999998</v>
      </c>
      <c r="F361" s="174">
        <v>0.78259999999999996</v>
      </c>
      <c r="G361" s="174">
        <v>1.6500000000000001E-2</v>
      </c>
      <c r="H361" s="174">
        <v>0.34789999999999999</v>
      </c>
      <c r="I361" s="174">
        <v>0.44969999999999999</v>
      </c>
      <c r="J361" s="174">
        <v>5.4100000000000002E-2</v>
      </c>
      <c r="K361" s="174">
        <v>1.6507999999999998</v>
      </c>
      <c r="L361" s="174">
        <v>0.86819999999999997</v>
      </c>
      <c r="M361" s="175">
        <v>0.93379999999999996</v>
      </c>
      <c r="N361" s="123"/>
      <c r="O361" s="212"/>
      <c r="P361" s="123"/>
      <c r="Q361" s="123"/>
      <c r="R361" s="123"/>
      <c r="S361" s="123"/>
      <c r="T361" s="123"/>
    </row>
    <row r="362" spans="1:20" ht="15.5">
      <c r="A362" s="220" t="s">
        <v>694</v>
      </c>
      <c r="B362" s="174">
        <v>2.6303000000000001</v>
      </c>
      <c r="C362" s="174">
        <v>1.35E-2</v>
      </c>
      <c r="D362" s="174">
        <v>0.01</v>
      </c>
      <c r="E362" s="174">
        <v>0.65780000000000005</v>
      </c>
      <c r="F362" s="174">
        <v>0.89629999999999999</v>
      </c>
      <c r="G362" s="174">
        <v>2.46E-2</v>
      </c>
      <c r="H362" s="174">
        <v>0.52649999999999997</v>
      </c>
      <c r="I362" s="174">
        <v>0.45019999999999999</v>
      </c>
      <c r="J362" s="174">
        <v>5.1400000000000001E-2</v>
      </c>
      <c r="K362" s="174">
        <v>1.9489000000000001</v>
      </c>
      <c r="L362" s="174">
        <v>1.0526</v>
      </c>
      <c r="M362" s="175">
        <v>0.68140000000000001</v>
      </c>
      <c r="N362" s="123"/>
      <c r="O362" s="212"/>
      <c r="P362" s="123"/>
      <c r="Q362" s="123"/>
      <c r="R362" s="123"/>
      <c r="S362" s="123"/>
      <c r="T362" s="123"/>
    </row>
    <row r="363" spans="1:20" ht="15.5">
      <c r="A363" s="220" t="s">
        <v>696</v>
      </c>
      <c r="B363" s="174">
        <v>2.7601</v>
      </c>
      <c r="C363" s="174">
        <v>1.9199999999999998E-2</v>
      </c>
      <c r="D363" s="174">
        <v>1.12E-2</v>
      </c>
      <c r="E363" s="174">
        <v>0.97819999999999996</v>
      </c>
      <c r="F363" s="174">
        <v>0.78100000000000003</v>
      </c>
      <c r="G363" s="174">
        <v>2.47E-2</v>
      </c>
      <c r="H363" s="174">
        <v>0.43569999999999998</v>
      </c>
      <c r="I363" s="174">
        <v>0.47570000000000001</v>
      </c>
      <c r="J363" s="174">
        <v>3.44E-2</v>
      </c>
      <c r="K363" s="174">
        <v>1.7516</v>
      </c>
      <c r="L363" s="174">
        <v>0.97060000000000002</v>
      </c>
      <c r="M363" s="175">
        <v>1.0085999999999999</v>
      </c>
      <c r="N363" s="123"/>
      <c r="O363" s="212"/>
      <c r="P363" s="123"/>
      <c r="Q363" s="123"/>
      <c r="R363" s="123"/>
      <c r="S363" s="123"/>
      <c r="T363" s="123"/>
    </row>
    <row r="364" spans="1:20" ht="15.5">
      <c r="A364" s="220" t="s">
        <v>697</v>
      </c>
      <c r="B364" s="174">
        <v>3.0779000000000001</v>
      </c>
      <c r="C364" s="174">
        <v>0</v>
      </c>
      <c r="D364" s="174">
        <v>8.3999999999999995E-3</v>
      </c>
      <c r="E364" s="174">
        <v>1.2194</v>
      </c>
      <c r="F364" s="174">
        <v>0.69730000000000003</v>
      </c>
      <c r="G364" s="174">
        <v>2.1899999999999999E-2</v>
      </c>
      <c r="H364" s="174">
        <v>0.56399999999999995</v>
      </c>
      <c r="I364" s="174">
        <v>0.54190000000000005</v>
      </c>
      <c r="J364" s="174">
        <v>2.5000000000000001E-2</v>
      </c>
      <c r="K364" s="174">
        <v>1.8502000000000001</v>
      </c>
      <c r="L364" s="174">
        <v>1.1529</v>
      </c>
      <c r="M364" s="175">
        <v>1.2277</v>
      </c>
      <c r="N364" s="123"/>
      <c r="O364" s="212"/>
      <c r="P364" s="123"/>
      <c r="Q364" s="123"/>
      <c r="R364" s="123"/>
      <c r="S364" s="123"/>
      <c r="T364" s="123"/>
    </row>
    <row r="365" spans="1:20" ht="15.5">
      <c r="A365" s="220" t="s">
        <v>711</v>
      </c>
      <c r="B365" s="174">
        <v>3.4746000000000001</v>
      </c>
      <c r="C365" s="174">
        <v>0</v>
      </c>
      <c r="D365" s="174">
        <v>1.17E-2</v>
      </c>
      <c r="E365" s="174">
        <v>1.7025999999999999</v>
      </c>
      <c r="F365" s="174">
        <v>0.69569999999999999</v>
      </c>
      <c r="G365" s="174">
        <v>2.1000000000000001E-2</v>
      </c>
      <c r="H365" s="174">
        <v>0.51580000000000004</v>
      </c>
      <c r="I365" s="174">
        <v>0.51719999999999999</v>
      </c>
      <c r="J365" s="174">
        <v>1.06E-2</v>
      </c>
      <c r="K365" s="174">
        <v>1.7602</v>
      </c>
      <c r="L365" s="174">
        <v>1.0645</v>
      </c>
      <c r="M365" s="175">
        <v>1.7142999999999999</v>
      </c>
      <c r="N365" s="123"/>
      <c r="O365" s="212"/>
      <c r="P365" s="123"/>
      <c r="Q365" s="123"/>
      <c r="R365" s="123"/>
      <c r="S365" s="123"/>
      <c r="T365" s="123"/>
    </row>
    <row r="366" spans="1:20" ht="15.5">
      <c r="A366" s="220" t="s">
        <v>712</v>
      </c>
      <c r="B366" s="174">
        <v>3.3336000000000001</v>
      </c>
      <c r="C366" s="174">
        <v>0</v>
      </c>
      <c r="D366" s="174">
        <v>8.3999999999999995E-3</v>
      </c>
      <c r="E366" s="174">
        <v>1.3498000000000001</v>
      </c>
      <c r="F366" s="174">
        <v>0.69930000000000003</v>
      </c>
      <c r="G366" s="174">
        <v>5.0700000000000002E-2</v>
      </c>
      <c r="H366" s="174">
        <v>0.76439999999999997</v>
      </c>
      <c r="I366" s="174">
        <v>0.45479999999999998</v>
      </c>
      <c r="J366" s="174">
        <v>6.1999999999999998E-3</v>
      </c>
      <c r="K366" s="174">
        <v>1.9754</v>
      </c>
      <c r="L366" s="174">
        <v>1.2761</v>
      </c>
      <c r="M366" s="175">
        <v>1.3582000000000001</v>
      </c>
      <c r="N366" s="123"/>
      <c r="O366" s="212"/>
      <c r="P366" s="123"/>
      <c r="Q366" s="123"/>
      <c r="R366" s="123"/>
      <c r="S366" s="123"/>
      <c r="T366" s="123"/>
    </row>
    <row r="367" spans="1:20" ht="15.5">
      <c r="A367" s="220" t="s">
        <v>713</v>
      </c>
      <c r="B367" s="174">
        <v>3.8565999999999998</v>
      </c>
      <c r="C367" s="174">
        <v>0</v>
      </c>
      <c r="D367" s="174">
        <v>8.8000000000000005E-3</v>
      </c>
      <c r="E367" s="174">
        <v>1.9235</v>
      </c>
      <c r="F367" s="174">
        <v>0.74739999999999995</v>
      </c>
      <c r="G367" s="174">
        <v>4.2000000000000003E-2</v>
      </c>
      <c r="H367" s="174">
        <v>0.59160000000000001</v>
      </c>
      <c r="I367" s="174">
        <v>0.53190000000000004</v>
      </c>
      <c r="J367" s="174">
        <v>1.15E-2</v>
      </c>
      <c r="K367" s="174">
        <v>1.9242999999999999</v>
      </c>
      <c r="L367" s="174">
        <v>1.1769000000000001</v>
      </c>
      <c r="M367" s="175">
        <v>1.9322999999999999</v>
      </c>
      <c r="N367" s="123"/>
      <c r="O367" s="123"/>
      <c r="P367" s="123"/>
      <c r="Q367" s="123"/>
      <c r="R367" s="123"/>
      <c r="S367" s="123"/>
      <c r="T367" s="123"/>
    </row>
    <row r="368" spans="1:20" ht="15.5">
      <c r="A368" s="223" t="s">
        <v>714</v>
      </c>
      <c r="B368" s="174">
        <v>3.3837999999999999</v>
      </c>
      <c r="C368" s="174">
        <v>0</v>
      </c>
      <c r="D368" s="174">
        <v>6.3E-3</v>
      </c>
      <c r="E368" s="174">
        <v>1.4919</v>
      </c>
      <c r="F368" s="174">
        <v>0.67789999999999995</v>
      </c>
      <c r="G368" s="174">
        <v>3.09E-2</v>
      </c>
      <c r="H368" s="174">
        <v>0.64090000000000003</v>
      </c>
      <c r="I368" s="174">
        <v>0.51890000000000003</v>
      </c>
      <c r="J368" s="174">
        <v>1.7000000000000001E-2</v>
      </c>
      <c r="K368" s="174">
        <v>1.8855</v>
      </c>
      <c r="L368" s="174">
        <v>1.2076</v>
      </c>
      <c r="M368" s="175">
        <v>1.4982</v>
      </c>
    </row>
    <row r="369" spans="1:20" ht="15.5">
      <c r="A369" s="223" t="s">
        <v>716</v>
      </c>
      <c r="B369" s="174">
        <v>3.0718000000000001</v>
      </c>
      <c r="C369" s="174">
        <v>0</v>
      </c>
      <c r="D369" s="174">
        <v>5.1999999999999998E-3</v>
      </c>
      <c r="E369" s="174">
        <v>1.4167000000000001</v>
      </c>
      <c r="F369" s="174">
        <v>0.64059999999999995</v>
      </c>
      <c r="G369" s="174">
        <v>2.5899999999999999E-2</v>
      </c>
      <c r="H369" s="174">
        <v>0.52449999999999997</v>
      </c>
      <c r="I369" s="174">
        <v>0.41239999999999999</v>
      </c>
      <c r="J369" s="174">
        <v>4.6399999999999997E-2</v>
      </c>
      <c r="K369" s="174">
        <v>1.6497999999999999</v>
      </c>
      <c r="L369" s="174">
        <v>1.0093000000000001</v>
      </c>
      <c r="M369" s="175">
        <v>1.4218999999999999</v>
      </c>
    </row>
    <row r="370" spans="1:20" ht="15.5">
      <c r="A370" s="223" t="s">
        <v>717</v>
      </c>
      <c r="B370" s="174">
        <v>2.6865999999999999</v>
      </c>
      <c r="C370" s="174">
        <v>0</v>
      </c>
      <c r="D370" s="174">
        <v>8.5000000000000006E-3</v>
      </c>
      <c r="E370" s="174">
        <v>1.1044</v>
      </c>
      <c r="F370" s="174">
        <v>0.65690000000000004</v>
      </c>
      <c r="G370" s="174">
        <v>1.0200000000000001E-2</v>
      </c>
      <c r="H370" s="174">
        <v>0.38619999999999999</v>
      </c>
      <c r="I370" s="174">
        <v>0.45979999999999999</v>
      </c>
      <c r="J370" s="174">
        <v>6.0400000000000002E-2</v>
      </c>
      <c r="K370" s="174">
        <v>1.5736000000000001</v>
      </c>
      <c r="L370" s="174">
        <v>0.91669999999999996</v>
      </c>
      <c r="M370" s="175">
        <v>1.1129</v>
      </c>
    </row>
    <row r="371" spans="1:20" ht="15.5">
      <c r="A371" s="223" t="s">
        <v>721</v>
      </c>
      <c r="B371" s="174">
        <v>2.5992000000000002</v>
      </c>
      <c r="C371" s="174">
        <v>0</v>
      </c>
      <c r="D371" s="174">
        <v>7.7999999999999996E-3</v>
      </c>
      <c r="E371" s="174">
        <v>0.87490000000000001</v>
      </c>
      <c r="F371" s="174">
        <v>0.7591</v>
      </c>
      <c r="G371" s="174">
        <v>0.01</v>
      </c>
      <c r="H371" s="174">
        <v>0.4536</v>
      </c>
      <c r="I371" s="174">
        <v>0.42620000000000002</v>
      </c>
      <c r="J371" s="174">
        <v>6.7500000000000004E-2</v>
      </c>
      <c r="K371" s="174">
        <v>1.7164999999999999</v>
      </c>
      <c r="L371" s="174">
        <v>0.95730000000000004</v>
      </c>
      <c r="M371" s="175">
        <v>0.88270000000000004</v>
      </c>
    </row>
    <row r="372" spans="1:20" ht="15.5">
      <c r="A372" s="223" t="s">
        <v>719</v>
      </c>
      <c r="B372" s="174">
        <v>2.5607000000000002</v>
      </c>
      <c r="C372" s="174">
        <v>0</v>
      </c>
      <c r="D372" s="174">
        <v>6.6E-3</v>
      </c>
      <c r="E372" s="174">
        <v>0.77310000000000001</v>
      </c>
      <c r="F372" s="174">
        <v>0.72570000000000001</v>
      </c>
      <c r="G372" s="174">
        <v>1.4200000000000001E-2</v>
      </c>
      <c r="H372" s="174">
        <v>0.54349999999999998</v>
      </c>
      <c r="I372" s="174">
        <v>0.43359999999999999</v>
      </c>
      <c r="J372" s="174">
        <v>6.4000000000000001E-2</v>
      </c>
      <c r="K372" s="174">
        <v>1.7809999999999999</v>
      </c>
      <c r="L372" s="174">
        <v>1.0552999999999999</v>
      </c>
      <c r="M372" s="175">
        <v>0.77969999999999995</v>
      </c>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3"/>
      <c r="J375" s="123"/>
      <c r="K375" s="123"/>
      <c r="L375" s="123"/>
      <c r="M375" s="123"/>
      <c r="N375" s="123"/>
      <c r="O375" s="123"/>
      <c r="P375" s="123"/>
      <c r="Q375" s="123"/>
      <c r="R375" s="123"/>
      <c r="S375" s="123"/>
      <c r="T375" s="123"/>
    </row>
    <row r="376" spans="1:20" ht="15.5">
      <c r="A376" s="121"/>
      <c r="B376" s="123"/>
      <c r="C376" s="123"/>
      <c r="D376" s="123"/>
      <c r="E376" s="123"/>
      <c r="F376" s="123"/>
      <c r="G376" s="123"/>
      <c r="H376" s="123"/>
      <c r="I376" s="121"/>
      <c r="J376" s="121"/>
      <c r="K376" s="121"/>
      <c r="L376" s="121"/>
      <c r="M376" s="121"/>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3"/>
      <c r="J411" s="123"/>
      <c r="K411" s="123"/>
      <c r="L411" s="123"/>
      <c r="M411" s="123"/>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5.5">
      <c r="A479" s="121"/>
      <c r="B479" s="123"/>
      <c r="C479" s="123"/>
      <c r="D479" s="123"/>
      <c r="E479" s="123"/>
      <c r="F479" s="123"/>
      <c r="G479" s="123"/>
      <c r="H479" s="123"/>
      <c r="I479" s="121"/>
      <c r="J479" s="121"/>
      <c r="K479" s="121"/>
      <c r="L479" s="121"/>
      <c r="M479" s="121"/>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row r="513" spans="2:8" ht="13.5">
      <c r="B513" s="125"/>
      <c r="C513" s="125"/>
      <c r="D513" s="125"/>
      <c r="E513" s="125"/>
      <c r="F513" s="125"/>
      <c r="G513" s="125"/>
      <c r="H513"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A372" zoomScale="90" zoomScaleNormal="90" workbookViewId="0">
      <selection activeCell="C383" sqref="C383:N388"/>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6</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2">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358</v>
      </c>
      <c r="R22" s="2" t="str">
        <f>$T$15&amp;R$17&amp;$Q22</f>
        <v>Month!a358</v>
      </c>
      <c r="S22" s="2" t="str">
        <f t="shared" ref="S22:AE36" si="1">$T$15&amp;S$17&amp;$Q22</f>
        <v>Month!b358</v>
      </c>
      <c r="T22" s="2" t="str">
        <f t="shared" si="1"/>
        <v>Month!c358</v>
      </c>
      <c r="U22" s="2" t="str">
        <f t="shared" si="1"/>
        <v>Month!d358</v>
      </c>
      <c r="V22" s="2" t="str">
        <f t="shared" si="1"/>
        <v>Month!e358</v>
      </c>
      <c r="W22" s="2" t="str">
        <f t="shared" si="1"/>
        <v>Month!f358</v>
      </c>
      <c r="X22" s="2" t="str">
        <f t="shared" si="1"/>
        <v>Month!g358</v>
      </c>
      <c r="Y22" s="2" t="str">
        <f t="shared" si="1"/>
        <v>Month!h358</v>
      </c>
      <c r="Z22" s="2" t="str">
        <f t="shared" si="1"/>
        <v>Month!i358</v>
      </c>
      <c r="AA22" s="2" t="str">
        <f t="shared" si="1"/>
        <v>Month!j358</v>
      </c>
      <c r="AB22" s="2" t="str">
        <f t="shared" si="1"/>
        <v>Month!k358</v>
      </c>
      <c r="AC22" s="2" t="str">
        <f t="shared" si="1"/>
        <v>Month!l358</v>
      </c>
      <c r="AD22" s="2" t="str">
        <f t="shared" si="1"/>
        <v>Month!m358</v>
      </c>
      <c r="AE22" s="2" t="str">
        <f t="shared" si="1"/>
        <v>Month!n358</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359</v>
      </c>
      <c r="R23" s="2" t="str">
        <f t="shared" ref="R23:R36" si="3">$T$15&amp;R$17&amp;$Q23</f>
        <v>Month!a359</v>
      </c>
      <c r="S23" s="2" t="str">
        <f t="shared" si="1"/>
        <v>Month!b359</v>
      </c>
      <c r="T23" s="2" t="str">
        <f t="shared" si="1"/>
        <v>Month!c359</v>
      </c>
      <c r="U23" s="2" t="str">
        <f t="shared" si="1"/>
        <v>Month!d359</v>
      </c>
      <c r="V23" s="2" t="str">
        <f t="shared" si="1"/>
        <v>Month!e359</v>
      </c>
      <c r="W23" s="2" t="str">
        <f t="shared" si="1"/>
        <v>Month!f359</v>
      </c>
      <c r="X23" s="2" t="str">
        <f t="shared" si="1"/>
        <v>Month!g359</v>
      </c>
      <c r="Y23" s="2" t="str">
        <f t="shared" si="1"/>
        <v>Month!h359</v>
      </c>
      <c r="Z23" s="2" t="str">
        <f t="shared" si="1"/>
        <v>Month!i359</v>
      </c>
      <c r="AA23" s="2" t="str">
        <f t="shared" si="1"/>
        <v>Month!j359</v>
      </c>
      <c r="AB23" s="2" t="str">
        <f t="shared" si="1"/>
        <v>Month!k359</v>
      </c>
      <c r="AC23" s="2" t="str">
        <f t="shared" si="1"/>
        <v>Month!l359</v>
      </c>
      <c r="AD23" s="2" t="str">
        <f t="shared" si="1"/>
        <v>Month!m359</v>
      </c>
      <c r="AE23" s="2" t="str">
        <f t="shared" si="1"/>
        <v>Month!n359</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360</v>
      </c>
      <c r="R24" s="2" t="str">
        <f t="shared" si="3"/>
        <v>Month!a360</v>
      </c>
      <c r="S24" s="2" t="str">
        <f t="shared" si="1"/>
        <v>Month!b360</v>
      </c>
      <c r="T24" s="2" t="str">
        <f t="shared" si="1"/>
        <v>Month!c360</v>
      </c>
      <c r="U24" s="2" t="str">
        <f t="shared" si="1"/>
        <v>Month!d360</v>
      </c>
      <c r="V24" s="2" t="str">
        <f t="shared" si="1"/>
        <v>Month!e360</v>
      </c>
      <c r="W24" s="2" t="str">
        <f t="shared" si="1"/>
        <v>Month!f360</v>
      </c>
      <c r="X24" s="2" t="str">
        <f t="shared" si="1"/>
        <v>Month!g360</v>
      </c>
      <c r="Y24" s="2" t="str">
        <f t="shared" si="1"/>
        <v>Month!h360</v>
      </c>
      <c r="Z24" s="2" t="str">
        <f t="shared" si="1"/>
        <v>Month!i360</v>
      </c>
      <c r="AA24" s="2" t="str">
        <f t="shared" si="1"/>
        <v>Month!j360</v>
      </c>
      <c r="AB24" s="2" t="str">
        <f t="shared" si="1"/>
        <v>Month!k360</v>
      </c>
      <c r="AC24" s="2" t="str">
        <f t="shared" si="1"/>
        <v>Month!l360</v>
      </c>
      <c r="AD24" s="2" t="str">
        <f t="shared" si="1"/>
        <v>Month!m360</v>
      </c>
      <c r="AE24" s="2" t="str">
        <f t="shared" si="1"/>
        <v>Month!n360</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361</v>
      </c>
      <c r="R25" s="2" t="str">
        <f t="shared" si="3"/>
        <v>Month!a361</v>
      </c>
      <c r="S25" s="2" t="str">
        <f t="shared" si="1"/>
        <v>Month!b361</v>
      </c>
      <c r="T25" s="2" t="str">
        <f t="shared" si="1"/>
        <v>Month!c361</v>
      </c>
      <c r="U25" s="2" t="str">
        <f t="shared" si="1"/>
        <v>Month!d361</v>
      </c>
      <c r="V25" s="2" t="str">
        <f t="shared" si="1"/>
        <v>Month!e361</v>
      </c>
      <c r="W25" s="2" t="str">
        <f t="shared" si="1"/>
        <v>Month!f361</v>
      </c>
      <c r="X25" s="2" t="str">
        <f t="shared" si="1"/>
        <v>Month!g361</v>
      </c>
      <c r="Y25" s="2" t="str">
        <f t="shared" si="1"/>
        <v>Month!h361</v>
      </c>
      <c r="Z25" s="2" t="str">
        <f t="shared" si="1"/>
        <v>Month!i361</v>
      </c>
      <c r="AA25" s="2" t="str">
        <f t="shared" si="1"/>
        <v>Month!j361</v>
      </c>
      <c r="AB25" s="2" t="str">
        <f t="shared" si="1"/>
        <v>Month!k361</v>
      </c>
      <c r="AC25" s="2" t="str">
        <f t="shared" si="1"/>
        <v>Month!l361</v>
      </c>
      <c r="AD25" s="2" t="str">
        <f t="shared" si="1"/>
        <v>Month!m361</v>
      </c>
      <c r="AE25" s="2" t="str">
        <f t="shared" si="1"/>
        <v>Month!n361</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362</v>
      </c>
      <c r="R26" s="2" t="str">
        <f t="shared" si="3"/>
        <v>Month!a362</v>
      </c>
      <c r="S26" s="2" t="str">
        <f t="shared" si="1"/>
        <v>Month!b362</v>
      </c>
      <c r="T26" s="2" t="str">
        <f t="shared" si="1"/>
        <v>Month!c362</v>
      </c>
      <c r="U26" s="2" t="str">
        <f t="shared" si="1"/>
        <v>Month!d362</v>
      </c>
      <c r="V26" s="2" t="str">
        <f t="shared" si="1"/>
        <v>Month!e362</v>
      </c>
      <c r="W26" s="2" t="str">
        <f t="shared" si="1"/>
        <v>Month!f362</v>
      </c>
      <c r="X26" s="2" t="str">
        <f t="shared" si="1"/>
        <v>Month!g362</v>
      </c>
      <c r="Y26" s="2" t="str">
        <f t="shared" si="1"/>
        <v>Month!h362</v>
      </c>
      <c r="Z26" s="2" t="str">
        <f t="shared" si="1"/>
        <v>Month!i362</v>
      </c>
      <c r="AA26" s="2" t="str">
        <f t="shared" si="1"/>
        <v>Month!j362</v>
      </c>
      <c r="AB26" s="2" t="str">
        <f t="shared" si="1"/>
        <v>Month!k362</v>
      </c>
      <c r="AC26" s="2" t="str">
        <f t="shared" si="1"/>
        <v>Month!l362</v>
      </c>
      <c r="AD26" s="2" t="str">
        <f t="shared" si="1"/>
        <v>Month!m362</v>
      </c>
      <c r="AE26" s="2" t="str">
        <f t="shared" si="1"/>
        <v>Month!n362</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363</v>
      </c>
      <c r="R27" s="2" t="str">
        <f t="shared" si="3"/>
        <v>Month!a363</v>
      </c>
      <c r="S27" s="2" t="str">
        <f t="shared" si="1"/>
        <v>Month!b363</v>
      </c>
      <c r="T27" s="2" t="str">
        <f t="shared" si="1"/>
        <v>Month!c363</v>
      </c>
      <c r="U27" s="2" t="str">
        <f t="shared" si="1"/>
        <v>Month!d363</v>
      </c>
      <c r="V27" s="2" t="str">
        <f t="shared" si="1"/>
        <v>Month!e363</v>
      </c>
      <c r="W27" s="2" t="str">
        <f t="shared" si="1"/>
        <v>Month!f363</v>
      </c>
      <c r="X27" s="2" t="str">
        <f t="shared" si="1"/>
        <v>Month!g363</v>
      </c>
      <c r="Y27" s="2" t="str">
        <f t="shared" si="1"/>
        <v>Month!h363</v>
      </c>
      <c r="Z27" s="2" t="str">
        <f t="shared" si="1"/>
        <v>Month!i363</v>
      </c>
      <c r="AA27" s="2" t="str">
        <f t="shared" si="1"/>
        <v>Month!j363</v>
      </c>
      <c r="AB27" s="2" t="str">
        <f t="shared" si="1"/>
        <v>Month!k363</v>
      </c>
      <c r="AC27" s="2" t="str">
        <f t="shared" si="1"/>
        <v>Month!l363</v>
      </c>
      <c r="AD27" s="2" t="str">
        <f t="shared" si="1"/>
        <v>Month!m363</v>
      </c>
      <c r="AE27" s="2" t="str">
        <f t="shared" si="1"/>
        <v>Month!n363</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364</v>
      </c>
      <c r="R28" s="2" t="str">
        <f t="shared" si="3"/>
        <v>Month!a364</v>
      </c>
      <c r="S28" s="2" t="str">
        <f t="shared" si="1"/>
        <v>Month!b364</v>
      </c>
      <c r="T28" s="2" t="str">
        <f t="shared" si="1"/>
        <v>Month!c364</v>
      </c>
      <c r="U28" s="2" t="str">
        <f t="shared" si="1"/>
        <v>Month!d364</v>
      </c>
      <c r="V28" s="2" t="str">
        <f t="shared" si="1"/>
        <v>Month!e364</v>
      </c>
      <c r="W28" s="2" t="str">
        <f t="shared" si="1"/>
        <v>Month!f364</v>
      </c>
      <c r="X28" s="2" t="str">
        <f t="shared" si="1"/>
        <v>Month!g364</v>
      </c>
      <c r="Y28" s="2" t="str">
        <f t="shared" si="1"/>
        <v>Month!h364</v>
      </c>
      <c r="Z28" s="2" t="str">
        <f t="shared" si="1"/>
        <v>Month!i364</v>
      </c>
      <c r="AA28" s="2" t="str">
        <f t="shared" si="1"/>
        <v>Month!j364</v>
      </c>
      <c r="AB28" s="2" t="str">
        <f t="shared" si="1"/>
        <v>Month!k364</v>
      </c>
      <c r="AC28" s="2" t="str">
        <f t="shared" si="1"/>
        <v>Month!l364</v>
      </c>
      <c r="AD28" s="2" t="str">
        <f t="shared" si="1"/>
        <v>Month!m364</v>
      </c>
      <c r="AE28" s="2" t="str">
        <f t="shared" si="1"/>
        <v>Month!n364</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365</v>
      </c>
      <c r="R29" s="2" t="str">
        <f t="shared" si="3"/>
        <v>Month!a365</v>
      </c>
      <c r="S29" s="2" t="str">
        <f t="shared" si="1"/>
        <v>Month!b365</v>
      </c>
      <c r="T29" s="2" t="str">
        <f t="shared" si="1"/>
        <v>Month!c365</v>
      </c>
      <c r="U29" s="2" t="str">
        <f t="shared" si="1"/>
        <v>Month!d365</v>
      </c>
      <c r="V29" s="2" t="str">
        <f t="shared" si="1"/>
        <v>Month!e365</v>
      </c>
      <c r="W29" s="2" t="str">
        <f t="shared" si="1"/>
        <v>Month!f365</v>
      </c>
      <c r="X29" s="2" t="str">
        <f t="shared" si="1"/>
        <v>Month!g365</v>
      </c>
      <c r="Y29" s="2" t="str">
        <f t="shared" si="1"/>
        <v>Month!h365</v>
      </c>
      <c r="Z29" s="2" t="str">
        <f t="shared" si="1"/>
        <v>Month!i365</v>
      </c>
      <c r="AA29" s="2" t="str">
        <f t="shared" si="1"/>
        <v>Month!j365</v>
      </c>
      <c r="AB29" s="2" t="str">
        <f t="shared" si="1"/>
        <v>Month!k365</v>
      </c>
      <c r="AC29" s="2" t="str">
        <f t="shared" si="1"/>
        <v>Month!l365</v>
      </c>
      <c r="AD29" s="2" t="str">
        <f t="shared" si="1"/>
        <v>Month!m365</v>
      </c>
      <c r="AE29" s="2" t="str">
        <f t="shared" si="1"/>
        <v>Month!n365</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366</v>
      </c>
      <c r="R30" s="2" t="str">
        <f t="shared" si="3"/>
        <v>Month!a366</v>
      </c>
      <c r="S30" s="2" t="str">
        <f t="shared" si="1"/>
        <v>Month!b366</v>
      </c>
      <c r="T30" s="2" t="str">
        <f t="shared" si="1"/>
        <v>Month!c366</v>
      </c>
      <c r="U30" s="2" t="str">
        <f t="shared" si="1"/>
        <v>Month!d366</v>
      </c>
      <c r="V30" s="2" t="str">
        <f t="shared" si="1"/>
        <v>Month!e366</v>
      </c>
      <c r="W30" s="2" t="str">
        <f t="shared" si="1"/>
        <v>Month!f366</v>
      </c>
      <c r="X30" s="2" t="str">
        <f t="shared" si="1"/>
        <v>Month!g366</v>
      </c>
      <c r="Y30" s="2" t="str">
        <f t="shared" si="1"/>
        <v>Month!h366</v>
      </c>
      <c r="Z30" s="2" t="str">
        <f t="shared" si="1"/>
        <v>Month!i366</v>
      </c>
      <c r="AA30" s="2" t="str">
        <f t="shared" si="1"/>
        <v>Month!j366</v>
      </c>
      <c r="AB30" s="2" t="str">
        <f t="shared" si="1"/>
        <v>Month!k366</v>
      </c>
      <c r="AC30" s="2" t="str">
        <f t="shared" si="1"/>
        <v>Month!l366</v>
      </c>
      <c r="AD30" s="2" t="str">
        <f t="shared" si="1"/>
        <v>Month!m366</v>
      </c>
      <c r="AE30" s="2" t="str">
        <f t="shared" si="1"/>
        <v>Month!n366</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367</v>
      </c>
      <c r="R31" s="2" t="str">
        <f t="shared" si="3"/>
        <v>Month!a367</v>
      </c>
      <c r="S31" s="2" t="str">
        <f t="shared" si="1"/>
        <v>Month!b367</v>
      </c>
      <c r="T31" s="2" t="str">
        <f t="shared" si="1"/>
        <v>Month!c367</v>
      </c>
      <c r="U31" s="2" t="str">
        <f t="shared" si="1"/>
        <v>Month!d367</v>
      </c>
      <c r="V31" s="2" t="str">
        <f t="shared" si="1"/>
        <v>Month!e367</v>
      </c>
      <c r="W31" s="2" t="str">
        <f t="shared" si="1"/>
        <v>Month!f367</v>
      </c>
      <c r="X31" s="2" t="str">
        <f t="shared" si="1"/>
        <v>Month!g367</v>
      </c>
      <c r="Y31" s="2" t="str">
        <f t="shared" si="1"/>
        <v>Month!h367</v>
      </c>
      <c r="Z31" s="2" t="str">
        <f t="shared" si="1"/>
        <v>Month!i367</v>
      </c>
      <c r="AA31" s="2" t="str">
        <f t="shared" si="1"/>
        <v>Month!j367</v>
      </c>
      <c r="AB31" s="2" t="str">
        <f t="shared" si="1"/>
        <v>Month!k367</v>
      </c>
      <c r="AC31" s="2" t="str">
        <f t="shared" si="1"/>
        <v>Month!l367</v>
      </c>
      <c r="AD31" s="2" t="str">
        <f t="shared" si="1"/>
        <v>Month!m367</v>
      </c>
      <c r="AE31" s="2" t="str">
        <f t="shared" si="1"/>
        <v>Month!n367</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368</v>
      </c>
      <c r="R32" s="2" t="str">
        <f t="shared" si="3"/>
        <v>Month!a368</v>
      </c>
      <c r="S32" s="2" t="str">
        <f t="shared" si="1"/>
        <v>Month!b368</v>
      </c>
      <c r="T32" s="2" t="str">
        <f t="shared" si="1"/>
        <v>Month!c368</v>
      </c>
      <c r="U32" s="2" t="str">
        <f t="shared" si="1"/>
        <v>Month!d368</v>
      </c>
      <c r="V32" s="2" t="str">
        <f t="shared" si="1"/>
        <v>Month!e368</v>
      </c>
      <c r="W32" s="2" t="str">
        <f t="shared" si="1"/>
        <v>Month!f368</v>
      </c>
      <c r="X32" s="2" t="str">
        <f t="shared" si="1"/>
        <v>Month!g368</v>
      </c>
      <c r="Y32" s="2" t="str">
        <f t="shared" si="1"/>
        <v>Month!h368</v>
      </c>
      <c r="Z32" s="2" t="str">
        <f t="shared" si="1"/>
        <v>Month!i368</v>
      </c>
      <c r="AA32" s="2" t="str">
        <f t="shared" si="1"/>
        <v>Month!j368</v>
      </c>
      <c r="AB32" s="2" t="str">
        <f t="shared" si="1"/>
        <v>Month!k368</v>
      </c>
      <c r="AC32" s="2" t="str">
        <f t="shared" si="1"/>
        <v>Month!l368</v>
      </c>
      <c r="AD32" s="2" t="str">
        <f t="shared" si="1"/>
        <v>Month!m368</v>
      </c>
      <c r="AE32" s="2" t="str">
        <f t="shared" si="1"/>
        <v>Month!n368</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369</v>
      </c>
      <c r="R33" s="2" t="str">
        <f t="shared" si="3"/>
        <v>Month!a369</v>
      </c>
      <c r="S33" s="2" t="str">
        <f t="shared" si="1"/>
        <v>Month!b369</v>
      </c>
      <c r="T33" s="2" t="str">
        <f t="shared" si="1"/>
        <v>Month!c369</v>
      </c>
      <c r="U33" s="2" t="str">
        <f t="shared" si="1"/>
        <v>Month!d369</v>
      </c>
      <c r="V33" s="2" t="str">
        <f t="shared" si="1"/>
        <v>Month!e369</v>
      </c>
      <c r="W33" s="2" t="str">
        <f t="shared" si="1"/>
        <v>Month!f369</v>
      </c>
      <c r="X33" s="2" t="str">
        <f t="shared" si="1"/>
        <v>Month!g369</v>
      </c>
      <c r="Y33" s="2" t="str">
        <f t="shared" si="1"/>
        <v>Month!h369</v>
      </c>
      <c r="Z33" s="2" t="str">
        <f t="shared" si="1"/>
        <v>Month!i369</v>
      </c>
      <c r="AA33" s="2" t="str">
        <f t="shared" si="1"/>
        <v>Month!j369</v>
      </c>
      <c r="AB33" s="2" t="str">
        <f t="shared" si="1"/>
        <v>Month!k369</v>
      </c>
      <c r="AC33" s="2" t="str">
        <f t="shared" si="1"/>
        <v>Month!l369</v>
      </c>
      <c r="AD33" s="2" t="str">
        <f t="shared" si="1"/>
        <v>Month!m369</v>
      </c>
      <c r="AE33" s="2" t="str">
        <f t="shared" si="1"/>
        <v>Month!n369</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370</v>
      </c>
      <c r="R34" s="2" t="str">
        <f>$T$15&amp;R$17&amp;$Q34</f>
        <v>Month!a370</v>
      </c>
      <c r="S34" s="2" t="str">
        <f t="shared" si="1"/>
        <v>Month!b370</v>
      </c>
      <c r="T34" s="2" t="str">
        <f t="shared" si="1"/>
        <v>Month!c370</v>
      </c>
      <c r="U34" s="2" t="str">
        <f t="shared" si="1"/>
        <v>Month!d370</v>
      </c>
      <c r="V34" s="2" t="str">
        <f t="shared" si="1"/>
        <v>Month!e370</v>
      </c>
      <c r="W34" s="2" t="str">
        <f t="shared" si="1"/>
        <v>Month!f370</v>
      </c>
      <c r="X34" s="2" t="str">
        <f t="shared" si="1"/>
        <v>Month!g370</v>
      </c>
      <c r="Y34" s="2" t="str">
        <f t="shared" si="1"/>
        <v>Month!h370</v>
      </c>
      <c r="Z34" s="2" t="str">
        <f t="shared" si="1"/>
        <v>Month!i370</v>
      </c>
      <c r="AA34" s="2" t="str">
        <f t="shared" si="1"/>
        <v>Month!j370</v>
      </c>
      <c r="AB34" s="2" t="str">
        <f t="shared" si="1"/>
        <v>Month!k370</v>
      </c>
      <c r="AC34" s="2" t="str">
        <f t="shared" si="1"/>
        <v>Month!l370</v>
      </c>
      <c r="AD34" s="2" t="str">
        <f t="shared" si="1"/>
        <v>Month!m370</v>
      </c>
      <c r="AE34" s="2" t="str">
        <f t="shared" si="1"/>
        <v>Month!n370</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371</v>
      </c>
      <c r="R35" s="2" t="str">
        <f t="shared" si="3"/>
        <v>Month!a371</v>
      </c>
      <c r="S35" s="2" t="str">
        <f t="shared" si="1"/>
        <v>Month!b371</v>
      </c>
      <c r="T35" s="2" t="str">
        <f t="shared" si="1"/>
        <v>Month!c371</v>
      </c>
      <c r="U35" s="2" t="str">
        <f t="shared" si="1"/>
        <v>Month!d371</v>
      </c>
      <c r="V35" s="2" t="str">
        <f t="shared" si="1"/>
        <v>Month!e371</v>
      </c>
      <c r="W35" s="2" t="str">
        <f t="shared" si="1"/>
        <v>Month!f371</v>
      </c>
      <c r="X35" s="2" t="str">
        <f t="shared" si="1"/>
        <v>Month!g371</v>
      </c>
      <c r="Y35" s="2" t="str">
        <f t="shared" si="1"/>
        <v>Month!h371</v>
      </c>
      <c r="Z35" s="2" t="str">
        <f t="shared" si="1"/>
        <v>Month!i371</v>
      </c>
      <c r="AA35" s="2" t="str">
        <f t="shared" si="1"/>
        <v>Month!j371</v>
      </c>
      <c r="AB35" s="2" t="str">
        <f t="shared" si="1"/>
        <v>Month!k371</v>
      </c>
      <c r="AC35" s="2" t="str">
        <f t="shared" si="1"/>
        <v>Month!l371</v>
      </c>
      <c r="AD35" s="2" t="str">
        <f t="shared" si="1"/>
        <v>Month!m371</v>
      </c>
      <c r="AE35" s="2" t="str">
        <f t="shared" si="1"/>
        <v>Month!n371</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372</v>
      </c>
      <c r="R36" s="2" t="str">
        <f t="shared" si="3"/>
        <v>Month!a372</v>
      </c>
      <c r="S36" s="2" t="str">
        <f t="shared" si="1"/>
        <v>Month!b372</v>
      </c>
      <c r="T36" s="2" t="str">
        <f t="shared" si="1"/>
        <v>Month!c372</v>
      </c>
      <c r="U36" s="2" t="str">
        <f t="shared" si="1"/>
        <v>Month!d372</v>
      </c>
      <c r="V36" s="2" t="str">
        <f t="shared" si="1"/>
        <v>Month!e372</v>
      </c>
      <c r="W36" s="2" t="str">
        <f t="shared" si="1"/>
        <v>Month!f372</v>
      </c>
      <c r="X36" s="2" t="str">
        <f t="shared" si="1"/>
        <v>Month!g372</v>
      </c>
      <c r="Y36" s="2" t="str">
        <f t="shared" si="1"/>
        <v>Month!h372</v>
      </c>
      <c r="Z36" s="2" t="str">
        <f t="shared" si="1"/>
        <v>Month!i372</v>
      </c>
      <c r="AA36" s="2" t="str">
        <f t="shared" si="1"/>
        <v>Month!j372</v>
      </c>
      <c r="AB36" s="2" t="str">
        <f t="shared" si="1"/>
        <v>Month!k372</v>
      </c>
      <c r="AC36" s="2" t="str">
        <f t="shared" si="1"/>
        <v>Month!l372</v>
      </c>
      <c r="AD36" s="2" t="str">
        <f t="shared" si="1"/>
        <v>Month!m372</v>
      </c>
      <c r="AE36" s="2" t="str">
        <f t="shared" si="1"/>
        <v>Month!n372</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606</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370</v>
      </c>
      <c r="R39" s="128" t="str">
        <f>$T$37&amp;R$38&amp;$Q39</f>
        <v>calculation_hide!b370</v>
      </c>
      <c r="S39" s="128" t="str">
        <f>$T$37&amp;S$38&amp;$Q39</f>
        <v>calculation_hide!c370</v>
      </c>
      <c r="T39" s="2" t="str">
        <f t="shared" ref="T39:AD40" si="4">$T$37&amp;T$38&amp;$Q39</f>
        <v>calculation_hide!d370</v>
      </c>
      <c r="U39" s="2" t="str">
        <f t="shared" si="4"/>
        <v>calculation_hide!e370</v>
      </c>
      <c r="V39" s="2" t="str">
        <f t="shared" si="4"/>
        <v>calculation_hide!f370</v>
      </c>
      <c r="W39" s="2" t="str">
        <f t="shared" si="4"/>
        <v>calculation_hide!g370</v>
      </c>
      <c r="X39" s="2" t="str">
        <f t="shared" si="4"/>
        <v>calculation_hide!h370</v>
      </c>
      <c r="Y39" s="2" t="str">
        <f t="shared" si="4"/>
        <v>calculation_hide!i370</v>
      </c>
      <c r="Z39" s="2" t="str">
        <f t="shared" si="4"/>
        <v>calculation_hide!j370</v>
      </c>
      <c r="AA39" s="2" t="str">
        <f t="shared" si="4"/>
        <v>calculation_hide!k370</v>
      </c>
      <c r="AB39" s="2" t="str">
        <f t="shared" si="4"/>
        <v>calculation_hide!l370</v>
      </c>
      <c r="AC39" s="2" t="str">
        <f t="shared" si="4"/>
        <v>calculation_hide!m370</v>
      </c>
      <c r="AD39" s="2" t="str">
        <f t="shared" si="4"/>
        <v>calculation_hide!n370</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382</v>
      </c>
      <c r="R40" s="2" t="str">
        <f>$T$37&amp;R$38&amp;$Q40</f>
        <v>calculation_hide!b382</v>
      </c>
      <c r="S40" s="2" t="str">
        <f>$T$37&amp;S$38&amp;$Q40</f>
        <v>calculation_hide!c382</v>
      </c>
      <c r="T40" s="2" t="str">
        <f t="shared" si="4"/>
        <v>calculation_hide!d382</v>
      </c>
      <c r="U40" s="2" t="str">
        <f t="shared" si="4"/>
        <v>calculation_hide!e382</v>
      </c>
      <c r="V40" s="2" t="str">
        <f t="shared" si="4"/>
        <v>calculation_hide!f382</v>
      </c>
      <c r="W40" s="2" t="str">
        <f t="shared" si="4"/>
        <v>calculation_hide!g382</v>
      </c>
      <c r="X40" s="2" t="str">
        <f t="shared" si="4"/>
        <v>calculation_hide!h382</v>
      </c>
      <c r="Y40" s="2" t="str">
        <f t="shared" si="4"/>
        <v>calculation_hide!i382</v>
      </c>
      <c r="Z40" s="2" t="str">
        <f t="shared" si="4"/>
        <v>calculation_hide!j382</v>
      </c>
      <c r="AA40" s="2" t="str">
        <f t="shared" si="4"/>
        <v>calculation_hide!k382</v>
      </c>
      <c r="AB40" s="2" t="str">
        <f t="shared" si="4"/>
        <v>calculation_hide!l382</v>
      </c>
      <c r="AC40" s="2" t="str">
        <f t="shared" si="4"/>
        <v>calculation_hide!m382</v>
      </c>
      <c r="AD40" s="2" t="str">
        <f t="shared" si="4"/>
        <v>calculation_hide!n382</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347</v>
      </c>
      <c r="T52" s="2" t="str">
        <f t="shared" ref="T52:AE67" si="6">$R$43&amp;T$51&amp;$Q52</f>
        <v>Unrounded!c347</v>
      </c>
      <c r="U52" s="2" t="str">
        <f t="shared" si="6"/>
        <v>Unrounded!d347</v>
      </c>
      <c r="V52" s="2" t="str">
        <f t="shared" si="6"/>
        <v>Unrounded!e347</v>
      </c>
      <c r="W52" s="2" t="str">
        <f t="shared" si="6"/>
        <v>Unrounded!f347</v>
      </c>
      <c r="X52" s="2" t="str">
        <f t="shared" si="6"/>
        <v>Unrounded!g347</v>
      </c>
      <c r="Y52" s="2" t="str">
        <f t="shared" si="6"/>
        <v>Unrounded!h347</v>
      </c>
      <c r="Z52" s="2" t="str">
        <f t="shared" si="6"/>
        <v>Unrounded!i347</v>
      </c>
      <c r="AA52" s="2" t="str">
        <f t="shared" si="6"/>
        <v>Unrounded!j347</v>
      </c>
      <c r="AB52" s="2" t="str">
        <f t="shared" si="6"/>
        <v>Unrounded!k347</v>
      </c>
      <c r="AC52" s="2" t="str">
        <f t="shared" si="6"/>
        <v>Unrounded!l347</v>
      </c>
      <c r="AD52" s="2" t="str">
        <f t="shared" si="6"/>
        <v>Unrounded!m347</v>
      </c>
      <c r="AE52" s="2" t="str">
        <f t="shared" si="6"/>
        <v>Unrounded!n347</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348</v>
      </c>
      <c r="T53" s="2" t="str">
        <f t="shared" si="6"/>
        <v>Unrounded!c348</v>
      </c>
      <c r="U53" s="2" t="str">
        <f t="shared" si="6"/>
        <v>Unrounded!d348</v>
      </c>
      <c r="V53" s="2" t="str">
        <f t="shared" si="6"/>
        <v>Unrounded!e348</v>
      </c>
      <c r="W53" s="2" t="str">
        <f t="shared" si="6"/>
        <v>Unrounded!f348</v>
      </c>
      <c r="X53" s="2" t="str">
        <f t="shared" si="6"/>
        <v>Unrounded!g348</v>
      </c>
      <c r="Y53" s="2" t="str">
        <f t="shared" si="6"/>
        <v>Unrounded!h348</v>
      </c>
      <c r="Z53" s="2" t="str">
        <f t="shared" si="6"/>
        <v>Unrounded!i348</v>
      </c>
      <c r="AA53" s="2" t="str">
        <f t="shared" si="6"/>
        <v>Unrounded!j348</v>
      </c>
      <c r="AB53" s="2" t="str">
        <f t="shared" si="6"/>
        <v>Unrounded!k348</v>
      </c>
      <c r="AC53" s="2" t="str">
        <f t="shared" si="6"/>
        <v>Unrounded!l348</v>
      </c>
      <c r="AD53" s="2" t="str">
        <f t="shared" si="6"/>
        <v>Unrounded!m348</v>
      </c>
      <c r="AE53" s="2" t="str">
        <f t="shared" si="6"/>
        <v>Unrounded!n348</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349</v>
      </c>
      <c r="T54" s="2" t="str">
        <f t="shared" si="6"/>
        <v>Unrounded!c349</v>
      </c>
      <c r="U54" s="2" t="str">
        <f t="shared" si="6"/>
        <v>Unrounded!d349</v>
      </c>
      <c r="V54" s="2" t="str">
        <f t="shared" si="6"/>
        <v>Unrounded!e349</v>
      </c>
      <c r="W54" s="2" t="str">
        <f t="shared" si="6"/>
        <v>Unrounded!f349</v>
      </c>
      <c r="X54" s="2" t="str">
        <f t="shared" si="6"/>
        <v>Unrounded!g349</v>
      </c>
      <c r="Y54" s="2" t="str">
        <f t="shared" si="6"/>
        <v>Unrounded!h349</v>
      </c>
      <c r="Z54" s="2" t="str">
        <f t="shared" si="6"/>
        <v>Unrounded!i349</v>
      </c>
      <c r="AA54" s="2" t="str">
        <f t="shared" si="6"/>
        <v>Unrounded!j349</v>
      </c>
      <c r="AB54" s="2" t="str">
        <f t="shared" si="6"/>
        <v>Unrounded!k349</v>
      </c>
      <c r="AC54" s="2" t="str">
        <f t="shared" si="6"/>
        <v>Unrounded!l349</v>
      </c>
      <c r="AD54" s="2" t="str">
        <f t="shared" si="6"/>
        <v>Unrounded!m349</v>
      </c>
      <c r="AE54" s="2" t="str">
        <f t="shared" si="6"/>
        <v>Unrounded!n349</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350</v>
      </c>
      <c r="T55" s="2" t="str">
        <f t="shared" si="6"/>
        <v>Unrounded!c350</v>
      </c>
      <c r="U55" s="2" t="str">
        <f t="shared" si="6"/>
        <v>Unrounded!d350</v>
      </c>
      <c r="V55" s="2" t="str">
        <f t="shared" si="6"/>
        <v>Unrounded!e350</v>
      </c>
      <c r="W55" s="2" t="str">
        <f t="shared" si="6"/>
        <v>Unrounded!f350</v>
      </c>
      <c r="X55" s="2" t="str">
        <f t="shared" si="6"/>
        <v>Unrounded!g350</v>
      </c>
      <c r="Y55" s="2" t="str">
        <f t="shared" si="6"/>
        <v>Unrounded!h350</v>
      </c>
      <c r="Z55" s="2" t="str">
        <f t="shared" si="6"/>
        <v>Unrounded!i350</v>
      </c>
      <c r="AA55" s="2" t="str">
        <f t="shared" si="6"/>
        <v>Unrounded!j350</v>
      </c>
      <c r="AB55" s="2" t="str">
        <f t="shared" si="6"/>
        <v>Unrounded!k350</v>
      </c>
      <c r="AC55" s="2" t="str">
        <f t="shared" si="6"/>
        <v>Unrounded!l350</v>
      </c>
      <c r="AD55" s="2" t="str">
        <f t="shared" si="6"/>
        <v>Unrounded!m350</v>
      </c>
      <c r="AE55" s="2" t="str">
        <f t="shared" si="6"/>
        <v>Unrounded!n350</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351</v>
      </c>
      <c r="T56" s="2" t="str">
        <f t="shared" si="6"/>
        <v>Unrounded!c351</v>
      </c>
      <c r="U56" s="2" t="str">
        <f t="shared" si="6"/>
        <v>Unrounded!d351</v>
      </c>
      <c r="V56" s="2" t="str">
        <f t="shared" si="6"/>
        <v>Unrounded!e351</v>
      </c>
      <c r="W56" s="2" t="str">
        <f t="shared" si="6"/>
        <v>Unrounded!f351</v>
      </c>
      <c r="X56" s="2" t="str">
        <f t="shared" si="6"/>
        <v>Unrounded!g351</v>
      </c>
      <c r="Y56" s="2" t="str">
        <f t="shared" si="6"/>
        <v>Unrounded!h351</v>
      </c>
      <c r="Z56" s="2" t="str">
        <f t="shared" si="6"/>
        <v>Unrounded!i351</v>
      </c>
      <c r="AA56" s="2" t="str">
        <f t="shared" si="6"/>
        <v>Unrounded!j351</v>
      </c>
      <c r="AB56" s="2" t="str">
        <f t="shared" si="6"/>
        <v>Unrounded!k351</v>
      </c>
      <c r="AC56" s="2" t="str">
        <f t="shared" si="6"/>
        <v>Unrounded!l351</v>
      </c>
      <c r="AD56" s="2" t="str">
        <f t="shared" si="6"/>
        <v>Unrounded!m351</v>
      </c>
      <c r="AE56" s="2" t="str">
        <f t="shared" si="6"/>
        <v>Unrounded!n351</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352</v>
      </c>
      <c r="T57" s="2" t="str">
        <f t="shared" si="6"/>
        <v>Unrounded!c352</v>
      </c>
      <c r="U57" s="2" t="str">
        <f t="shared" si="6"/>
        <v>Unrounded!d352</v>
      </c>
      <c r="V57" s="2" t="str">
        <f t="shared" si="6"/>
        <v>Unrounded!e352</v>
      </c>
      <c r="W57" s="2" t="str">
        <f t="shared" si="6"/>
        <v>Unrounded!f352</v>
      </c>
      <c r="X57" s="2" t="str">
        <f t="shared" si="6"/>
        <v>Unrounded!g352</v>
      </c>
      <c r="Y57" s="2" t="str">
        <f t="shared" si="6"/>
        <v>Unrounded!h352</v>
      </c>
      <c r="Z57" s="2" t="str">
        <f t="shared" si="6"/>
        <v>Unrounded!i352</v>
      </c>
      <c r="AA57" s="2" t="str">
        <f t="shared" si="6"/>
        <v>Unrounded!j352</v>
      </c>
      <c r="AB57" s="2" t="str">
        <f t="shared" si="6"/>
        <v>Unrounded!k352</v>
      </c>
      <c r="AC57" s="2" t="str">
        <f t="shared" si="6"/>
        <v>Unrounded!l352</v>
      </c>
      <c r="AD57" s="2" t="str">
        <f t="shared" si="6"/>
        <v>Unrounded!m352</v>
      </c>
      <c r="AE57" s="2" t="str">
        <f t="shared" si="6"/>
        <v>Unrounded!n352</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353</v>
      </c>
      <c r="T58" s="2" t="str">
        <f t="shared" si="6"/>
        <v>Unrounded!c353</v>
      </c>
      <c r="U58" s="2" t="str">
        <f t="shared" si="6"/>
        <v>Unrounded!d353</v>
      </c>
      <c r="V58" s="2" t="str">
        <f t="shared" si="6"/>
        <v>Unrounded!e353</v>
      </c>
      <c r="W58" s="2" t="str">
        <f t="shared" si="6"/>
        <v>Unrounded!f353</v>
      </c>
      <c r="X58" s="2" t="str">
        <f t="shared" si="6"/>
        <v>Unrounded!g353</v>
      </c>
      <c r="Y58" s="2" t="str">
        <f t="shared" si="6"/>
        <v>Unrounded!h353</v>
      </c>
      <c r="Z58" s="2" t="str">
        <f t="shared" si="6"/>
        <v>Unrounded!i353</v>
      </c>
      <c r="AA58" s="2" t="str">
        <f t="shared" si="6"/>
        <v>Unrounded!j353</v>
      </c>
      <c r="AB58" s="2" t="str">
        <f t="shared" si="6"/>
        <v>Unrounded!k353</v>
      </c>
      <c r="AC58" s="2" t="str">
        <f t="shared" si="6"/>
        <v>Unrounded!l353</v>
      </c>
      <c r="AD58" s="2" t="str">
        <f t="shared" si="6"/>
        <v>Unrounded!m353</v>
      </c>
      <c r="AE58" s="2" t="str">
        <f t="shared" si="6"/>
        <v>Unrounded!n353</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354</v>
      </c>
      <c r="T59" s="2" t="str">
        <f t="shared" si="6"/>
        <v>Unrounded!c354</v>
      </c>
      <c r="U59" s="2" t="str">
        <f t="shared" si="6"/>
        <v>Unrounded!d354</v>
      </c>
      <c r="V59" s="2" t="str">
        <f t="shared" si="6"/>
        <v>Unrounded!e354</v>
      </c>
      <c r="W59" s="2" t="str">
        <f t="shared" si="6"/>
        <v>Unrounded!f354</v>
      </c>
      <c r="X59" s="2" t="str">
        <f t="shared" si="6"/>
        <v>Unrounded!g354</v>
      </c>
      <c r="Y59" s="2" t="str">
        <f t="shared" si="6"/>
        <v>Unrounded!h354</v>
      </c>
      <c r="Z59" s="2" t="str">
        <f t="shared" si="6"/>
        <v>Unrounded!i354</v>
      </c>
      <c r="AA59" s="2" t="str">
        <f t="shared" si="6"/>
        <v>Unrounded!j354</v>
      </c>
      <c r="AB59" s="2" t="str">
        <f t="shared" si="6"/>
        <v>Unrounded!k354</v>
      </c>
      <c r="AC59" s="2" t="str">
        <f t="shared" si="6"/>
        <v>Unrounded!l354</v>
      </c>
      <c r="AD59" s="2" t="str">
        <f t="shared" si="6"/>
        <v>Unrounded!m354</v>
      </c>
      <c r="AE59" s="2" t="str">
        <f t="shared" si="6"/>
        <v>Unrounded!n354</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355</v>
      </c>
      <c r="T60" s="2" t="str">
        <f t="shared" si="6"/>
        <v>Unrounded!c355</v>
      </c>
      <c r="U60" s="2" t="str">
        <f t="shared" si="6"/>
        <v>Unrounded!d355</v>
      </c>
      <c r="V60" s="2" t="str">
        <f t="shared" si="6"/>
        <v>Unrounded!e355</v>
      </c>
      <c r="W60" s="2" t="str">
        <f t="shared" si="6"/>
        <v>Unrounded!f355</v>
      </c>
      <c r="X60" s="2" t="str">
        <f t="shared" si="6"/>
        <v>Unrounded!g355</v>
      </c>
      <c r="Y60" s="2" t="str">
        <f t="shared" si="6"/>
        <v>Unrounded!h355</v>
      </c>
      <c r="Z60" s="2" t="str">
        <f t="shared" si="6"/>
        <v>Unrounded!i355</v>
      </c>
      <c r="AA60" s="2" t="str">
        <f t="shared" si="6"/>
        <v>Unrounded!j355</v>
      </c>
      <c r="AB60" s="2" t="str">
        <f t="shared" si="6"/>
        <v>Unrounded!k355</v>
      </c>
      <c r="AC60" s="2" t="str">
        <f t="shared" si="6"/>
        <v>Unrounded!l355</v>
      </c>
      <c r="AD60" s="2" t="str">
        <f t="shared" si="6"/>
        <v>Unrounded!m355</v>
      </c>
      <c r="AE60" s="2" t="str">
        <f t="shared" si="6"/>
        <v>Unrounded!n355</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356</v>
      </c>
      <c r="T61" s="2" t="str">
        <f t="shared" si="6"/>
        <v>Unrounded!c356</v>
      </c>
      <c r="U61" s="2" t="str">
        <f t="shared" si="6"/>
        <v>Unrounded!d356</v>
      </c>
      <c r="V61" s="2" t="str">
        <f t="shared" si="6"/>
        <v>Unrounded!e356</v>
      </c>
      <c r="W61" s="2" t="str">
        <f t="shared" si="6"/>
        <v>Unrounded!f356</v>
      </c>
      <c r="X61" s="2" t="str">
        <f t="shared" si="6"/>
        <v>Unrounded!g356</v>
      </c>
      <c r="Y61" s="2" t="str">
        <f t="shared" si="6"/>
        <v>Unrounded!h356</v>
      </c>
      <c r="Z61" s="2" t="str">
        <f t="shared" si="6"/>
        <v>Unrounded!i356</v>
      </c>
      <c r="AA61" s="2" t="str">
        <f t="shared" si="6"/>
        <v>Unrounded!j356</v>
      </c>
      <c r="AB61" s="2" t="str">
        <f t="shared" si="6"/>
        <v>Unrounded!k356</v>
      </c>
      <c r="AC61" s="2" t="str">
        <f t="shared" si="6"/>
        <v>Unrounded!l356</v>
      </c>
      <c r="AD61" s="2" t="str">
        <f t="shared" si="6"/>
        <v>Unrounded!m356</v>
      </c>
      <c r="AE61" s="2" t="str">
        <f t="shared" si="6"/>
        <v>Unrounded!n356</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357</v>
      </c>
      <c r="R62" s="2"/>
      <c r="S62" s="2"/>
      <c r="T62" s="2" t="str">
        <f t="shared" si="6"/>
        <v>Unrounded!c357</v>
      </c>
      <c r="U62" s="2" t="str">
        <f t="shared" si="6"/>
        <v>Unrounded!d357</v>
      </c>
      <c r="V62" s="2" t="str">
        <f t="shared" si="6"/>
        <v>Unrounded!e357</v>
      </c>
      <c r="W62" s="2" t="str">
        <f t="shared" si="6"/>
        <v>Unrounded!f357</v>
      </c>
      <c r="X62" s="2" t="str">
        <f t="shared" si="6"/>
        <v>Unrounded!g357</v>
      </c>
      <c r="Y62" s="2" t="str">
        <f t="shared" si="6"/>
        <v>Unrounded!h357</v>
      </c>
      <c r="Z62" s="2" t="str">
        <f t="shared" si="6"/>
        <v>Unrounded!i357</v>
      </c>
      <c r="AA62" s="2" t="str">
        <f t="shared" si="6"/>
        <v>Unrounded!j357</v>
      </c>
      <c r="AB62" s="2" t="str">
        <f t="shared" si="6"/>
        <v>Unrounded!k357</v>
      </c>
      <c r="AC62" s="2" t="str">
        <f t="shared" si="6"/>
        <v>Unrounded!l357</v>
      </c>
      <c r="AD62" s="2" t="str">
        <f t="shared" si="6"/>
        <v>Unrounded!m357</v>
      </c>
      <c r="AE62" s="2" t="str">
        <f t="shared" si="6"/>
        <v>Unrounded!n357</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358</v>
      </c>
      <c r="R63" s="2"/>
      <c r="S63" s="2"/>
      <c r="T63" s="2" t="str">
        <f t="shared" si="6"/>
        <v>Unrounded!c358</v>
      </c>
      <c r="U63" s="2" t="str">
        <f t="shared" si="6"/>
        <v>Unrounded!d358</v>
      </c>
      <c r="V63" s="2" t="str">
        <f t="shared" si="6"/>
        <v>Unrounded!e358</v>
      </c>
      <c r="W63" s="2" t="str">
        <f t="shared" si="6"/>
        <v>Unrounded!f358</v>
      </c>
      <c r="X63" s="2" t="str">
        <f t="shared" si="6"/>
        <v>Unrounded!g358</v>
      </c>
      <c r="Y63" s="2" t="str">
        <f t="shared" si="6"/>
        <v>Unrounded!h358</v>
      </c>
      <c r="Z63" s="2" t="str">
        <f t="shared" si="6"/>
        <v>Unrounded!i358</v>
      </c>
      <c r="AA63" s="2" t="str">
        <f t="shared" si="6"/>
        <v>Unrounded!j358</v>
      </c>
      <c r="AB63" s="2" t="str">
        <f t="shared" si="6"/>
        <v>Unrounded!k358</v>
      </c>
      <c r="AC63" s="2" t="str">
        <f t="shared" si="6"/>
        <v>Unrounded!l358</v>
      </c>
      <c r="AD63" s="2" t="str">
        <f t="shared" si="6"/>
        <v>Unrounded!m358</v>
      </c>
      <c r="AE63" s="2" t="str">
        <f t="shared" si="6"/>
        <v>Unrounded!n358</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359</v>
      </c>
      <c r="R64" s="2"/>
      <c r="S64" s="2"/>
      <c r="T64" s="2" t="str">
        <f t="shared" si="6"/>
        <v>Unrounded!c359</v>
      </c>
      <c r="U64" s="2" t="str">
        <f t="shared" si="6"/>
        <v>Unrounded!d359</v>
      </c>
      <c r="V64" s="2" t="str">
        <f t="shared" si="6"/>
        <v>Unrounded!e359</v>
      </c>
      <c r="W64" s="2" t="str">
        <f t="shared" si="6"/>
        <v>Unrounded!f359</v>
      </c>
      <c r="X64" s="2" t="str">
        <f t="shared" si="6"/>
        <v>Unrounded!g359</v>
      </c>
      <c r="Y64" s="2" t="str">
        <f t="shared" si="6"/>
        <v>Unrounded!h359</v>
      </c>
      <c r="Z64" s="2" t="str">
        <f t="shared" si="6"/>
        <v>Unrounded!i359</v>
      </c>
      <c r="AA64" s="2" t="str">
        <f t="shared" si="6"/>
        <v>Unrounded!j359</v>
      </c>
      <c r="AB64" s="2" t="str">
        <f t="shared" si="6"/>
        <v>Unrounded!k359</v>
      </c>
      <c r="AC64" s="2" t="str">
        <f t="shared" si="6"/>
        <v>Unrounded!l359</v>
      </c>
      <c r="AD64" s="2" t="str">
        <f t="shared" si="6"/>
        <v>Unrounded!m359</v>
      </c>
      <c r="AE64" s="2" t="str">
        <f t="shared" si="6"/>
        <v>Unrounded!n359</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360</v>
      </c>
      <c r="T65" s="2" t="str">
        <f t="shared" si="6"/>
        <v>Unrounded!c360</v>
      </c>
      <c r="U65" s="2" t="str">
        <f t="shared" si="6"/>
        <v>Unrounded!d360</v>
      </c>
      <c r="V65" s="2" t="str">
        <f t="shared" si="6"/>
        <v>Unrounded!e360</v>
      </c>
      <c r="W65" s="2" t="str">
        <f t="shared" si="6"/>
        <v>Unrounded!f360</v>
      </c>
      <c r="X65" s="2" t="str">
        <f t="shared" si="6"/>
        <v>Unrounded!g360</v>
      </c>
      <c r="Y65" s="2" t="str">
        <f t="shared" si="6"/>
        <v>Unrounded!h360</v>
      </c>
      <c r="Z65" s="2" t="str">
        <f t="shared" si="6"/>
        <v>Unrounded!i360</v>
      </c>
      <c r="AA65" s="2" t="str">
        <f t="shared" si="6"/>
        <v>Unrounded!j360</v>
      </c>
      <c r="AB65" s="2" t="str">
        <f t="shared" si="6"/>
        <v>Unrounded!k360</v>
      </c>
      <c r="AC65" s="2" t="str">
        <f t="shared" si="6"/>
        <v>Unrounded!l360</v>
      </c>
      <c r="AD65" s="2" t="str">
        <f t="shared" si="6"/>
        <v>Unrounded!m360</v>
      </c>
      <c r="AE65" s="2" t="str">
        <f t="shared" si="6"/>
        <v>Unrounded!n360</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361</v>
      </c>
      <c r="T66" s="2" t="str">
        <f t="shared" si="6"/>
        <v>Unrounded!c361</v>
      </c>
      <c r="U66" s="2" t="str">
        <f t="shared" si="6"/>
        <v>Unrounded!d361</v>
      </c>
      <c r="V66" s="2" t="str">
        <f t="shared" si="6"/>
        <v>Unrounded!e361</v>
      </c>
      <c r="W66" s="2" t="str">
        <f t="shared" si="6"/>
        <v>Unrounded!f361</v>
      </c>
      <c r="X66" s="2" t="str">
        <f t="shared" si="6"/>
        <v>Unrounded!g361</v>
      </c>
      <c r="Y66" s="2" t="str">
        <f t="shared" si="6"/>
        <v>Unrounded!h361</v>
      </c>
      <c r="Z66" s="2" t="str">
        <f t="shared" si="6"/>
        <v>Unrounded!i361</v>
      </c>
      <c r="AA66" s="2" t="str">
        <f t="shared" si="6"/>
        <v>Unrounded!j361</v>
      </c>
      <c r="AB66" s="2" t="str">
        <f t="shared" si="6"/>
        <v>Unrounded!k361</v>
      </c>
      <c r="AC66" s="2" t="str">
        <f t="shared" si="6"/>
        <v>Unrounded!l361</v>
      </c>
      <c r="AD66" s="2" t="str">
        <f t="shared" si="6"/>
        <v>Unrounded!m361</v>
      </c>
      <c r="AE66" s="2" t="str">
        <f t="shared" si="6"/>
        <v>Unrounded!n361</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362</v>
      </c>
      <c r="T67" s="2" t="str">
        <f t="shared" si="6"/>
        <v>Unrounded!c362</v>
      </c>
      <c r="U67" s="2" t="str">
        <f t="shared" si="6"/>
        <v>Unrounded!d362</v>
      </c>
      <c r="V67" s="2" t="str">
        <f t="shared" si="6"/>
        <v>Unrounded!e362</v>
      </c>
      <c r="W67" s="2" t="str">
        <f t="shared" si="6"/>
        <v>Unrounded!f362</v>
      </c>
      <c r="X67" s="2" t="str">
        <f t="shared" si="6"/>
        <v>Unrounded!g362</v>
      </c>
      <c r="Y67" s="2" t="str">
        <f t="shared" si="6"/>
        <v>Unrounded!h362</v>
      </c>
      <c r="Z67" s="2" t="str">
        <f t="shared" si="6"/>
        <v>Unrounded!i362</v>
      </c>
      <c r="AA67" s="2" t="str">
        <f t="shared" si="6"/>
        <v>Unrounded!j362</v>
      </c>
      <c r="AB67" s="2" t="str">
        <f t="shared" si="6"/>
        <v>Unrounded!k362</v>
      </c>
      <c r="AC67" s="2" t="str">
        <f t="shared" si="6"/>
        <v>Unrounded!l362</v>
      </c>
      <c r="AD67" s="2" t="str">
        <f t="shared" si="6"/>
        <v>Unrounded!m362</v>
      </c>
      <c r="AE67" s="2" t="str">
        <f t="shared" si="6"/>
        <v>Unrounded!n362</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363</v>
      </c>
      <c r="T68" s="2" t="str">
        <f t="shared" ref="T68:AE75" si="8">$R$43&amp;T$51&amp;$Q68</f>
        <v>Unrounded!c363</v>
      </c>
      <c r="U68" s="2" t="str">
        <f t="shared" si="8"/>
        <v>Unrounded!d363</v>
      </c>
      <c r="V68" s="2" t="str">
        <f t="shared" si="8"/>
        <v>Unrounded!e363</v>
      </c>
      <c r="W68" s="2" t="str">
        <f t="shared" si="8"/>
        <v>Unrounded!f363</v>
      </c>
      <c r="X68" s="2" t="str">
        <f t="shared" si="8"/>
        <v>Unrounded!g363</v>
      </c>
      <c r="Y68" s="2" t="str">
        <f t="shared" si="8"/>
        <v>Unrounded!h363</v>
      </c>
      <c r="Z68" s="2" t="str">
        <f t="shared" si="8"/>
        <v>Unrounded!i363</v>
      </c>
      <c r="AA68" s="2" t="str">
        <f t="shared" si="8"/>
        <v>Unrounded!j363</v>
      </c>
      <c r="AB68" s="2" t="str">
        <f t="shared" si="8"/>
        <v>Unrounded!k363</v>
      </c>
      <c r="AC68" s="2" t="str">
        <f t="shared" si="8"/>
        <v>Unrounded!l363</v>
      </c>
      <c r="AD68" s="2" t="str">
        <f t="shared" si="8"/>
        <v>Unrounded!m363</v>
      </c>
      <c r="AE68" s="2" t="str">
        <f t="shared" si="8"/>
        <v>Unrounded!n363</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364</v>
      </c>
      <c r="T69" s="2" t="str">
        <f t="shared" si="8"/>
        <v>Unrounded!c364</v>
      </c>
      <c r="U69" s="2" t="str">
        <f t="shared" si="8"/>
        <v>Unrounded!d364</v>
      </c>
      <c r="V69" s="2" t="str">
        <f t="shared" si="8"/>
        <v>Unrounded!e364</v>
      </c>
      <c r="W69" s="2" t="str">
        <f t="shared" si="8"/>
        <v>Unrounded!f364</v>
      </c>
      <c r="X69" s="2" t="str">
        <f t="shared" si="8"/>
        <v>Unrounded!g364</v>
      </c>
      <c r="Y69" s="2" t="str">
        <f t="shared" si="8"/>
        <v>Unrounded!h364</v>
      </c>
      <c r="Z69" s="2" t="str">
        <f t="shared" si="8"/>
        <v>Unrounded!i364</v>
      </c>
      <c r="AA69" s="2" t="str">
        <f t="shared" si="8"/>
        <v>Unrounded!j364</v>
      </c>
      <c r="AB69" s="2" t="str">
        <f t="shared" si="8"/>
        <v>Unrounded!k364</v>
      </c>
      <c r="AC69" s="2" t="str">
        <f t="shared" si="8"/>
        <v>Unrounded!l364</v>
      </c>
      <c r="AD69" s="2" t="str">
        <f t="shared" si="8"/>
        <v>Unrounded!m364</v>
      </c>
      <c r="AE69" s="2" t="str">
        <f t="shared" si="8"/>
        <v>Unrounded!n364</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365</v>
      </c>
      <c r="T70" s="2" t="str">
        <f t="shared" si="8"/>
        <v>Unrounded!c365</v>
      </c>
      <c r="U70" s="2" t="str">
        <f t="shared" si="8"/>
        <v>Unrounded!d365</v>
      </c>
      <c r="V70" s="2" t="str">
        <f t="shared" si="8"/>
        <v>Unrounded!e365</v>
      </c>
      <c r="W70" s="2" t="str">
        <f t="shared" si="8"/>
        <v>Unrounded!f365</v>
      </c>
      <c r="X70" s="2" t="str">
        <f t="shared" si="8"/>
        <v>Unrounded!g365</v>
      </c>
      <c r="Y70" s="2" t="str">
        <f t="shared" si="8"/>
        <v>Unrounded!h365</v>
      </c>
      <c r="Z70" s="2" t="str">
        <f t="shared" si="8"/>
        <v>Unrounded!i365</v>
      </c>
      <c r="AA70" s="2" t="str">
        <f t="shared" si="8"/>
        <v>Unrounded!j365</v>
      </c>
      <c r="AB70" s="2" t="str">
        <f t="shared" si="8"/>
        <v>Unrounded!k365</v>
      </c>
      <c r="AC70" s="2" t="str">
        <f t="shared" si="8"/>
        <v>Unrounded!l365</v>
      </c>
      <c r="AD70" s="2" t="str">
        <f t="shared" si="8"/>
        <v>Unrounded!m365</v>
      </c>
      <c r="AE70" s="2" t="str">
        <f t="shared" si="8"/>
        <v>Unrounded!n365</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366</v>
      </c>
      <c r="T71" s="2" t="str">
        <f t="shared" si="8"/>
        <v>Unrounded!c366</v>
      </c>
      <c r="U71" s="2" t="str">
        <f t="shared" si="8"/>
        <v>Unrounded!d366</v>
      </c>
      <c r="V71" s="2" t="str">
        <f t="shared" si="8"/>
        <v>Unrounded!e366</v>
      </c>
      <c r="W71" s="2" t="str">
        <f t="shared" si="8"/>
        <v>Unrounded!f366</v>
      </c>
      <c r="X71" s="2" t="str">
        <f t="shared" si="8"/>
        <v>Unrounded!g366</v>
      </c>
      <c r="Y71" s="2" t="str">
        <f t="shared" si="8"/>
        <v>Unrounded!h366</v>
      </c>
      <c r="Z71" s="2" t="str">
        <f t="shared" si="8"/>
        <v>Unrounded!i366</v>
      </c>
      <c r="AA71" s="2" t="str">
        <f t="shared" si="8"/>
        <v>Unrounded!j366</v>
      </c>
      <c r="AB71" s="2" t="str">
        <f t="shared" si="8"/>
        <v>Unrounded!k366</v>
      </c>
      <c r="AC71" s="2" t="str">
        <f t="shared" si="8"/>
        <v>Unrounded!l366</v>
      </c>
      <c r="AD71" s="2" t="str">
        <f t="shared" si="8"/>
        <v>Unrounded!m366</v>
      </c>
      <c r="AE71" s="2" t="str">
        <f t="shared" si="8"/>
        <v>Unrounded!n366</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367</v>
      </c>
      <c r="T72" s="2" t="str">
        <f t="shared" si="8"/>
        <v>Unrounded!c367</v>
      </c>
      <c r="U72" s="2" t="str">
        <f t="shared" si="8"/>
        <v>Unrounded!d367</v>
      </c>
      <c r="V72" s="2" t="str">
        <f t="shared" si="8"/>
        <v>Unrounded!e367</v>
      </c>
      <c r="W72" s="2" t="str">
        <f t="shared" si="8"/>
        <v>Unrounded!f367</v>
      </c>
      <c r="X72" s="2" t="str">
        <f t="shared" si="8"/>
        <v>Unrounded!g367</v>
      </c>
      <c r="Y72" s="2" t="str">
        <f t="shared" si="8"/>
        <v>Unrounded!h367</v>
      </c>
      <c r="Z72" s="2" t="str">
        <f t="shared" si="8"/>
        <v>Unrounded!i367</v>
      </c>
      <c r="AA72" s="2" t="str">
        <f t="shared" si="8"/>
        <v>Unrounded!j367</v>
      </c>
      <c r="AB72" s="2" t="str">
        <f t="shared" si="8"/>
        <v>Unrounded!k367</v>
      </c>
      <c r="AC72" s="2" t="str">
        <f t="shared" si="8"/>
        <v>Unrounded!l367</v>
      </c>
      <c r="AD72" s="2" t="str">
        <f t="shared" si="8"/>
        <v>Unrounded!m367</v>
      </c>
      <c r="AE72" s="2" t="str">
        <f t="shared" si="8"/>
        <v>Unrounded!n367</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368</v>
      </c>
      <c r="T73" s="2" t="str">
        <f t="shared" si="8"/>
        <v>Unrounded!c368</v>
      </c>
      <c r="U73" s="2" t="str">
        <f t="shared" si="8"/>
        <v>Unrounded!d368</v>
      </c>
      <c r="V73" s="2" t="str">
        <f t="shared" si="8"/>
        <v>Unrounded!e368</v>
      </c>
      <c r="W73" s="2" t="str">
        <f t="shared" si="8"/>
        <v>Unrounded!f368</v>
      </c>
      <c r="X73" s="2" t="str">
        <f t="shared" si="8"/>
        <v>Unrounded!g368</v>
      </c>
      <c r="Y73" s="2" t="str">
        <f t="shared" si="8"/>
        <v>Unrounded!h368</v>
      </c>
      <c r="Z73" s="2" t="str">
        <f t="shared" si="8"/>
        <v>Unrounded!i368</v>
      </c>
      <c r="AA73" s="2" t="str">
        <f t="shared" si="8"/>
        <v>Unrounded!j368</v>
      </c>
      <c r="AB73" s="2" t="str">
        <f t="shared" si="8"/>
        <v>Unrounded!k368</v>
      </c>
      <c r="AC73" s="2" t="str">
        <f t="shared" si="8"/>
        <v>Unrounded!l368</v>
      </c>
      <c r="AD73" s="2" t="str">
        <f t="shared" si="8"/>
        <v>Unrounded!m368</v>
      </c>
      <c r="AE73" s="2" t="str">
        <f t="shared" si="8"/>
        <v>Unrounded!n368</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369</v>
      </c>
      <c r="R74" s="2"/>
      <c r="S74" s="2"/>
      <c r="T74" s="2" t="str">
        <f t="shared" si="8"/>
        <v>Unrounded!c369</v>
      </c>
      <c r="U74" s="2" t="str">
        <f t="shared" si="8"/>
        <v>Unrounded!d369</v>
      </c>
      <c r="V74" s="2" t="str">
        <f t="shared" si="8"/>
        <v>Unrounded!e369</v>
      </c>
      <c r="W74" s="2" t="str">
        <f t="shared" si="8"/>
        <v>Unrounded!f369</v>
      </c>
      <c r="X74" s="2" t="str">
        <f t="shared" si="8"/>
        <v>Unrounded!g369</v>
      </c>
      <c r="Y74" s="2" t="str">
        <f t="shared" si="8"/>
        <v>Unrounded!h369</v>
      </c>
      <c r="Z74" s="2" t="str">
        <f t="shared" si="8"/>
        <v>Unrounded!i369</v>
      </c>
      <c r="AA74" s="2" t="str">
        <f t="shared" si="8"/>
        <v>Unrounded!j369</v>
      </c>
      <c r="AB74" s="2" t="str">
        <f t="shared" si="8"/>
        <v>Unrounded!k369</v>
      </c>
      <c r="AC74" s="2" t="str">
        <f t="shared" si="8"/>
        <v>Unrounded!l369</v>
      </c>
      <c r="AD74" s="2" t="str">
        <f t="shared" si="8"/>
        <v>Unrounded!m369</v>
      </c>
      <c r="AE74" s="2" t="str">
        <f t="shared" si="8"/>
        <v>Unrounded!n369</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370</v>
      </c>
      <c r="R75" s="2"/>
      <c r="S75" s="2"/>
      <c r="T75" s="2" t="str">
        <f t="shared" si="8"/>
        <v>Unrounded!c370</v>
      </c>
      <c r="U75" s="2" t="str">
        <f t="shared" si="8"/>
        <v>Unrounded!d370</v>
      </c>
      <c r="V75" s="2" t="str">
        <f t="shared" si="8"/>
        <v>Unrounded!e370</v>
      </c>
      <c r="W75" s="2" t="str">
        <f t="shared" si="8"/>
        <v>Unrounded!f370</v>
      </c>
      <c r="X75" s="2" t="str">
        <f t="shared" si="8"/>
        <v>Unrounded!g370</v>
      </c>
      <c r="Y75" s="2" t="str">
        <f t="shared" si="8"/>
        <v>Unrounded!h370</v>
      </c>
      <c r="Z75" s="2" t="str">
        <f t="shared" si="8"/>
        <v>Unrounded!i370</v>
      </c>
      <c r="AA75" s="2" t="str">
        <f t="shared" si="8"/>
        <v>Unrounded!j370</v>
      </c>
      <c r="AB75" s="2" t="str">
        <f t="shared" si="8"/>
        <v>Unrounded!k370</v>
      </c>
      <c r="AC75" s="2" t="str">
        <f t="shared" si="8"/>
        <v>Unrounded!l370</v>
      </c>
      <c r="AD75" s="2" t="str">
        <f t="shared" si="8"/>
        <v>Unrounded!m370</v>
      </c>
      <c r="AE75" s="2" t="str">
        <f t="shared" si="8"/>
        <v>Unrounded!n370</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370</v>
      </c>
      <c r="T78" s="128" t="str">
        <f t="shared" ref="T78:AE79" si="9">$T$37&amp;T$77&amp;$Q78</f>
        <v>calculation_hide!t370</v>
      </c>
      <c r="U78" s="128" t="str">
        <f t="shared" si="9"/>
        <v>calculation_hide!u370</v>
      </c>
      <c r="V78" s="128" t="str">
        <f t="shared" si="9"/>
        <v>calculation_hide!v370</v>
      </c>
      <c r="W78" s="128" t="str">
        <f t="shared" si="9"/>
        <v>calculation_hide!w370</v>
      </c>
      <c r="X78" s="128" t="str">
        <f t="shared" si="9"/>
        <v>calculation_hide!x370</v>
      </c>
      <c r="Y78" s="128" t="str">
        <f t="shared" si="9"/>
        <v>calculation_hide!y370</v>
      </c>
      <c r="Z78" s="128" t="str">
        <f t="shared" si="9"/>
        <v>calculation_hide!z370</v>
      </c>
      <c r="AA78" s="128" t="str">
        <f t="shared" si="9"/>
        <v>calculation_hide!aa370</v>
      </c>
      <c r="AB78" s="128" t="str">
        <f t="shared" si="9"/>
        <v>calculation_hide!ab370</v>
      </c>
      <c r="AC78" s="128" t="str">
        <f t="shared" si="9"/>
        <v>calculation_hide!ac370</v>
      </c>
      <c r="AD78" s="128" t="str">
        <f t="shared" si="9"/>
        <v>calculation_hide!ad370</v>
      </c>
      <c r="AE78" s="128" t="str">
        <f t="shared" si="9"/>
        <v>calculation_hide!ae370</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382</v>
      </c>
      <c r="T79" s="2" t="str">
        <f t="shared" si="9"/>
        <v>calculation_hide!t382</v>
      </c>
      <c r="U79" s="2" t="str">
        <f t="shared" si="9"/>
        <v>calculation_hide!u382</v>
      </c>
      <c r="V79" s="2" t="str">
        <f t="shared" si="9"/>
        <v>calculation_hide!v382</v>
      </c>
      <c r="W79" s="2" t="str">
        <f t="shared" si="9"/>
        <v>calculation_hide!w382</v>
      </c>
      <c r="X79" s="2" t="str">
        <f t="shared" si="9"/>
        <v>calculation_hide!x382</v>
      </c>
      <c r="Y79" s="2" t="str">
        <f t="shared" si="9"/>
        <v>calculation_hide!y382</v>
      </c>
      <c r="Z79" s="2" t="str">
        <f t="shared" si="9"/>
        <v>calculation_hide!z382</v>
      </c>
      <c r="AA79" s="2" t="str">
        <f t="shared" si="9"/>
        <v>calculation_hide!aa382</v>
      </c>
      <c r="AB79" s="2" t="str">
        <f t="shared" si="9"/>
        <v>calculation_hide!ab382</v>
      </c>
      <c r="AC79" s="2" t="str">
        <f t="shared" si="9"/>
        <v>calculation_hide!ac382</v>
      </c>
      <c r="AD79" s="2" t="str">
        <f t="shared" si="9"/>
        <v>calculation_hide!ad382</v>
      </c>
      <c r="AE79" s="2" t="str">
        <f t="shared" si="9"/>
        <v>calculation_hide!ae382</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595</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596</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597</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598</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599</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600</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601</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602</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594</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603</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604</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605</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595</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621</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622</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623</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624</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625</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626</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627</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628</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629</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630</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631</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612</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641</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642</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643</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644</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645</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646</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647</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648</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649</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650</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651</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653</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674</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675</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676</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677</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678</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679</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680</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681</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682</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683</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684</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216" t="s">
        <v>685</v>
      </c>
      <c r="C365" s="5">
        <f>Month!B355</f>
        <v>3.7319</v>
      </c>
      <c r="D365" s="5">
        <f>Month!C355</f>
        <v>0.1216</v>
      </c>
      <c r="E365" s="5">
        <f>Month!D355</f>
        <v>1.0999999999999999E-2</v>
      </c>
      <c r="F365" s="5">
        <f>Month!E355</f>
        <v>1.7589999999999999</v>
      </c>
      <c r="G365" s="5">
        <f>Month!F355</f>
        <v>0.55800000000000005</v>
      </c>
      <c r="H365" s="5">
        <f>Month!G355</f>
        <v>4.2299999999999997E-2</v>
      </c>
      <c r="I365" s="5">
        <f>Month!H355</f>
        <v>0.73529999999999995</v>
      </c>
      <c r="J365" s="5">
        <f>Month!I355</f>
        <v>0.4929</v>
      </c>
      <c r="K365" s="5">
        <f>Month!J355</f>
        <v>1.18E-2</v>
      </c>
      <c r="L365" s="5">
        <f>Month!K355</f>
        <v>1.8403</v>
      </c>
      <c r="M365" s="5">
        <f>Month!L355</f>
        <v>1.2823</v>
      </c>
      <c r="N365" s="5">
        <f>Month!M355</f>
        <v>1.8915999999999999</v>
      </c>
    </row>
    <row r="366" spans="1:14">
      <c r="A366" s="26">
        <f>A365</f>
        <v>2024</v>
      </c>
      <c r="B366" s="227" t="s">
        <v>722</v>
      </c>
      <c r="C366" s="5">
        <f>Month!B356+C365</f>
        <v>6.7440999999999995</v>
      </c>
      <c r="D366" s="5">
        <f>Month!C356+D365</f>
        <v>0.18099999999999999</v>
      </c>
      <c r="E366" s="5">
        <f>Month!D356+E365</f>
        <v>1.9900000000000001E-2</v>
      </c>
      <c r="F366" s="5">
        <f>Month!E356+F365</f>
        <v>2.9036</v>
      </c>
      <c r="G366" s="5">
        <f>Month!F356+G365</f>
        <v>1.1531</v>
      </c>
      <c r="H366" s="5">
        <f>Month!G356+H365</f>
        <v>9.0200000000000002E-2</v>
      </c>
      <c r="I366" s="5">
        <f>Month!H356+I365</f>
        <v>1.4059999999999999</v>
      </c>
      <c r="J366" s="5">
        <f>Month!I356+J365</f>
        <v>0.96250000000000002</v>
      </c>
      <c r="K366" s="5">
        <f>Month!J356+K365</f>
        <v>2.7799999999999998E-2</v>
      </c>
      <c r="L366" s="5">
        <f>Month!K356+L365</f>
        <v>3.6395</v>
      </c>
      <c r="M366" s="5">
        <f>Month!L356+M365</f>
        <v>2.4863999999999997</v>
      </c>
      <c r="N366" s="5">
        <f>Month!M356+N365</f>
        <v>3.1046</v>
      </c>
    </row>
    <row r="367" spans="1:14">
      <c r="A367" s="26">
        <f t="shared" ref="A367:A376" si="17">A366</f>
        <v>2024</v>
      </c>
      <c r="B367" s="227" t="s">
        <v>723</v>
      </c>
      <c r="C367" s="5">
        <f>Month!B357+C366</f>
        <v>9.7184999999999988</v>
      </c>
      <c r="D367" s="5">
        <f>Month!C357+D366</f>
        <v>0.27029999999999998</v>
      </c>
      <c r="E367" s="5">
        <f>Month!D357+E366</f>
        <v>2.8400000000000002E-2</v>
      </c>
      <c r="F367" s="5">
        <f>Month!E357+F366</f>
        <v>3.9806999999999997</v>
      </c>
      <c r="G367" s="5">
        <f>Month!F357+G366</f>
        <v>1.7970000000000002</v>
      </c>
      <c r="H367" s="5">
        <f>Month!G357+H366</f>
        <v>0.1265</v>
      </c>
      <c r="I367" s="5">
        <f>Month!H357+I366</f>
        <v>2.0404999999999998</v>
      </c>
      <c r="J367" s="5">
        <f>Month!I357+J366</f>
        <v>1.4046000000000001</v>
      </c>
      <c r="K367" s="5">
        <f>Month!J357+K366</f>
        <v>7.0500000000000007E-2</v>
      </c>
      <c r="L367" s="5">
        <f>Month!K357+L366</f>
        <v>5.4390000000000001</v>
      </c>
      <c r="M367" s="5">
        <f>Month!L357+M366</f>
        <v>3.6419999999999995</v>
      </c>
      <c r="N367" s="5">
        <f>Month!M357+N366</f>
        <v>4.2793999999999999</v>
      </c>
    </row>
    <row r="368" spans="1:14">
      <c r="A368" s="26">
        <f t="shared" si="17"/>
        <v>2024</v>
      </c>
      <c r="B368" s="227" t="s">
        <v>724</v>
      </c>
      <c r="C368" s="5">
        <f>Month!B358+C367</f>
        <v>12.528299999999998</v>
      </c>
      <c r="D368" s="5">
        <f>Month!C358+D367</f>
        <v>0.3251</v>
      </c>
      <c r="E368" s="5">
        <f>Month!D358+E367</f>
        <v>3.7100000000000001E-2</v>
      </c>
      <c r="F368" s="5">
        <f>Month!E358+F367</f>
        <v>4.7135999999999996</v>
      </c>
      <c r="G368" s="5">
        <f>Month!F358+G367</f>
        <v>2.6501000000000001</v>
      </c>
      <c r="H368" s="5">
        <f>Month!G358+H367</f>
        <v>0.15659999999999999</v>
      </c>
      <c r="I368" s="5">
        <f>Month!H358+I367</f>
        <v>2.6783999999999999</v>
      </c>
      <c r="J368" s="5">
        <f>Month!I358+J367</f>
        <v>1.8540000000000001</v>
      </c>
      <c r="K368" s="5">
        <f>Month!J358+K367</f>
        <v>0.1134</v>
      </c>
      <c r="L368" s="5">
        <f>Month!K358+L367</f>
        <v>7.4523999999999999</v>
      </c>
      <c r="M368" s="5">
        <f>Month!L358+M367</f>
        <v>4.8022999999999998</v>
      </c>
      <c r="N368" s="5">
        <f>Month!M358+N367</f>
        <v>5.0758000000000001</v>
      </c>
    </row>
    <row r="369" spans="1:14">
      <c r="A369" s="26">
        <f t="shared" si="17"/>
        <v>2024</v>
      </c>
      <c r="B369" s="227" t="s">
        <v>725</v>
      </c>
      <c r="C369" s="5">
        <f>Month!B359+C368</f>
        <v>15.222699999999998</v>
      </c>
      <c r="D369" s="5">
        <f>Month!C359+D368</f>
        <v>0.35</v>
      </c>
      <c r="E369" s="5">
        <f>Month!D359+E368</f>
        <v>5.0200000000000002E-2</v>
      </c>
      <c r="F369" s="5">
        <f>Month!E359+F368</f>
        <v>5.6904999999999992</v>
      </c>
      <c r="G369" s="5">
        <f>Month!F359+G368</f>
        <v>3.4858000000000002</v>
      </c>
      <c r="H369" s="5">
        <f>Month!G359+H368</f>
        <v>0.1729</v>
      </c>
      <c r="I369" s="5">
        <f>Month!H359+I368</f>
        <v>2.9952999999999999</v>
      </c>
      <c r="J369" s="5">
        <f>Month!I359+J368</f>
        <v>2.3117000000000001</v>
      </c>
      <c r="K369" s="5">
        <f>Month!J359+K368</f>
        <v>0.1663</v>
      </c>
      <c r="L369" s="5">
        <f>Month!K359+L368</f>
        <v>9.1318999999999999</v>
      </c>
      <c r="M369" s="5">
        <f>Month!L359+M368</f>
        <v>5.6460999999999997</v>
      </c>
      <c r="N369" s="5">
        <f>Month!M359+N368</f>
        <v>6.0907999999999998</v>
      </c>
    </row>
    <row r="370" spans="1:14">
      <c r="A370" s="26">
        <f t="shared" si="17"/>
        <v>2024</v>
      </c>
      <c r="B370" s="227" t="s">
        <v>726</v>
      </c>
      <c r="C370" s="5">
        <f>Month!B360+C369</f>
        <v>17.654299999999999</v>
      </c>
      <c r="D370" s="5">
        <f>Month!C360+D369</f>
        <v>0.35549999999999998</v>
      </c>
      <c r="E370" s="5">
        <f>Month!D360+E369</f>
        <v>6.1400000000000003E-2</v>
      </c>
      <c r="F370" s="5">
        <f>Month!E360+F369</f>
        <v>6.4402999999999988</v>
      </c>
      <c r="G370" s="5">
        <f>Month!F360+G369</f>
        <v>4.2650000000000006</v>
      </c>
      <c r="H370" s="5">
        <f>Month!G360+H369</f>
        <v>0.18729999999999999</v>
      </c>
      <c r="I370" s="5">
        <f>Month!H360+I369</f>
        <v>3.3914</v>
      </c>
      <c r="J370" s="5">
        <f>Month!I360+J369</f>
        <v>2.7265000000000001</v>
      </c>
      <c r="K370" s="5">
        <f>Month!J360+K369</f>
        <v>0.22689999999999999</v>
      </c>
      <c r="L370" s="5">
        <f>Month!K360+L369</f>
        <v>10.7971</v>
      </c>
      <c r="M370" s="5">
        <f>Month!L360+M369</f>
        <v>6.5320999999999998</v>
      </c>
      <c r="N370" s="5">
        <f>Month!M360+N369</f>
        <v>6.8572999999999995</v>
      </c>
    </row>
    <row r="371" spans="1:14">
      <c r="A371" s="26">
        <f t="shared" si="17"/>
        <v>2024</v>
      </c>
      <c r="B371" s="227" t="s">
        <v>727</v>
      </c>
      <c r="C371" s="5">
        <f>Month!B361+C370</f>
        <v>20.238900000000001</v>
      </c>
      <c r="D371" s="5">
        <f>Month!C361+D370</f>
        <v>0.38189999999999996</v>
      </c>
      <c r="E371" s="5">
        <f>Month!D361+E370</f>
        <v>6.9400000000000003E-2</v>
      </c>
      <c r="F371" s="5">
        <f>Month!E361+F370</f>
        <v>7.3396999999999988</v>
      </c>
      <c r="G371" s="5">
        <f>Month!F361+G370</f>
        <v>5.047600000000001</v>
      </c>
      <c r="H371" s="5">
        <f>Month!G361+H370</f>
        <v>0.20379999999999998</v>
      </c>
      <c r="I371" s="5">
        <f>Month!H361+I370</f>
        <v>3.7393000000000001</v>
      </c>
      <c r="J371" s="5">
        <f>Month!I361+J370</f>
        <v>3.1762000000000001</v>
      </c>
      <c r="K371" s="5">
        <f>Month!J361+K370</f>
        <v>0.28099999999999997</v>
      </c>
      <c r="L371" s="5">
        <f>Month!K361+L370</f>
        <v>12.447900000000001</v>
      </c>
      <c r="M371" s="5">
        <f>Month!L361+M370</f>
        <v>7.4002999999999997</v>
      </c>
      <c r="N371" s="5">
        <f>Month!M361+N370</f>
        <v>7.7910999999999992</v>
      </c>
    </row>
    <row r="372" spans="1:14">
      <c r="A372" s="26">
        <f t="shared" si="17"/>
        <v>2024</v>
      </c>
      <c r="B372" s="227" t="s">
        <v>728</v>
      </c>
      <c r="C372" s="5">
        <f>Month!B362+C371</f>
        <v>22.869199999999999</v>
      </c>
      <c r="D372" s="5">
        <f>Month!C362+D371</f>
        <v>0.39539999999999997</v>
      </c>
      <c r="E372" s="5">
        <f>Month!D362+E371</f>
        <v>7.9399999999999998E-2</v>
      </c>
      <c r="F372" s="5">
        <f>Month!E362+F371</f>
        <v>7.9974999999999987</v>
      </c>
      <c r="G372" s="5">
        <f>Month!F362+G371</f>
        <v>5.9439000000000011</v>
      </c>
      <c r="H372" s="5">
        <f>Month!G362+H371</f>
        <v>0.22839999999999999</v>
      </c>
      <c r="I372" s="5">
        <f>Month!H362+I371</f>
        <v>4.2658000000000005</v>
      </c>
      <c r="J372" s="5">
        <f>Month!I362+J371</f>
        <v>3.6264000000000003</v>
      </c>
      <c r="K372" s="5">
        <f>Month!J362+K371</f>
        <v>0.33239999999999997</v>
      </c>
      <c r="L372" s="5">
        <f>Month!K362+L371</f>
        <v>14.396800000000001</v>
      </c>
      <c r="M372" s="5">
        <f>Month!L362+M371</f>
        <v>8.4528999999999996</v>
      </c>
      <c r="N372" s="5">
        <f>Month!M362+N371</f>
        <v>8.4725000000000001</v>
      </c>
    </row>
    <row r="373" spans="1:14">
      <c r="A373" s="26">
        <f t="shared" si="17"/>
        <v>2024</v>
      </c>
      <c r="B373" s="227" t="s">
        <v>729</v>
      </c>
      <c r="C373" s="5">
        <f>Month!B363+C372</f>
        <v>25.629300000000001</v>
      </c>
      <c r="D373" s="5">
        <f>Month!C363+D372</f>
        <v>0.41459999999999997</v>
      </c>
      <c r="E373" s="5">
        <f>Month!D363+E372</f>
        <v>9.06E-2</v>
      </c>
      <c r="F373" s="5">
        <f>Month!E363+F372</f>
        <v>8.975699999999998</v>
      </c>
      <c r="G373" s="5">
        <f>Month!F363+G372</f>
        <v>6.7249000000000008</v>
      </c>
      <c r="H373" s="5">
        <f>Month!G363+H372</f>
        <v>0.25309999999999999</v>
      </c>
      <c r="I373" s="5">
        <f>Month!H363+I372</f>
        <v>4.7015000000000002</v>
      </c>
      <c r="J373" s="5">
        <f>Month!I363+J372</f>
        <v>4.1021000000000001</v>
      </c>
      <c r="K373" s="5">
        <f>Month!J363+K372</f>
        <v>0.36679999999999996</v>
      </c>
      <c r="L373" s="5">
        <f>Month!K363+L372</f>
        <v>16.148400000000002</v>
      </c>
      <c r="M373" s="5">
        <f>Month!L363+M372</f>
        <v>9.4234999999999989</v>
      </c>
      <c r="N373" s="5">
        <f>Month!M363+N372</f>
        <v>9.4810999999999996</v>
      </c>
    </row>
    <row r="374" spans="1:14">
      <c r="A374" s="26">
        <f t="shared" si="17"/>
        <v>2024</v>
      </c>
      <c r="B374" s="227" t="s">
        <v>730</v>
      </c>
      <c r="C374" s="5">
        <f>Month!B364+C373</f>
        <v>28.7072</v>
      </c>
      <c r="D374" s="5">
        <f>Month!C364+D373</f>
        <v>0.41459999999999997</v>
      </c>
      <c r="E374" s="5">
        <f>Month!D364+E373</f>
        <v>9.9000000000000005E-2</v>
      </c>
      <c r="F374" s="5">
        <f>Month!E364+F373</f>
        <v>10.195099999999998</v>
      </c>
      <c r="G374" s="5">
        <f>Month!F364+G373</f>
        <v>7.422200000000001</v>
      </c>
      <c r="H374" s="5">
        <f>Month!G364+H373</f>
        <v>0.27499999999999997</v>
      </c>
      <c r="I374" s="5">
        <f>Month!H364+I373</f>
        <v>5.2655000000000003</v>
      </c>
      <c r="J374" s="5">
        <f>Month!I364+J373</f>
        <v>4.6440000000000001</v>
      </c>
      <c r="K374" s="5">
        <f>Month!J364+K373</f>
        <v>0.39179999999999998</v>
      </c>
      <c r="L374" s="5">
        <f>Month!K364+L373</f>
        <v>17.998600000000003</v>
      </c>
      <c r="M374" s="5">
        <f>Month!L364+M373</f>
        <v>10.5764</v>
      </c>
      <c r="N374" s="5">
        <f>Month!M364+N373</f>
        <v>10.7088</v>
      </c>
    </row>
    <row r="375" spans="1:14">
      <c r="A375" s="26">
        <f t="shared" si="17"/>
        <v>2024</v>
      </c>
      <c r="B375" s="227" t="s">
        <v>731</v>
      </c>
      <c r="C375" s="5">
        <f>Month!B365+C374</f>
        <v>32.181800000000003</v>
      </c>
      <c r="D375" s="5">
        <f>Month!C365+D374</f>
        <v>0.41459999999999997</v>
      </c>
      <c r="E375" s="5">
        <f>Month!D365+E374</f>
        <v>0.11070000000000001</v>
      </c>
      <c r="F375" s="5">
        <f>Month!E365+F374</f>
        <v>11.897699999999999</v>
      </c>
      <c r="G375" s="5">
        <f>Month!F365+G374</f>
        <v>8.1179000000000006</v>
      </c>
      <c r="H375" s="5">
        <f>Month!G365+H374</f>
        <v>0.29599999999999999</v>
      </c>
      <c r="I375" s="5">
        <f>Month!H365+I374</f>
        <v>5.7812999999999999</v>
      </c>
      <c r="J375" s="5">
        <f>Month!I365+J374</f>
        <v>5.1612</v>
      </c>
      <c r="K375" s="5">
        <f>Month!J365+K374</f>
        <v>0.40239999999999998</v>
      </c>
      <c r="L375" s="5">
        <f>Month!K365+L374</f>
        <v>19.758800000000004</v>
      </c>
      <c r="M375" s="5">
        <f>Month!L365+M374</f>
        <v>11.6409</v>
      </c>
      <c r="N375" s="5">
        <f>Month!M365+N374</f>
        <v>12.4231</v>
      </c>
    </row>
    <row r="376" spans="1:14">
      <c r="A376" s="27">
        <f t="shared" si="17"/>
        <v>2024</v>
      </c>
      <c r="B376" s="228" t="s">
        <v>732</v>
      </c>
      <c r="C376" s="5">
        <f>Month!B366+C375</f>
        <v>35.5154</v>
      </c>
      <c r="D376" s="5">
        <f>Month!C366+D375</f>
        <v>0.41459999999999997</v>
      </c>
      <c r="E376" s="5">
        <f>Month!D366+E375</f>
        <v>0.11910000000000001</v>
      </c>
      <c r="F376" s="5">
        <f>Month!E366+F375</f>
        <v>13.247499999999999</v>
      </c>
      <c r="G376" s="5">
        <f>Month!F366+G375</f>
        <v>8.8171999999999997</v>
      </c>
      <c r="H376" s="5">
        <f>Month!G366+H375</f>
        <v>0.34670000000000001</v>
      </c>
      <c r="I376" s="5">
        <f>Month!H366+I375</f>
        <v>6.5457000000000001</v>
      </c>
      <c r="J376" s="5">
        <f>Month!I366+J375</f>
        <v>5.6159999999999997</v>
      </c>
      <c r="K376" s="5">
        <f>Month!J366+K375</f>
        <v>0.40859999999999996</v>
      </c>
      <c r="L376" s="5">
        <f>Month!K366+L375</f>
        <v>21.734200000000005</v>
      </c>
      <c r="M376" s="5">
        <f>Month!L366+M375</f>
        <v>12.917</v>
      </c>
      <c r="N376" s="5">
        <f>Month!M366+N375</f>
        <v>13.7813</v>
      </c>
    </row>
    <row r="377" spans="1:14">
      <c r="A377" s="26">
        <v>2025</v>
      </c>
      <c r="B377" s="176" t="s">
        <v>699</v>
      </c>
      <c r="C377" s="5">
        <f>Month!B367</f>
        <v>3.8565999999999998</v>
      </c>
      <c r="D377" s="5">
        <f>Month!C367</f>
        <v>0</v>
      </c>
      <c r="E377" s="5">
        <f>Month!D367</f>
        <v>8.8000000000000005E-3</v>
      </c>
      <c r="F377" s="5">
        <f>Month!E367</f>
        <v>1.9235</v>
      </c>
      <c r="G377" s="5">
        <f>Month!F367</f>
        <v>0.74739999999999995</v>
      </c>
      <c r="H377" s="5">
        <f>Month!G367</f>
        <v>4.2000000000000003E-2</v>
      </c>
      <c r="I377" s="5">
        <f>Month!H367</f>
        <v>0.59160000000000001</v>
      </c>
      <c r="J377" s="5">
        <f>Month!I367</f>
        <v>0.53190000000000004</v>
      </c>
      <c r="K377" s="5">
        <f>Month!J367</f>
        <v>1.15E-2</v>
      </c>
      <c r="L377" s="5">
        <f>Month!K367</f>
        <v>1.9242999999999999</v>
      </c>
      <c r="M377" s="5">
        <f>Month!L367</f>
        <v>1.1769000000000001</v>
      </c>
      <c r="N377" s="5">
        <f>Month!M367</f>
        <v>1.9322999999999999</v>
      </c>
    </row>
    <row r="378" spans="1:14">
      <c r="A378" s="26">
        <f>A377</f>
        <v>2025</v>
      </c>
      <c r="B378" s="176" t="s">
        <v>700</v>
      </c>
      <c r="C378" s="5">
        <f>Month!B368+C377</f>
        <v>7.2403999999999993</v>
      </c>
      <c r="D378" s="5">
        <f>Month!C368+D377</f>
        <v>0</v>
      </c>
      <c r="E378" s="5">
        <f>Month!D368+E377</f>
        <v>1.5100000000000001E-2</v>
      </c>
      <c r="F378" s="5">
        <f>Month!E368+F377</f>
        <v>3.4154</v>
      </c>
      <c r="G378" s="5">
        <f>Month!F368+G377</f>
        <v>1.4253</v>
      </c>
      <c r="H378" s="5">
        <f>Month!G368+H377</f>
        <v>7.2900000000000006E-2</v>
      </c>
      <c r="I378" s="5">
        <f>Month!H368+I377</f>
        <v>1.2324999999999999</v>
      </c>
      <c r="J378" s="5">
        <f>Month!I368+J377</f>
        <v>1.0508000000000002</v>
      </c>
      <c r="K378" s="5">
        <f>Month!J368+K377</f>
        <v>2.8500000000000001E-2</v>
      </c>
      <c r="L378" s="5">
        <f>Month!K368+L377</f>
        <v>3.8098000000000001</v>
      </c>
      <c r="M378" s="5">
        <f>Month!L368+M377</f>
        <v>2.3845000000000001</v>
      </c>
      <c r="N378" s="5">
        <f>Month!M368+N377</f>
        <v>3.4304999999999999</v>
      </c>
    </row>
    <row r="379" spans="1:14">
      <c r="A379" s="26">
        <f t="shared" ref="A379:A388" si="18">A378</f>
        <v>2025</v>
      </c>
      <c r="B379" s="176" t="s">
        <v>701</v>
      </c>
      <c r="C379" s="5">
        <f>Month!B369+C378</f>
        <v>10.312199999999999</v>
      </c>
      <c r="D379" s="5">
        <f>Month!C369+D378</f>
        <v>0</v>
      </c>
      <c r="E379" s="5">
        <f>Month!D369+E378</f>
        <v>2.0299999999999999E-2</v>
      </c>
      <c r="F379" s="5">
        <f>Month!E369+F378</f>
        <v>4.8321000000000005</v>
      </c>
      <c r="G379" s="5">
        <f>Month!F369+G378</f>
        <v>2.0659000000000001</v>
      </c>
      <c r="H379" s="5">
        <f>Month!G369+H378</f>
        <v>9.8799999999999999E-2</v>
      </c>
      <c r="I379" s="5">
        <f>Month!H369+I378</f>
        <v>1.7569999999999999</v>
      </c>
      <c r="J379" s="5">
        <f>Month!I369+J378</f>
        <v>1.4632000000000001</v>
      </c>
      <c r="K379" s="5">
        <f>Month!J369+K378</f>
        <v>7.4899999999999994E-2</v>
      </c>
      <c r="L379" s="5">
        <f>Month!K369+L378</f>
        <v>5.4596</v>
      </c>
      <c r="M379" s="5">
        <f>Month!L369+M378</f>
        <v>3.3938000000000001</v>
      </c>
      <c r="N379" s="5">
        <f>Month!M369+N378</f>
        <v>4.8523999999999994</v>
      </c>
    </row>
    <row r="380" spans="1:14">
      <c r="A380" s="26">
        <f t="shared" si="18"/>
        <v>2025</v>
      </c>
      <c r="B380" s="176" t="s">
        <v>702</v>
      </c>
      <c r="C380" s="5">
        <f>Month!B370+C379</f>
        <v>12.998799999999999</v>
      </c>
      <c r="D380" s="5">
        <f>Month!C370+D379</f>
        <v>0</v>
      </c>
      <c r="E380" s="5">
        <f>Month!D370+E379</f>
        <v>2.8799999999999999E-2</v>
      </c>
      <c r="F380" s="5">
        <f>Month!E370+F379</f>
        <v>5.9365000000000006</v>
      </c>
      <c r="G380" s="5">
        <f>Month!F370+G379</f>
        <v>2.7228000000000003</v>
      </c>
      <c r="H380" s="5">
        <f>Month!G370+H379</f>
        <v>0.109</v>
      </c>
      <c r="I380" s="5">
        <f>Month!H370+I379</f>
        <v>2.1431999999999998</v>
      </c>
      <c r="J380" s="5">
        <f>Month!I370+J379</f>
        <v>1.923</v>
      </c>
      <c r="K380" s="5">
        <f>Month!J370+K379</f>
        <v>0.1353</v>
      </c>
      <c r="L380" s="5">
        <f>Month!K370+L379</f>
        <v>7.0331999999999999</v>
      </c>
      <c r="M380" s="5">
        <f>Month!L370+M379</f>
        <v>4.3105000000000002</v>
      </c>
      <c r="N380" s="5">
        <f>Month!M370+N379</f>
        <v>5.9652999999999992</v>
      </c>
    </row>
    <row r="381" spans="1:14">
      <c r="A381" s="26">
        <f t="shared" si="18"/>
        <v>2025</v>
      </c>
      <c r="B381" s="176" t="s">
        <v>703</v>
      </c>
      <c r="C381" s="5">
        <f>Month!B371+C380</f>
        <v>15.597999999999999</v>
      </c>
      <c r="D381" s="5">
        <f>Month!C371+D380</f>
        <v>0</v>
      </c>
      <c r="E381" s="5">
        <f>Month!D371+E380</f>
        <v>3.6600000000000001E-2</v>
      </c>
      <c r="F381" s="5">
        <f>Month!E371+F380</f>
        <v>6.8114000000000008</v>
      </c>
      <c r="G381" s="5">
        <f>Month!F371+G380</f>
        <v>3.4819000000000004</v>
      </c>
      <c r="H381" s="5">
        <f>Month!G371+H380</f>
        <v>0.11899999999999999</v>
      </c>
      <c r="I381" s="5">
        <f>Month!H371+I380</f>
        <v>2.5968</v>
      </c>
      <c r="J381" s="5">
        <f>Month!I371+J380</f>
        <v>2.3492000000000002</v>
      </c>
      <c r="K381" s="5">
        <f>Month!J371+K380</f>
        <v>0.20280000000000001</v>
      </c>
      <c r="L381" s="5">
        <f>Month!K371+L380</f>
        <v>8.7497000000000007</v>
      </c>
      <c r="M381" s="5">
        <f>Month!L371+M380</f>
        <v>5.2678000000000003</v>
      </c>
      <c r="N381" s="5">
        <f>Month!M371+N380</f>
        <v>6.847999999999999</v>
      </c>
    </row>
    <row r="382" spans="1:14">
      <c r="A382" s="26">
        <f t="shared" si="18"/>
        <v>2025</v>
      </c>
      <c r="B382" s="176" t="s">
        <v>704</v>
      </c>
      <c r="C382" s="5">
        <f>Month!B372+C381</f>
        <v>18.1587</v>
      </c>
      <c r="D382" s="5">
        <f>Month!C372+D381</f>
        <v>0</v>
      </c>
      <c r="E382" s="5">
        <f>Month!D372+E381</f>
        <v>4.3200000000000002E-2</v>
      </c>
      <c r="F382" s="5">
        <f>Month!E372+F381</f>
        <v>7.5845000000000011</v>
      </c>
      <c r="G382" s="5">
        <f>Month!F372+G381</f>
        <v>4.2076000000000002</v>
      </c>
      <c r="H382" s="5">
        <f>Month!G372+H381</f>
        <v>0.13319999999999999</v>
      </c>
      <c r="I382" s="5">
        <f>Month!H372+I381</f>
        <v>3.1402999999999999</v>
      </c>
      <c r="J382" s="5">
        <f>Month!I372+J381</f>
        <v>2.7827999999999999</v>
      </c>
      <c r="K382" s="5">
        <f>Month!J372+K381</f>
        <v>0.26680000000000004</v>
      </c>
      <c r="L382" s="5">
        <f>Month!K372+L381</f>
        <v>10.530700000000001</v>
      </c>
      <c r="M382" s="5">
        <f>Month!L372+M381</f>
        <v>6.3231000000000002</v>
      </c>
      <c r="N382" s="5">
        <f>Month!M372+N381</f>
        <v>7.627699999999999</v>
      </c>
    </row>
    <row r="383" spans="1:14">
      <c r="A383" s="26">
        <f t="shared" si="18"/>
        <v>2025</v>
      </c>
      <c r="B383" s="176" t="s">
        <v>705</v>
      </c>
      <c r="J383" s="5"/>
    </row>
    <row r="384" spans="1:14">
      <c r="A384" s="26">
        <f t="shared" si="18"/>
        <v>2025</v>
      </c>
      <c r="B384" s="176" t="s">
        <v>706</v>
      </c>
      <c r="J384" s="5"/>
    </row>
    <row r="385" spans="1:10">
      <c r="A385" s="26">
        <f t="shared" si="18"/>
        <v>2025</v>
      </c>
      <c r="B385" s="176" t="s">
        <v>707</v>
      </c>
      <c r="J385" s="5"/>
    </row>
    <row r="386" spans="1:10">
      <c r="A386" s="26">
        <f t="shared" si="18"/>
        <v>2025</v>
      </c>
      <c r="B386" s="176" t="s">
        <v>708</v>
      </c>
      <c r="J386" s="5"/>
    </row>
    <row r="387" spans="1:10">
      <c r="A387" s="26">
        <f t="shared" si="18"/>
        <v>2025</v>
      </c>
      <c r="B387" s="176" t="s">
        <v>709</v>
      </c>
      <c r="J387" s="5"/>
    </row>
    <row r="388" spans="1:10">
      <c r="A388" s="27">
        <f t="shared" si="18"/>
        <v>2025</v>
      </c>
      <c r="B388" s="177" t="s">
        <v>710</v>
      </c>
      <c r="J388" s="5"/>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2025-08-26T14:20:51Z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