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fishstat\Callum\NQS\Publication\Final\2025\7 - July\to send\"/>
    </mc:Choice>
  </mc:AlternateContent>
  <xr:revisionPtr revIDLastSave="0" documentId="13_ncr:1_{FF56B01D-85CE-491D-A3DE-5805DACED8FC}" xr6:coauthVersionLast="47" xr6:coauthVersionMax="47" xr10:uidLastSave="{00000000-0000-0000-0000-000000000000}"/>
  <bookViews>
    <workbookView xWindow="-110" yWindow="-110" windowWidth="19420" windowHeight="10300" xr2:uid="{53A9A7C6-D456-40A8-9180-40A3FECBAE64}"/>
  </bookViews>
  <sheets>
    <sheet name="Intro" sheetId="48" r:id="rId1"/>
    <sheet name="Time Series - Cumulative Uptake"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35" l="1"/>
  <c r="E52" i="35"/>
  <c r="E51" i="35"/>
  <c r="E49" i="35"/>
  <c r="E48" i="35"/>
  <c r="E46" i="35"/>
  <c r="E45" i="35"/>
  <c r="E41" i="35"/>
  <c r="E37" i="35"/>
  <c r="E35" i="35"/>
  <c r="E33" i="35"/>
  <c r="E24" i="35"/>
  <c r="E23" i="35"/>
  <c r="E19" i="35"/>
  <c r="E14" i="35"/>
  <c r="E13" i="35"/>
  <c r="E7" i="35"/>
  <c r="G33" i="41"/>
  <c r="F33" i="41"/>
  <c r="E33" i="41"/>
  <c r="D33" i="41"/>
  <c r="C33" i="41"/>
  <c r="B33" i="41"/>
  <c r="E38" i="35"/>
  <c r="E39" i="35"/>
  <c r="E9" i="35" l="1"/>
  <c r="E10" i="35"/>
  <c r="E11" i="35"/>
  <c r="E12" i="35"/>
  <c r="E15" i="35"/>
  <c r="E16" i="35"/>
  <c r="E17" i="35"/>
  <c r="E18" i="35"/>
  <c r="E20" i="35"/>
  <c r="E21" i="35"/>
  <c r="E22" i="35"/>
  <c r="E25" i="35"/>
  <c r="E26" i="35"/>
  <c r="E27" i="35"/>
  <c r="E28" i="35"/>
  <c r="E29" i="35"/>
  <c r="E30" i="35"/>
  <c r="E31" i="35"/>
  <c r="E32" i="35"/>
  <c r="E34" i="35"/>
  <c r="E36" i="35"/>
  <c r="E40" i="35"/>
  <c r="E42" i="35"/>
  <c r="E43" i="35"/>
  <c r="E44" i="35"/>
  <c r="E47" i="35"/>
  <c r="E50" i="35"/>
  <c r="E53" i="35"/>
  <c r="E54" i="35"/>
  <c r="E8" i="35" l="1"/>
</calcChain>
</file>

<file path=xl/sharedStrings.xml><?xml version="1.0" encoding="utf-8"?>
<sst xmlns="http://schemas.openxmlformats.org/spreadsheetml/2006/main" count="192" uniqueCount="123">
  <si>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</si>
  <si>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</si>
  <si>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</si>
  <si>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</si>
  <si>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</si>
  <si>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</si>
  <si>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</si>
  <si>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</si>
  <si>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</si>
  <si>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</si>
  <si>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</si>
  <si>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</si>
  <si>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</si>
  <si>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</si>
  <si>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</si>
  <si>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</si>
  <si>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</si>
  <si>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</si>
  <si>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</si>
  <si>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</si>
  <si>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</si>
  <si>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</si>
  <si>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</si>
  <si>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</si>
  <si>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</si>
  <si>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</si>
  <si>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</si>
  <si>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</si>
  <si>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</si>
  <si>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</si>
  <si>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</si>
  <si>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</si>
  <si>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</si>
  <si>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</si>
  <si>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</si>
  <si>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</si>
  <si>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</si>
  <si>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</si>
  <si>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</si>
  <si>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</si>
  <si>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Catfish</t>
  </si>
  <si>
    <t>Conger Eels</t>
  </si>
  <si>
    <t>Cuttlefish</t>
  </si>
  <si>
    <t>Dabs</t>
  </si>
  <si>
    <t>Flounder or Flukes</t>
  </si>
  <si>
    <t>Tope</t>
  </si>
  <si>
    <t>Gurnards - Red</t>
  </si>
  <si>
    <t>Tub Gurnard</t>
  </si>
  <si>
    <t>Gurnard and Latchet</t>
  </si>
  <si>
    <t>Halibut</t>
  </si>
  <si>
    <t>John Dory</t>
  </si>
  <si>
    <t>Gurnards - Grey</t>
  </si>
  <si>
    <t>Lobsters</t>
  </si>
  <si>
    <t>Crabs - Velvet (Swim)</t>
  </si>
  <si>
    <t>Mullet - Other</t>
  </si>
  <si>
    <t>Octopus</t>
  </si>
  <si>
    <t>Sea Breams</t>
  </si>
  <si>
    <t>Spider Crabs</t>
  </si>
  <si>
    <t>Sand Sole</t>
  </si>
  <si>
    <t>Squid</t>
  </si>
  <si>
    <t>Lesser Spotted Dog</t>
  </si>
  <si>
    <t>Starry Smooth Hound</t>
  </si>
  <si>
    <t>Turbot</t>
  </si>
  <si>
    <t>Whelks</t>
  </si>
  <si>
    <t>Greater Weever</t>
  </si>
  <si>
    <t>Sharks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</si>
  <si>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</si>
  <si>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</si>
  <si>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</si>
  <si>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</si>
  <si>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</si>
  <si>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</si>
  <si>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</si>
  <si>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</si>
  <si>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Celtic Sea North</t>
  </si>
  <si>
    <t>Celtic Sea South</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</si>
  <si>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</si>
  <si>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</si>
  <si>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</si>
  <si>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</si>
  <si>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</si>
  <si>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</si>
  <si>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</si>
  <si>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</si>
  <si>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</si>
  <si>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</si>
  <si>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</si>
  <si>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</si>
  <si>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</si>
  <si>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</si>
  <si>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</si>
  <si>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</si>
  <si>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</si>
  <si>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</si>
  <si>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</si>
  <si>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</si>
  <si>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</si>
  <si>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</si>
  <si>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 difference</t>
  </si>
  <si>
    <t>Where landings are less than 1 tonne no comparison has been made.</t>
  </si>
  <si>
    <t>Data rounded to nearest tonne.</t>
  </si>
  <si>
    <t>Data rounded to the nearest tonne.</t>
  </si>
  <si>
    <t xml:space="preserve">Data rounded to the nearest tonne. </t>
  </si>
  <si>
    <t>Data is rounded to nearest tonne.</t>
  </si>
  <si>
    <t>Key Trends</t>
  </si>
  <si>
    <t>Great Atlantic Scallop</t>
  </si>
  <si>
    <t>Shellfish</t>
  </si>
  <si>
    <t>Surmullet</t>
  </si>
  <si>
    <t>Spurdog</t>
  </si>
  <si>
    <t>Breakdown of data used for time series graphs by each month in 2024 &amp; 2025</t>
  </si>
  <si>
    <t>Queen Scallops</t>
  </si>
  <si>
    <t>Brown Shrimps</t>
  </si>
  <si>
    <t>Provisional Non-Quota uptake by UK vessels in EU waters July 2025</t>
  </si>
  <si>
    <t>Live weight landings (t) of NQS for July 2025 by species</t>
  </si>
  <si>
    <t>Live weight landings (t) of NQS 6 Main species for July 2025 by area.</t>
  </si>
  <si>
    <t>Live weight landings (t) of NQS for July 2025 by vessel length group.</t>
  </si>
  <si>
    <t>Live weight landings (t) for July 2025 by vessel nationality.</t>
  </si>
  <si>
    <t>UK fleet landings in EU waters - based on reported zone of capture by species in July 2025</t>
  </si>
  <si>
    <t>UK fleet landings in EU waters based on reported zone of capture by area in July 2025</t>
  </si>
  <si>
    <t>Landings of NQS in July 2025 by species and vessel nationality</t>
  </si>
  <si>
    <t>Landings of NQS in July 2025 by Main Species and Vessel Length Group</t>
  </si>
  <si>
    <t>July 2025 (Live weight tonnes)</t>
  </si>
  <si>
    <t>This workbook was updated 22nd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</si>
</sst>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_ ;\-#,##0\ "/>
  </numFmts>
  <fonts count="21"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76">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0" fontId="4" fillId="0" borderId="0" xfId="0" applyFont="1"/>
    <xf numFmtId="0" fontId="7" fillId="0" borderId="0" xfId="0" applyFont="1"/>
    <xf numFmtId="0" fontId="2" fillId="0" borderId="0" xfId="0" applyFont="1" applyAlignment="1">
      <alignment vertical="top"/>
    </xf>
    <xf numFmtId="1" fontId="0" fillId="0" borderId="0" xfId="0" applyNumberFormat="1"/>
    <xf numFmtId="0" fontId="0" fillId="0" borderId="2" xfId="0" applyBorder="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9" fontId="0" fillId="0" borderId="0" xfId="0" applyNumberFormat="1"/>
    <xf numFmtId="9" fontId="1" fillId="0" borderId="1" xfId="0" applyNumberFormat="1" applyFont="1" applyBorder="1"/>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1" fontId="1" fillId="0" borderId="1" xfId="0" applyNumberFormat="1" applyFont="1" applyBorder="1"/>
    <xf numFmtId="165" fontId="0" fillId="0" borderId="0" xfId="1" applyNumberFormat="1" applyFont="1"/>
    <xf numFmtId="165" fontId="0" fillId="0" borderId="0" xfId="0" applyNumberFormat="1"/>
    <xf numFmtId="165" fontId="1" fillId="0" borderId="0" xfId="1" applyNumberFormat="1" applyFont="1"/>
    <xf numFmtId="165" fontId="1" fillId="0" borderId="1" xfId="1" applyNumberFormat="1" applyFont="1" applyBorder="1"/>
    <xf numFmtId="3" fontId="2" fillId="0" borderId="0" xfId="1" applyNumberFormat="1" applyFont="1" applyAlignment="1"/>
    <xf numFmtId="3" fontId="1" fillId="0" borderId="1" xfId="1" applyNumberFormat="1" applyFont="1" applyBorder="1" applyAlignment="1"/>
    <xf numFmtId="43" fontId="0" fillId="0" borderId="0" xfId="1" applyFont="1"/>
    <xf numFmtId="166" fontId="0" fillId="0" borderId="0" xfId="1" applyNumberFormat="1" applyFont="1"/>
    <xf numFmtId="0" fontId="1" fillId="0" borderId="1" xfId="0" applyFont="1" applyBorder="1" applyAlignment="1">
      <alignment horizontal="left"/>
    </xf>
    <xf numFmtId="43" fontId="0" fillId="0" borderId="0" xfId="0" applyNumberFormat="1"/>
    <xf numFmtId="165" fontId="2" fillId="0" borderId="0" xfId="1" applyNumberFormat="1" applyFont="1"/>
    <xf numFmtId="4" fontId="2" fillId="0" borderId="0" xfId="1" applyNumberFormat="1" applyFont="1" applyAlignment="1"/>
    <xf numFmtId="4" fontId="5" fillId="0" borderId="0" xfId="0" applyNumberFormat="1" applyFont="1"/>
    <xf numFmtId="4" fontId="0" fillId="0" borderId="0" xfId="1" applyNumberFormat="1" applyFont="1"/>
    <xf numFmtId="3" fontId="0" fillId="0" borderId="0" xfId="1" applyNumberFormat="1" applyFont="1"/>
    <xf numFmtId="0" fontId="19" fillId="2" borderId="0" xfId="0" applyFont="1" applyFill="1"/>
    <xf numFmtId="3" fontId="1" fillId="0" borderId="0" xfId="0" applyNumberFormat="1" applyFont="1"/>
    <xf numFmtId="3" fontId="1" fillId="0" borderId="1" xfId="0" applyNumberFormat="1" applyFont="1" applyBorder="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102.29390000000001</c:v>
                </c:pt>
                <c:pt idx="1">
                  <c:v>165.65630000000002</c:v>
                </c:pt>
                <c:pt idx="2">
                  <c:v>213.45510000000002</c:v>
                </c:pt>
                <c:pt idx="3">
                  <c:v>290.22090000000003</c:v>
                </c:pt>
                <c:pt idx="4">
                  <c:v>387.78340000000003</c:v>
                </c:pt>
                <c:pt idx="5">
                  <c:v>580.53140000000008</c:v>
                </c:pt>
                <c:pt idx="6">
                  <c:v>892.94370000000004</c:v>
                </c:pt>
                <c:pt idx="7">
                  <c:v>1195.3484000000001</c:v>
                </c:pt>
                <c:pt idx="8">
                  <c:v>1462.5769</c:v>
                </c:pt>
                <c:pt idx="9">
                  <c:v>1930.9643000000001</c:v>
                </c:pt>
                <c:pt idx="10">
                  <c:v>2355.2851000000001</c:v>
                </c:pt>
                <c:pt idx="11">
                  <c:v>2591.2833000000001</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_-* #,##0_-;\-* #,##0_-;_-* "-"??_-;_-@_-</c:formatCode>
                <c:ptCount val="12"/>
                <c:pt idx="0">
                  <c:v>109.705</c:v>
                </c:pt>
                <c:pt idx="1">
                  <c:v>155.3098</c:v>
                </c:pt>
                <c:pt idx="2">
                  <c:v>180.8717</c:v>
                </c:pt>
                <c:pt idx="3">
                  <c:v>252.24280000000002</c:v>
                </c:pt>
                <c:pt idx="4">
                  <c:v>348.38260000000002</c:v>
                </c:pt>
                <c:pt idx="5">
                  <c:v>468.2337</c:v>
                </c:pt>
                <c:pt idx="6">
                  <c:v>741.63940000000002</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176.99189999999999</c:v>
                </c:pt>
                <c:pt idx="1">
                  <c:v>2.7116999999999996</c:v>
                </c:pt>
                <c:pt idx="2">
                  <c:v>3.9201000000000001</c:v>
                </c:pt>
                <c:pt idx="3">
                  <c:v>2.9037999999999999</c:v>
                </c:pt>
                <c:pt idx="4">
                  <c:v>174.21949999999998</c:v>
                </c:pt>
                <c:pt idx="5">
                  <c:v>0</c:v>
                </c:pt>
                <c:pt idx="6">
                  <c:v>166.51279999999997</c:v>
                </c:pt>
                <c:pt idx="7">
                  <c:v>527.25979999999993</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5.2934000000000001</c:v>
                </c:pt>
                <c:pt idx="1">
                  <c:v>0.20069999999999999</c:v>
                </c:pt>
                <c:pt idx="2">
                  <c:v>24.826000000000001</c:v>
                </c:pt>
                <c:pt idx="3">
                  <c:v>0</c:v>
                </c:pt>
                <c:pt idx="4">
                  <c:v>0</c:v>
                </c:pt>
                <c:pt idx="5">
                  <c:v>0</c:v>
                </c:pt>
                <c:pt idx="6">
                  <c:v>2.3000000000000078</c:v>
                </c:pt>
                <c:pt idx="7">
                  <c:v>32.620100000000008</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91.120400000000004</c:v>
                </c:pt>
                <c:pt idx="1">
                  <c:v>0.95300000000000007</c:v>
                </c:pt>
                <c:pt idx="2">
                  <c:v>32.679000000000002</c:v>
                </c:pt>
                <c:pt idx="3">
                  <c:v>0.14599999999999999</c:v>
                </c:pt>
                <c:pt idx="4">
                  <c:v>0</c:v>
                </c:pt>
                <c:pt idx="5">
                  <c:v>0.48</c:v>
                </c:pt>
                <c:pt idx="6">
                  <c:v>92.341300000000032</c:v>
                </c:pt>
                <c:pt idx="7">
                  <c:v>217.71970000000005</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c:v>2.0775000000000001</c:v>
                </c:pt>
                <c:pt idx="7">
                  <c:v>2.0775000000000001</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6.7473000000000001</c:v>
                </c:pt>
                <c:pt idx="4">
                  <c:v>12.579499999999999</c:v>
                </c:pt>
                <c:pt idx="5">
                  <c:v>18.486499999999999</c:v>
                </c:pt>
                <c:pt idx="6">
                  <c:v>25.081299999999999</c:v>
                </c:pt>
                <c:pt idx="7">
                  <c:v>30.605899999999998</c:v>
                </c:pt>
                <c:pt idx="8">
                  <c:v>34.236999999999995</c:v>
                </c:pt>
                <c:pt idx="9">
                  <c:v>37.073699999999995</c:v>
                </c:pt>
                <c:pt idx="10">
                  <c:v>39.658599999999993</c:v>
                </c:pt>
                <c:pt idx="11">
                  <c:v>42.003199999999993</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_-* #,##0_-;\-* #,##0_-;_-* "-"??_-;_-@_-</c:formatCode>
                <c:ptCount val="12"/>
                <c:pt idx="0">
                  <c:v>1.4533</c:v>
                </c:pt>
                <c:pt idx="1">
                  <c:v>3.4289000000000005</c:v>
                </c:pt>
                <c:pt idx="2">
                  <c:v>5.5422000000000011</c:v>
                </c:pt>
                <c:pt idx="3">
                  <c:v>7.3819000000000008</c:v>
                </c:pt>
                <c:pt idx="4">
                  <c:v>12.294500000000003</c:v>
                </c:pt>
                <c:pt idx="5">
                  <c:v>15.255200000000002</c:v>
                </c:pt>
                <c:pt idx="6">
                  <c:v>19.120600000000003</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2506.2057999999997</c:v>
                </c:pt>
                <c:pt idx="7">
                  <c:v>2932.3400999999999</c:v>
                </c:pt>
                <c:pt idx="8">
                  <c:v>3093.1099999999997</c:v>
                </c:pt>
                <c:pt idx="9">
                  <c:v>4179.518399999999</c:v>
                </c:pt>
                <c:pt idx="10">
                  <c:v>4390.0579999999991</c:v>
                </c:pt>
                <c:pt idx="11">
                  <c:v>4646.047599999999</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_-* #,##0_-;\-* #,##0_-;_-* "-"??_-;_-@_-</c:formatCode>
                <c:ptCount val="12"/>
                <c:pt idx="0">
                  <c:v>424.47239999999999</c:v>
                </c:pt>
                <c:pt idx="1">
                  <c:v>958.8691</c:v>
                </c:pt>
                <c:pt idx="2">
                  <c:v>1934.5479</c:v>
                </c:pt>
                <c:pt idx="3">
                  <c:v>2551.2679000000003</c:v>
                </c:pt>
                <c:pt idx="4">
                  <c:v>2658.4144000000001</c:v>
                </c:pt>
                <c:pt idx="5">
                  <c:v>2773.2746999999999</c:v>
                </c:pt>
                <c:pt idx="6">
                  <c:v>2834.6997999999999</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_-* #,##0_-;\-* #,##0_-;_-* "-"??_-;_-@_-</c:formatCode>
                <c:ptCount val="12"/>
                <c:pt idx="0" formatCode="#,##0_ ;\-#,##0\ ">
                  <c:v>0</c:v>
                </c:pt>
                <c:pt idx="1">
                  <c:v>0.57399999999999995</c:v>
                </c:pt>
                <c:pt idx="2">
                  <c:v>1.8008000000000002</c:v>
                </c:pt>
                <c:pt idx="3">
                  <c:v>3.1071</c:v>
                </c:pt>
                <c:pt idx="4">
                  <c:v>4.2881</c:v>
                </c:pt>
                <c:pt idx="5">
                  <c:v>9.216899999999999</c:v>
                </c:pt>
                <c:pt idx="6">
                  <c:v>12.2667</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11.856800000000002</c:v>
                </c:pt>
                <c:pt idx="4">
                  <c:v>140.44989999999999</c:v>
                </c:pt>
                <c:pt idx="5">
                  <c:v>375.94549999999998</c:v>
                </c:pt>
                <c:pt idx="6">
                  <c:v>588.09199999999998</c:v>
                </c:pt>
                <c:pt idx="7">
                  <c:v>667.06700000000001</c:v>
                </c:pt>
                <c:pt idx="8">
                  <c:v>678.0598</c:v>
                </c:pt>
                <c:pt idx="9">
                  <c:v>678.0598</c:v>
                </c:pt>
                <c:pt idx="10">
                  <c:v>678.0598</c:v>
                </c:pt>
                <c:pt idx="11">
                  <c:v>678.0598</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_-* #,##0_-;\-* #,##0_-;_-* "-"??_-;_-@_-</c:formatCode>
                <c:ptCount val="12"/>
                <c:pt idx="0" formatCode="#,##0_ ;\-#,##0\ ">
                  <c:v>0</c:v>
                </c:pt>
                <c:pt idx="1">
                  <c:v>0.437</c:v>
                </c:pt>
                <c:pt idx="2">
                  <c:v>4.9770000000000003</c:v>
                </c:pt>
                <c:pt idx="3">
                  <c:v>12.9924</c:v>
                </c:pt>
                <c:pt idx="4">
                  <c:v>165.28320000000002</c:v>
                </c:pt>
                <c:pt idx="5">
                  <c:v>397.0917</c:v>
                </c:pt>
                <c:pt idx="6">
                  <c:v>571.31119999999999</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c:v>
                </c:pt>
                <c:pt idx="1">
                  <c:v>1538.8598</c:v>
                </c:pt>
                <c:pt idx="2">
                  <c:v>2422.7943999999998</c:v>
                </c:pt>
                <c:pt idx="3">
                  <c:v>3055.6972999999998</c:v>
                </c:pt>
                <c:pt idx="4">
                  <c:v>3828.8126999999995</c:v>
                </c:pt>
                <c:pt idx="5">
                  <c:v>4708.3865999999989</c:v>
                </c:pt>
                <c:pt idx="6">
                  <c:v>5880.962199999999</c:v>
                </c:pt>
                <c:pt idx="7">
                  <c:v>6796.4646999999986</c:v>
                </c:pt>
                <c:pt idx="8">
                  <c:v>7297.0257999999985</c:v>
                </c:pt>
                <c:pt idx="9">
                  <c:v>9000.8774999999987</c:v>
                </c:pt>
                <c:pt idx="10">
                  <c:v>9900.6045999999988</c:v>
                </c:pt>
                <c:pt idx="11">
                  <c:v>10621.247499999998</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_-* #,##0_-;\-* #,##0_-;_-* "-"??_-;_-@_-</c:formatCode>
                <c:ptCount val="12"/>
                <c:pt idx="0">
                  <c:v>705.25330000000008</c:v>
                </c:pt>
                <c:pt idx="1">
                  <c:v>1381.9314999999999</c:v>
                </c:pt>
                <c:pt idx="2">
                  <c:v>2499.4117999999999</c:v>
                </c:pt>
                <c:pt idx="3">
                  <c:v>3321.5072999999993</c:v>
                </c:pt>
                <c:pt idx="4">
                  <c:v>3866.7215999999989</c:v>
                </c:pt>
                <c:pt idx="5">
                  <c:v>4561.9298999999983</c:v>
                </c:pt>
                <c:pt idx="6">
                  <c:v>5341.6069999999982</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#,##0_ ;\-#,##0\ </c:formatCode>
                <c:ptCount val="12"/>
                <c:pt idx="0">
                  <c:v>0</c:v>
                </c:pt>
                <c:pt idx="1">
                  <c:v>0</c:v>
                </c:pt>
                <c:pt idx="2">
                  <c:v>0</c:v>
                </c:pt>
                <c:pt idx="3">
                  <c:v>0</c:v>
                </c:pt>
                <c:pt idx="4">
                  <c:v>0</c:v>
                </c:pt>
                <c:pt idx="5" formatCode="_-* #,##0_-;\-* #,##0_-;_-* &quot;-&quot;??_-;_-@_-">
                  <c:v>0.27739999999999998</c:v>
                </c:pt>
                <c:pt idx="6" formatCode="_-* #,##0_-;\-* #,##0_-;_-* &quot;-&quot;??_-;_-@_-">
                  <c:v>0.75739999999999996</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152.65879999999999</c:v>
                </c:pt>
                <c:pt idx="1">
                  <c:v>314.59730000000008</c:v>
                </c:pt>
                <c:pt idx="2">
                  <c:v>424.22250000000003</c:v>
                </c:pt>
                <c:pt idx="3">
                  <c:v>501.58800000000025</c:v>
                </c:pt>
                <c:pt idx="4">
                  <c:v>600.75359999999978</c:v>
                </c:pt>
                <c:pt idx="5">
                  <c:v>727.58189999999934</c:v>
                </c:pt>
                <c:pt idx="6">
                  <c:v>889.42929999999967</c:v>
                </c:pt>
                <c:pt idx="7">
                  <c:v>991.13699999999938</c:v>
                </c:pt>
                <c:pt idx="8">
                  <c:v>1048.6507999999994</c:v>
                </c:pt>
                <c:pt idx="9">
                  <c:v>1194.6089999999992</c:v>
                </c:pt>
                <c:pt idx="10">
                  <c:v>1456.7557999999995</c:v>
                </c:pt>
                <c:pt idx="11">
                  <c:v>1683.066299999999</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_-* #,##0_-;\-* #,##0_-;_-* "-"??_-;_-@_-</c:formatCode>
                <c:ptCount val="12"/>
                <c:pt idx="0">
                  <c:v>169.62260000000015</c:v>
                </c:pt>
                <c:pt idx="1">
                  <c:v>263.31269999999995</c:v>
                </c:pt>
                <c:pt idx="2">
                  <c:v>371.67219999999986</c:v>
                </c:pt>
                <c:pt idx="3">
                  <c:v>494.51519999999891</c:v>
                </c:pt>
                <c:pt idx="4">
                  <c:v>678.05879999999877</c:v>
                </c:pt>
                <c:pt idx="5">
                  <c:v>898.58029999999826</c:v>
                </c:pt>
                <c:pt idx="6">
                  <c:v>1161.8118999999983</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0.95299999999999996</c:v>
                </c:pt>
                <c:pt idx="1">
                  <c:v>0.55800000000000005</c:v>
                </c:pt>
                <c:pt idx="2">
                  <c:v>0</c:v>
                </c:pt>
                <c:pt idx="3">
                  <c:v>0</c:v>
                </c:pt>
                <c:pt idx="4">
                  <c:v>0</c:v>
                </c:pt>
                <c:pt idx="5">
                  <c:v>0</c:v>
                </c:pt>
                <c:pt idx="6">
                  <c:v>0.2370000000000001</c:v>
                </c:pt>
                <c:pt idx="7">
                  <c:v>1.7480000000000002</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0</c:v>
                </c:pt>
                <c:pt idx="1">
                  <c:v>0</c:v>
                </c:pt>
                <c:pt idx="2">
                  <c:v>0</c:v>
                </c:pt>
                <c:pt idx="3">
                  <c:v>0</c:v>
                </c:pt>
                <c:pt idx="4">
                  <c:v>13.908899999999999</c:v>
                </c:pt>
                <c:pt idx="5">
                  <c:v>0</c:v>
                </c:pt>
                <c:pt idx="6">
                  <c:v>0</c:v>
                </c:pt>
                <c:pt idx="7">
                  <c:v>13.908899999999999</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5"/>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59.050399999999996</c:v>
                </c:pt>
                <c:pt idx="1">
                  <c:v>0.36909999999999998</c:v>
                </c:pt>
                <c:pt idx="2">
                  <c:v>5.0120000000000005</c:v>
                </c:pt>
                <c:pt idx="3">
                  <c:v>0</c:v>
                </c:pt>
                <c:pt idx="4">
                  <c:v>160.31059999999999</c:v>
                </c:pt>
                <c:pt idx="5">
                  <c:v>0</c:v>
                </c:pt>
                <c:pt idx="6">
                  <c:v>65.730200000000025</c:v>
                </c:pt>
                <c:pt idx="7">
                  <c:v>290.47230000000002</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129.94080000000002</c:v>
                </c:pt>
                <c:pt idx="1">
                  <c:v>2.3915999999999995</c:v>
                </c:pt>
                <c:pt idx="2">
                  <c:v>22.934800000000003</c:v>
                </c:pt>
                <c:pt idx="3">
                  <c:v>0</c:v>
                </c:pt>
                <c:pt idx="4">
                  <c:v>0</c:v>
                </c:pt>
                <c:pt idx="5">
                  <c:v>0</c:v>
                </c:pt>
                <c:pt idx="6">
                  <c:v>9.5719999999999459</c:v>
                </c:pt>
                <c:pt idx="7">
                  <c:v>164.83919999999998</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83.461500000000001</c:v>
                </c:pt>
                <c:pt idx="1">
                  <c:v>0.54670000000000007</c:v>
                </c:pt>
                <c:pt idx="2">
                  <c:v>33.478299999999997</c:v>
                </c:pt>
                <c:pt idx="3">
                  <c:v>3.0498000000000003</c:v>
                </c:pt>
                <c:pt idx="4">
                  <c:v>0</c:v>
                </c:pt>
                <c:pt idx="5">
                  <c:v>0.48</c:v>
                </c:pt>
                <c:pt idx="6">
                  <c:v>187.69240000000002</c:v>
                </c:pt>
                <c:pt idx="7">
                  <c:v>308.70870000000002</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725671690729874"/>
          <c:h val="4.881270521299379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143447</xdr:rowOff>
    </xdr:to>
    <xdr:pic>
      <xdr:nvPicPr>
        <xdr:cNvPr id="2" name="Picture 1" descr="Marine Management Organisation - Wikipedia">
          <a:extLst>
            <a:ext uri="{FF2B5EF4-FFF2-40B4-BE49-F238E27FC236}">
              <a16:creationId xmlns:a16="http://schemas.microsoft.com/office/drawing/2014/main" id="{A559B3AD-931B-4AE0-BC39-45DB2485A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35150" cy="1473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DC45623-1E71-4F81-91E6-B812B797FADD}"/>
            </a:ext>
          </a:extLst>
        </xdr:cNvPr>
        <xdr:cNvSpPr txBox="1"/>
      </xdr:nvSpPr>
      <xdr:spPr>
        <a:xfrm>
          <a:off x="2592681" y="6999111"/>
          <a:ext cx="12339931" cy="13400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July 2025 consisted mostly of Shellfish species (77%). This is driven by high uptake of Edible</a:t>
          </a:r>
          <a:r>
            <a:rPr lang="en-GB" sz="1100" baseline="0">
              <a:solidFill>
                <a:schemeClr val="dk1"/>
              </a:solidFill>
              <a:effectLst/>
              <a:latin typeface="Arial" panose="020B0604020202020204" pitchFamily="34" charset="0"/>
              <a:ea typeface="+mn-ea"/>
              <a:cs typeface="Arial" panose="020B0604020202020204" pitchFamily="34" charset="0"/>
            </a:rPr>
            <a:t> Crab</a:t>
          </a:r>
          <a:r>
            <a:rPr lang="en-GB" sz="1100">
              <a:solidFill>
                <a:schemeClr val="dk1"/>
              </a:solidFill>
              <a:effectLst/>
              <a:latin typeface="Arial" panose="020B0604020202020204" pitchFamily="34" charset="0"/>
              <a:ea typeface="+mn-ea"/>
              <a:cs typeface="Arial" panose="020B0604020202020204" pitchFamily="34" charset="0"/>
            </a:rPr>
            <a:t>, which is an important economic species for the UK fleet. Landings of</a:t>
          </a:r>
          <a:r>
            <a:rPr lang="en-GB" sz="1100" baseline="0">
              <a:solidFill>
                <a:schemeClr val="dk1"/>
              </a:solidFill>
              <a:effectLst/>
              <a:latin typeface="Arial" panose="020B0604020202020204" pitchFamily="34" charset="0"/>
              <a:ea typeface="+mn-ea"/>
              <a:cs typeface="Arial" panose="020B0604020202020204" pitchFamily="34" charset="0"/>
            </a:rPr>
            <a:t> Edible Crab</a:t>
          </a:r>
          <a:r>
            <a:rPr lang="en-GB" sz="1100">
              <a:solidFill>
                <a:schemeClr val="dk1"/>
              </a:solidFill>
              <a:effectLst/>
              <a:latin typeface="Arial" panose="020B0604020202020204" pitchFamily="34" charset="0"/>
              <a:ea typeface="+mn-ea"/>
              <a:cs typeface="Arial" panose="020B0604020202020204" pitchFamily="34" charset="0"/>
            </a:rPr>
            <a:t> by UK vessels in EU waters made up 35% of total NQS landings from EU waters in July 2025. </a:t>
          </a: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(40%) of NQS landed while 12-15m vessels contributed the second highest proportion of landings at 37% of total UK NQS landings in EU waters (T3). English vessels landed the highest quantity of NQS in July 2025 (68%) and Scottish vessels landed the second highest quantity (28%). The English landings consisted mostly of Edible</a:t>
          </a:r>
          <a:r>
            <a:rPr lang="en-GB" sz="1100" baseline="0">
              <a:solidFill>
                <a:schemeClr val="dk1"/>
              </a:solidFill>
              <a:effectLst/>
              <a:latin typeface="Arial" panose="020B0604020202020204" pitchFamily="34" charset="0"/>
              <a:ea typeface="+mn-ea"/>
              <a:cs typeface="Arial" panose="020B0604020202020204" pitchFamily="34" charset="0"/>
            </a:rPr>
            <a:t> Crab, followed closely by </a:t>
          </a:r>
          <a:r>
            <a:rPr lang="en-GB" sz="1100">
              <a:solidFill>
                <a:schemeClr val="dk1"/>
              </a:solidFill>
              <a:effectLst/>
              <a:latin typeface="Arial" panose="020B0604020202020204" pitchFamily="34" charset="0"/>
              <a:ea typeface="+mn-ea"/>
              <a:cs typeface="Arial" panose="020B0604020202020204" pitchFamily="34" charset="0"/>
            </a:rPr>
            <a:t>Whelk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24C039D-BAAF-4256-9C4B-83413BFA3962}"/>
            </a:ext>
          </a:extLst>
        </xdr:cNvPr>
        <xdr:cNvSpPr txBox="1"/>
      </xdr:nvSpPr>
      <xdr:spPr>
        <a:xfrm>
          <a:off x="2591507" y="3201576"/>
          <a:ext cx="13839002" cy="3028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2024)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AA3A27F0-233E-4E2B-AE24-A0F6FCE2F53C}"/>
            </a:ext>
          </a:extLst>
        </xdr:cNvPr>
        <xdr:cNvSpPr txBox="1"/>
      </xdr:nvSpPr>
      <xdr:spPr>
        <a:xfrm>
          <a:off x="2592682" y="2915357"/>
          <a:ext cx="13839002" cy="3062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DFFA-A20B-462A-B8AB-62637F3D53B7}">
  <dimension ref="E1:F37"/>
  <sheetViews>
    <sheetView showGridLines="0" tabSelected="1" zoomScaleNormal="100" workbookViewId="0">
      <selection activeCell="E1" sqref="E1"/>
    </sheetView>
  </sheetViews>
  <sheetFormatPr defaultRowHeight="14" x14ac:dyDescent="0.3"/>
  <cols>
    <col min="5" max="5" width="30.83203125" customWidth="1"/>
    <col min="6" max="6" width="10.08203125" customWidth="1"/>
  </cols>
  <sheetData>
    <row r="1" spans="5:6" ht="20" x14ac:dyDescent="0.4">
      <c r="E1" s="18" t="s">
        <v>112</v>
      </c>
    </row>
    <row r="3" spans="5:6" x14ac:dyDescent="0.3">
      <c r="E3" s="15" t="s">
        <v>122</v>
      </c>
    </row>
    <row r="5" spans="5:6" ht="18" x14ac:dyDescent="0.4">
      <c r="E5" s="19" t="s">
        <v>23</v>
      </c>
    </row>
    <row r="7" spans="5:6" x14ac:dyDescent="0.3">
      <c r="E7" s="28" t="s">
        <v>24</v>
      </c>
      <c r="F7" s="15" t="s">
        <v>70</v>
      </c>
    </row>
    <row r="8" spans="5:6" x14ac:dyDescent="0.3">
      <c r="E8" s="28" t="s">
        <v>25</v>
      </c>
      <c r="F8" s="15" t="s">
        <v>109</v>
      </c>
    </row>
    <row r="9" spans="5:6" x14ac:dyDescent="0.3">
      <c r="E9" s="28" t="s">
        <v>68</v>
      </c>
      <c r="F9" t="s">
        <v>113</v>
      </c>
    </row>
    <row r="10" spans="5:6" x14ac:dyDescent="0.3">
      <c r="E10" s="28" t="s">
        <v>82</v>
      </c>
      <c r="F10" t="s">
        <v>114</v>
      </c>
    </row>
    <row r="11" spans="5:6" x14ac:dyDescent="0.3">
      <c r="E11" s="28" t="s">
        <v>69</v>
      </c>
      <c r="F11" t="s">
        <v>115</v>
      </c>
    </row>
    <row r="12" spans="5:6" x14ac:dyDescent="0.3">
      <c r="E12" s="28" t="s">
        <v>81</v>
      </c>
      <c r="F12" t="s">
        <v>116</v>
      </c>
    </row>
    <row r="15" spans="5:6" ht="18" x14ac:dyDescent="0.4">
      <c r="E15" s="19" t="s">
        <v>26</v>
      </c>
    </row>
    <row r="32" spans="5:5" ht="18" x14ac:dyDescent="0.4">
      <c r="E32" s="19"/>
    </row>
    <row r="34" spans="5:5" x14ac:dyDescent="0.3">
      <c r="E34" s="50"/>
    </row>
    <row r="35" spans="5:5" x14ac:dyDescent="0.3">
      <c r="E35" s="50"/>
    </row>
    <row r="37" spans="5:5" ht="18" x14ac:dyDescent="0.4">
      <c r="E37" s="19" t="s">
        <v>104</v>
      </c>
    </row>
  </sheetData>
  <hyperlinks>
    <hyperlink ref="E7" location="'Time Series - Cumulative Uptake'!A1" display="Time Series - Cumulative Uptake" xr:uid="{81099200-536F-48AB-A67B-F6FD757EF50B}"/>
    <hyperlink ref="E8" location="'Time Series - Data'!A1" display="Time Series - Data" xr:uid="{E10F643D-3D65-4CEE-A670-EF72902AFAB6}"/>
    <hyperlink ref="E11" location="'Table 3'!A1" display="Table 3" xr:uid="{F3751857-C1E3-479C-8DB1-CCBCE3E7B1D0}"/>
    <hyperlink ref="E12" location="'Table 4'!A1" display="Table 4" xr:uid="{587E1AD6-B108-49ED-A161-9B5099D22D41}"/>
    <hyperlink ref="E10" location="'Table 2'!A1" display="Table 2" xr:uid="{6DE2D3EA-F469-42B0-A428-12C500D90229}"/>
    <hyperlink ref="E9" location="'Table 1'!A1" display="Table 1" xr:uid="{AC213857-9864-486D-A032-EA4EC7DC2A73}"/>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zoomScaleNormal="100" workbookViewId="0"/>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19" t="s">
        <v>67</v>
      </c>
    </row>
    <row r="4" spans="1:9" x14ac:dyDescent="0.3">
      <c r="A4" s="1" t="s">
        <v>6</v>
      </c>
      <c r="I4" s="1" t="s">
        <v>27</v>
      </c>
    </row>
    <row r="5" spans="1:9" x14ac:dyDescent="0.3">
      <c r="A5" s="20"/>
      <c r="I5" s="20"/>
    </row>
    <row r="25" spans="1:9" x14ac:dyDescent="0.3">
      <c r="A25" s="1" t="s">
        <v>28</v>
      </c>
      <c r="I25" s="1" t="s">
        <v>13</v>
      </c>
    </row>
    <row r="26" spans="1:9" x14ac:dyDescent="0.3">
      <c r="A26" s="3"/>
    </row>
    <row r="27" spans="1:9" x14ac:dyDescent="0.3">
      <c r="A27" s="3"/>
    </row>
    <row r="48" spans="1:9" x14ac:dyDescent="0.3">
      <c r="A48" s="1" t="s">
        <v>105</v>
      </c>
      <c r="I48" s="1" t="s">
        <v>88</v>
      </c>
    </row>
    <row r="49" spans="1:9" x14ac:dyDescent="0.3">
      <c r="I49" s="1"/>
    </row>
    <row r="50" spans="1:9" x14ac:dyDescent="0.3">
      <c r="A50" s="70"/>
      <c r="B50" s="70"/>
      <c r="C50" s="70"/>
      <c r="D50" s="70"/>
      <c r="E50" s="70"/>
      <c r="F50" s="70"/>
      <c r="G50" s="70"/>
      <c r="H50" s="70"/>
      <c r="I50" s="15"/>
    </row>
    <row r="51" spans="1:9" x14ac:dyDescent="0.3">
      <c r="A51" s="70"/>
      <c r="B51" s="70"/>
      <c r="C51" s="70"/>
      <c r="D51" s="70"/>
      <c r="E51" s="70"/>
      <c r="F51" s="70"/>
      <c r="G51" s="70"/>
      <c r="H51" s="70"/>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89</v>
      </c>
    </row>
    <row r="74" spans="1:21" x14ac:dyDescent="0.3">
      <c r="I74" s="1"/>
    </row>
    <row r="75" spans="1:21" x14ac:dyDescent="0.3">
      <c r="A75" s="70"/>
      <c r="B75" s="70"/>
      <c r="C75" s="70"/>
      <c r="D75" s="70"/>
      <c r="E75" s="70"/>
      <c r="F75" s="70"/>
      <c r="G75" s="70"/>
      <c r="H75" s="70"/>
      <c r="I75" s="15"/>
    </row>
    <row r="76" spans="1:21" x14ac:dyDescent="0.3">
      <c r="A76" s="70"/>
      <c r="B76" s="70"/>
      <c r="C76" s="70"/>
      <c r="D76" s="70"/>
      <c r="E76" s="70"/>
      <c r="F76" s="70"/>
      <c r="G76" s="70"/>
      <c r="H76" s="70"/>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53"/>
  <sheetViews>
    <sheetView showGridLines="0" zoomScaleNormal="100" workbookViewId="0"/>
  </sheetViews>
  <sheetFormatPr defaultRowHeight="14" x14ac:dyDescent="0.3"/>
  <cols>
    <col min="1" max="1" width="16.5" bestFit="1" customWidth="1"/>
    <col min="2" max="2" width="20.33203125" customWidth="1"/>
    <col min="3" max="6" width="16.5" customWidth="1"/>
    <col min="7" max="7" width="11.5" customWidth="1"/>
    <col min="8" max="8" width="12.33203125" customWidth="1"/>
    <col min="9" max="9" width="13.5" customWidth="1"/>
    <col min="10" max="10" width="14" customWidth="1"/>
    <col min="11" max="11" width="13.5" customWidth="1"/>
    <col min="12" max="12" width="14" customWidth="1"/>
    <col min="13" max="14" width="13.25" customWidth="1"/>
    <col min="15" max="15" width="10.08203125" bestFit="1" customWidth="1"/>
  </cols>
  <sheetData>
    <row r="1" spans="1:21" ht="20" x14ac:dyDescent="0.4">
      <c r="A1" s="2" t="s">
        <v>93</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71" t="s">
        <v>32</v>
      </c>
      <c r="D3" s="71"/>
      <c r="E3" s="71"/>
      <c r="F3" s="71"/>
      <c r="G3" s="71"/>
      <c r="H3" s="71"/>
      <c r="I3" s="71"/>
      <c r="J3" s="71"/>
      <c r="K3" s="71"/>
      <c r="L3" s="71"/>
      <c r="M3" s="71"/>
      <c r="N3" s="71"/>
    </row>
    <row r="4" spans="1:21" ht="14.5" x14ac:dyDescent="0.35">
      <c r="A4" s="5"/>
      <c r="B4" s="3"/>
      <c r="C4" s="3"/>
      <c r="D4" s="3"/>
      <c r="E4" s="3"/>
      <c r="F4" s="3"/>
      <c r="G4" s="3"/>
      <c r="H4" s="3"/>
      <c r="I4" s="3"/>
      <c r="J4" s="3"/>
      <c r="K4" s="3"/>
      <c r="L4" s="3"/>
      <c r="M4" s="3"/>
      <c r="N4" s="3"/>
    </row>
    <row r="5" spans="1:21" x14ac:dyDescent="0.3">
      <c r="A5" s="3"/>
      <c r="B5" s="3"/>
      <c r="C5" s="72">
        <v>2025</v>
      </c>
      <c r="D5" s="72"/>
      <c r="E5" s="72"/>
      <c r="F5" s="72"/>
      <c r="G5" s="72"/>
      <c r="H5" s="72"/>
      <c r="I5" s="72"/>
      <c r="J5" s="72"/>
      <c r="K5" s="72"/>
      <c r="L5" s="72"/>
      <c r="M5" s="72"/>
      <c r="N5" s="72"/>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52">
        <v>109.705</v>
      </c>
      <c r="D7" s="52">
        <v>155.3098</v>
      </c>
      <c r="E7" s="52">
        <v>180.8717</v>
      </c>
      <c r="F7" s="52">
        <v>252.24280000000002</v>
      </c>
      <c r="G7" s="52">
        <v>348.38260000000002</v>
      </c>
      <c r="H7" s="52">
        <v>468.2337</v>
      </c>
      <c r="I7" s="52">
        <v>741.63940000000002</v>
      </c>
      <c r="J7" s="7"/>
      <c r="K7" s="7"/>
      <c r="L7" s="7"/>
      <c r="M7" s="7"/>
      <c r="N7" s="7"/>
      <c r="R7" s="11"/>
    </row>
    <row r="8" spans="1:21" x14ac:dyDescent="0.3">
      <c r="A8" s="3" t="s">
        <v>7</v>
      </c>
      <c r="B8" s="4" t="s">
        <v>8</v>
      </c>
      <c r="C8" s="52">
        <v>1.4533</v>
      </c>
      <c r="D8" s="52">
        <v>3.4289000000000005</v>
      </c>
      <c r="E8" s="52">
        <v>5.5422000000000011</v>
      </c>
      <c r="F8" s="52">
        <v>7.3819000000000008</v>
      </c>
      <c r="G8" s="52">
        <v>12.294500000000003</v>
      </c>
      <c r="H8" s="52">
        <v>15.255200000000002</v>
      </c>
      <c r="I8" s="52">
        <v>19.120600000000003</v>
      </c>
      <c r="J8" s="7"/>
      <c r="K8" s="7"/>
      <c r="L8" s="7"/>
      <c r="M8" s="7"/>
      <c r="N8" s="7"/>
    </row>
    <row r="9" spans="1:21" x14ac:dyDescent="0.3">
      <c r="A9" s="3" t="s">
        <v>9</v>
      </c>
      <c r="B9" s="4" t="s">
        <v>105</v>
      </c>
      <c r="C9" s="52">
        <v>424.47239999999999</v>
      </c>
      <c r="D9" s="52">
        <v>958.8691</v>
      </c>
      <c r="E9" s="52">
        <v>1934.5479</v>
      </c>
      <c r="F9" s="52">
        <v>2551.2679000000003</v>
      </c>
      <c r="G9" s="52">
        <v>2658.4144000000001</v>
      </c>
      <c r="H9" s="52">
        <v>2773.2746999999999</v>
      </c>
      <c r="I9" s="52">
        <v>2834.6997999999999</v>
      </c>
      <c r="J9" s="7"/>
      <c r="K9" s="7"/>
      <c r="L9" s="7"/>
      <c r="M9" s="7"/>
      <c r="N9" s="7"/>
    </row>
    <row r="10" spans="1:21" x14ac:dyDescent="0.3">
      <c r="A10" s="3" t="s">
        <v>10</v>
      </c>
      <c r="B10" s="4" t="s">
        <v>11</v>
      </c>
      <c r="C10" s="59">
        <v>0</v>
      </c>
      <c r="D10" s="52">
        <v>0.57399999999999995</v>
      </c>
      <c r="E10" s="52">
        <v>1.8008000000000002</v>
      </c>
      <c r="F10" s="52">
        <v>3.1071</v>
      </c>
      <c r="G10" s="52">
        <v>4.2881</v>
      </c>
      <c r="H10" s="52">
        <v>9.216899999999999</v>
      </c>
      <c r="I10" s="52">
        <v>12.2667</v>
      </c>
      <c r="J10" s="8"/>
      <c r="K10" s="8"/>
      <c r="L10" s="8"/>
      <c r="M10" s="8"/>
      <c r="N10" s="8"/>
    </row>
    <row r="11" spans="1:21" x14ac:dyDescent="0.3">
      <c r="A11" s="3" t="s">
        <v>12</v>
      </c>
      <c r="B11" s="4" t="s">
        <v>13</v>
      </c>
      <c r="C11" s="59">
        <v>0</v>
      </c>
      <c r="D11" s="52">
        <v>0.437</v>
      </c>
      <c r="E11" s="52">
        <v>4.9770000000000003</v>
      </c>
      <c r="F11" s="52">
        <v>12.9924</v>
      </c>
      <c r="G11" s="52">
        <v>165.28320000000002</v>
      </c>
      <c r="H11" s="52">
        <v>397.0917</v>
      </c>
      <c r="I11" s="52">
        <v>571.31119999999999</v>
      </c>
      <c r="J11" s="9"/>
      <c r="K11" s="9"/>
      <c r="L11" s="9"/>
      <c r="M11" s="9"/>
      <c r="N11" s="9"/>
    </row>
    <row r="12" spans="1:21" x14ac:dyDescent="0.3">
      <c r="A12" s="3" t="s">
        <v>14</v>
      </c>
      <c r="B12" s="4" t="s">
        <v>15</v>
      </c>
      <c r="C12" s="59">
        <v>0</v>
      </c>
      <c r="D12" s="59">
        <v>0</v>
      </c>
      <c r="E12" s="59">
        <v>0</v>
      </c>
      <c r="F12" s="59">
        <v>0</v>
      </c>
      <c r="G12" s="59">
        <v>0</v>
      </c>
      <c r="H12" s="52">
        <v>0.27739999999999998</v>
      </c>
      <c r="I12" s="52">
        <v>0.75739999999999996</v>
      </c>
      <c r="J12" s="33"/>
      <c r="K12" s="33"/>
      <c r="L12" s="33"/>
      <c r="M12" s="33"/>
      <c r="N12" s="33"/>
      <c r="T12" s="11"/>
      <c r="U12" s="11"/>
    </row>
    <row r="13" spans="1:21" x14ac:dyDescent="0.3">
      <c r="A13" s="3"/>
      <c r="B13" s="3" t="s">
        <v>83</v>
      </c>
      <c r="C13" s="52">
        <v>169.62260000000015</v>
      </c>
      <c r="D13" s="52">
        <v>263.31269999999995</v>
      </c>
      <c r="E13" s="52">
        <v>371.67219999999986</v>
      </c>
      <c r="F13" s="52">
        <v>494.51519999999891</v>
      </c>
      <c r="G13" s="52">
        <v>678.05879999999877</v>
      </c>
      <c r="H13" s="52">
        <v>898.58029999999826</v>
      </c>
      <c r="I13" s="52">
        <v>1161.8118999999983</v>
      </c>
      <c r="J13" s="9"/>
      <c r="K13" s="9"/>
      <c r="L13" s="9"/>
      <c r="M13" s="9"/>
      <c r="N13" s="9"/>
    </row>
    <row r="14" spans="1:21" x14ac:dyDescent="0.3">
      <c r="A14" s="3"/>
      <c r="B14" s="3" t="s">
        <v>16</v>
      </c>
      <c r="C14" s="52">
        <v>705.25330000000008</v>
      </c>
      <c r="D14" s="52">
        <v>1381.9314999999999</v>
      </c>
      <c r="E14" s="52">
        <v>2499.4117999999999</v>
      </c>
      <c r="F14" s="52">
        <v>3321.5072999999993</v>
      </c>
      <c r="G14" s="52">
        <v>3866.7215999999989</v>
      </c>
      <c r="H14" s="52">
        <v>4561.9298999999983</v>
      </c>
      <c r="I14" s="52">
        <v>5341.6069999999982</v>
      </c>
      <c r="J14" s="64"/>
      <c r="K14" s="9"/>
      <c r="L14" s="9"/>
      <c r="M14" s="9"/>
      <c r="N14" s="9"/>
      <c r="Q14" s="31"/>
    </row>
    <row r="15" spans="1:21" x14ac:dyDescent="0.3">
      <c r="A15" s="3"/>
      <c r="B15" s="3"/>
      <c r="C15" s="21"/>
      <c r="D15" s="21"/>
      <c r="E15" s="21"/>
      <c r="F15" s="21"/>
      <c r="G15" s="10"/>
      <c r="H15" s="10"/>
      <c r="I15" s="10"/>
      <c r="J15" s="10"/>
      <c r="K15" s="10"/>
      <c r="L15" s="10"/>
      <c r="M15" s="3"/>
      <c r="N15" s="10"/>
    </row>
    <row r="16" spans="1:21" x14ac:dyDescent="0.3">
      <c r="A16" s="3"/>
      <c r="B16" s="3"/>
      <c r="C16" s="10"/>
      <c r="D16" s="10"/>
      <c r="E16" s="10"/>
      <c r="F16" s="10"/>
      <c r="G16" s="10"/>
      <c r="H16" s="10"/>
      <c r="I16" s="10"/>
      <c r="J16" s="10"/>
      <c r="K16" s="10"/>
      <c r="L16" s="10"/>
      <c r="M16" s="3"/>
      <c r="N16" s="10"/>
    </row>
    <row r="17" spans="1:21" x14ac:dyDescent="0.3">
      <c r="A17" s="3"/>
      <c r="B17" s="3"/>
      <c r="C17" s="72">
        <v>2024</v>
      </c>
      <c r="D17" s="72"/>
      <c r="E17" s="72"/>
      <c r="F17" s="72"/>
      <c r="G17" s="72"/>
      <c r="H17" s="72"/>
      <c r="I17" s="72"/>
      <c r="J17" s="72"/>
      <c r="K17" s="72"/>
      <c r="L17" s="72"/>
      <c r="M17" s="72"/>
      <c r="N17" s="72"/>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1"/>
      <c r="U18" s="11"/>
    </row>
    <row r="19" spans="1:21" x14ac:dyDescent="0.3">
      <c r="A19" s="3" t="s">
        <v>5</v>
      </c>
      <c r="B19" s="4" t="s">
        <v>6</v>
      </c>
      <c r="C19" s="33">
        <v>102.29390000000001</v>
      </c>
      <c r="D19" s="33">
        <v>165.65630000000002</v>
      </c>
      <c r="E19" s="33">
        <v>213.45510000000002</v>
      </c>
      <c r="F19" s="33">
        <v>290.22090000000003</v>
      </c>
      <c r="G19" s="33">
        <v>387.78340000000003</v>
      </c>
      <c r="H19" s="33">
        <v>580.53140000000008</v>
      </c>
      <c r="I19" s="33">
        <v>892.94370000000004</v>
      </c>
      <c r="J19" s="33">
        <v>1195.3484000000001</v>
      </c>
      <c r="K19" s="33">
        <v>1462.5769</v>
      </c>
      <c r="L19" s="33">
        <v>1930.9643000000001</v>
      </c>
      <c r="M19" s="33">
        <v>2355.2851000000001</v>
      </c>
      <c r="N19" s="33">
        <v>2591.2833000000001</v>
      </c>
      <c r="P19" s="11"/>
    </row>
    <row r="20" spans="1:21" x14ac:dyDescent="0.3">
      <c r="A20" s="3" t="s">
        <v>7</v>
      </c>
      <c r="B20" s="4" t="s">
        <v>8</v>
      </c>
      <c r="C20" s="33">
        <v>1.1792</v>
      </c>
      <c r="D20" s="33">
        <v>2.3039000000000001</v>
      </c>
      <c r="E20" s="33">
        <v>3.5821000000000001</v>
      </c>
      <c r="F20" s="33">
        <v>6.7473000000000001</v>
      </c>
      <c r="G20" s="33">
        <v>12.579499999999999</v>
      </c>
      <c r="H20" s="33">
        <v>18.486499999999999</v>
      </c>
      <c r="I20" s="33">
        <v>25.081299999999999</v>
      </c>
      <c r="J20" s="33">
        <v>30.605899999999998</v>
      </c>
      <c r="K20" s="33">
        <v>34.236999999999995</v>
      </c>
      <c r="L20" s="33">
        <v>37.073699999999995</v>
      </c>
      <c r="M20" s="33">
        <v>39.658599999999993</v>
      </c>
      <c r="N20" s="33">
        <v>42.003199999999993</v>
      </c>
      <c r="R20" s="11"/>
    </row>
    <row r="21" spans="1:21" x14ac:dyDescent="0.3">
      <c r="A21" s="3" t="s">
        <v>9</v>
      </c>
      <c r="B21" s="4" t="s">
        <v>105</v>
      </c>
      <c r="C21" s="33">
        <v>189.92950000000002</v>
      </c>
      <c r="D21" s="33">
        <v>517.09490000000005</v>
      </c>
      <c r="E21" s="33">
        <v>805.89690000000007</v>
      </c>
      <c r="F21" s="33">
        <v>1269.7455</v>
      </c>
      <c r="G21" s="33">
        <v>1709.8285000000001</v>
      </c>
      <c r="H21" s="33">
        <v>2027.346</v>
      </c>
      <c r="I21" s="33">
        <v>2506.2057999999997</v>
      </c>
      <c r="J21" s="33">
        <v>2932.3400999999999</v>
      </c>
      <c r="K21" s="33">
        <v>3093.1099999999997</v>
      </c>
      <c r="L21" s="33">
        <v>4179.518399999999</v>
      </c>
      <c r="M21" s="33">
        <v>4390.0579999999991</v>
      </c>
      <c r="N21" s="33">
        <v>4646.047599999999</v>
      </c>
    </row>
    <row r="22" spans="1:21" x14ac:dyDescent="0.3">
      <c r="A22" s="3" t="s">
        <v>10</v>
      </c>
      <c r="B22" s="4" t="s">
        <v>11</v>
      </c>
      <c r="C22" s="33">
        <v>7.9000000000000001E-2</v>
      </c>
      <c r="D22" s="33">
        <v>539.14339999999993</v>
      </c>
      <c r="E22" s="33">
        <v>974.10679999999991</v>
      </c>
      <c r="F22" s="33">
        <v>975.53879999999992</v>
      </c>
      <c r="G22" s="33">
        <v>977.41779999999994</v>
      </c>
      <c r="H22" s="33">
        <v>978.49529999999993</v>
      </c>
      <c r="I22" s="33">
        <v>979.2100999999999</v>
      </c>
      <c r="J22" s="33">
        <v>979.96629999999993</v>
      </c>
      <c r="K22" s="33">
        <v>980.39129999999989</v>
      </c>
      <c r="L22" s="33">
        <v>980.65229999999985</v>
      </c>
      <c r="M22" s="33">
        <v>980.78729999999985</v>
      </c>
      <c r="N22" s="33">
        <v>980.78729999999985</v>
      </c>
    </row>
    <row r="23" spans="1:21" x14ac:dyDescent="0.3">
      <c r="A23" s="3" t="s">
        <v>12</v>
      </c>
      <c r="B23" s="4" t="s">
        <v>13</v>
      </c>
      <c r="C23" s="33">
        <v>0</v>
      </c>
      <c r="D23" s="33">
        <v>6.4000000000000001E-2</v>
      </c>
      <c r="E23" s="33">
        <v>1.5309999999999999</v>
      </c>
      <c r="F23" s="33">
        <v>11.856800000000002</v>
      </c>
      <c r="G23" s="33">
        <v>140.44989999999999</v>
      </c>
      <c r="H23" s="33">
        <v>375.94549999999998</v>
      </c>
      <c r="I23" s="33">
        <v>588.09199999999998</v>
      </c>
      <c r="J23" s="33">
        <v>667.06700000000001</v>
      </c>
      <c r="K23" s="33">
        <v>678.0598</v>
      </c>
      <c r="L23" s="33">
        <v>678.0598</v>
      </c>
      <c r="M23" s="33">
        <v>678.0598</v>
      </c>
      <c r="N23" s="33">
        <v>678.0598</v>
      </c>
    </row>
    <row r="24" spans="1:21" x14ac:dyDescent="0.3">
      <c r="A24" s="3" t="s">
        <v>14</v>
      </c>
      <c r="B24" s="4" t="s">
        <v>15</v>
      </c>
      <c r="C24" s="33">
        <v>0</v>
      </c>
      <c r="D24" s="33">
        <v>0</v>
      </c>
      <c r="E24" s="33">
        <v>0</v>
      </c>
      <c r="F24" s="33">
        <v>0</v>
      </c>
      <c r="G24" s="33">
        <v>0</v>
      </c>
      <c r="H24" s="33">
        <v>0</v>
      </c>
      <c r="I24" s="33">
        <v>0</v>
      </c>
      <c r="J24" s="33">
        <v>0</v>
      </c>
      <c r="K24" s="33">
        <v>0</v>
      </c>
      <c r="L24" s="33">
        <v>0</v>
      </c>
      <c r="M24" s="33">
        <v>0</v>
      </c>
      <c r="N24" s="33">
        <v>0</v>
      </c>
    </row>
    <row r="25" spans="1:21" x14ac:dyDescent="0.3">
      <c r="A25" s="3"/>
      <c r="B25" s="3" t="s">
        <v>83</v>
      </c>
      <c r="C25" s="33">
        <v>152.65879999999999</v>
      </c>
      <c r="D25" s="33">
        <v>314.59730000000008</v>
      </c>
      <c r="E25" s="33">
        <v>424.22250000000003</v>
      </c>
      <c r="F25" s="33">
        <v>501.58800000000025</v>
      </c>
      <c r="G25" s="33">
        <v>600.75359999999978</v>
      </c>
      <c r="H25" s="33">
        <v>727.58189999999934</v>
      </c>
      <c r="I25" s="33">
        <v>889.42929999999967</v>
      </c>
      <c r="J25" s="33">
        <v>991.13699999999938</v>
      </c>
      <c r="K25" s="33">
        <v>1048.6507999999994</v>
      </c>
      <c r="L25" s="33">
        <v>1194.6089999999992</v>
      </c>
      <c r="M25" s="33">
        <v>1456.7557999999995</v>
      </c>
      <c r="N25" s="33">
        <v>1683.066299999999</v>
      </c>
    </row>
    <row r="26" spans="1:21" x14ac:dyDescent="0.3">
      <c r="A26" s="3"/>
      <c r="B26" s="3" t="s">
        <v>16</v>
      </c>
      <c r="C26" s="33">
        <v>446.1404</v>
      </c>
      <c r="D26" s="33">
        <v>1538.8598</v>
      </c>
      <c r="E26" s="33">
        <v>2422.7943999999998</v>
      </c>
      <c r="F26" s="33">
        <v>3055.6972999999998</v>
      </c>
      <c r="G26" s="33">
        <v>3828.8126999999995</v>
      </c>
      <c r="H26" s="33">
        <v>4708.3865999999989</v>
      </c>
      <c r="I26" s="33">
        <v>5880.962199999999</v>
      </c>
      <c r="J26" s="33">
        <v>6796.4646999999986</v>
      </c>
      <c r="K26" s="33">
        <v>7297.0257999999985</v>
      </c>
      <c r="L26" s="33">
        <v>9000.8774999999987</v>
      </c>
      <c r="M26" s="33">
        <v>9900.6045999999988</v>
      </c>
      <c r="N26" s="33">
        <v>10621.247499999998</v>
      </c>
      <c r="Q26" s="11"/>
    </row>
    <row r="27" spans="1:21" x14ac:dyDescent="0.3">
      <c r="A27" s="3"/>
      <c r="B27" s="3"/>
      <c r="C27" s="10"/>
      <c r="D27" s="10"/>
      <c r="E27" s="10"/>
      <c r="F27" s="10"/>
      <c r="G27" s="10"/>
      <c r="H27" s="10"/>
      <c r="I27" s="10"/>
      <c r="J27" s="10"/>
      <c r="K27" s="10"/>
      <c r="L27" s="10"/>
      <c r="M27" s="10"/>
      <c r="N27" s="10"/>
      <c r="P27" s="11"/>
      <c r="R27" s="11"/>
    </row>
    <row r="28" spans="1:21" ht="14.5" thickBot="1" x14ac:dyDescent="0.35">
      <c r="A28" s="3"/>
      <c r="B28" s="3"/>
      <c r="C28" s="10"/>
      <c r="D28" s="10"/>
      <c r="E28" s="10"/>
      <c r="F28" s="10"/>
      <c r="G28" s="10"/>
      <c r="H28" s="10"/>
      <c r="I28" s="10"/>
      <c r="J28" s="10"/>
      <c r="K28" s="10"/>
      <c r="L28" s="10"/>
      <c r="M28" s="10"/>
      <c r="N28" s="48"/>
    </row>
    <row r="29" spans="1:21" ht="14.5" thickTop="1" x14ac:dyDescent="0.3">
      <c r="A29" s="41"/>
      <c r="B29" s="39"/>
      <c r="C29" s="73"/>
      <c r="D29" s="73"/>
      <c r="E29" s="73"/>
      <c r="F29" s="73"/>
      <c r="G29" s="73"/>
      <c r="H29" s="73"/>
      <c r="I29" s="73"/>
      <c r="J29" s="73"/>
      <c r="K29" s="73"/>
      <c r="L29" s="73"/>
      <c r="M29" s="73"/>
      <c r="N29" s="73"/>
    </row>
    <row r="30" spans="1:21" x14ac:dyDescent="0.3">
      <c r="A30" s="3" t="s">
        <v>94</v>
      </c>
      <c r="B30" s="40"/>
      <c r="C30" s="33"/>
      <c r="D30" s="33"/>
      <c r="E30" s="33"/>
      <c r="F30" s="33"/>
      <c r="G30" s="33"/>
      <c r="H30" s="33"/>
      <c r="I30" s="33"/>
      <c r="J30" s="33"/>
      <c r="K30" s="33"/>
      <c r="L30" s="33"/>
      <c r="M30" s="33"/>
      <c r="N30" s="33"/>
      <c r="O30" s="33"/>
      <c r="P30" s="33"/>
      <c r="Q30" s="33"/>
    </row>
    <row r="31" spans="1:21" x14ac:dyDescent="0.3">
      <c r="A31" t="s">
        <v>103</v>
      </c>
      <c r="B31" s="27"/>
      <c r="C31" s="33"/>
      <c r="D31" s="33"/>
      <c r="E31" s="33"/>
      <c r="F31" s="33"/>
      <c r="G31" s="33"/>
      <c r="H31" s="33"/>
      <c r="I31" s="33"/>
      <c r="J31" s="33"/>
      <c r="K31" s="33"/>
      <c r="L31" s="33"/>
      <c r="M31" s="33"/>
      <c r="N31" s="33"/>
      <c r="O31" s="33"/>
      <c r="P31" s="33"/>
      <c r="Q31" s="33"/>
      <c r="S31" s="21"/>
    </row>
    <row r="32" spans="1:21" ht="14.5" x14ac:dyDescent="0.35">
      <c r="A32" s="25"/>
      <c r="B32" s="26"/>
      <c r="C32" s="33"/>
      <c r="D32" s="33"/>
      <c r="E32" s="33"/>
      <c r="F32" s="33"/>
      <c r="G32" s="33"/>
      <c r="H32" s="33"/>
      <c r="I32" s="33"/>
      <c r="J32" s="33"/>
      <c r="K32" s="33"/>
      <c r="L32" s="33"/>
      <c r="M32" s="33"/>
      <c r="N32" s="33"/>
      <c r="O32" s="33"/>
      <c r="P32" s="33"/>
      <c r="Q32" s="33"/>
    </row>
    <row r="33" spans="2:15" x14ac:dyDescent="0.3">
      <c r="B33" s="1"/>
    </row>
    <row r="34" spans="2:15" x14ac:dyDescent="0.3">
      <c r="B34" s="4"/>
      <c r="C34" s="52"/>
      <c r="D34" s="52"/>
      <c r="E34" s="52"/>
      <c r="F34" s="52"/>
      <c r="G34" s="52"/>
      <c r="H34" s="52"/>
      <c r="I34" s="52"/>
    </row>
    <row r="35" spans="2:15" x14ac:dyDescent="0.3">
      <c r="B35" s="4"/>
      <c r="C35" s="52"/>
      <c r="D35" s="52"/>
      <c r="E35" s="52"/>
      <c r="F35" s="52"/>
      <c r="G35" s="52"/>
      <c r="H35" s="52"/>
      <c r="I35" s="52"/>
    </row>
    <row r="36" spans="2:15" x14ac:dyDescent="0.3">
      <c r="B36" s="4"/>
      <c r="C36" s="54"/>
      <c r="D36" s="54"/>
      <c r="E36" s="54"/>
      <c r="F36" s="54"/>
      <c r="G36" s="54"/>
      <c r="H36" s="54"/>
      <c r="I36" s="54"/>
      <c r="J36" s="54"/>
      <c r="K36" s="54"/>
      <c r="L36" s="54"/>
      <c r="M36" s="54"/>
      <c r="N36" s="54"/>
      <c r="O36" s="54"/>
    </row>
    <row r="37" spans="2:15" x14ac:dyDescent="0.3">
      <c r="B37" s="4"/>
      <c r="C37" s="54"/>
      <c r="D37" s="54"/>
      <c r="E37" s="54"/>
      <c r="F37" s="54"/>
      <c r="G37" s="54"/>
      <c r="H37" s="54"/>
      <c r="I37" s="54"/>
      <c r="J37" s="54"/>
      <c r="K37" s="54"/>
      <c r="L37" s="54"/>
      <c r="M37" s="54"/>
      <c r="N37" s="54"/>
      <c r="O37" s="54"/>
    </row>
    <row r="38" spans="2:15" x14ac:dyDescent="0.3">
      <c r="B38" s="4"/>
      <c r="C38" s="54"/>
      <c r="D38" s="54"/>
      <c r="E38" s="54"/>
      <c r="F38" s="54"/>
      <c r="G38" s="54"/>
      <c r="H38" s="54"/>
      <c r="I38" s="54"/>
      <c r="J38" s="54"/>
      <c r="K38" s="54"/>
      <c r="L38" s="54"/>
      <c r="M38" s="54"/>
      <c r="N38" s="54"/>
      <c r="O38" s="54"/>
    </row>
    <row r="39" spans="2:15" x14ac:dyDescent="0.3">
      <c r="B39" s="4"/>
      <c r="C39" s="54"/>
      <c r="D39" s="54"/>
      <c r="E39" s="54"/>
      <c r="F39" s="54"/>
      <c r="G39" s="54"/>
      <c r="H39" s="54"/>
      <c r="I39" s="54"/>
      <c r="J39" s="54"/>
      <c r="K39" s="54"/>
      <c r="L39" s="54"/>
      <c r="M39" s="54"/>
      <c r="N39" s="54"/>
      <c r="O39" s="54"/>
    </row>
    <row r="40" spans="2:15" x14ac:dyDescent="0.3">
      <c r="B40" s="3"/>
      <c r="C40" s="54"/>
      <c r="D40" s="54"/>
      <c r="E40" s="54"/>
      <c r="F40" s="54"/>
      <c r="G40" s="54"/>
      <c r="H40" s="54"/>
      <c r="I40" s="54"/>
      <c r="J40" s="54"/>
      <c r="K40" s="54"/>
      <c r="L40" s="54"/>
      <c r="M40" s="54"/>
      <c r="N40" s="54"/>
      <c r="O40" s="54"/>
    </row>
    <row r="41" spans="2:15" x14ac:dyDescent="0.3">
      <c r="B41" s="3"/>
      <c r="C41" s="54"/>
      <c r="D41" s="54"/>
      <c r="E41" s="54"/>
      <c r="F41" s="54"/>
      <c r="G41" s="54"/>
      <c r="H41" s="54"/>
      <c r="I41" s="54"/>
      <c r="J41" s="54"/>
      <c r="K41" s="54"/>
      <c r="L41" s="54"/>
      <c r="M41" s="54"/>
      <c r="N41" s="54"/>
      <c r="O41" s="54"/>
    </row>
    <row r="42" spans="2:15" x14ac:dyDescent="0.3">
      <c r="C42" s="54"/>
      <c r="D42" s="54"/>
      <c r="E42" s="54"/>
      <c r="F42" s="54"/>
      <c r="G42" s="54"/>
      <c r="H42" s="54"/>
      <c r="I42" s="54"/>
      <c r="J42" s="54"/>
      <c r="K42" s="54"/>
      <c r="L42" s="54"/>
      <c r="M42" s="54"/>
      <c r="N42" s="54"/>
      <c r="O42" s="54"/>
    </row>
    <row r="45" spans="2:15" x14ac:dyDescent="0.3">
      <c r="B45" s="4"/>
    </row>
    <row r="46" spans="2:15" x14ac:dyDescent="0.3">
      <c r="B46" s="4"/>
      <c r="C46" s="53"/>
      <c r="D46" s="53"/>
      <c r="E46" s="53"/>
      <c r="F46" s="53"/>
      <c r="G46" s="53"/>
      <c r="H46" s="53"/>
      <c r="I46" s="53"/>
      <c r="J46" s="53"/>
      <c r="K46" s="53"/>
      <c r="L46" s="53"/>
      <c r="M46" s="53"/>
      <c r="N46" s="53"/>
      <c r="O46" s="53"/>
    </row>
    <row r="47" spans="2:15" x14ac:dyDescent="0.3">
      <c r="B47" s="4"/>
      <c r="C47" s="53"/>
      <c r="D47" s="53"/>
      <c r="E47" s="53"/>
      <c r="F47" s="53"/>
      <c r="G47" s="53"/>
      <c r="H47" s="53"/>
      <c r="I47" s="53"/>
      <c r="J47" s="53"/>
      <c r="K47" s="53"/>
      <c r="L47" s="53"/>
      <c r="M47" s="53"/>
      <c r="N47" s="53"/>
    </row>
    <row r="48" spans="2:15" x14ac:dyDescent="0.3">
      <c r="B48" s="4"/>
      <c r="C48" s="53"/>
      <c r="D48" s="53"/>
      <c r="E48" s="53"/>
      <c r="F48" s="53"/>
      <c r="G48" s="53"/>
      <c r="H48" s="53"/>
      <c r="I48" s="53"/>
      <c r="J48" s="53"/>
      <c r="K48" s="53"/>
      <c r="L48" s="53"/>
      <c r="M48" s="53"/>
      <c r="N48" s="53"/>
    </row>
    <row r="49" spans="2:14" x14ac:dyDescent="0.3">
      <c r="B49" s="4"/>
      <c r="C49" s="53"/>
      <c r="D49" s="53"/>
      <c r="E49" s="53"/>
      <c r="F49" s="53"/>
      <c r="G49" s="53"/>
      <c r="H49" s="53"/>
      <c r="I49" s="53"/>
      <c r="J49" s="53"/>
      <c r="K49" s="53"/>
      <c r="L49" s="53"/>
      <c r="M49" s="53"/>
      <c r="N49" s="53"/>
    </row>
    <row r="50" spans="2:14" x14ac:dyDescent="0.3">
      <c r="B50" s="3"/>
      <c r="C50" s="53"/>
      <c r="D50" s="53"/>
      <c r="E50" s="53"/>
      <c r="F50" s="53"/>
      <c r="G50" s="53"/>
      <c r="H50" s="53"/>
      <c r="I50" s="53"/>
      <c r="J50" s="53"/>
      <c r="K50" s="53"/>
      <c r="L50" s="53"/>
      <c r="M50" s="53"/>
      <c r="N50" s="53"/>
    </row>
    <row r="51" spans="2:14" x14ac:dyDescent="0.3">
      <c r="B51" s="14"/>
      <c r="C51" s="53"/>
      <c r="D51" s="53"/>
      <c r="E51" s="53"/>
      <c r="F51" s="53"/>
      <c r="G51" s="53"/>
      <c r="H51" s="53"/>
      <c r="I51" s="53"/>
      <c r="J51" s="53"/>
      <c r="K51" s="53"/>
      <c r="L51" s="53"/>
      <c r="M51" s="53"/>
      <c r="N51" s="53"/>
    </row>
    <row r="52" spans="2:14" x14ac:dyDescent="0.3">
      <c r="B52" s="3"/>
      <c r="C52" s="61"/>
      <c r="D52" s="61"/>
      <c r="E52" s="61"/>
      <c r="F52" s="61"/>
      <c r="G52" s="61"/>
      <c r="H52" s="61"/>
      <c r="I52" s="61"/>
      <c r="J52" s="61"/>
      <c r="K52" s="61"/>
      <c r="L52" s="53"/>
      <c r="M52" s="53"/>
      <c r="N52" s="53"/>
    </row>
    <row r="53" spans="2:14" x14ac:dyDescent="0.3">
      <c r="C53" s="53"/>
      <c r="D53" s="53"/>
      <c r="E53" s="53"/>
      <c r="F53" s="53"/>
      <c r="G53" s="53"/>
      <c r="H53" s="53"/>
      <c r="I53" s="53"/>
      <c r="J53" s="53"/>
      <c r="K53" s="53"/>
      <c r="L53" s="53"/>
      <c r="M53" s="53"/>
      <c r="N53" s="5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H77"/>
  <sheetViews>
    <sheetView showGridLines="0" zoomScaleNormal="100" workbookViewId="0"/>
  </sheetViews>
  <sheetFormatPr defaultRowHeight="14" x14ac:dyDescent="0.3"/>
  <cols>
    <col min="2" max="2" width="36.75" customWidth="1"/>
    <col min="3" max="4" width="19.83203125" bestFit="1" customWidth="1"/>
    <col min="5" max="5" width="24.5" customWidth="1"/>
    <col min="7" max="7" width="26.5" style="52" bestFit="1" customWidth="1"/>
  </cols>
  <sheetData>
    <row r="1" spans="1:8" ht="20" x14ac:dyDescent="0.4">
      <c r="A1" s="2" t="s">
        <v>117</v>
      </c>
      <c r="B1" s="3"/>
      <c r="C1" s="3"/>
    </row>
    <row r="2" spans="1:8" ht="20" x14ac:dyDescent="0.4">
      <c r="A2" s="30"/>
      <c r="B2" s="15"/>
      <c r="C2" s="15"/>
    </row>
    <row r="4" spans="1:8" ht="14.5" thickBot="1" x14ac:dyDescent="0.35"/>
    <row r="5" spans="1:8" ht="14.5" thickTop="1" x14ac:dyDescent="0.3">
      <c r="B5" s="34"/>
      <c r="C5" s="74" t="s">
        <v>17</v>
      </c>
      <c r="D5" s="74"/>
      <c r="E5" s="34"/>
    </row>
    <row r="6" spans="1:8" x14ac:dyDescent="0.3">
      <c r="B6" s="42" t="s">
        <v>97</v>
      </c>
      <c r="C6" s="45">
        <v>45474</v>
      </c>
      <c r="D6" s="45">
        <v>45839</v>
      </c>
      <c r="E6" s="29" t="s">
        <v>98</v>
      </c>
      <c r="H6" s="52"/>
    </row>
    <row r="7" spans="1:8" x14ac:dyDescent="0.3">
      <c r="B7" s="37" t="s">
        <v>95</v>
      </c>
      <c r="C7" s="68">
        <v>154.96720000000002</v>
      </c>
      <c r="D7" s="37">
        <v>176.59349999999998</v>
      </c>
      <c r="E7" s="44">
        <f>IF(OR((C7&lt;1),(D7&lt;1)),"",IFERROR((D7-C7)/C7,""))</f>
        <v>0.13955404756619436</v>
      </c>
      <c r="G7" s="54"/>
      <c r="H7" s="54"/>
    </row>
    <row r="8" spans="1:8" x14ac:dyDescent="0.3">
      <c r="B8" s="21" t="s">
        <v>39</v>
      </c>
      <c r="C8" s="11">
        <v>0.46529999999999999</v>
      </c>
      <c r="D8" s="21">
        <v>0.6008</v>
      </c>
      <c r="E8" s="46" t="str">
        <f t="shared" ref="E8:E54" si="0">IF(OR((C8&lt;1),(D8&lt;1)),"",IFERROR((D8-C8)/C8,""))</f>
        <v/>
      </c>
      <c r="H8" s="52"/>
    </row>
    <row r="9" spans="1:8" x14ac:dyDescent="0.3">
      <c r="B9" s="21" t="s">
        <v>84</v>
      </c>
      <c r="C9" s="11">
        <v>0</v>
      </c>
      <c r="D9" s="21">
        <v>1.7999999999999999E-2</v>
      </c>
      <c r="E9" s="46" t="str">
        <f t="shared" si="0"/>
        <v/>
      </c>
      <c r="H9" s="52"/>
    </row>
    <row r="10" spans="1:8" x14ac:dyDescent="0.3">
      <c r="B10" s="21" t="s">
        <v>38</v>
      </c>
      <c r="C10" s="11">
        <v>7.8568999999999996</v>
      </c>
      <c r="D10" s="21">
        <v>0</v>
      </c>
      <c r="E10" s="46" t="str">
        <f t="shared" si="0"/>
        <v/>
      </c>
      <c r="H10" s="52"/>
    </row>
    <row r="11" spans="1:8" x14ac:dyDescent="0.3">
      <c r="B11" s="21" t="s">
        <v>37</v>
      </c>
      <c r="C11" s="11">
        <v>1.3586999999999998</v>
      </c>
      <c r="D11" s="21">
        <v>0.2656</v>
      </c>
      <c r="E11" s="46" t="str">
        <f t="shared" si="0"/>
        <v/>
      </c>
      <c r="H11" s="52"/>
    </row>
    <row r="12" spans="1:8" x14ac:dyDescent="0.3">
      <c r="B12" s="21" t="s">
        <v>40</v>
      </c>
      <c r="C12" s="11">
        <v>0.2054</v>
      </c>
      <c r="D12" s="21">
        <v>7.0699999999999999E-2</v>
      </c>
      <c r="E12" s="46" t="str">
        <f t="shared" si="0"/>
        <v/>
      </c>
      <c r="H12" s="52"/>
    </row>
    <row r="13" spans="1:8" x14ac:dyDescent="0.3">
      <c r="B13" s="21" t="s">
        <v>41</v>
      </c>
      <c r="C13" s="11">
        <v>2.1087000000000002</v>
      </c>
      <c r="D13" s="21">
        <v>2.7760000000000002</v>
      </c>
      <c r="E13" s="46">
        <f>IF(OR((C13&lt;1),(D13&lt;1)),"",IFERROR((D13-C13)/C13,""))</f>
        <v>0.3164508939156826</v>
      </c>
      <c r="H13" s="52"/>
    </row>
    <row r="14" spans="1:8" x14ac:dyDescent="0.3">
      <c r="B14" s="21" t="s">
        <v>43</v>
      </c>
      <c r="C14" s="11">
        <v>63.456600000000002</v>
      </c>
      <c r="D14" s="21">
        <v>23.950099999999999</v>
      </c>
      <c r="E14" s="46">
        <f>IF(OR((C14&lt;1),(D14&lt;1)),"",IFERROR((D14-C14)/C14,""))</f>
        <v>-0.62257511433010915</v>
      </c>
      <c r="H14" s="52"/>
    </row>
    <row r="15" spans="1:8" x14ac:dyDescent="0.3">
      <c r="B15" s="21" t="s">
        <v>44</v>
      </c>
      <c r="C15" s="11">
        <v>0.11069999999999999</v>
      </c>
      <c r="D15" s="21">
        <v>0.18860000000000002</v>
      </c>
      <c r="E15" s="46" t="str">
        <f t="shared" si="0"/>
        <v/>
      </c>
      <c r="H15" s="52"/>
    </row>
    <row r="16" spans="1:8" x14ac:dyDescent="0.3">
      <c r="B16" s="21" t="s">
        <v>33</v>
      </c>
      <c r="C16" s="11">
        <v>1.7494000000000001</v>
      </c>
      <c r="D16" s="21">
        <v>0.74040000000000006</v>
      </c>
      <c r="E16" s="46" t="str">
        <f t="shared" si="0"/>
        <v/>
      </c>
      <c r="H16" s="52"/>
    </row>
    <row r="17" spans="2:8" x14ac:dyDescent="0.3">
      <c r="B17" s="21" t="s">
        <v>64</v>
      </c>
      <c r="C17" s="11">
        <v>0.1133</v>
      </c>
      <c r="D17" s="21">
        <v>5.1734999999999998</v>
      </c>
      <c r="E17" s="46" t="str">
        <f t="shared" si="0"/>
        <v/>
      </c>
      <c r="H17" s="52"/>
    </row>
    <row r="18" spans="2:8" x14ac:dyDescent="0.3">
      <c r="B18" s="21" t="s">
        <v>48</v>
      </c>
      <c r="C18" s="11">
        <v>0.45550000000000002</v>
      </c>
      <c r="D18" s="21">
        <v>0.3992</v>
      </c>
      <c r="E18" s="46" t="str">
        <f t="shared" si="0"/>
        <v/>
      </c>
      <c r="H18" s="52"/>
    </row>
    <row r="19" spans="2:8" x14ac:dyDescent="0.3">
      <c r="B19" s="21" t="s">
        <v>51</v>
      </c>
      <c r="C19" s="11">
        <v>1.3752000000000002</v>
      </c>
      <c r="D19" s="21">
        <v>13.613</v>
      </c>
      <c r="E19" s="46">
        <f>IF(OR((C19&lt;1),(D19&lt;1)),"",IFERROR((D19-C19)/C19,""))</f>
        <v>8.8989237929028491</v>
      </c>
      <c r="H19" s="52"/>
    </row>
    <row r="20" spans="2:8" x14ac:dyDescent="0.3">
      <c r="B20" s="21" t="s">
        <v>46</v>
      </c>
      <c r="C20" s="11">
        <v>0.67810000000000004</v>
      </c>
      <c r="D20" s="21">
        <v>3.0871</v>
      </c>
      <c r="E20" s="46" t="str">
        <f t="shared" si="0"/>
        <v/>
      </c>
      <c r="H20" s="52"/>
    </row>
    <row r="21" spans="2:8" x14ac:dyDescent="0.3">
      <c r="B21" s="21" t="s">
        <v>49</v>
      </c>
      <c r="C21" s="11">
        <v>0.37149999999999994</v>
      </c>
      <c r="D21" s="21">
        <v>1.84E-2</v>
      </c>
      <c r="E21" s="46" t="str">
        <f t="shared" si="0"/>
        <v/>
      </c>
      <c r="H21" s="52"/>
    </row>
    <row r="22" spans="2:8" x14ac:dyDescent="0.3">
      <c r="B22" s="21" t="s">
        <v>50</v>
      </c>
      <c r="C22" s="11">
        <v>1.3213000000000001</v>
      </c>
      <c r="D22" s="21">
        <v>0.87290000000000001</v>
      </c>
      <c r="E22" s="46" t="str">
        <f t="shared" si="0"/>
        <v/>
      </c>
      <c r="H22" s="52"/>
    </row>
    <row r="23" spans="2:8" x14ac:dyDescent="0.3">
      <c r="B23" s="21" t="s">
        <v>34</v>
      </c>
      <c r="C23" s="11">
        <v>3.6863999999999999</v>
      </c>
      <c r="D23" s="21">
        <v>1.6467000000000001</v>
      </c>
      <c r="E23" s="46">
        <f>IF(OR((C23&lt;1),(D23&lt;1)),"",IFERROR((D23-C23)/C23,""))</f>
        <v>-0.55330403645833326</v>
      </c>
      <c r="H23" s="52"/>
    </row>
    <row r="24" spans="2:8" x14ac:dyDescent="0.3">
      <c r="B24" s="21" t="s">
        <v>60</v>
      </c>
      <c r="C24" s="11">
        <v>1.5199</v>
      </c>
      <c r="D24" s="21">
        <v>4.8795000000000002</v>
      </c>
      <c r="E24" s="46">
        <f>IF(OR((C24&lt;1),(D24&lt;1)),"",IFERROR((D24-C24)/C24,""))</f>
        <v>2.2104085795118102</v>
      </c>
      <c r="H24" s="52"/>
    </row>
    <row r="25" spans="2:8" x14ac:dyDescent="0.3">
      <c r="B25" s="21" t="s">
        <v>54</v>
      </c>
      <c r="C25" s="11">
        <v>0.24590000000000001</v>
      </c>
      <c r="D25" s="21">
        <v>0.27200000000000002</v>
      </c>
      <c r="E25" s="46" t="str">
        <f t="shared" si="0"/>
        <v/>
      </c>
      <c r="H25" s="52"/>
    </row>
    <row r="26" spans="2:8" x14ac:dyDescent="0.3">
      <c r="B26" s="21" t="s">
        <v>36</v>
      </c>
      <c r="C26" s="11">
        <v>0.10199999999999999</v>
      </c>
      <c r="D26" s="21">
        <v>0.51670000000000005</v>
      </c>
      <c r="E26" s="46" t="str">
        <f t="shared" si="0"/>
        <v/>
      </c>
      <c r="H26" s="52"/>
    </row>
    <row r="27" spans="2:8" x14ac:dyDescent="0.3">
      <c r="B27" s="21" t="s">
        <v>58</v>
      </c>
      <c r="C27" s="11">
        <v>6.9999999999999999E-4</v>
      </c>
      <c r="D27" s="21">
        <v>1.09E-2</v>
      </c>
      <c r="E27" s="46" t="str">
        <f t="shared" si="0"/>
        <v/>
      </c>
      <c r="H27" s="52"/>
    </row>
    <row r="28" spans="2:8" x14ac:dyDescent="0.3">
      <c r="B28" s="21" t="s">
        <v>56</v>
      </c>
      <c r="C28" s="11">
        <v>0.2477</v>
      </c>
      <c r="D28" s="21">
        <v>1.1415000000000002</v>
      </c>
      <c r="E28" s="46" t="str">
        <f t="shared" si="0"/>
        <v/>
      </c>
      <c r="H28" s="52"/>
    </row>
    <row r="29" spans="2:8" x14ac:dyDescent="0.3">
      <c r="B29" s="21" t="s">
        <v>65</v>
      </c>
      <c r="C29" s="11">
        <v>2.0769000000000002</v>
      </c>
      <c r="D29" s="21">
        <v>8.7800000000000003E-2</v>
      </c>
      <c r="E29" s="46" t="str">
        <f t="shared" si="0"/>
        <v/>
      </c>
      <c r="H29" s="52"/>
    </row>
    <row r="30" spans="2:8" x14ac:dyDescent="0.3">
      <c r="B30" s="21" t="s">
        <v>87</v>
      </c>
      <c r="C30" s="11">
        <v>0.95899999999999996</v>
      </c>
      <c r="D30" s="21">
        <v>0.46339999999999998</v>
      </c>
      <c r="E30" s="46" t="str">
        <f t="shared" si="0"/>
        <v/>
      </c>
      <c r="H30" s="52"/>
    </row>
    <row r="31" spans="2:8" x14ac:dyDescent="0.3">
      <c r="B31" s="21" t="s">
        <v>108</v>
      </c>
      <c r="C31" s="11">
        <v>5.79E-2</v>
      </c>
      <c r="D31" s="21">
        <v>0</v>
      </c>
      <c r="E31" s="46" t="str">
        <f t="shared" si="0"/>
        <v/>
      </c>
      <c r="H31" s="52"/>
    </row>
    <row r="32" spans="2:8" x14ac:dyDescent="0.3">
      <c r="B32" s="21" t="s">
        <v>61</v>
      </c>
      <c r="C32" s="11">
        <v>1.2E-2</v>
      </c>
      <c r="D32" s="21">
        <v>4.0258000000000003</v>
      </c>
      <c r="E32" s="46" t="str">
        <f t="shared" si="0"/>
        <v/>
      </c>
      <c r="H32" s="52"/>
    </row>
    <row r="33" spans="2:8" x14ac:dyDescent="0.3">
      <c r="B33" s="21" t="s">
        <v>107</v>
      </c>
      <c r="C33" s="11">
        <v>17.1861</v>
      </c>
      <c r="D33" s="21">
        <v>54.092299999999994</v>
      </c>
      <c r="E33" s="46">
        <f>IF(OR((C33&lt;1),(D33&lt;1)),"",IFERROR((D33-C33)/C33,""))</f>
        <v>2.1474447373167851</v>
      </c>
      <c r="H33" s="52"/>
    </row>
    <row r="34" spans="2:8" x14ac:dyDescent="0.3">
      <c r="B34" s="21" t="s">
        <v>45</v>
      </c>
      <c r="C34" s="11">
        <v>2.4899999999999999E-2</v>
      </c>
      <c r="D34" s="21">
        <v>5.1900000000000002E-2</v>
      </c>
      <c r="E34" s="46" t="str">
        <f t="shared" si="0"/>
        <v/>
      </c>
      <c r="H34" s="52"/>
    </row>
    <row r="35" spans="2:8" x14ac:dyDescent="0.3">
      <c r="B35" s="21" t="s">
        <v>47</v>
      </c>
      <c r="C35" s="11">
        <v>29.7334</v>
      </c>
      <c r="D35" s="21">
        <v>52.5764</v>
      </c>
      <c r="E35" s="46">
        <f>IF(OR((C35&lt;1),(D35&lt;1)),"",IFERROR((D35-C35)/C35,""))</f>
        <v>0.76826060928114515</v>
      </c>
      <c r="H35" s="52"/>
    </row>
    <row r="36" spans="2:8" x14ac:dyDescent="0.3">
      <c r="B36" s="21" t="s">
        <v>62</v>
      </c>
      <c r="C36" s="11">
        <v>3.6124999999999994</v>
      </c>
      <c r="D36" s="21">
        <v>0.90199999999999991</v>
      </c>
      <c r="E36" s="46" t="str">
        <f t="shared" si="0"/>
        <v/>
      </c>
      <c r="H36" s="52"/>
    </row>
    <row r="37" spans="2:8" x14ac:dyDescent="0.3">
      <c r="B37" s="21" t="s">
        <v>35</v>
      </c>
      <c r="C37" s="11">
        <v>13.875299999999999</v>
      </c>
      <c r="D37" s="21">
        <v>4.1482999999999999</v>
      </c>
      <c r="E37" s="46">
        <f>IF(OR((C37&lt;1),(D37&lt;1)),"",IFERROR((D37-C37)/C37,""))</f>
        <v>-0.70102988764206908</v>
      </c>
      <c r="H37" s="52"/>
    </row>
    <row r="38" spans="2:8" x14ac:dyDescent="0.3">
      <c r="B38" s="21" t="s">
        <v>66</v>
      </c>
      <c r="C38" s="11">
        <v>0</v>
      </c>
      <c r="D38" s="21">
        <v>4.0000000000000001E-3</v>
      </c>
      <c r="E38" s="46" t="str">
        <f t="shared" si="0"/>
        <v/>
      </c>
      <c r="H38" s="52"/>
    </row>
    <row r="39" spans="2:8" x14ac:dyDescent="0.3">
      <c r="B39" s="37" t="s">
        <v>96</v>
      </c>
      <c r="C39" s="68">
        <v>0.71479999999999999</v>
      </c>
      <c r="D39" s="37">
        <v>3.0498000000000003</v>
      </c>
      <c r="E39" s="46" t="str">
        <f t="shared" si="0"/>
        <v/>
      </c>
      <c r="H39" s="52"/>
    </row>
    <row r="40" spans="2:8" x14ac:dyDescent="0.3">
      <c r="B40" s="21" t="s">
        <v>27</v>
      </c>
      <c r="C40" s="11">
        <v>0.71479999999999999</v>
      </c>
      <c r="D40" s="21">
        <v>3.0498000000000003</v>
      </c>
      <c r="E40" s="46" t="str">
        <f t="shared" si="0"/>
        <v/>
      </c>
      <c r="H40" s="52"/>
    </row>
    <row r="41" spans="2:8" x14ac:dyDescent="0.3">
      <c r="B41" s="37" t="s">
        <v>106</v>
      </c>
      <c r="C41" s="68">
        <v>1016.8935999999999</v>
      </c>
      <c r="D41" s="37">
        <v>600.03380000000004</v>
      </c>
      <c r="E41" s="44">
        <f>IF(OR((C41&lt;1),(D41&lt;1)),"",IFERROR((D41-C41)/C41,""))</f>
        <v>-0.40993453002359331</v>
      </c>
      <c r="H41" s="52"/>
    </row>
    <row r="42" spans="2:8" x14ac:dyDescent="0.3">
      <c r="B42" s="21" t="s">
        <v>85</v>
      </c>
      <c r="C42" s="11">
        <v>0</v>
      </c>
      <c r="D42" s="21">
        <v>69.036900000000003</v>
      </c>
      <c r="E42" s="46" t="str">
        <f t="shared" si="0"/>
        <v/>
      </c>
      <c r="H42" s="52"/>
    </row>
    <row r="43" spans="2:8" x14ac:dyDescent="0.3">
      <c r="B43" s="21" t="s">
        <v>53</v>
      </c>
      <c r="C43" s="11">
        <v>2.3150000000000004</v>
      </c>
      <c r="D43" s="21">
        <v>0.23699999999999999</v>
      </c>
      <c r="E43" s="44" t="str">
        <f t="shared" si="0"/>
        <v/>
      </c>
      <c r="G43" s="54"/>
      <c r="H43" s="54"/>
    </row>
    <row r="44" spans="2:8" x14ac:dyDescent="0.3">
      <c r="B44" s="21" t="s">
        <v>42</v>
      </c>
      <c r="C44" s="11">
        <v>0.3049</v>
      </c>
      <c r="D44" s="21">
        <v>8.4298999999999999</v>
      </c>
      <c r="E44" s="44" t="str">
        <f t="shared" si="0"/>
        <v/>
      </c>
      <c r="H44" s="52"/>
    </row>
    <row r="45" spans="2:8" x14ac:dyDescent="0.3">
      <c r="B45" s="21" t="s">
        <v>92</v>
      </c>
      <c r="C45" s="11">
        <v>312.41230000000002</v>
      </c>
      <c r="D45" s="21">
        <v>273.40570000000002</v>
      </c>
      <c r="E45" s="46">
        <f>IF(OR((C45&lt;1),(D45&lt;1)),"",IFERROR((D45-C45)/C45,""))</f>
        <v>-0.12485615963263927</v>
      </c>
      <c r="H45" s="52"/>
    </row>
    <row r="46" spans="2:8" x14ac:dyDescent="0.3">
      <c r="B46" s="21" t="s">
        <v>105</v>
      </c>
      <c r="C46" s="11">
        <v>478.85979999999995</v>
      </c>
      <c r="D46" s="21">
        <v>61.4251</v>
      </c>
      <c r="E46" s="46">
        <f>IF(OR((C46&lt;1),(D46&lt;1)),"",IFERROR((D46-C46)/C46,""))</f>
        <v>-0.87172633827270529</v>
      </c>
      <c r="H46" s="52"/>
    </row>
    <row r="47" spans="2:8" x14ac:dyDescent="0.3">
      <c r="B47" s="21" t="s">
        <v>86</v>
      </c>
      <c r="C47" s="11">
        <v>1.3240000000000001</v>
      </c>
      <c r="D47" s="21">
        <v>0.97799999999999998</v>
      </c>
      <c r="E47" s="46" t="str">
        <f t="shared" si="0"/>
        <v/>
      </c>
      <c r="H47" s="52"/>
    </row>
    <row r="48" spans="2:8" x14ac:dyDescent="0.3">
      <c r="B48" s="21" t="s">
        <v>52</v>
      </c>
      <c r="C48" s="11">
        <v>6.5948000000000002</v>
      </c>
      <c r="D48" s="21">
        <v>3.8653999999999997</v>
      </c>
      <c r="E48" s="46">
        <f>IF(OR((C48&lt;1),(D48&lt;1)),"",IFERROR((D48-C48)/C48,""))</f>
        <v>-0.41387153514890523</v>
      </c>
      <c r="H48" s="52"/>
    </row>
    <row r="49" spans="2:8" x14ac:dyDescent="0.3">
      <c r="B49" s="21" t="s">
        <v>55</v>
      </c>
      <c r="C49" s="11">
        <v>1.8289</v>
      </c>
      <c r="D49" s="21">
        <v>1.9201999999999999</v>
      </c>
      <c r="E49" s="46">
        <f>IF(OR((C49&lt;1),(D49&lt;1)),"",IFERROR((D49-C49)/C49,""))</f>
        <v>4.9920717371097351E-2</v>
      </c>
      <c r="H49" s="52"/>
    </row>
    <row r="50" spans="2:8" x14ac:dyDescent="0.3">
      <c r="B50" s="21" t="s">
        <v>57</v>
      </c>
      <c r="C50" s="11">
        <v>1.2400000000000001E-2</v>
      </c>
      <c r="D50" s="21">
        <v>0</v>
      </c>
      <c r="E50" s="46" t="str">
        <f t="shared" si="0"/>
        <v/>
      </c>
      <c r="H50" s="52"/>
    </row>
    <row r="51" spans="2:8" x14ac:dyDescent="0.3">
      <c r="B51" s="21" t="s">
        <v>59</v>
      </c>
      <c r="C51" s="11">
        <v>1.095</v>
      </c>
      <c r="D51" s="21">
        <v>2.5680999999999998</v>
      </c>
      <c r="E51" s="46">
        <f>IF(OR((C51&lt;1),(D51&lt;1)),"",IFERROR((D51-C51)/C51,""))</f>
        <v>1.345296803652968</v>
      </c>
      <c r="H51" s="52"/>
    </row>
    <row r="52" spans="2:8" x14ac:dyDescent="0.3">
      <c r="B52" s="21" t="s">
        <v>63</v>
      </c>
      <c r="C52" s="11">
        <v>212.1465</v>
      </c>
      <c r="D52" s="21">
        <v>174.21949999999998</v>
      </c>
      <c r="E52" s="46">
        <f>IF(OR((C52&lt;1),(D52&lt;1)),"",IFERROR((D52-C52)/C52,""))</f>
        <v>-0.17877740146549681</v>
      </c>
      <c r="H52" s="52"/>
    </row>
    <row r="53" spans="2:8" x14ac:dyDescent="0.3">
      <c r="B53" s="21" t="s">
        <v>110</v>
      </c>
      <c r="C53" s="11">
        <v>0</v>
      </c>
      <c r="D53" s="21">
        <v>0.48</v>
      </c>
      <c r="E53" s="46" t="str">
        <f t="shared" si="0"/>
        <v/>
      </c>
      <c r="H53" s="52"/>
    </row>
    <row r="54" spans="2:8" x14ac:dyDescent="0.3">
      <c r="B54" s="21" t="s">
        <v>111</v>
      </c>
      <c r="C54" s="11">
        <v>0</v>
      </c>
      <c r="D54" s="21">
        <v>3.468</v>
      </c>
      <c r="E54" s="46" t="str">
        <f t="shared" si="0"/>
        <v/>
      </c>
      <c r="H54" s="52"/>
    </row>
    <row r="55" spans="2:8" x14ac:dyDescent="0.3">
      <c r="B55" s="55" t="s">
        <v>16</v>
      </c>
      <c r="C55" s="69">
        <v>1172.5755999999999</v>
      </c>
      <c r="D55" s="51">
        <v>779.6771</v>
      </c>
      <c r="E55" s="47">
        <f>IF(OR((C55&lt;1),(D55&lt;1)),"",IFERROR((D55-C55)/C55,""))</f>
        <v>-0.33507306479855109</v>
      </c>
      <c r="H55" s="52"/>
    </row>
    <row r="56" spans="2:8" x14ac:dyDescent="0.3">
      <c r="B56" s="1"/>
      <c r="C56" s="37"/>
      <c r="D56" s="37"/>
      <c r="E56" s="44"/>
    </row>
    <row r="57" spans="2:8" x14ac:dyDescent="0.3">
      <c r="B57" s="32" t="s">
        <v>31</v>
      </c>
      <c r="E57" s="21"/>
    </row>
    <row r="58" spans="2:8" x14ac:dyDescent="0.3">
      <c r="B58" s="32" t="s">
        <v>99</v>
      </c>
      <c r="D58" s="21"/>
      <c r="E58" s="21"/>
    </row>
    <row r="59" spans="2:8" x14ac:dyDescent="0.3">
      <c r="B59" s="32" t="s">
        <v>101</v>
      </c>
      <c r="E59" s="21"/>
    </row>
    <row r="61" spans="2:8" x14ac:dyDescent="0.3">
      <c r="E61" s="21"/>
    </row>
    <row r="62" spans="2:8" x14ac:dyDescent="0.3">
      <c r="E62" s="21"/>
    </row>
    <row r="63" spans="2:8" x14ac:dyDescent="0.3">
      <c r="E63" s="21"/>
    </row>
    <row r="64" spans="2:8" x14ac:dyDescent="0.3">
      <c r="E64" s="21"/>
    </row>
    <row r="65" spans="5:5" x14ac:dyDescent="0.3">
      <c r="E65" s="21"/>
    </row>
    <row r="70" spans="5:5" x14ac:dyDescent="0.3">
      <c r="E70" s="21"/>
    </row>
    <row r="71" spans="5:5" x14ac:dyDescent="0.3">
      <c r="E71" s="21"/>
    </row>
    <row r="72" spans="5:5" x14ac:dyDescent="0.3">
      <c r="E72" s="21"/>
    </row>
    <row r="73" spans="5:5" x14ac:dyDescent="0.3">
      <c r="E73" s="21"/>
    </row>
    <row r="74" spans="5:5" x14ac:dyDescent="0.3">
      <c r="E74" s="21"/>
    </row>
    <row r="75" spans="5:5" x14ac:dyDescent="0.3">
      <c r="E75" s="21"/>
    </row>
    <row r="76" spans="5:5" x14ac:dyDescent="0.3">
      <c r="E76" s="21"/>
    </row>
    <row r="77" spans="5:5" x14ac:dyDescent="0.3">
      <c r="E77" s="21"/>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F37"/>
  <sheetViews>
    <sheetView showGridLines="0" zoomScaleNormal="100" workbookViewId="0"/>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6" ht="20" x14ac:dyDescent="0.4">
      <c r="A1" s="2" t="s">
        <v>118</v>
      </c>
    </row>
    <row r="4" spans="1:6" ht="14.5" thickBot="1" x14ac:dyDescent="0.35"/>
    <row r="5" spans="1:6" ht="14.5" thickTop="1" x14ac:dyDescent="0.3">
      <c r="B5" s="34" t="s">
        <v>71</v>
      </c>
      <c r="C5" s="34" t="s">
        <v>80</v>
      </c>
    </row>
    <row r="6" spans="1:6" x14ac:dyDescent="0.3">
      <c r="B6" s="37" t="s">
        <v>74</v>
      </c>
      <c r="C6" s="54">
        <v>25.98</v>
      </c>
      <c r="F6" s="38"/>
    </row>
    <row r="7" spans="1:6" x14ac:dyDescent="0.3">
      <c r="B7" t="s">
        <v>105</v>
      </c>
      <c r="C7" s="52">
        <v>25.5</v>
      </c>
      <c r="F7" s="32"/>
    </row>
    <row r="8" spans="1:6" x14ac:dyDescent="0.3">
      <c r="B8" s="21" t="s">
        <v>110</v>
      </c>
      <c r="C8" s="52">
        <v>0.48</v>
      </c>
      <c r="F8" s="32"/>
    </row>
    <row r="9" spans="1:6" x14ac:dyDescent="0.3">
      <c r="B9" s="37" t="s">
        <v>75</v>
      </c>
      <c r="C9" s="54">
        <v>6.1322000000000001</v>
      </c>
      <c r="F9" s="38"/>
    </row>
    <row r="10" spans="1:6" x14ac:dyDescent="0.3">
      <c r="B10" s="21" t="s">
        <v>92</v>
      </c>
      <c r="C10" s="52">
        <v>5.7035999999999998</v>
      </c>
      <c r="F10" s="32"/>
    </row>
    <row r="11" spans="1:6" x14ac:dyDescent="0.3">
      <c r="B11" s="21" t="s">
        <v>52</v>
      </c>
      <c r="C11" s="52">
        <v>0.42859999999999998</v>
      </c>
      <c r="F11" s="32"/>
    </row>
    <row r="12" spans="1:6" x14ac:dyDescent="0.3">
      <c r="B12" s="37" t="s">
        <v>77</v>
      </c>
      <c r="C12" s="54">
        <v>249.91259999999997</v>
      </c>
      <c r="F12" s="38"/>
    </row>
    <row r="13" spans="1:6" x14ac:dyDescent="0.3">
      <c r="B13" s="21" t="s">
        <v>92</v>
      </c>
      <c r="C13" s="52">
        <v>248.84699999999998</v>
      </c>
      <c r="F13" s="32"/>
    </row>
    <row r="14" spans="1:6" x14ac:dyDescent="0.3">
      <c r="B14" t="s">
        <v>105</v>
      </c>
      <c r="C14" s="52">
        <v>7.0999999999999994E-2</v>
      </c>
      <c r="F14" s="32"/>
    </row>
    <row r="15" spans="1:6" x14ac:dyDescent="0.3">
      <c r="B15" s="21" t="s">
        <v>52</v>
      </c>
      <c r="C15" s="52">
        <v>0.90559999999999996</v>
      </c>
      <c r="F15" s="38"/>
    </row>
    <row r="16" spans="1:6" x14ac:dyDescent="0.3">
      <c r="B16" s="21" t="s">
        <v>27</v>
      </c>
      <c r="C16" s="52">
        <v>8.8999999999999996E-2</v>
      </c>
      <c r="F16" s="32"/>
    </row>
    <row r="17" spans="2:6" x14ac:dyDescent="0.3">
      <c r="B17" s="37" t="s">
        <v>73</v>
      </c>
      <c r="C17" s="54">
        <v>177.44459999999998</v>
      </c>
      <c r="F17" s="32"/>
    </row>
    <row r="18" spans="2:6" x14ac:dyDescent="0.3">
      <c r="B18" t="s">
        <v>105</v>
      </c>
      <c r="C18" s="52">
        <v>2.9750000000000001</v>
      </c>
      <c r="F18" s="32"/>
    </row>
    <row r="19" spans="2:6" x14ac:dyDescent="0.3">
      <c r="B19" s="21" t="s">
        <v>52</v>
      </c>
      <c r="C19" s="52">
        <v>5.0000000000000001E-3</v>
      </c>
      <c r="F19" s="32"/>
    </row>
    <row r="20" spans="2:6" x14ac:dyDescent="0.3">
      <c r="B20" s="21" t="s">
        <v>27</v>
      </c>
      <c r="C20" s="52">
        <v>0.24510000000000001</v>
      </c>
      <c r="F20" s="38"/>
    </row>
    <row r="21" spans="2:6" x14ac:dyDescent="0.3">
      <c r="B21" s="21" t="s">
        <v>63</v>
      </c>
      <c r="C21" s="52">
        <v>174.21949999999998</v>
      </c>
      <c r="F21" s="32"/>
    </row>
    <row r="22" spans="2:6" x14ac:dyDescent="0.3">
      <c r="B22" s="37" t="s">
        <v>78</v>
      </c>
      <c r="C22" s="54">
        <v>7.0051000000000005</v>
      </c>
      <c r="F22" s="38"/>
    </row>
    <row r="23" spans="2:6" x14ac:dyDescent="0.3">
      <c r="B23" s="21" t="s">
        <v>92</v>
      </c>
      <c r="C23" s="52">
        <v>6.2464000000000004</v>
      </c>
      <c r="F23" s="32"/>
    </row>
    <row r="24" spans="2:6" x14ac:dyDescent="0.3">
      <c r="B24" s="21" t="s">
        <v>52</v>
      </c>
      <c r="C24" s="52">
        <v>0.75870000000000004</v>
      </c>
      <c r="F24" s="32"/>
    </row>
    <row r="25" spans="2:6" x14ac:dyDescent="0.3">
      <c r="B25" s="37" t="s">
        <v>79</v>
      </c>
      <c r="C25" s="54">
        <v>2.7376999999999998</v>
      </c>
      <c r="F25" s="38"/>
    </row>
    <row r="26" spans="2:6" x14ac:dyDescent="0.3">
      <c r="B26" s="21" t="s">
        <v>92</v>
      </c>
      <c r="C26" s="52">
        <v>5.0000000000000001E-3</v>
      </c>
    </row>
    <row r="27" spans="2:6" x14ac:dyDescent="0.3">
      <c r="B27" s="21" t="s">
        <v>52</v>
      </c>
      <c r="C27" s="52">
        <v>1.7000000000000001E-2</v>
      </c>
    </row>
    <row r="28" spans="2:6" x14ac:dyDescent="0.3">
      <c r="B28" s="21" t="s">
        <v>27</v>
      </c>
      <c r="C28" s="52">
        <v>2.7157</v>
      </c>
    </row>
    <row r="29" spans="2:6" x14ac:dyDescent="0.3">
      <c r="B29" s="37" t="s">
        <v>76</v>
      </c>
      <c r="C29" s="54">
        <v>24.826000000000001</v>
      </c>
    </row>
    <row r="30" spans="2:6" x14ac:dyDescent="0.3">
      <c r="B30" t="s">
        <v>105</v>
      </c>
      <c r="C30" s="52">
        <v>24.826000000000001</v>
      </c>
    </row>
    <row r="31" spans="2:6" x14ac:dyDescent="0.3">
      <c r="B31" s="37" t="s">
        <v>72</v>
      </c>
      <c r="C31" s="54">
        <v>22.407299999999999</v>
      </c>
    </row>
    <row r="32" spans="2:6" x14ac:dyDescent="0.3">
      <c r="B32" s="21" t="s">
        <v>92</v>
      </c>
      <c r="C32" s="52">
        <v>12.6037</v>
      </c>
    </row>
    <row r="33" spans="2:6" x14ac:dyDescent="0.3">
      <c r="B33" s="21" t="s">
        <v>105</v>
      </c>
      <c r="C33" s="52">
        <v>8.0531000000000006</v>
      </c>
    </row>
    <row r="34" spans="2:6" x14ac:dyDescent="0.3">
      <c r="B34" s="21" t="s">
        <v>52</v>
      </c>
      <c r="C34" s="62">
        <v>1.7504999999999999</v>
      </c>
    </row>
    <row r="35" spans="2:6" x14ac:dyDescent="0.3">
      <c r="B35" s="51" t="s">
        <v>16</v>
      </c>
      <c r="C35" s="51">
        <v>516.44550000000004</v>
      </c>
      <c r="E35" s="61"/>
      <c r="F35" s="61"/>
    </row>
    <row r="36" spans="2:6" x14ac:dyDescent="0.3">
      <c r="B36" s="14" t="s">
        <v>94</v>
      </c>
      <c r="C36" s="21"/>
    </row>
    <row r="37" spans="2:6" x14ac:dyDescent="0.3">
      <c r="B37" s="32" t="s">
        <v>102</v>
      </c>
      <c r="C37" s="37"/>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45"/>
  <sheetViews>
    <sheetView showGridLines="0" zoomScaleNormal="100" workbookViewId="0"/>
  </sheetViews>
  <sheetFormatPr defaultRowHeight="14" x14ac:dyDescent="0.3"/>
  <cols>
    <col min="1" max="1" width="32.25" bestFit="1" customWidth="1"/>
    <col min="2" max="2" width="16.08203125" bestFit="1" customWidth="1"/>
    <col min="3" max="8" width="11.83203125" bestFit="1" customWidth="1"/>
    <col min="9" max="9" width="18.5" bestFit="1" customWidth="1"/>
  </cols>
  <sheetData>
    <row r="1" spans="1:17" ht="20" x14ac:dyDescent="0.4">
      <c r="A1" s="2" t="s">
        <v>90</v>
      </c>
      <c r="B1" s="3"/>
      <c r="C1" s="3"/>
      <c r="D1" s="3"/>
      <c r="E1" s="3"/>
      <c r="F1" s="3"/>
      <c r="G1" s="3"/>
      <c r="J1" s="18"/>
      <c r="K1" s="15"/>
      <c r="L1" s="15"/>
      <c r="M1" s="15"/>
      <c r="N1" s="15"/>
      <c r="O1" s="15"/>
      <c r="P1" s="15"/>
      <c r="Q1" s="15"/>
    </row>
    <row r="2" spans="1:17" ht="20" x14ac:dyDescent="0.4">
      <c r="A2" s="2"/>
      <c r="B2" s="3"/>
      <c r="C2" s="3"/>
      <c r="D2" s="3"/>
      <c r="E2" s="3"/>
      <c r="F2" s="3"/>
      <c r="G2" s="3"/>
      <c r="J2" s="18"/>
      <c r="K2" s="15"/>
      <c r="L2" s="15"/>
      <c r="M2" s="15"/>
      <c r="N2" s="15"/>
      <c r="O2" s="15"/>
      <c r="P2" s="15"/>
      <c r="Q2" s="15"/>
    </row>
    <row r="3" spans="1:17" ht="21" customHeight="1" x14ac:dyDescent="0.3">
      <c r="A3" s="1" t="s">
        <v>120</v>
      </c>
      <c r="B3" s="3"/>
      <c r="C3" s="3"/>
      <c r="D3" s="3"/>
      <c r="E3" s="3"/>
      <c r="F3" s="3"/>
      <c r="G3" s="3"/>
    </row>
    <row r="4" spans="1:17" ht="20" x14ac:dyDescent="0.4">
      <c r="A4" s="2"/>
      <c r="B4" s="3"/>
      <c r="C4" s="3"/>
      <c r="D4" s="3"/>
      <c r="E4" s="3"/>
      <c r="F4" s="3"/>
      <c r="G4" s="3"/>
      <c r="K4" s="13"/>
      <c r="L4" s="13"/>
      <c r="M4" s="13"/>
      <c r="N4" s="13"/>
      <c r="O4" s="13"/>
      <c r="P4" s="13"/>
      <c r="Q4" s="13"/>
    </row>
    <row r="5" spans="1:17" ht="20" x14ac:dyDescent="0.4">
      <c r="A5" s="2"/>
      <c r="B5" s="3"/>
      <c r="C5" s="3"/>
      <c r="D5" s="3"/>
      <c r="E5" s="3"/>
      <c r="F5" s="3"/>
      <c r="G5" s="3"/>
      <c r="J5" s="3"/>
      <c r="K5" s="13"/>
      <c r="L5" s="13"/>
      <c r="M5" s="13"/>
      <c r="N5" s="13"/>
      <c r="O5" s="13"/>
      <c r="P5" s="13"/>
      <c r="Q5" s="13"/>
    </row>
    <row r="6" spans="1:17" ht="20" x14ac:dyDescent="0.4">
      <c r="A6" s="2"/>
      <c r="B6" s="3"/>
      <c r="C6" s="3"/>
      <c r="D6" s="3"/>
      <c r="E6" s="3"/>
      <c r="F6" s="3"/>
      <c r="G6" s="3"/>
      <c r="J6" s="13"/>
      <c r="K6" s="13"/>
      <c r="L6" s="13"/>
      <c r="M6" s="13"/>
      <c r="N6" s="13"/>
      <c r="O6" s="13"/>
      <c r="P6" s="13"/>
      <c r="Q6" s="13"/>
    </row>
    <row r="7" spans="1:17" ht="20" x14ac:dyDescent="0.4">
      <c r="A7" s="2"/>
      <c r="B7" s="3"/>
      <c r="C7" s="3"/>
      <c r="D7" s="3"/>
      <c r="E7" s="3"/>
      <c r="F7" s="3"/>
      <c r="G7" s="3"/>
      <c r="J7" s="13"/>
      <c r="K7" s="13"/>
      <c r="L7" s="13"/>
      <c r="M7" s="13"/>
      <c r="N7" s="13"/>
      <c r="O7" s="13"/>
      <c r="P7" s="13"/>
      <c r="Q7" s="13"/>
    </row>
    <row r="8" spans="1:17" ht="20" x14ac:dyDescent="0.4">
      <c r="A8" s="2"/>
      <c r="B8" s="3"/>
      <c r="C8" s="3"/>
      <c r="D8" s="3"/>
      <c r="E8" s="3"/>
      <c r="F8" s="3"/>
      <c r="G8" s="3"/>
      <c r="J8" s="13"/>
      <c r="K8" s="13"/>
      <c r="L8" s="13"/>
      <c r="M8" s="13"/>
      <c r="N8" s="13"/>
      <c r="O8" s="13"/>
      <c r="P8" s="13"/>
      <c r="Q8" s="13"/>
    </row>
    <row r="9" spans="1:17" ht="20" x14ac:dyDescent="0.4">
      <c r="A9" s="2"/>
      <c r="B9" s="3"/>
      <c r="C9" s="3"/>
      <c r="D9" s="3"/>
      <c r="E9" s="3"/>
      <c r="F9" s="3"/>
      <c r="G9" s="3"/>
      <c r="H9" s="11"/>
      <c r="J9" s="13"/>
      <c r="K9" s="13"/>
      <c r="L9" s="13"/>
      <c r="M9" s="13"/>
      <c r="N9" s="13"/>
      <c r="O9" s="13"/>
      <c r="P9" s="13"/>
      <c r="Q9" s="13"/>
    </row>
    <row r="10" spans="1:17" ht="20" x14ac:dyDescent="0.4">
      <c r="A10" s="2"/>
      <c r="B10" s="3"/>
      <c r="C10" s="3"/>
      <c r="D10" s="3"/>
      <c r="E10" s="3"/>
      <c r="F10" s="3"/>
      <c r="G10" s="3"/>
      <c r="H10" s="11"/>
      <c r="J10" s="13"/>
      <c r="K10" s="13"/>
      <c r="L10" s="13"/>
      <c r="M10" s="13"/>
      <c r="N10" s="13"/>
      <c r="O10" s="13"/>
      <c r="P10" s="13"/>
      <c r="Q10" s="13"/>
    </row>
    <row r="11" spans="1:17" ht="20" x14ac:dyDescent="0.4">
      <c r="A11" s="2"/>
      <c r="B11" s="3"/>
      <c r="C11" s="3"/>
      <c r="D11" s="3"/>
      <c r="E11" s="3"/>
      <c r="F11" s="3"/>
      <c r="G11" s="3"/>
      <c r="H11" s="11"/>
      <c r="J11" s="13"/>
      <c r="K11" s="13"/>
      <c r="L11" s="13"/>
      <c r="M11" s="13"/>
      <c r="N11" s="13"/>
      <c r="O11" s="13"/>
      <c r="P11" s="13"/>
      <c r="Q11" s="13"/>
    </row>
    <row r="12" spans="1:17" ht="20" x14ac:dyDescent="0.4">
      <c r="A12" s="2"/>
      <c r="B12" s="3"/>
      <c r="C12" s="3"/>
      <c r="D12" s="3"/>
      <c r="E12" s="3"/>
      <c r="F12" s="3"/>
      <c r="G12" s="3"/>
      <c r="H12" s="11"/>
      <c r="J12" s="13"/>
      <c r="K12" s="13"/>
      <c r="L12" s="13"/>
      <c r="M12" s="13"/>
      <c r="N12" s="13"/>
      <c r="O12" s="13"/>
      <c r="P12" s="13"/>
      <c r="Q12" s="13"/>
    </row>
    <row r="13" spans="1:17" ht="20" x14ac:dyDescent="0.4">
      <c r="A13" s="2"/>
      <c r="B13" s="3"/>
      <c r="C13" s="3"/>
      <c r="D13" s="3"/>
      <c r="E13" s="3"/>
      <c r="F13" s="3"/>
      <c r="G13" s="3"/>
      <c r="H13" s="11"/>
      <c r="J13" s="13"/>
      <c r="K13" s="13"/>
      <c r="L13" s="13"/>
      <c r="M13" s="13"/>
      <c r="N13" s="13"/>
      <c r="O13" s="13"/>
      <c r="P13" s="13"/>
      <c r="Q13" s="13"/>
    </row>
    <row r="14" spans="1:17" ht="20" x14ac:dyDescent="0.4">
      <c r="A14" s="2"/>
      <c r="B14" s="3"/>
      <c r="C14" s="3"/>
      <c r="D14" s="3"/>
      <c r="E14" s="3"/>
      <c r="F14" s="3"/>
      <c r="G14" s="3"/>
      <c r="H14" s="11"/>
      <c r="J14" s="13"/>
      <c r="K14" s="13"/>
      <c r="L14" s="13"/>
      <c r="M14" s="13"/>
      <c r="N14" s="13"/>
      <c r="O14" s="13"/>
      <c r="P14" s="13"/>
      <c r="Q14" s="13"/>
    </row>
    <row r="15" spans="1:17" ht="20" x14ac:dyDescent="0.4">
      <c r="A15" s="2"/>
      <c r="B15" s="3"/>
      <c r="C15" s="3"/>
      <c r="D15" s="3"/>
      <c r="E15" s="3"/>
      <c r="F15" s="3"/>
      <c r="G15" s="3"/>
      <c r="H15" s="11"/>
      <c r="J15" s="13"/>
      <c r="K15" s="13"/>
      <c r="L15" s="13"/>
      <c r="M15" s="13"/>
      <c r="N15" s="13"/>
      <c r="O15" s="13"/>
      <c r="P15" s="13"/>
      <c r="Q15" s="13"/>
    </row>
    <row r="16" spans="1:17" ht="20" x14ac:dyDescent="0.4">
      <c r="A16" s="2"/>
      <c r="B16" s="3"/>
      <c r="C16" s="3"/>
      <c r="D16" s="3"/>
      <c r="E16" s="3"/>
      <c r="F16" s="3"/>
      <c r="G16" s="3"/>
      <c r="J16" s="13"/>
      <c r="K16" s="13"/>
      <c r="L16" s="13"/>
      <c r="M16" s="13"/>
      <c r="N16" s="13"/>
      <c r="O16" s="13"/>
      <c r="P16" s="13"/>
      <c r="Q16" s="13"/>
    </row>
    <row r="17" spans="1:17" ht="20" x14ac:dyDescent="0.4">
      <c r="A17" s="2"/>
      <c r="B17" s="3"/>
      <c r="C17" s="3"/>
      <c r="D17" s="3"/>
      <c r="E17" s="3"/>
      <c r="F17" s="3"/>
      <c r="G17" s="3"/>
      <c r="J17" s="13"/>
      <c r="K17" s="13"/>
      <c r="L17" s="13"/>
      <c r="M17" s="13"/>
      <c r="N17" s="13"/>
      <c r="O17" s="17"/>
      <c r="P17" s="13"/>
      <c r="Q17" s="13"/>
    </row>
    <row r="18" spans="1:17" ht="20" x14ac:dyDescent="0.4">
      <c r="A18" s="2"/>
      <c r="B18" s="3"/>
      <c r="C18" s="3"/>
      <c r="D18" s="3"/>
      <c r="E18" s="3"/>
      <c r="F18" s="3"/>
      <c r="G18" s="3"/>
      <c r="J18" s="13"/>
      <c r="K18" s="13"/>
      <c r="L18" s="13"/>
      <c r="M18" s="13"/>
      <c r="N18" s="13"/>
      <c r="O18" s="13"/>
      <c r="P18" s="13"/>
      <c r="Q18" s="13"/>
    </row>
    <row r="19" spans="1:17" ht="20" x14ac:dyDescent="0.4">
      <c r="A19" s="2"/>
      <c r="B19" s="3"/>
      <c r="C19" s="3"/>
      <c r="D19" s="3"/>
      <c r="E19" s="3"/>
      <c r="F19" s="3"/>
      <c r="G19" s="3"/>
      <c r="J19" s="13"/>
      <c r="K19" s="13"/>
      <c r="L19" s="13"/>
      <c r="M19" s="13"/>
      <c r="N19" s="13"/>
      <c r="O19" s="13"/>
      <c r="P19" s="13"/>
      <c r="Q19" s="13"/>
    </row>
    <row r="20" spans="1:17" ht="20" x14ac:dyDescent="0.4">
      <c r="A20" s="2"/>
      <c r="B20" s="3"/>
      <c r="C20" s="3"/>
      <c r="D20" s="3"/>
      <c r="E20" s="3"/>
      <c r="F20" s="3"/>
      <c r="G20" s="3"/>
      <c r="J20" s="13"/>
      <c r="K20" s="13"/>
      <c r="L20" s="13"/>
      <c r="M20" s="17"/>
      <c r="N20" s="13"/>
      <c r="O20" s="13"/>
      <c r="P20" s="13"/>
      <c r="Q20" s="13"/>
    </row>
    <row r="21" spans="1:17" ht="20" x14ac:dyDescent="0.4">
      <c r="A21" s="2"/>
      <c r="B21" s="3"/>
      <c r="C21" s="3"/>
      <c r="D21" s="3"/>
      <c r="E21" s="3"/>
      <c r="F21" s="3"/>
      <c r="G21" s="3"/>
      <c r="J21" s="13"/>
      <c r="K21" s="13"/>
      <c r="L21" s="13"/>
      <c r="M21" s="13"/>
      <c r="N21" s="13"/>
      <c r="O21" s="13"/>
      <c r="P21" s="13"/>
      <c r="Q21" s="13"/>
    </row>
    <row r="24" spans="1:17" x14ac:dyDescent="0.3">
      <c r="A24" s="22"/>
      <c r="B24" s="75" t="s">
        <v>121</v>
      </c>
      <c r="C24" s="75"/>
      <c r="D24" s="75"/>
      <c r="E24" s="75"/>
      <c r="F24" s="75"/>
      <c r="G24" s="22"/>
    </row>
    <row r="25" spans="1:17" x14ac:dyDescent="0.3">
      <c r="A25" s="1" t="s">
        <v>19</v>
      </c>
      <c r="B25" s="16" t="s">
        <v>29</v>
      </c>
      <c r="C25" s="16" t="s">
        <v>20</v>
      </c>
      <c r="D25" s="16" t="s">
        <v>21</v>
      </c>
      <c r="E25" s="16" t="s">
        <v>22</v>
      </c>
      <c r="F25" s="16" t="s">
        <v>30</v>
      </c>
      <c r="G25" s="16" t="s">
        <v>16</v>
      </c>
    </row>
    <row r="26" spans="1:17" x14ac:dyDescent="0.3">
      <c r="A26" s="3" t="s">
        <v>6</v>
      </c>
      <c r="B26" s="56">
        <v>0.95299999999999996</v>
      </c>
      <c r="C26" s="56">
        <v>0</v>
      </c>
      <c r="D26" s="56">
        <v>59.050399999999996</v>
      </c>
      <c r="E26" s="56">
        <v>129.94080000000002</v>
      </c>
      <c r="F26" s="56">
        <v>83.461500000000001</v>
      </c>
      <c r="G26" s="56">
        <v>273.40570000000002</v>
      </c>
      <c r="H26" s="58"/>
    </row>
    <row r="27" spans="1:17" x14ac:dyDescent="0.3">
      <c r="A27" s="3" t="s">
        <v>8</v>
      </c>
      <c r="B27" s="56">
        <v>0.55800000000000005</v>
      </c>
      <c r="C27" s="56">
        <v>0</v>
      </c>
      <c r="D27" s="56">
        <v>0.36909999999999998</v>
      </c>
      <c r="E27" s="56">
        <v>2.3915999999999995</v>
      </c>
      <c r="F27" s="56">
        <v>0.54670000000000007</v>
      </c>
      <c r="G27" s="56">
        <v>3.8653999999999997</v>
      </c>
      <c r="H27" s="58"/>
    </row>
    <row r="28" spans="1:17" x14ac:dyDescent="0.3">
      <c r="A28" s="3" t="s">
        <v>105</v>
      </c>
      <c r="B28" s="56">
        <v>0</v>
      </c>
      <c r="C28" s="56">
        <v>0</v>
      </c>
      <c r="D28" s="56">
        <v>5.0120000000000005</v>
      </c>
      <c r="E28" s="56">
        <v>22.934800000000003</v>
      </c>
      <c r="F28" s="56">
        <v>33.478299999999997</v>
      </c>
      <c r="G28" s="56">
        <v>61.4251</v>
      </c>
      <c r="H28" s="58"/>
    </row>
    <row r="29" spans="1:17" x14ac:dyDescent="0.3">
      <c r="A29" s="3" t="s">
        <v>11</v>
      </c>
      <c r="B29" s="56">
        <v>0</v>
      </c>
      <c r="C29" s="56">
        <v>0</v>
      </c>
      <c r="D29" s="56">
        <v>0</v>
      </c>
      <c r="E29" s="56">
        <v>0</v>
      </c>
      <c r="F29" s="56">
        <v>3.0498000000000003</v>
      </c>
      <c r="G29" s="56">
        <v>3.0498000000000003</v>
      </c>
      <c r="H29" s="58"/>
    </row>
    <row r="30" spans="1:17" x14ac:dyDescent="0.3">
      <c r="A30" s="3" t="s">
        <v>13</v>
      </c>
      <c r="B30" s="56">
        <v>0</v>
      </c>
      <c r="C30" s="56">
        <v>13.908899999999999</v>
      </c>
      <c r="D30" s="56">
        <v>160.31059999999999</v>
      </c>
      <c r="E30" s="56">
        <v>0</v>
      </c>
      <c r="F30" s="56">
        <v>0</v>
      </c>
      <c r="G30" s="56">
        <v>174.21949999999998</v>
      </c>
      <c r="H30" s="58"/>
    </row>
    <row r="31" spans="1:17" x14ac:dyDescent="0.3">
      <c r="A31" s="3" t="s">
        <v>15</v>
      </c>
      <c r="B31" s="56">
        <v>0</v>
      </c>
      <c r="C31" s="56">
        <v>0</v>
      </c>
      <c r="D31" s="56">
        <v>0</v>
      </c>
      <c r="E31" s="56">
        <v>0</v>
      </c>
      <c r="F31" s="56">
        <v>0.48</v>
      </c>
      <c r="G31" s="56">
        <v>0.48</v>
      </c>
      <c r="H31" s="58"/>
    </row>
    <row r="32" spans="1:17" x14ac:dyDescent="0.3">
      <c r="A32" s="3" t="s">
        <v>83</v>
      </c>
      <c r="B32" s="56">
        <v>0.2370000000000001</v>
      </c>
      <c r="C32" s="56">
        <v>0</v>
      </c>
      <c r="D32" s="56">
        <v>65.730200000000025</v>
      </c>
      <c r="E32" s="66">
        <v>9.5719999999999459</v>
      </c>
      <c r="F32" s="66">
        <v>187.69240000000002</v>
      </c>
      <c r="G32" s="66">
        <v>263.23159999999996</v>
      </c>
      <c r="H32" s="58"/>
    </row>
    <row r="33" spans="1:8" x14ac:dyDescent="0.3">
      <c r="A33" s="12" t="s">
        <v>16</v>
      </c>
      <c r="B33" s="57">
        <f>SUM(B26:B32)</f>
        <v>1.7480000000000002</v>
      </c>
      <c r="C33" s="57">
        <f t="shared" ref="C33:G33" si="0">SUM(C26:C32)</f>
        <v>13.908899999999999</v>
      </c>
      <c r="D33" s="57">
        <f t="shared" si="0"/>
        <v>290.47230000000002</v>
      </c>
      <c r="E33" s="57">
        <f t="shared" si="0"/>
        <v>164.83919999999998</v>
      </c>
      <c r="F33" s="57">
        <f t="shared" si="0"/>
        <v>308.70870000000002</v>
      </c>
      <c r="G33" s="57">
        <f t="shared" si="0"/>
        <v>779.6771</v>
      </c>
      <c r="H33" s="58"/>
    </row>
    <row r="34" spans="1:8" x14ac:dyDescent="0.3">
      <c r="A34" s="43" t="s">
        <v>31</v>
      </c>
      <c r="B34" s="11"/>
      <c r="C34" s="11"/>
      <c r="D34" s="21"/>
      <c r="E34" s="21"/>
      <c r="F34" s="21"/>
      <c r="G34" s="21"/>
      <c r="H34" s="21"/>
    </row>
    <row r="35" spans="1:8" x14ac:dyDescent="0.3">
      <c r="A35" s="67" t="s">
        <v>101</v>
      </c>
    </row>
    <row r="36" spans="1:8" x14ac:dyDescent="0.3">
      <c r="B36" s="21"/>
      <c r="C36" s="21"/>
      <c r="D36" s="21"/>
      <c r="E36" s="21"/>
      <c r="F36" s="21"/>
    </row>
    <row r="37" spans="1:8" x14ac:dyDescent="0.3">
      <c r="A37" s="3"/>
      <c r="B37" s="63"/>
      <c r="C37" s="63"/>
      <c r="D37" s="63"/>
      <c r="E37" s="65"/>
      <c r="F37" s="65"/>
      <c r="G37" s="65"/>
    </row>
    <row r="38" spans="1:8" x14ac:dyDescent="0.3">
      <c r="B38" s="56"/>
      <c r="C38" s="56"/>
      <c r="D38" s="52"/>
      <c r="E38" s="52"/>
      <c r="F38" s="52"/>
      <c r="G38" s="52"/>
    </row>
    <row r="42" spans="1:8" x14ac:dyDescent="0.3">
      <c r="B42" s="21"/>
      <c r="C42" s="21"/>
      <c r="D42" s="21"/>
      <c r="E42" s="21"/>
      <c r="F42" s="21"/>
    </row>
    <row r="43" spans="1:8" x14ac:dyDescent="0.3">
      <c r="B43" s="21"/>
      <c r="C43" s="21"/>
      <c r="D43" s="21"/>
      <c r="E43" s="21"/>
      <c r="F43" s="21"/>
    </row>
    <row r="44" spans="1:8" x14ac:dyDescent="0.3">
      <c r="B44" s="21"/>
      <c r="C44" s="21"/>
      <c r="D44" s="21"/>
      <c r="E44" s="21"/>
      <c r="F44" s="21"/>
    </row>
    <row r="45" spans="1:8" x14ac:dyDescent="0.3">
      <c r="B45" s="21"/>
      <c r="C45" s="21"/>
      <c r="D45" s="21"/>
      <c r="E45" s="21"/>
      <c r="F45" s="21"/>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48"/>
  <sheetViews>
    <sheetView showGridLines="0" zoomScaleNormal="100" workbookViewId="0"/>
  </sheetViews>
  <sheetFormatPr defaultRowHeight="14" x14ac:dyDescent="0.3"/>
  <cols>
    <col min="1" max="1" width="32.25" bestFit="1" customWidth="1"/>
    <col min="2" max="2" width="16.08203125" bestFit="1" customWidth="1"/>
    <col min="3" max="3" width="16.83203125" customWidth="1"/>
    <col min="4" max="6" width="11.83203125" bestFit="1" customWidth="1"/>
    <col min="8" max="8" width="18.5" bestFit="1" customWidth="1"/>
  </cols>
  <sheetData>
    <row r="1" spans="1:17" ht="20" x14ac:dyDescent="0.4">
      <c r="A1" s="2" t="s">
        <v>91</v>
      </c>
      <c r="B1" s="3"/>
      <c r="C1" s="3"/>
      <c r="D1" s="3"/>
      <c r="E1" s="3"/>
      <c r="F1" s="3"/>
      <c r="G1" s="3"/>
    </row>
    <row r="2" spans="1:17" ht="20" x14ac:dyDescent="0.4">
      <c r="A2" s="18"/>
      <c r="B2" s="15"/>
      <c r="C2" s="15"/>
      <c r="D2" s="15"/>
      <c r="E2" s="15"/>
      <c r="F2" s="15"/>
      <c r="G2" s="15"/>
      <c r="J2" s="18"/>
      <c r="K2" s="15"/>
      <c r="L2" s="15"/>
      <c r="M2" s="15"/>
      <c r="N2" s="15"/>
      <c r="O2" s="15"/>
      <c r="P2" s="15"/>
      <c r="Q2" s="15"/>
    </row>
    <row r="3" spans="1:17" x14ac:dyDescent="0.3">
      <c r="A3" s="1" t="s">
        <v>119</v>
      </c>
      <c r="G3" s="13"/>
      <c r="J3" s="13"/>
      <c r="K3" s="13"/>
      <c r="L3" s="13"/>
      <c r="M3" s="13"/>
      <c r="N3" s="13"/>
      <c r="O3" s="13"/>
      <c r="P3" s="13"/>
      <c r="Q3" s="13"/>
    </row>
    <row r="4" spans="1:17" x14ac:dyDescent="0.3">
      <c r="G4" s="13"/>
      <c r="K4" s="13"/>
      <c r="L4" s="13"/>
      <c r="M4" s="13"/>
      <c r="N4" s="13"/>
      <c r="O4" s="13"/>
      <c r="P4" s="13"/>
      <c r="Q4" s="13"/>
    </row>
    <row r="5" spans="1:17" x14ac:dyDescent="0.3">
      <c r="G5" s="13"/>
      <c r="J5" s="3"/>
      <c r="K5" s="13"/>
      <c r="L5" s="13"/>
      <c r="M5" s="13"/>
      <c r="N5" s="13"/>
      <c r="O5" s="13"/>
      <c r="P5" s="13"/>
      <c r="Q5" s="13"/>
    </row>
    <row r="6" spans="1:17" x14ac:dyDescent="0.3">
      <c r="G6" s="13"/>
      <c r="J6" s="13"/>
      <c r="K6" s="13"/>
      <c r="L6" s="13"/>
      <c r="M6" s="13"/>
      <c r="N6" s="13"/>
      <c r="O6" s="13"/>
      <c r="P6" s="13"/>
      <c r="Q6" s="13"/>
    </row>
    <row r="7" spans="1:17" x14ac:dyDescent="0.3">
      <c r="G7" s="13"/>
      <c r="J7" s="13"/>
      <c r="K7" s="13"/>
      <c r="L7" s="13"/>
      <c r="M7" s="13"/>
      <c r="N7" s="13"/>
      <c r="O7" s="13"/>
      <c r="P7" s="13"/>
      <c r="Q7" s="13"/>
    </row>
    <row r="8" spans="1:17" x14ac:dyDescent="0.3">
      <c r="G8" s="13"/>
      <c r="J8" s="13"/>
      <c r="K8" s="13"/>
      <c r="L8" s="13"/>
      <c r="M8" s="13"/>
      <c r="N8" s="13"/>
      <c r="O8" s="13"/>
      <c r="P8" s="13"/>
      <c r="Q8" s="13"/>
    </row>
    <row r="9" spans="1:17" x14ac:dyDescent="0.3">
      <c r="G9" s="13"/>
      <c r="J9" s="13"/>
      <c r="K9" s="13"/>
      <c r="L9" s="13"/>
      <c r="M9" s="13"/>
      <c r="N9" s="13"/>
      <c r="O9" s="13"/>
      <c r="P9" s="13"/>
      <c r="Q9" s="13"/>
    </row>
    <row r="10" spans="1:17" x14ac:dyDescent="0.3">
      <c r="G10" s="13"/>
      <c r="J10" s="13"/>
      <c r="K10" s="13"/>
      <c r="L10" s="13"/>
      <c r="M10" s="13"/>
      <c r="N10" s="13"/>
      <c r="O10" s="13"/>
      <c r="P10" s="13"/>
      <c r="Q10" s="13"/>
    </row>
    <row r="11" spans="1:17" x14ac:dyDescent="0.3">
      <c r="G11" s="13"/>
      <c r="J11" s="13"/>
      <c r="K11" s="13"/>
      <c r="L11" s="13"/>
      <c r="M11" s="13"/>
      <c r="N11" s="13"/>
      <c r="O11" s="13"/>
      <c r="P11" s="13"/>
      <c r="Q11" s="13"/>
    </row>
    <row r="12" spans="1:17" x14ac:dyDescent="0.3">
      <c r="G12" s="13"/>
      <c r="J12" s="13"/>
      <c r="K12" s="13"/>
      <c r="L12" s="13"/>
      <c r="M12" s="13"/>
      <c r="N12" s="13"/>
      <c r="O12" s="13"/>
      <c r="P12" s="13"/>
      <c r="Q12" s="13"/>
    </row>
    <row r="13" spans="1:17" x14ac:dyDescent="0.3">
      <c r="G13" s="13"/>
      <c r="J13" s="13"/>
      <c r="K13" s="13"/>
      <c r="L13" s="13"/>
      <c r="M13" s="13"/>
      <c r="N13" s="13"/>
      <c r="O13" s="13"/>
      <c r="P13" s="13"/>
      <c r="Q13" s="13"/>
    </row>
    <row r="14" spans="1:17" x14ac:dyDescent="0.3">
      <c r="G14" s="13"/>
      <c r="J14" s="13"/>
      <c r="K14" s="13"/>
      <c r="L14" s="13"/>
      <c r="M14" s="13"/>
      <c r="N14" s="13"/>
      <c r="O14" s="13"/>
      <c r="P14" s="13"/>
      <c r="Q14" s="13"/>
    </row>
    <row r="15" spans="1:17" x14ac:dyDescent="0.3">
      <c r="G15" s="13"/>
      <c r="J15" s="13"/>
      <c r="K15" s="13"/>
      <c r="L15" s="13"/>
      <c r="M15" s="13"/>
      <c r="N15" s="13"/>
      <c r="O15" s="13"/>
      <c r="P15" s="13"/>
      <c r="Q15" s="13"/>
    </row>
    <row r="16" spans="1:17" x14ac:dyDescent="0.3">
      <c r="J16" s="13"/>
      <c r="K16" s="13"/>
      <c r="L16" s="13"/>
      <c r="M16" s="13"/>
      <c r="N16" s="13"/>
      <c r="O16" s="13"/>
      <c r="P16" s="13"/>
      <c r="Q16" s="13"/>
    </row>
    <row r="17" spans="1:17" x14ac:dyDescent="0.3">
      <c r="J17" s="13"/>
      <c r="K17" s="13"/>
      <c r="L17" s="13"/>
      <c r="M17" s="13"/>
      <c r="N17" s="13"/>
      <c r="O17" s="13"/>
      <c r="P17" s="13"/>
      <c r="Q17" s="13"/>
    </row>
    <row r="18" spans="1:17" x14ac:dyDescent="0.3">
      <c r="J18" s="13"/>
      <c r="K18" s="13"/>
      <c r="L18" s="13"/>
      <c r="M18" s="13"/>
      <c r="N18" s="13"/>
      <c r="O18" s="13"/>
      <c r="P18" s="13"/>
      <c r="Q18" s="13"/>
    </row>
    <row r="19" spans="1:17" x14ac:dyDescent="0.3">
      <c r="J19" s="13"/>
      <c r="K19" s="13"/>
      <c r="L19" s="13"/>
      <c r="M19" s="13"/>
      <c r="N19" s="13"/>
      <c r="O19" s="13"/>
      <c r="P19" s="13"/>
      <c r="Q19" s="13"/>
    </row>
    <row r="20" spans="1:17" x14ac:dyDescent="0.3">
      <c r="J20" s="13"/>
      <c r="K20" s="13"/>
      <c r="L20" s="13"/>
      <c r="M20" s="13"/>
      <c r="N20" s="13"/>
      <c r="O20" s="13"/>
      <c r="P20" s="13"/>
      <c r="Q20" s="13"/>
    </row>
    <row r="21" spans="1:17" x14ac:dyDescent="0.3">
      <c r="J21" s="13"/>
      <c r="K21" s="13"/>
      <c r="L21" s="13"/>
      <c r="M21" s="13"/>
      <c r="N21" s="13"/>
      <c r="O21" s="13"/>
      <c r="P21" s="13"/>
      <c r="Q21" s="13"/>
    </row>
    <row r="22" spans="1:17" x14ac:dyDescent="0.3">
      <c r="B22" s="14"/>
      <c r="J22" s="13"/>
      <c r="K22" s="13"/>
      <c r="L22" s="13"/>
      <c r="M22" s="13"/>
      <c r="N22" s="13"/>
      <c r="O22" s="13"/>
      <c r="P22" s="13"/>
      <c r="Q22" s="13"/>
    </row>
    <row r="23" spans="1:17" x14ac:dyDescent="0.3">
      <c r="J23" s="13"/>
      <c r="K23" s="13"/>
      <c r="L23" s="13"/>
      <c r="M23" s="13"/>
      <c r="N23" s="13"/>
      <c r="O23" s="13"/>
      <c r="P23" s="13"/>
      <c r="Q23" s="13"/>
    </row>
    <row r="24" spans="1:17" x14ac:dyDescent="0.3">
      <c r="J24" s="13"/>
      <c r="K24" s="24"/>
      <c r="L24" s="13"/>
      <c r="M24" s="13"/>
      <c r="N24" s="13"/>
      <c r="O24" s="13"/>
      <c r="P24" s="13"/>
      <c r="Q24" s="13"/>
    </row>
    <row r="26" spans="1:17" x14ac:dyDescent="0.3">
      <c r="A26" s="13"/>
      <c r="B26" s="13"/>
      <c r="C26" s="13"/>
      <c r="D26" s="13"/>
      <c r="E26" s="13"/>
      <c r="F26" s="13"/>
    </row>
    <row r="27" spans="1:17" x14ac:dyDescent="0.3">
      <c r="A27" s="23"/>
      <c r="B27" s="75" t="s">
        <v>121</v>
      </c>
      <c r="C27" s="75"/>
      <c r="D27" s="75"/>
      <c r="E27" s="75"/>
      <c r="F27" s="36"/>
    </row>
    <row r="28" spans="1:17" x14ac:dyDescent="0.3">
      <c r="A28" s="1" t="s">
        <v>19</v>
      </c>
      <c r="B28" s="16" t="s">
        <v>0</v>
      </c>
      <c r="C28" s="16" t="s">
        <v>18</v>
      </c>
      <c r="D28" s="16" t="s">
        <v>1</v>
      </c>
      <c r="E28" s="16" t="s">
        <v>2</v>
      </c>
      <c r="F28" s="16" t="s">
        <v>16</v>
      </c>
    </row>
    <row r="29" spans="1:17" x14ac:dyDescent="0.3">
      <c r="A29" s="3" t="s">
        <v>6</v>
      </c>
      <c r="B29" s="56">
        <v>176.99189999999999</v>
      </c>
      <c r="C29" s="56">
        <v>5.2934000000000001</v>
      </c>
      <c r="D29" s="56">
        <v>91.120400000000004</v>
      </c>
      <c r="E29" s="56">
        <v>0</v>
      </c>
      <c r="F29" s="56">
        <v>273.40569999999997</v>
      </c>
      <c r="G29" s="52"/>
      <c r="N29" s="11"/>
      <c r="O29" s="11"/>
      <c r="P29" s="11"/>
    </row>
    <row r="30" spans="1:17" x14ac:dyDescent="0.3">
      <c r="A30" s="3" t="s">
        <v>8</v>
      </c>
      <c r="B30" s="56">
        <v>2.7116999999999996</v>
      </c>
      <c r="C30" s="56">
        <v>0.20069999999999999</v>
      </c>
      <c r="D30" s="56">
        <v>0.95300000000000007</v>
      </c>
      <c r="E30" s="56">
        <v>0</v>
      </c>
      <c r="F30" s="56">
        <v>3.8653999999999993</v>
      </c>
      <c r="G30" s="52"/>
    </row>
    <row r="31" spans="1:17" x14ac:dyDescent="0.3">
      <c r="A31" s="3" t="s">
        <v>105</v>
      </c>
      <c r="B31" s="56">
        <v>3.9201000000000001</v>
      </c>
      <c r="C31" s="56">
        <v>24.826000000000001</v>
      </c>
      <c r="D31" s="56">
        <v>32.679000000000002</v>
      </c>
      <c r="E31" s="56">
        <v>0</v>
      </c>
      <c r="F31" s="56">
        <v>61.4251</v>
      </c>
      <c r="G31" s="52"/>
    </row>
    <row r="32" spans="1:17" x14ac:dyDescent="0.3">
      <c r="A32" s="3" t="s">
        <v>11</v>
      </c>
      <c r="B32" s="56">
        <v>2.9037999999999999</v>
      </c>
      <c r="C32" s="56">
        <v>0</v>
      </c>
      <c r="D32" s="56">
        <v>0.14599999999999999</v>
      </c>
      <c r="E32" s="56">
        <v>0</v>
      </c>
      <c r="F32" s="56">
        <v>3.0497999999999998</v>
      </c>
      <c r="G32" s="52"/>
    </row>
    <row r="33" spans="1:7" x14ac:dyDescent="0.3">
      <c r="A33" s="3" t="s">
        <v>13</v>
      </c>
      <c r="B33" s="56">
        <v>174.21949999999998</v>
      </c>
      <c r="C33" s="56">
        <v>0</v>
      </c>
      <c r="D33" s="56">
        <v>0</v>
      </c>
      <c r="E33" s="56">
        <v>0</v>
      </c>
      <c r="F33" s="56">
        <v>174.21949999999998</v>
      </c>
      <c r="G33" s="52"/>
    </row>
    <row r="34" spans="1:7" x14ac:dyDescent="0.3">
      <c r="A34" s="3" t="s">
        <v>15</v>
      </c>
      <c r="B34" s="56">
        <v>0</v>
      </c>
      <c r="C34" s="56">
        <v>0</v>
      </c>
      <c r="D34" s="56">
        <v>0.48</v>
      </c>
      <c r="E34" s="56">
        <v>0</v>
      </c>
      <c r="F34" s="56">
        <v>0.48</v>
      </c>
      <c r="G34" s="52"/>
    </row>
    <row r="35" spans="1:7" x14ac:dyDescent="0.3">
      <c r="A35" s="3" t="s">
        <v>83</v>
      </c>
      <c r="B35" s="56">
        <v>166.51279999999997</v>
      </c>
      <c r="C35" s="56">
        <v>2.3000000000000078</v>
      </c>
      <c r="D35" s="56">
        <v>92.341300000000032</v>
      </c>
      <c r="E35" s="56">
        <v>2.0775000000000001</v>
      </c>
      <c r="F35" s="56">
        <v>263.23159999999996</v>
      </c>
      <c r="G35" s="52"/>
    </row>
    <row r="36" spans="1:7" x14ac:dyDescent="0.3">
      <c r="A36" s="60" t="s">
        <v>16</v>
      </c>
      <c r="B36" s="57">
        <v>527.25979999999993</v>
      </c>
      <c r="C36" s="57">
        <v>32.620100000000008</v>
      </c>
      <c r="D36" s="57">
        <v>217.71970000000005</v>
      </c>
      <c r="E36" s="57">
        <v>2.0775000000000001</v>
      </c>
      <c r="F36" s="57">
        <v>779.6771</v>
      </c>
      <c r="G36" s="52"/>
    </row>
    <row r="37" spans="1:7" x14ac:dyDescent="0.3">
      <c r="A37" s="43" t="s">
        <v>31</v>
      </c>
      <c r="B37" s="35"/>
      <c r="C37" s="35"/>
      <c r="D37" s="35"/>
      <c r="E37" s="35"/>
      <c r="F37" s="35"/>
    </row>
    <row r="38" spans="1:7" x14ac:dyDescent="0.3">
      <c r="A38" s="43" t="s">
        <v>100</v>
      </c>
      <c r="B38" s="49"/>
      <c r="C38" s="49"/>
      <c r="D38" s="49"/>
      <c r="E38" s="49"/>
      <c r="F38" s="49"/>
    </row>
    <row r="40" spans="1:7" x14ac:dyDescent="0.3">
      <c r="A40" s="52"/>
      <c r="B40" s="52"/>
      <c r="C40" s="52"/>
      <c r="D40" s="52"/>
      <c r="E40" s="52"/>
      <c r="F40" s="52"/>
    </row>
    <row r="41" spans="1:7" x14ac:dyDescent="0.3">
      <c r="A41" s="52"/>
      <c r="B41" s="52"/>
      <c r="C41" s="52"/>
      <c r="D41" s="52"/>
      <c r="E41" s="52"/>
      <c r="F41" s="52"/>
      <c r="G41" s="52"/>
    </row>
    <row r="42" spans="1:7" x14ac:dyDescent="0.3">
      <c r="A42" s="3"/>
      <c r="B42" s="52"/>
      <c r="C42" s="52"/>
      <c r="D42" s="52"/>
      <c r="E42" s="52"/>
      <c r="F42" s="52"/>
      <c r="G42" s="52"/>
    </row>
    <row r="43" spans="1:7" x14ac:dyDescent="0.3">
      <c r="A43" s="52"/>
      <c r="B43" s="52"/>
      <c r="C43" s="52"/>
      <c r="D43" s="52"/>
      <c r="E43" s="52"/>
      <c r="F43" s="52"/>
      <c r="G43" s="52"/>
    </row>
    <row r="44" spans="1:7" x14ac:dyDescent="0.3">
      <c r="A44" s="52"/>
      <c r="B44" s="52"/>
      <c r="C44" s="52"/>
      <c r="D44" s="52"/>
      <c r="E44" s="52"/>
      <c r="F44" s="52"/>
      <c r="G44" s="52"/>
    </row>
    <row r="45" spans="1:7" x14ac:dyDescent="0.3">
      <c r="A45" s="52"/>
      <c r="B45" s="52"/>
      <c r="C45" s="52"/>
      <c r="D45" s="52"/>
      <c r="E45" s="52"/>
      <c r="F45" s="52"/>
      <c r="G45" s="52"/>
    </row>
    <row r="46" spans="1:7" x14ac:dyDescent="0.3">
      <c r="A46" s="52"/>
      <c r="B46" s="52"/>
      <c r="C46" s="52"/>
      <c r="D46" s="52"/>
      <c r="E46" s="52"/>
      <c r="F46" s="52"/>
      <c r="G46" s="52"/>
    </row>
    <row r="47" spans="1:7" x14ac:dyDescent="0.3">
      <c r="A47" s="52"/>
      <c r="B47" s="52"/>
      <c r="C47" s="52"/>
      <c r="D47" s="52"/>
      <c r="E47" s="52"/>
      <c r="F47" s="52"/>
      <c r="G47" s="52"/>
    </row>
    <row r="48" spans="1:7" x14ac:dyDescent="0.3">
      <c r="B48" s="37"/>
      <c r="C48" s="37"/>
      <c r="D48" s="37"/>
      <c r="E48" s="37"/>
      <c r="F48" s="37"/>
      <c r="G48" s="52"/>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Aude Maraj</cp:lastModifiedBy>
  <dcterms:created xsi:type="dcterms:W3CDTF">2021-06-08T16:46:26Z</dcterms:created>
  <dcterms:modified xsi:type="dcterms:W3CDTF">2025-08-20T12:02:01Z</dcterms:modified>
</cp:coreProperties>
</file>