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Aug 25/"/>
    </mc:Choice>
  </mc:AlternateContent>
  <xr:revisionPtr revIDLastSave="0" documentId="8_{09B8E67D-132D-4495-9423-E639FD7EDA6C}" xr6:coauthVersionLast="47" xr6:coauthVersionMax="47" xr10:uidLastSave="{00000000-0000-0000-0000-000000000000}"/>
  <bookViews>
    <workbookView xWindow="-110" yWindow="-110" windowWidth="22780" windowHeight="14540" tabRatio="879" xr2:uid="{00000000-000D-0000-FFFF-FFFF00000000}"/>
  </bookViews>
  <sheets>
    <sheet name="Cover sheet" sheetId="19" r:id="rId1"/>
    <sheet name="Table of contents" sheetId="18" r:id="rId2"/>
    <sheet name="Notes" sheetId="17" r:id="rId3"/>
    <sheet name="Calculations" sheetId="8" r:id="rId4"/>
    <sheet name="Time Series" sheetId="10"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8" l="1"/>
  <c r="BA7" i="8"/>
  <c r="BG7" i="8"/>
  <c r="AG7" i="8"/>
  <c r="AH7" i="8"/>
  <c r="BD7" i="8"/>
  <c r="B7"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I7" i="8"/>
  <c r="AJ7" i="8"/>
  <c r="AK7" i="8"/>
  <c r="AL7" i="8"/>
  <c r="AM7" i="8"/>
  <c r="AN7" i="8"/>
  <c r="AO7" i="8"/>
  <c r="AQ7" i="8"/>
  <c r="AR7" i="8"/>
  <c r="AS7" i="8"/>
  <c r="AT7" i="8"/>
  <c r="AU7" i="8"/>
  <c r="AV7" i="8"/>
  <c r="AW7" i="8"/>
  <c r="AX7" i="8"/>
  <c r="AY7" i="8"/>
  <c r="AZ7" i="8"/>
  <c r="BB7" i="8"/>
  <c r="BC7" i="8"/>
  <c r="BE7" i="8"/>
  <c r="BF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11" i="8" l="1"/>
  <c r="G11" i="8"/>
  <c r="D11" i="8"/>
  <c r="J11" i="8"/>
  <c r="I11" i="8"/>
  <c r="H11" i="8"/>
  <c r="F11" i="8"/>
  <c r="K11" i="8"/>
  <c r="E11" i="8"/>
  <c r="C11" i="8"/>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12" i="8" l="1"/>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15" i="8" l="1"/>
  <c r="AL15" i="8"/>
  <c r="F15" i="8"/>
  <c r="BA15" i="8"/>
  <c r="U15" i="8"/>
  <c r="AZ15" i="8"/>
  <c r="D15" i="8"/>
  <c r="AY15" i="8"/>
  <c r="C15" i="8"/>
  <c r="AX15" i="8"/>
  <c r="R15" i="8"/>
  <c r="AG15" i="8"/>
  <c r="AU15" i="8"/>
  <c r="AE15" i="8"/>
  <c r="O15" i="8"/>
  <c r="AT15" i="8"/>
  <c r="AD15" i="8"/>
  <c r="N15" i="8"/>
  <c r="BD15" i="8"/>
  <c r="AM15" i="8"/>
  <c r="AK15" i="8"/>
  <c r="T15" i="8"/>
  <c r="S15" i="8"/>
  <c r="AS15" i="8"/>
  <c r="AC15" i="8"/>
  <c r="M15" i="8"/>
  <c r="X15" i="8"/>
  <c r="BC15" i="8"/>
  <c r="G15" i="8"/>
  <c r="BB15" i="8"/>
  <c r="V15" i="8"/>
  <c r="E15" i="8"/>
  <c r="AJ15" i="8"/>
  <c r="AI15" i="8"/>
  <c r="AH15" i="8"/>
  <c r="AW15" i="8"/>
  <c r="Q15" i="8"/>
  <c r="AV15" i="8"/>
  <c r="AF15" i="8"/>
  <c r="P15" i="8"/>
  <c r="AR15" i="8"/>
  <c r="AB15" i="8"/>
  <c r="L15" i="8"/>
  <c r="BG15" i="8"/>
  <c r="AQ15" i="8"/>
  <c r="AA15" i="8"/>
  <c r="K15" i="8"/>
  <c r="BF15" i="8"/>
  <c r="AP15" i="8"/>
  <c r="Z15" i="8"/>
  <c r="J15" i="8"/>
  <c r="AN15" i="8"/>
  <c r="BE15" i="8"/>
  <c r="AO15" i="8"/>
  <c r="Y15" i="8"/>
  <c r="I15" i="8"/>
  <c r="H15" i="8"/>
  <c r="W15" i="8"/>
  <c r="C10" i="21"/>
  <c r="B10" i="8" l="1"/>
  <c r="C9" i="20" l="1"/>
  <c r="C16" i="16"/>
  <c r="BA16" i="8" l="1"/>
  <c r="L19" i="21" s="1"/>
  <c r="AK16" i="8"/>
  <c r="U16" i="8"/>
  <c r="E16" i="8"/>
  <c r="AZ16" i="8"/>
  <c r="L18" i="21" s="1"/>
  <c r="AJ16" i="8"/>
  <c r="T16" i="8"/>
  <c r="L15" i="20" s="1"/>
  <c r="D16" i="8"/>
  <c r="AY16" i="8"/>
  <c r="AI16" i="8"/>
  <c r="S16" i="8"/>
  <c r="L14" i="20" s="1"/>
  <c r="C16" i="8"/>
  <c r="AX16" i="8"/>
  <c r="AH16" i="8"/>
  <c r="R16" i="8"/>
  <c r="B16" i="8"/>
  <c r="AW16" i="8"/>
  <c r="L15" i="21" s="1"/>
  <c r="AG16" i="8"/>
  <c r="Q16" i="8"/>
  <c r="L12" i="20" s="1"/>
  <c r="AV16" i="8"/>
  <c r="AF16" i="8"/>
  <c r="L27" i="20" s="1"/>
  <c r="P16" i="8"/>
  <c r="AU16" i="8"/>
  <c r="AE16" i="8"/>
  <c r="O16" i="8"/>
  <c r="AT16" i="8"/>
  <c r="AD16" i="8"/>
  <c r="L25" i="20" s="1"/>
  <c r="N16" i="8"/>
  <c r="AS16" i="8"/>
  <c r="L13" i="21" s="1"/>
  <c r="AC16" i="8"/>
  <c r="M16" i="8"/>
  <c r="L8" i="20" s="1"/>
  <c r="AR16" i="8"/>
  <c r="L12" i="21" s="1"/>
  <c r="AB16" i="8"/>
  <c r="L16" i="8"/>
  <c r="L7" i="20" s="1"/>
  <c r="BG16" i="8"/>
  <c r="AQ16" i="8"/>
  <c r="L11" i="21" s="1"/>
  <c r="AA16" i="8"/>
  <c r="L22" i="20" s="1"/>
  <c r="K16" i="8"/>
  <c r="BF16" i="8"/>
  <c r="AP16" i="8"/>
  <c r="Z16" i="8"/>
  <c r="L21" i="20" s="1"/>
  <c r="J16" i="8"/>
  <c r="BE16" i="8"/>
  <c r="AO16" i="8"/>
  <c r="Y16" i="8"/>
  <c r="L20" i="20" s="1"/>
  <c r="I16" i="8"/>
  <c r="BD16" i="8"/>
  <c r="AN16" i="8"/>
  <c r="X16" i="8"/>
  <c r="H16" i="8"/>
  <c r="BC16" i="8"/>
  <c r="L21" i="21" s="1"/>
  <c r="AM16" i="8"/>
  <c r="W16" i="8"/>
  <c r="G16" i="8"/>
  <c r="BB16" i="8"/>
  <c r="L20" i="21" s="1"/>
  <c r="AL16" i="8"/>
  <c r="V16" i="8"/>
  <c r="L17" i="20" s="1"/>
  <c r="F16" i="8"/>
  <c r="BG9" i="8"/>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F17" i="21" s="1"/>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23" i="20"/>
  <c r="D7" i="20"/>
  <c r="K26" i="20"/>
  <c r="K10" i="20"/>
  <c r="K9" i="20"/>
  <c r="K13" i="21"/>
  <c r="K11" i="21"/>
  <c r="K22" i="20"/>
  <c r="K9" i="21"/>
  <c r="K22" i="21"/>
  <c r="K8" i="21"/>
  <c r="K19" i="20"/>
  <c r="K21" i="21"/>
  <c r="K7" i="21"/>
  <c r="K18" i="20"/>
  <c r="K33" i="20"/>
  <c r="K19" i="21"/>
  <c r="K32" i="20"/>
  <c r="K16" i="20"/>
  <c r="K18" i="21"/>
  <c r="K31" i="20"/>
  <c r="K15" i="20"/>
  <c r="K30" i="20"/>
  <c r="C7" i="20"/>
  <c r="K16" i="21"/>
  <c r="K29" i="20"/>
  <c r="K28" i="20"/>
  <c r="K12" i="20"/>
  <c r="L16" i="20"/>
  <c r="K14" i="21"/>
  <c r="K11" i="20"/>
  <c r="D14" i="20"/>
  <c r="D13" i="20"/>
  <c r="C8" i="20"/>
  <c r="C23" i="20"/>
  <c r="C8" i="21"/>
  <c r="C18" i="20"/>
  <c r="C32" i="20"/>
  <c r="C15" i="20"/>
  <c r="AJ10" i="8"/>
  <c r="F31" i="20" s="1"/>
  <c r="C17" i="16"/>
  <c r="AQ10" i="8"/>
  <c r="F11" i="21" s="1"/>
  <c r="C11" i="21"/>
  <c r="C12" i="16"/>
  <c r="AQ9" i="8"/>
  <c r="E11" i="21" s="1"/>
  <c r="AZ9" i="8"/>
  <c r="E18" i="21" s="1"/>
  <c r="AI9" i="8"/>
  <c r="E30" i="20" s="1"/>
  <c r="D11" i="21"/>
  <c r="C23" i="21"/>
  <c r="C9" i="21"/>
  <c r="C20" i="20"/>
  <c r="AA10" i="8"/>
  <c r="F22" i="20" s="1"/>
  <c r="X9" i="8"/>
  <c r="E19" i="20" s="1"/>
  <c r="D13" i="16"/>
  <c r="H9" i="8"/>
  <c r="E13" i="16" s="1"/>
  <c r="D18" i="20"/>
  <c r="C20" i="21"/>
  <c r="BB9" i="8"/>
  <c r="E20" i="21" s="1"/>
  <c r="C33" i="20"/>
  <c r="C11" i="16"/>
  <c r="C19" i="21"/>
  <c r="BA9" i="8"/>
  <c r="E19" i="21" s="1"/>
  <c r="C16" i="20"/>
  <c r="C10" i="16"/>
  <c r="AB9" i="8"/>
  <c r="E23" i="20" s="1"/>
  <c r="AJ9" i="8"/>
  <c r="E31" i="20" s="1"/>
  <c r="C31" i="20"/>
  <c r="C9" i="16"/>
  <c r="D19" i="21"/>
  <c r="C17" i="21"/>
  <c r="BC9" i="8"/>
  <c r="E21" i="21" s="1"/>
  <c r="D17" i="20"/>
  <c r="D18" i="21"/>
  <c r="AZ10" i="8"/>
  <c r="C7" i="16"/>
  <c r="C27" i="20"/>
  <c r="AF9" i="8"/>
  <c r="E27" i="20" s="1"/>
  <c r="AU9" i="8"/>
  <c r="D27" i="20"/>
  <c r="C8" i="16"/>
  <c r="AE10" i="8"/>
  <c r="F26" i="20" s="1"/>
  <c r="D10" i="20"/>
  <c r="C25" i="20"/>
  <c r="AS9" i="8"/>
  <c r="E13" i="21" s="1"/>
  <c r="C13" i="21"/>
  <c r="C24" i="20"/>
  <c r="C12" i="21"/>
  <c r="AS10" i="8"/>
  <c r="F13" i="21" s="1"/>
  <c r="AB10" i="8"/>
  <c r="F23" i="20" s="1"/>
  <c r="D19" i="20"/>
  <c r="AN9" i="8"/>
  <c r="E8" i="21" s="1"/>
  <c r="D21" i="21"/>
  <c r="D31" i="20"/>
  <c r="C17" i="20"/>
  <c r="D17" i="16"/>
  <c r="C18" i="21"/>
  <c r="AT10" i="8"/>
  <c r="D12" i="21"/>
  <c r="C15" i="21"/>
  <c r="C12" i="20"/>
  <c r="D21" i="20"/>
  <c r="D24" i="21"/>
  <c r="C30" i="20"/>
  <c r="C22" i="20"/>
  <c r="C14" i="20"/>
  <c r="C29" i="20"/>
  <c r="C13" i="20"/>
  <c r="C22" i="21"/>
  <c r="C14" i="21"/>
  <c r="C19" i="20"/>
  <c r="C11" i="20"/>
  <c r="C13" i="16"/>
  <c r="C21" i="21"/>
  <c r="C7" i="21"/>
  <c r="C26" i="20"/>
  <c r="C10" i="20"/>
  <c r="D23" i="21"/>
  <c r="C28" i="20"/>
  <c r="AG10" i="8"/>
  <c r="F28" i="20" s="1"/>
  <c r="C14" i="16"/>
  <c r="G17" i="21"/>
  <c r="G11" i="21"/>
  <c r="G29" i="20"/>
  <c r="G21" i="20"/>
  <c r="G13" i="20"/>
  <c r="Y9" i="8"/>
  <c r="E20" i="20" s="1"/>
  <c r="AW10" i="8"/>
  <c r="F15" i="21" s="1"/>
  <c r="AO10" i="8"/>
  <c r="F9" i="21" s="1"/>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AH10" i="8"/>
  <c r="F29" i="20" s="1"/>
  <c r="C15" i="16"/>
  <c r="R10" i="8"/>
  <c r="F13" i="20" s="1"/>
  <c r="I9" i="8"/>
  <c r="I10" i="8"/>
  <c r="R9" i="8"/>
  <c r="E13" i="20" s="1"/>
  <c r="D14" i="16"/>
  <c r="BE10" i="8"/>
  <c r="F23" i="21" s="1"/>
  <c r="D15" i="21"/>
  <c r="AX10" i="8"/>
  <c r="F16" i="21" s="1"/>
  <c r="Q9" i="8"/>
  <c r="E12" i="20" s="1"/>
  <c r="Z10" i="8"/>
  <c r="F21" i="20" s="1"/>
  <c r="C24" i="21"/>
  <c r="BE9" i="8"/>
  <c r="E23" i="21" s="1"/>
  <c r="Q10" i="8"/>
  <c r="F12" i="20" s="1"/>
  <c r="K16" i="16" l="1"/>
  <c r="K14" i="16"/>
  <c r="K7" i="16"/>
  <c r="K17" i="16"/>
  <c r="L13" i="16"/>
  <c r="L8" i="16"/>
  <c r="L10" i="16"/>
  <c r="K8" i="16"/>
  <c r="K11" i="16"/>
  <c r="L15" i="16"/>
  <c r="K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F24" i="20" s="1"/>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F17" i="16" s="1"/>
  <c r="D9" i="20"/>
  <c r="D17" i="21"/>
  <c r="BB10" i="8"/>
  <c r="F20" i="21" s="1"/>
  <c r="AK9" i="8"/>
  <c r="E32" i="20" s="1"/>
  <c r="L10" i="8"/>
  <c r="F7" i="20" s="1"/>
  <c r="L9" i="8"/>
  <c r="E7" i="20" s="1"/>
  <c r="AN17" i="8"/>
  <c r="M8" i="21" s="1"/>
  <c r="AY18" i="8"/>
  <c r="N17" i="21" s="1"/>
  <c r="E17" i="8"/>
  <c r="AI17" i="8"/>
  <c r="M30" i="20" s="1"/>
  <c r="BC17" i="8"/>
  <c r="M21" i="21" s="1"/>
  <c r="T17" i="8"/>
  <c r="M15" i="20" s="1"/>
  <c r="AZ18" i="8"/>
  <c r="AH18" i="8"/>
  <c r="N29" i="20" s="1"/>
  <c r="S17" i="8"/>
  <c r="M14" i="20" s="1"/>
  <c r="E18" i="8"/>
  <c r="AQ18" i="8"/>
  <c r="N11" i="21" s="1"/>
  <c r="K10" i="16"/>
  <c r="L29" i="20"/>
  <c r="F18" i="8"/>
  <c r="L17" i="21"/>
  <c r="S18" i="8"/>
  <c r="N14" i="20" s="1"/>
  <c r="AF18" i="8"/>
  <c r="N27" i="20" s="1"/>
  <c r="AR17" i="8"/>
  <c r="M12" i="21" s="1"/>
  <c r="AK18" i="8"/>
  <c r="N32" i="20" s="1"/>
  <c r="AI18" i="8"/>
  <c r="N30" i="20" s="1"/>
  <c r="BG18" i="8"/>
  <c r="AZ17" i="8"/>
  <c r="M18" i="21" s="1"/>
  <c r="T18" i="8"/>
  <c r="N15" i="20" s="1"/>
  <c r="R18" i="8"/>
  <c r="N13" i="20" s="1"/>
  <c r="L30" i="20"/>
  <c r="K12" i="21"/>
  <c r="AQ17" i="8"/>
  <c r="M11" i="21" s="1"/>
  <c r="H18" i="8"/>
  <c r="K14" i="20"/>
  <c r="AS17" i="8"/>
  <c r="M13" i="21" s="1"/>
  <c r="AA17" i="8"/>
  <c r="M22" i="20" s="1"/>
  <c r="AV17" i="8"/>
  <c r="M14" i="21" s="1"/>
  <c r="BG17" i="8"/>
  <c r="L13" i="20"/>
  <c r="H17" i="8"/>
  <c r="L17" i="16"/>
  <c r="AR18" i="8"/>
  <c r="N12" i="21" s="1"/>
  <c r="AF17" i="8"/>
  <c r="M27" i="20" s="1"/>
  <c r="C18" i="8"/>
  <c r="K27" i="20"/>
  <c r="AH17" i="8"/>
  <c r="M29" i="20" s="1"/>
  <c r="K7" i="20"/>
  <c r="L17" i="8"/>
  <c r="M7" i="20" s="1"/>
  <c r="Z18" i="8"/>
  <c r="N21" i="20" s="1"/>
  <c r="U17" i="8"/>
  <c r="M16" i="20" s="1"/>
  <c r="U18" i="8"/>
  <c r="N16" i="20" s="1"/>
  <c r="BC18" i="8"/>
  <c r="N21" i="21" s="1"/>
  <c r="Q18" i="8"/>
  <c r="N12" i="20" s="1"/>
  <c r="AK17" i="8"/>
  <c r="M32" i="20" s="1"/>
  <c r="Q17" i="8"/>
  <c r="M12" i="20" s="1"/>
  <c r="C17" i="8"/>
  <c r="L32" i="20"/>
  <c r="L18" i="8"/>
  <c r="N7" i="20" s="1"/>
  <c r="K21" i="20"/>
  <c r="Z17" i="8"/>
  <c r="M21" i="20" s="1"/>
  <c r="E7" i="16"/>
  <c r="D15" i="16"/>
  <c r="L26" i="20"/>
  <c r="AE18" i="8"/>
  <c r="N26" i="20" s="1"/>
  <c r="L23" i="21"/>
  <c r="BE18" i="8"/>
  <c r="N23" i="21" s="1"/>
  <c r="L7" i="16"/>
  <c r="B18" i="8"/>
  <c r="E17" i="16"/>
  <c r="AA18" i="8"/>
  <c r="N22" i="20" s="1"/>
  <c r="F13" i="16"/>
  <c r="L14" i="21"/>
  <c r="AV18" i="8"/>
  <c r="N14" i="21" s="1"/>
  <c r="L16" i="21"/>
  <c r="AX18" i="8"/>
  <c r="N16" i="21" s="1"/>
  <c r="L10" i="21"/>
  <c r="AP18" i="8"/>
  <c r="AG17" i="8"/>
  <c r="M28" i="20" s="1"/>
  <c r="L28" i="20"/>
  <c r="AG18" i="8"/>
  <c r="N28" i="20" s="1"/>
  <c r="D17" i="8"/>
  <c r="K9" i="16"/>
  <c r="L24" i="21"/>
  <c r="BF18" i="8"/>
  <c r="N24" i="21" s="1"/>
  <c r="K9" i="8"/>
  <c r="D16" i="16"/>
  <c r="K10" i="8"/>
  <c r="L23" i="20"/>
  <c r="AB18" i="8"/>
  <c r="N23" i="20" s="1"/>
  <c r="K23" i="20"/>
  <c r="AB17" i="8"/>
  <c r="M23" i="20" s="1"/>
  <c r="AS18" i="8"/>
  <c r="N13" i="21" s="1"/>
  <c r="L7" i="21"/>
  <c r="AM18" i="8"/>
  <c r="N7" i="21" s="1"/>
  <c r="AM17" i="8"/>
  <c r="M7" i="21" s="1"/>
  <c r="D9" i="16"/>
  <c r="D10" i="8"/>
  <c r="M18" i="8"/>
  <c r="N8" i="20" s="1"/>
  <c r="K8" i="20"/>
  <c r="M17" i="8"/>
  <c r="M8" i="20" s="1"/>
  <c r="AE17" i="8"/>
  <c r="M26" i="20" s="1"/>
  <c r="G9" i="8"/>
  <c r="D12" i="16"/>
  <c r="G10" i="8"/>
  <c r="K24" i="20"/>
  <c r="AC17" i="8"/>
  <c r="M24" i="20" s="1"/>
  <c r="K23" i="21"/>
  <c r="BE17" i="8"/>
  <c r="M23" i="21" s="1"/>
  <c r="K15" i="16"/>
  <c r="J18" i="8"/>
  <c r="J17" i="8"/>
  <c r="AT17" i="8"/>
  <c r="E9" i="16"/>
  <c r="L9" i="16"/>
  <c r="D18" i="8"/>
  <c r="K15" i="21"/>
  <c r="AW18" i="8"/>
  <c r="N15" i="21" s="1"/>
  <c r="AW17" i="8"/>
  <c r="M15" i="21" s="1"/>
  <c r="L31" i="20"/>
  <c r="AJ18" i="8"/>
  <c r="N31" i="20" s="1"/>
  <c r="Y17" i="8"/>
  <c r="M20" i="20" s="1"/>
  <c r="K20" i="20"/>
  <c r="D7" i="16"/>
  <c r="K10" i="21"/>
  <c r="AP17" i="8"/>
  <c r="M10" i="21" s="1"/>
  <c r="L12" i="16"/>
  <c r="G18" i="8"/>
  <c r="J9" i="8"/>
  <c r="E15" i="16" s="1"/>
  <c r="D11" i="16"/>
  <c r="F10" i="8"/>
  <c r="AC18" i="8"/>
  <c r="N24" i="20" s="1"/>
  <c r="L24" i="20"/>
  <c r="K24" i="21"/>
  <c r="BF17" i="8"/>
  <c r="M24" i="21" s="1"/>
  <c r="AX17" i="8"/>
  <c r="M16" i="21" s="1"/>
  <c r="K12" i="16"/>
  <c r="G17" i="8"/>
  <c r="E10" i="8"/>
  <c r="D10" i="16"/>
  <c r="AJ17" i="8"/>
  <c r="M31" i="20" s="1"/>
  <c r="C10" i="8"/>
  <c r="D8" i="16"/>
  <c r="AT18" i="8"/>
  <c r="K13" i="20"/>
  <c r="R17" i="8"/>
  <c r="M13" i="20" s="1"/>
  <c r="B17" i="8"/>
  <c r="Y18" i="8"/>
  <c r="N20" i="20" s="1"/>
  <c r="BA17" i="8"/>
  <c r="M19" i="21" s="1"/>
  <c r="K17" i="21"/>
  <c r="AY17" i="8"/>
  <c r="M17" i="21" s="1"/>
  <c r="C9" i="8"/>
  <c r="J10" i="8"/>
  <c r="F15" i="16" s="1"/>
  <c r="X17" i="8"/>
  <c r="M19" i="20" s="1"/>
  <c r="L19" i="20"/>
  <c r="X18" i="8"/>
  <c r="N19" i="20" s="1"/>
  <c r="F9" i="8"/>
  <c r="BA18" i="8"/>
  <c r="N19" i="21" s="1"/>
  <c r="K17" i="20"/>
  <c r="V17" i="8"/>
  <c r="M17" i="20" s="1"/>
  <c r="V18" i="8"/>
  <c r="N17" i="20" s="1"/>
  <c r="G7" i="21"/>
  <c r="AM13" i="8"/>
  <c r="I7" i="21" s="1"/>
  <c r="BB17" i="8"/>
  <c r="M20" i="21" s="1"/>
  <c r="K20" i="21"/>
  <c r="BB18" i="8"/>
  <c r="N20" i="21" s="1"/>
  <c r="BG14" i="8"/>
  <c r="H17" i="16"/>
  <c r="L11" i="16"/>
  <c r="F17" i="8"/>
  <c r="AM14" i="8"/>
  <c r="J7" i="21" s="1"/>
  <c r="H7" i="21"/>
  <c r="BG13" i="8"/>
  <c r="G17" i="16"/>
  <c r="P14" i="8"/>
  <c r="J11" i="20" s="1"/>
  <c r="H11" i="20"/>
  <c r="H28" i="20"/>
  <c r="AG14" i="8"/>
  <c r="J28" i="20" s="1"/>
  <c r="H22" i="20"/>
  <c r="AA14" i="8"/>
  <c r="J22" i="20" s="1"/>
  <c r="H13" i="8"/>
  <c r="G13" i="16"/>
  <c r="AT13" i="8"/>
  <c r="V13" i="8"/>
  <c r="I17" i="20" s="1"/>
  <c r="G17" i="20"/>
  <c r="H29" i="20"/>
  <c r="AH13" i="8"/>
  <c r="I29" i="20" s="1"/>
  <c r="AH14" i="8"/>
  <c r="J29" i="20" s="1"/>
  <c r="AN13" i="8"/>
  <c r="I8" i="21" s="1"/>
  <c r="G8" i="21"/>
  <c r="AO13" i="8"/>
  <c r="I9" i="21" s="1"/>
  <c r="G9" i="21"/>
  <c r="G28" i="20"/>
  <c r="AG13" i="8"/>
  <c r="I28" i="20" s="1"/>
  <c r="H17" i="20"/>
  <c r="V14" i="8"/>
  <c r="J17" i="20" s="1"/>
  <c r="X14" i="8"/>
  <c r="J19" i="20" s="1"/>
  <c r="H19" i="20"/>
  <c r="H9" i="16"/>
  <c r="D14" i="8"/>
  <c r="E14" i="8"/>
  <c r="H10" i="16"/>
  <c r="F13" i="8"/>
  <c r="G11" i="16"/>
  <c r="H12" i="16"/>
  <c r="G14" i="8"/>
  <c r="BB13" i="8"/>
  <c r="I20" i="21" s="1"/>
  <c r="G20" i="21"/>
  <c r="G25" i="20"/>
  <c r="AD13" i="8"/>
  <c r="I25" i="20" s="1"/>
  <c r="AQ13" i="8"/>
  <c r="I11" i="21" s="1"/>
  <c r="H11" i="21"/>
  <c r="AQ14" i="8"/>
  <c r="J11" i="21" s="1"/>
  <c r="G14" i="21"/>
  <c r="AV13" i="8"/>
  <c r="I14" i="21" s="1"/>
  <c r="G15" i="21"/>
  <c r="AW13" i="8"/>
  <c r="I15" i="21" s="1"/>
  <c r="G10" i="21"/>
  <c r="AP13" i="8"/>
  <c r="I10" i="21" s="1"/>
  <c r="K25" i="20"/>
  <c r="AD17" i="8"/>
  <c r="M25" i="20" s="1"/>
  <c r="G16" i="16"/>
  <c r="K13" i="8"/>
  <c r="G23" i="20"/>
  <c r="AB13" i="8"/>
  <c r="I23" i="20" s="1"/>
  <c r="AP14" i="8"/>
  <c r="J10" i="21" s="1"/>
  <c r="H10" i="21"/>
  <c r="H30" i="20"/>
  <c r="AI14" i="8"/>
  <c r="J30" i="20" s="1"/>
  <c r="E13" i="8"/>
  <c r="G10" i="16"/>
  <c r="AF14" i="8"/>
  <c r="J27" i="20" s="1"/>
  <c r="H27" i="20"/>
  <c r="AX14" i="8"/>
  <c r="J16" i="21" s="1"/>
  <c r="H16" i="21"/>
  <c r="AR14" i="8"/>
  <c r="J12" i="21" s="1"/>
  <c r="H12" i="21"/>
  <c r="L14" i="8"/>
  <c r="J7" i="20" s="1"/>
  <c r="H7" i="20"/>
  <c r="G8" i="20"/>
  <c r="M13" i="8"/>
  <c r="I8" i="20" s="1"/>
  <c r="M14" i="8"/>
  <c r="J8" i="20" s="1"/>
  <c r="H8" i="20"/>
  <c r="G9" i="20"/>
  <c r="N13" i="8"/>
  <c r="I9" i="20" s="1"/>
  <c r="H10" i="20"/>
  <c r="O14" i="8"/>
  <c r="J10" i="20" s="1"/>
  <c r="G11" i="20"/>
  <c r="P13" i="8"/>
  <c r="I11" i="20" s="1"/>
  <c r="G33" i="20"/>
  <c r="AL13" i="8"/>
  <c r="I33" i="20" s="1"/>
  <c r="AY13" i="8"/>
  <c r="I17" i="21" s="1"/>
  <c r="H17" i="21"/>
  <c r="AY14" i="8"/>
  <c r="J17" i="21" s="1"/>
  <c r="BD13" i="8"/>
  <c r="I22" i="21" s="1"/>
  <c r="G22" i="21"/>
  <c r="G23" i="21"/>
  <c r="BE13" i="8"/>
  <c r="I23" i="21" s="1"/>
  <c r="AX13" i="8"/>
  <c r="I16" i="21" s="1"/>
  <c r="G16" i="21"/>
  <c r="AD14" i="8"/>
  <c r="J25" i="20" s="1"/>
  <c r="H25" i="20"/>
  <c r="G31" i="20"/>
  <c r="AJ13" i="8"/>
  <c r="I31" i="20" s="1"/>
  <c r="H9" i="21"/>
  <c r="AO14" i="8"/>
  <c r="J9" i="21" s="1"/>
  <c r="BF14" i="8"/>
  <c r="J24" i="21" s="1"/>
  <c r="H24" i="21"/>
  <c r="H18" i="21"/>
  <c r="AZ14" i="8"/>
  <c r="H15" i="20"/>
  <c r="T14" i="8"/>
  <c r="J15" i="20" s="1"/>
  <c r="U13" i="8"/>
  <c r="I16" i="20" s="1"/>
  <c r="G16" i="20"/>
  <c r="H16" i="20"/>
  <c r="U14" i="8"/>
  <c r="J16" i="20" s="1"/>
  <c r="H18" i="20"/>
  <c r="W14" i="8"/>
  <c r="J18" i="20" s="1"/>
  <c r="L9" i="20"/>
  <c r="N18" i="8"/>
  <c r="N9" i="20" s="1"/>
  <c r="N17" i="8"/>
  <c r="M9" i="20" s="1"/>
  <c r="G7" i="16"/>
  <c r="B13" i="8"/>
  <c r="AU13" i="8"/>
  <c r="G12" i="16"/>
  <c r="G13" i="8"/>
  <c r="I17" i="8"/>
  <c r="I18" i="8"/>
  <c r="L14" i="16"/>
  <c r="H7" i="16"/>
  <c r="B14" i="8"/>
  <c r="BF13" i="8"/>
  <c r="I24" i="21" s="1"/>
  <c r="G24" i="21"/>
  <c r="H33" i="20"/>
  <c r="AL14" i="8"/>
  <c r="J33" i="20" s="1"/>
  <c r="S13" i="8"/>
  <c r="I14" i="20" s="1"/>
  <c r="G14" i="20"/>
  <c r="G13" i="21"/>
  <c r="AS13" i="8"/>
  <c r="I13" i="21" s="1"/>
  <c r="H15" i="21"/>
  <c r="AW14" i="8"/>
  <c r="J15" i="21" s="1"/>
  <c r="G9" i="16"/>
  <c r="D13" i="8"/>
  <c r="H23" i="20"/>
  <c r="AB14" i="8"/>
  <c r="J23" i="20" s="1"/>
  <c r="H24" i="20"/>
  <c r="AC14" i="8"/>
  <c r="J24" i="20" s="1"/>
  <c r="H26" i="20"/>
  <c r="AE14" i="8"/>
  <c r="J26" i="20" s="1"/>
  <c r="AN18" i="8"/>
  <c r="N8" i="21" s="1"/>
  <c r="L8" i="21"/>
  <c r="L10" i="20"/>
  <c r="O18" i="8"/>
  <c r="N10" i="20" s="1"/>
  <c r="O17" i="8"/>
  <c r="M10" i="20" s="1"/>
  <c r="G21" i="21"/>
  <c r="BC13" i="8"/>
  <c r="I21" i="21" s="1"/>
  <c r="L9" i="21"/>
  <c r="AO18" i="8"/>
  <c r="N9" i="21" s="1"/>
  <c r="AO17" i="8"/>
  <c r="M9" i="21" s="1"/>
  <c r="G14" i="16"/>
  <c r="I13" i="8"/>
  <c r="G15" i="16"/>
  <c r="J13" i="8"/>
  <c r="AU18" i="8"/>
  <c r="AU17" i="8"/>
  <c r="AA13" i="8"/>
  <c r="I22" i="20" s="1"/>
  <c r="G22" i="20"/>
  <c r="BA13" i="8"/>
  <c r="I19" i="21" s="1"/>
  <c r="G19" i="21"/>
  <c r="H23" i="21"/>
  <c r="BE14" i="8"/>
  <c r="J23" i="21" s="1"/>
  <c r="AN14" i="8"/>
  <c r="J8" i="21" s="1"/>
  <c r="H8" i="21"/>
  <c r="L22" i="21"/>
  <c r="BD17" i="8"/>
  <c r="M22" i="21" s="1"/>
  <c r="BD18" i="8"/>
  <c r="N22" i="21" s="1"/>
  <c r="L18" i="20"/>
  <c r="W18" i="8"/>
  <c r="N18" i="20" s="1"/>
  <c r="W17" i="8"/>
  <c r="M18" i="20" s="1"/>
  <c r="H15" i="16"/>
  <c r="J14" i="8"/>
  <c r="O13" i="8"/>
  <c r="I10" i="20" s="1"/>
  <c r="G10" i="20"/>
  <c r="K18" i="8"/>
  <c r="L16" i="16"/>
  <c r="AU14" i="8"/>
  <c r="AI13" i="8"/>
  <c r="I30" i="20" s="1"/>
  <c r="G30" i="20"/>
  <c r="H14" i="16"/>
  <c r="I14" i="8"/>
  <c r="C14" i="8"/>
  <c r="H8" i="16"/>
  <c r="H31" i="20"/>
  <c r="AJ14" i="8"/>
  <c r="J31" i="20" s="1"/>
  <c r="AK14" i="8"/>
  <c r="J32" i="20" s="1"/>
  <c r="H32" i="20"/>
  <c r="Q14" i="8"/>
  <c r="J12" i="20" s="1"/>
  <c r="H12" i="20"/>
  <c r="H16" i="16"/>
  <c r="K14" i="8"/>
  <c r="L13" i="8"/>
  <c r="I7" i="20" s="1"/>
  <c r="G7" i="20"/>
  <c r="AS14" i="8"/>
  <c r="J13" i="21" s="1"/>
  <c r="H13" i="21"/>
  <c r="AT14" i="8"/>
  <c r="AV14" i="8"/>
  <c r="J14" i="21" s="1"/>
  <c r="H14" i="21"/>
  <c r="G24" i="20"/>
  <c r="AC13" i="8"/>
  <c r="I24" i="20" s="1"/>
  <c r="L33" i="20"/>
  <c r="AL18" i="8"/>
  <c r="N33" i="20" s="1"/>
  <c r="AL17" i="8"/>
  <c r="M33" i="20" s="1"/>
  <c r="R14" i="8"/>
  <c r="J13" i="20" s="1"/>
  <c r="H13" i="20"/>
  <c r="R13" i="8"/>
  <c r="I13" i="20" s="1"/>
  <c r="W13" i="8"/>
  <c r="I18" i="20" s="1"/>
  <c r="G18" i="20"/>
  <c r="G19" i="20"/>
  <c r="X13" i="8"/>
  <c r="I19" i="20" s="1"/>
  <c r="Q13" i="8"/>
  <c r="I12" i="20" s="1"/>
  <c r="G12" i="20"/>
  <c r="H11" i="16"/>
  <c r="F14" i="8"/>
  <c r="BC14" i="8"/>
  <c r="J21" i="21" s="1"/>
  <c r="H21" i="21"/>
  <c r="AR13" i="8"/>
  <c r="I12" i="21" s="1"/>
  <c r="G12" i="21"/>
  <c r="AD18" i="8"/>
  <c r="N25" i="20" s="1"/>
  <c r="K17" i="8"/>
  <c r="H14" i="8"/>
  <c r="H13" i="16"/>
  <c r="H20" i="20"/>
  <c r="Y14" i="8"/>
  <c r="J20" i="20" s="1"/>
  <c r="S14" i="8"/>
  <c r="J14" i="20" s="1"/>
  <c r="H14" i="20"/>
  <c r="T13" i="8"/>
  <c r="I15" i="20" s="1"/>
  <c r="G15" i="20"/>
  <c r="BA14" i="8"/>
  <c r="J19" i="21" s="1"/>
  <c r="H19" i="21"/>
  <c r="BB14" i="8"/>
  <c r="J20" i="21" s="1"/>
  <c r="H20" i="21"/>
  <c r="BD14" i="8"/>
  <c r="J22" i="21" s="1"/>
  <c r="H22" i="21"/>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G8" i="16"/>
  <c r="AZ13" i="8"/>
  <c r="I18" i="21" s="1"/>
  <c r="G18" i="21"/>
  <c r="F14" i="16"/>
  <c r="E14" i="16"/>
  <c r="M11" i="16" l="1"/>
  <c r="M17" i="16"/>
  <c r="M9" i="16"/>
  <c r="M15" i="16"/>
  <c r="M12" i="16"/>
  <c r="N15" i="16"/>
  <c r="N11" i="16"/>
  <c r="N14" i="16"/>
  <c r="M14" i="16"/>
  <c r="N13" i="16"/>
  <c r="N10" i="16"/>
  <c r="M7" i="16"/>
  <c r="M16" i="16"/>
  <c r="N16" i="16"/>
  <c r="N8" i="16"/>
  <c r="N9" i="16"/>
  <c r="N17" i="16"/>
  <c r="M8" i="16"/>
  <c r="N12" i="16"/>
  <c r="M13" i="16"/>
  <c r="M10" i="16"/>
  <c r="N7" i="16"/>
  <c r="F12" i="16"/>
  <c r="F11" i="16"/>
  <c r="F16" i="16"/>
  <c r="F8" i="16"/>
  <c r="E12" i="16"/>
  <c r="E11" i="16"/>
  <c r="E16" i="16"/>
  <c r="E8" i="16"/>
  <c r="F7" i="16"/>
  <c r="F9" i="16"/>
  <c r="J17" i="16"/>
  <c r="I17" i="16"/>
  <c r="J8" i="16"/>
  <c r="I15" i="16"/>
  <c r="I12" i="16"/>
  <c r="J14" i="16"/>
  <c r="J9" i="16"/>
  <c r="J11" i="16"/>
  <c r="I7" i="16"/>
  <c r="J13" i="16"/>
  <c r="I8" i="16"/>
  <c r="J16" i="16"/>
  <c r="I14" i="16"/>
  <c r="I10" i="16"/>
  <c r="I16" i="16"/>
  <c r="I11" i="16"/>
  <c r="I9" i="16"/>
  <c r="J12" i="16"/>
  <c r="I13" i="16"/>
  <c r="J7" i="16"/>
  <c r="J10" i="16"/>
</calcChain>
</file>

<file path=xl/sharedStrings.xml><?xml version="1.0" encoding="utf-8"?>
<sst xmlns="http://schemas.openxmlformats.org/spreadsheetml/2006/main" count="1110" uniqueCount="719">
  <si>
    <t>Data tables for: Appendix M, Public sector finance summary tables, July 2025</t>
  </si>
  <si>
    <t>This dataset contains data tables related to the Public Sector Finances statistical release published in August 2025 by the Office for National Statistics</t>
  </si>
  <si>
    <t>Public Sector Finances, UK - statistical bulletin on the ONS website.</t>
  </si>
  <si>
    <t>Publication Dates</t>
  </si>
  <si>
    <t>This spreadsheet was published at 7.00am 21 August 2025</t>
  </si>
  <si>
    <t>Next publication will be published at 7.00am 19 September 2025</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</si>
  <si>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</si>
  <si>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</si>
  <si>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</si>
  <si>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</si>
  <si>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</si>
  <si>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</si>
  <si>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</si>
  <si>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</si>
  <si>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</si>
  <si>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</si>
  <si>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</si>
  <si>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</si>
  <si>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</si>
  <si>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</si>
  <si>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</si>
  <si>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</si>
  <si>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</si>
  <si>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</si>
  <si>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</si>
  <si>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</si>
  <si>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</si>
  <si>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</si>
  <si>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</si>
  <si>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</si>
  <si>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</si>
  <si>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</si>
  <si>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</si>
  <si>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</si>
  <si>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</si>
  <si>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</si>
  <si>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</si>
  <si>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</si>
  <si>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</si>
  <si>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</si>
  <si>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</si>
  <si>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</si>
  <si>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</si>
  <si>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</si>
  <si>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</si>
  <si>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</si>
  <si>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</si>
  <si>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</si>
  <si>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</si>
  <si>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</si>
  <si>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</si>
  <si>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</si>
  <si>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</si>
  <si>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</si>
  <si>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</si>
  <si>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</si>
  <si>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</si>
  <si>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</si>
  <si>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</si>
  <si>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</si>
  <si>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</si>
  <si>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</si>
  <si>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VAT and gross national income-based contributions to the EU budget (ceased in February 2021).</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</si>
  <si>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</si>
  <si>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</si>
  <si>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</si>
  <si>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</si>
  <si>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</si>
  <si>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</si>
  <si>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Calculations: Calculation of the change in our time series' compared to the same period a year earlier</t>
  </si>
  <si>
    <t>This worksheet contains one table. Some cells refer to notes which can be found on the notes worksheet tab.</t>
  </si>
  <si>
    <t>Source: Public sector finances from the Office for National Statistics</t>
  </si>
  <si>
    <t>This table contains monthly, financial year to date and financial year data</t>
  </si>
  <si>
    <t>Time period</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</si>
  <si>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</si>
  <si>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</si>
  <si>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</si>
  <si>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</si>
  <si>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</si>
  <si>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</si>
  <si>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</si>
  <si>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</si>
  <si>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</si>
  <si>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</si>
  <si>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</si>
  <si>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</si>
  <si>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</si>
  <si>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</si>
  <si>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</si>
  <si>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</si>
  <si>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</si>
  <si>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</si>
  <si>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</si>
  <si>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</si>
  <si>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</si>
  <si>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</si>
  <si>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</si>
  <si>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</si>
  <si>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</si>
  <si>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</si>
  <si>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</si>
  <si>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</si>
  <si>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</si>
  <si>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</si>
  <si>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</si>
  <si>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</si>
  <si>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</si>
  <si>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</si>
  <si>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</si>
  <si>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</si>
  <si>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</si>
  <si>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</si>
  <si>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</si>
  <si>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</si>
  <si>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</si>
  <si>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</si>
  <si>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</si>
  <si>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</si>
  <si>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</si>
  <si>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</si>
  <si>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</si>
  <si>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</si>
  <si>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</si>
  <si>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</si>
  <si>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</si>
  <si>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</si>
  <si>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</si>
  <si>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</si>
  <si>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</si>
  <si>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</si>
  <si>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</si>
  <si>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</si>
  <si>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</si>
  <si>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</si>
  <si>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</si>
  <si>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</si>
  <si>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</si>
  <si>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</si>
  <si>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</si>
  <si>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</si>
  <si>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</si>
  <si>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</si>
  <si>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</si>
  <si>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</si>
  <si>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</si>
  <si>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</si>
  <si>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</si>
  <si>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</si>
  <si>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</si>
  <si>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</si>
  <si>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</si>
  <si>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</si>
  <si>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</si>
  <si>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</si>
  <si>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</si>
  <si>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</si>
  <si>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</si>
  <si>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</si>
  <si>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</si>
  <si>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</si>
  <si>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</si>
  <si>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</si>
  <si>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</si>
  <si>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</si>
  <si>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</si>
  <si>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</si>
  <si>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</si>
  <si>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</si>
  <si>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</si>
  <si>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</si>
  <si>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</si>
  <si>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</si>
  <si>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</si>
  <si>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</si>
  <si>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</si>
  <si>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</si>
  <si>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</si>
  <si>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</si>
  <si>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</si>
  <si>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</si>
  <si>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</si>
  <si>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</si>
  <si>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</si>
  <si>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</si>
  <si>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</si>
  <si>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</si>
  <si>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</si>
  <si>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</si>
  <si>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</si>
  <si>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</si>
  <si>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</si>
  <si>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July 2025 (£ million)</t>
  </si>
  <si>
    <t>July 2024 (£ million)</t>
  </si>
  <si>
    <t>Change between July 2025 and July 2024 (£ million)</t>
  </si>
  <si>
    <t>Change between July 2025 and July 2024 (percentage points)</t>
  </si>
  <si>
    <t>April 2025 to July 2025 (£ million)</t>
  </si>
  <si>
    <t>April 2024 to July 2024 (£ million)</t>
  </si>
  <si>
    <t>Change between April 2025 to July 2025 and April 2024 to July 2024 (£ million)</t>
  </si>
  <si>
    <t>Change between April 2025 to July 2025 and April 2024 to July 2024 (percentage points)</t>
  </si>
  <si>
    <t>April 2024 to March 2025 (£ million)</t>
  </si>
  <si>
    <t>April 2023 to March 2024 (£ million)</t>
  </si>
  <si>
    <t>Change between April 2024 to March 2025 and April 2023 to March 2024 (£ million)</t>
  </si>
  <si>
    <t>Change between April 2024 to March 2025 and April 2023 to March 2024 (percentage points)</t>
  </si>
  <si>
    <t>Time Series: Data underlying this presentation</t>
  </si>
  <si>
    <t>This table contains monthly data</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</si>
  <si>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</si>
  <si>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</si>
  <si>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</si>
  <si>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</si>
  <si>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</si>
  <si>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</si>
  <si>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</si>
  <si>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</si>
  <si>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</si>
  <si>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</si>
  <si>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</si>
  <si>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</si>
  <si>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</si>
  <si>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</si>
  <si>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</si>
  <si>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</si>
  <si>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</si>
  <si>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</si>
  <si>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</si>
  <si>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</si>
  <si>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</si>
  <si>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</si>
  <si>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</si>
  <si>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</si>
  <si>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</si>
  <si>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</si>
  <si>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</si>
  <si>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</si>
  <si>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</si>
  <si>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</si>
  <si>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</si>
  <si>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</si>
  <si>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</si>
  <si>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</si>
  <si>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</si>
  <si>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</si>
  <si>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</si>
  <si>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</si>
  <si>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</si>
  <si>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</si>
  <si>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</si>
  <si>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</si>
  <si>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</si>
  <si>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</si>
  <si>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</si>
  <si>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</si>
  <si>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</si>
  <si>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</si>
  <si>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</si>
  <si>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</si>
  <si>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</si>
  <si>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</si>
  <si>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</si>
  <si>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</si>
  <si>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</si>
  <si>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</si>
  <si>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</si>
  <si>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</si>
  <si>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</si>
  <si>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</si>
  <si>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</si>
  <si>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</si>
  <si>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July 2025 
(£ billion)</t>
  </si>
  <si>
    <t>July 2024 
(£ billion)</t>
  </si>
  <si>
    <t>Change between July 2025 and July 2024 
(£ billion)</t>
  </si>
  <si>
    <t>Change between July 2025 and July 2024 
(percentage points)</t>
  </si>
  <si>
    <t>April 2025 to July 2025 
(£ billion)</t>
  </si>
  <si>
    <t>April 2024 to July 2024 
(£ billion)</t>
  </si>
  <si>
    <t>Change between April to July 2025 and April to July 2024 
(£ billion)</t>
  </si>
  <si>
    <t>Change between April to July 2025 and April to July 2024 
(percentage points)</t>
  </si>
  <si>
    <t>April 2024 to March 2025 
(£ billion)</t>
  </si>
  <si>
    <t>April 2023 to March 2024 
(£ billion)</t>
  </si>
  <si>
    <t>Change between April 2024 to March 2025 and April 2023 to March 2024
(£ billion)</t>
  </si>
  <si>
    <t>Change between April 2024 to March 2025 and April 2023 to March 2024
(percentage points)</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</si>
  <si>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</si>
  <si>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</si>
  <si>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</si>
  <si>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</si>
  <si>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</si>
  <si>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</si>
  <si>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</si>
  <si>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</si>
  <si>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</si>
  <si>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</si>
  <si>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</si>
  <si>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</si>
  <si>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</si>
  <si>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</si>
  <si>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</si>
  <si>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</si>
  <si>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</si>
  <si>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</si>
  <si>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Subsidies</t>
  </si>
  <si>
    <t>NMCD</t>
  </si>
  <si>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</si>
  <si>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</si>
  <si>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This table contains monthly and financial year data [note 1]</t>
  </si>
  <si>
    <t>Change to June 2025 
(£ billion)</t>
  </si>
  <si>
    <t>Change to the financial year ending March 2025 
(£ billion)</t>
  </si>
  <si>
    <t>Change to the financial year ending March 2024 
(£ billion)</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</si>
  <si>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</si>
  <si>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</si>
  <si>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</si>
  <si>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</si>
  <si>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</si>
  <si>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</si>
  <si>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</si>
  <si>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</si>
  <si>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</si>
  <si>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</si>
  <si>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</si>
  <si>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</si>
  <si>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</si>
  <si>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</si>
  <si>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</si>
  <si>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</si>
  <si>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</si>
  <si>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</si>
  <si>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</si>
  <si>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</si>
  <si>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</si>
  <si>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</si>
  <si>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</si>
  <si>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</si>
  <si>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</si>
  <si>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</si>
  <si>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</si>
  <si>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</si>
  <si>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</si>
  <si>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</si>
  <si>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Table 7: Revisions to public sector net debt and net financial liabilities - latest estimates compared with the same point published in our previous monthly bulletin</t>
  </si>
  <si>
    <t>The data in this table presents revisions to the data published in table PSA1 of Public sector finances tables 1 to 10: Appendix A</t>
  </si>
  <si>
    <t>Change to value as at end June 2025</t>
  </si>
  <si>
    <t>Change to value as at end March 2025</t>
  </si>
  <si>
    <t>Change to value at end March 2024</t>
  </si>
  <si>
    <t>Change to value at end March 2023</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</si>
  <si>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</si>
  <si>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</si>
  <si>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</si>
  <si>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</si>
  <si>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</si>
  <si>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</si>
  <si>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</si>
  <si>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</si>
  <si>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</si>
  <si>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</si>
  <si>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</si>
  <si>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</si>
  <si>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</si>
  <si>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</si>
  <si>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</si>
  <si>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</si>
  <si>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</si>
  <si>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</si>
  <si>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</si>
  <si>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</si>
  <si>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</si>
  <si>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</si>
  <si>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</si>
  <si>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</si>
  <si>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</si>
  <si>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</si>
  <si>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</si>
  <si>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</si>
  <si>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</si>
  <si>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</si>
  <si>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</si>
  <si>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</si>
  <si>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</si>
  <si>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Public sector net financial liabilities excluding public sector banks (£ billion)</t>
  </si>
  <si>
    <t xml:space="preserve">    JSK7</t>
  </si>
  <si>
    <t>Public sector net financial liabilities excluding public sector banks as a percentage of gross domestic product (percentage points)</t>
  </si>
  <si>
    <t xml:space="preserve">    CPOE</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</si>
  <si>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</si>
  <si>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</si>
  <si>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</si>
  <si>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</si>
  <si>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</si>
  <si>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</si>
  <si>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</si>
  <si>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</si>
  <si>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</si>
  <si>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</si>
  <si>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</si>
  <si>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</si>
  <si>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</si>
  <si>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</si>
  <si>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</si>
  <si>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</si>
  <si>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</si>
  <si>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</si>
  <si>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</si>
  <si>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</si>
  <si>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</si>
  <si>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</si>
  <si>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</si>
  <si>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</si>
  <si>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</si>
  <si>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</si>
  <si>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</si>
  <si>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</si>
  <si>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</si>
  <si>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</si>
  <si>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</si>
  <si>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</si>
  <si>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</si>
  <si>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</si>
  <si>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</si>
  <si>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</si>
  <si>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</si>
  <si>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</si>
  <si>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</si>
  <si>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</si>
  <si>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</si>
  <si>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</si>
  <si>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</si>
  <si>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</si>
  <si>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</si>
  <si>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</si>
  <si>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</si>
  <si>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</si>
  <si>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</si>
  <si>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</si>
  <si>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</si>
  <si>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</si>
  <si>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</si>
  <si>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</si>
  <si>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</si>
  <si>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</si>
  <si>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</si>
  <si>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</si>
  <si>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</si>
  <si>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</si>
  <si>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</si>
  <si>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</si>
  <si>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</si>
  <si>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</si>
  <si>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</si>
  <si>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</si>
  <si>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</si>
  <si>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</si>
  <si>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</si>
  <si>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</si>
  <si>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</si>
  <si>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</si>
  <si>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</si>
  <si>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</si>
  <si>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</si>
  <si>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</si>
  <si>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</si>
  <si>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</si>
  <si>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</si>
  <si>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</si>
  <si>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</si>
  <si>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</si>
  <si>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</si>
  <si>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</si>
  <si>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</si>
  <si>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</si>
  <si>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</si>
  <si>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</si>
  <si>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</si>
  <si>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</si>
  <si>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</si>
  <si>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</si>
  <si>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</si>
  <si>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</si>
  <si>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</si>
  <si>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</si>
  <si>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</si>
  <si>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</si>
  <si>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</si>
  <si>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</si>
  <si>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</si>
  <si>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</si>
  <si>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</si>
  <si>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</si>
  <si>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</si>
  <si>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</si>
  <si>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</si>
  <si>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</si>
  <si>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</si>
  <si>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</si>
  <si>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</si>
  <si>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</si>
  <si>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</si>
  <si>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</si>
  <si>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</si>
  <si>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</si>
  <si>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</si>
  <si>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</si>
  <si>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</si>
  <si>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</si>
  <si>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</si>
  <si>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</si>
  <si>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</si>
  <si>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</si>
  <si>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</si>
  <si>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</si>
  <si>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</si>
  <si>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</si>
  <si>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</si>
  <si>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</si>
  <si>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</si>
  <si>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</si>
  <si>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</si>
  <si>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</si>
  <si>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</si>
  <si>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</si>
  <si>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</si>
  <si>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</si>
  <si>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</si>
  <si>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</si>
  <si>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</si>
  <si>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</si>
  <si>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</si>
  <si>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</si>
  <si>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</si>
  <si>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</si>
  <si>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</si>
  <si>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</si>
  <si>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</si>
  <si>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</si>
  <si>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</si>
  <si>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</si>
  <si>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</si>
  <si>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</si>
  <si>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</si>
  <si>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</si>
  <si>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</si>
  <si>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</si>
  <si>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</si>
  <si>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</si>
  <si>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</si>
  <si>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</si>
  <si>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</si>
  <si>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</si>
  <si>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</si>
  <si>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</si>
  <si>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</si>
  <si>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</si>
  <si>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</si>
  <si>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</si>
  <si>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</si>
  <si>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</si>
  <si>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</si>
  <si>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</si>
  <si>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</si>
  <si>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</si>
  <si>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</si>
  <si>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</si>
  <si>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</si>
  <si>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</si>
  <si>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</si>
  <si>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</si>
  <si>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</si>
  <si>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</si>
  <si>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</si>
  <si>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</si>
  <si>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</si>
  <si>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</si>
  <si>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</si>
  <si>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</si>
  <si>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</si>
  <si>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</si>
  <si>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</si>
  <si>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</si>
  <si>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</si>
  <si>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</si>
  <si>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</si>
  <si>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</si>
  <si>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</si>
  <si>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</si>
  <si>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</si>
  <si>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</si>
  <si>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</si>
  <si>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</si>
  <si>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</si>
  <si>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</si>
  <si>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</si>
  <si>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</si>
  <si>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</si>
  <si>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</si>
  <si>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</si>
  <si>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</si>
  <si>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</si>
  <si>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</si>
  <si>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</si>
  <si>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</si>
  <si>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</si>
  <si>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</si>
  <si>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</si>
  <si>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</si>
  <si>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</si>
  <si>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</si>
  <si>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</si>
  <si>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</si>
  <si>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</si>
  <si>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</si>
  <si>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</si>
  <si>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</si>
  <si>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</si>
  <si>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</si>
  <si>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</si>
  <si>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</si>
  <si>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</si>
  <si>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</si>
  <si>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</si>
  <si>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</si>
  <si>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</si>
  <si>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</si>
  <si>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</si>
  <si>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</si>
  <si>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</si>
  <si>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</si>
  <si>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</si>
  <si>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</si>
  <si>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</si>
  <si>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</si>
  <si>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</si>
  <si>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</si>
  <si>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</si>
  <si>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</si>
  <si>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</si>
  <si>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</si>
  <si>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</si>
  <si>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</si>
  <si>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</si>
  <si>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</si>
  <si>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</si>
  <si>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</si>
  <si>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</si>
  <si>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</si>
  <si>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</si>
  <si>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</si>
  <si>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</si>
  <si>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</si>
  <si>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</si>
  <si>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</si>
  <si>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</si>
  <si>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</si>
  <si>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</si>
  <si>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</si>
  <si>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</si>
  <si>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</si>
  <si>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</si>
  <si>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</si>
  <si>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</si>
  <si>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</si>
  <si>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</si>
  <si>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</si>
  <si>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</si>
  <si>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</si>
  <si>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</si>
  <si>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</si>
  <si>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</si>
  <si>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</si>
  <si>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</si>
  <si>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</si>
  <si>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</si>
  <si>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</si>
  <si>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</si>
  <si>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</si>
  <si>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</si>
  <si>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</si>
  <si>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</si>
  <si>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</si>
  <si>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</si>
  <si>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</si>
  <si>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</si>
  <si>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</si>
  <si>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</si>
  <si>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</si>
  <si>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</si>
  <si>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</si>
  <si>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</si>
  <si>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</si>
  <si>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</si>
  <si>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</si>
  <si>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</si>
  <si>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</si>
  <si>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</si>
  <si>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</si>
  <si>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</si>
  <si>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</si>
  <si>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</si>
  <si>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</si>
  <si>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</si>
  <si>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</si>
  <si>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</si>
  <si>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</si>
  <si>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</si>
  <si>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</si>
  <si>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</si>
  <si>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</si>
  <si>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</si>
  <si>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</si>
  <si>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</si>
  <si>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</si>
  <si>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</si>
  <si>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</si>
  <si>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</si>
  <si>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</si>
  <si>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</si>
  <si>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</si>
  <si>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</si>
  <si>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</si>
  <si>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</si>
  <si>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</si>
  <si>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2025 Apr</t>
  </si>
  <si>
    <t>2025 May</t>
  </si>
  <si>
    <t>2025 Jun</t>
  </si>
  <si>
    <t>2025 Jul</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</si>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</sst>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8" x14ac:knownFonts="1">
    <font>
      <sz val="11"/>
      <color theme="1"/>
      <name val="Calibri"/>
      <family val="2"/>
      <scheme val="minor"/>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2"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2" applyNumberFormat="0" applyAlignment="0" applyProtection="0"/>
    <xf numFmtId="0" fontId="18" fillId="28" borderId="3" applyNumberFormat="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30" borderId="2" applyNumberFormat="0" applyAlignment="0" applyProtection="0"/>
    <xf numFmtId="0" fontId="26" fillId="0" borderId="7" applyNumberFormat="0" applyFill="0" applyAlignment="0" applyProtection="0"/>
    <xf numFmtId="0" fontId="27" fillId="31" borderId="0" applyNumberFormat="0" applyBorder="0" applyAlignment="0" applyProtection="0"/>
    <xf numFmtId="0" fontId="28" fillId="31" borderId="0" applyNumberFormat="0" applyBorder="0" applyAlignment="0" applyProtection="0"/>
    <xf numFmtId="0" fontId="2" fillId="0" borderId="0"/>
    <xf numFmtId="0" fontId="2" fillId="0" borderId="0"/>
    <xf numFmtId="0" fontId="29" fillId="0" borderId="0" applyNumberFormat="0" applyFill="0" applyBorder="0" applyAlignment="0" applyProtection="0"/>
    <xf numFmtId="0" fontId="2" fillId="0" borderId="0"/>
    <xf numFmtId="0" fontId="2" fillId="0" borderId="0"/>
    <xf numFmtId="0" fontId="30"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14" fillId="0" borderId="0"/>
    <xf numFmtId="0" fontId="14" fillId="0" borderId="0"/>
    <xf numFmtId="0" fontId="2" fillId="0" borderId="0"/>
    <xf numFmtId="0" fontId="14" fillId="0" borderId="0"/>
    <xf numFmtId="0" fontId="14" fillId="0" borderId="0"/>
    <xf numFmtId="0" fontId="9" fillId="0" borderId="0"/>
    <xf numFmtId="0" fontId="14" fillId="32" borderId="8" applyNumberFormat="0" applyFont="0" applyAlignment="0" applyProtection="0"/>
    <xf numFmtId="0" fontId="14" fillId="32" borderId="8" applyNumberFormat="0" applyFont="0" applyAlignment="0" applyProtection="0"/>
    <xf numFmtId="0" fontId="14" fillId="32" borderId="8" applyNumberFormat="0" applyFont="0" applyAlignment="0" applyProtection="0"/>
    <xf numFmtId="0" fontId="14" fillId="32" borderId="8" applyNumberFormat="0" applyFont="0" applyAlignment="0" applyProtection="0"/>
    <xf numFmtId="0" fontId="31" fillId="27" borderId="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5" fillId="0" borderId="0" applyNumberFormat="0" applyFill="0" applyBorder="0" applyAlignment="0" applyProtection="0"/>
  </cellStyleXfs>
  <cellXfs count="70">
    <xf numFmtId="0" fontId="0" fillId="0" borderId="0" xfId="0"/>
    <xf numFmtId="0" fontId="2" fillId="0" borderId="0" xfId="0" applyFont="1"/>
    <xf numFmtId="0" fontId="36" fillId="0" borderId="0" xfId="0" applyFont="1"/>
    <xf numFmtId="0" fontId="5" fillId="0" borderId="0" xfId="0" applyFont="1"/>
    <xf numFmtId="0" fontId="4" fillId="0" borderId="0" xfId="0" applyFont="1" applyAlignment="1">
      <alignment horizontal="left"/>
    </xf>
    <xf numFmtId="0" fontId="5" fillId="0" borderId="0" xfId="0" applyFont="1" applyAlignment="1">
      <alignment horizontal="left" wrapText="1"/>
    </xf>
    <xf numFmtId="0" fontId="4" fillId="0" borderId="0" xfId="0" applyFont="1" applyAlignment="1">
      <alignment horizontal="right"/>
    </xf>
    <xf numFmtId="0" fontId="5" fillId="0" borderId="0" xfId="0" applyFont="1" applyAlignment="1">
      <alignment wrapText="1"/>
    </xf>
    <xf numFmtId="0" fontId="37" fillId="0" borderId="0" xfId="0" applyFont="1"/>
    <xf numFmtId="0" fontId="5" fillId="0" borderId="0" xfId="0" applyFont="1" applyAlignment="1">
      <alignment horizontal="center"/>
    </xf>
    <xf numFmtId="0" fontId="7" fillId="0" borderId="0" xfId="0" applyFont="1"/>
    <xf numFmtId="0" fontId="38" fillId="0" borderId="0" xfId="0" applyFont="1" applyAlignment="1">
      <alignment wrapText="1"/>
    </xf>
    <xf numFmtId="0" fontId="4" fillId="0" borderId="0" xfId="0" applyFont="1"/>
    <xf numFmtId="164" fontId="5" fillId="0" borderId="0" xfId="0" applyNumberFormat="1" applyFont="1"/>
    <xf numFmtId="0" fontId="5" fillId="0" borderId="0" xfId="0" applyFont="1" applyAlignment="1">
      <alignment vertical="top" wrapText="1"/>
    </xf>
    <xf numFmtId="0" fontId="40" fillId="0" borderId="0" xfId="0" applyFont="1"/>
    <xf numFmtId="0" fontId="3" fillId="0" borderId="0" xfId="0" applyFont="1" applyAlignment="1">
      <alignment horizontal="left" vertical="center"/>
    </xf>
    <xf numFmtId="0" fontId="36" fillId="0" borderId="0" xfId="0" applyFont="1" applyAlignment="1">
      <alignment horizontal="center"/>
    </xf>
    <xf numFmtId="49" fontId="4" fillId="0" borderId="0" xfId="100" applyNumberFormat="1" applyFont="1" applyAlignment="1">
      <alignment horizontal="right" vertical="top" wrapText="1" indent="1"/>
    </xf>
    <xf numFmtId="0" fontId="5" fillId="0" borderId="0" xfId="0" applyFont="1" applyAlignment="1">
      <alignment horizontal="left"/>
    </xf>
    <xf numFmtId="0" fontId="5" fillId="0" borderId="0" xfId="0" applyFont="1" applyAlignment="1">
      <alignment horizontal="left" vertical="top" wrapText="1"/>
    </xf>
    <xf numFmtId="0" fontId="38" fillId="0" borderId="0" xfId="0" applyFont="1"/>
    <xf numFmtId="0" fontId="41" fillId="0" borderId="0" xfId="0" applyFont="1"/>
    <xf numFmtId="0" fontId="42" fillId="0" borderId="0" xfId="0" applyFont="1"/>
    <xf numFmtId="0" fontId="43" fillId="0" borderId="0" xfId="0" applyFont="1"/>
    <xf numFmtId="0" fontId="11" fillId="0" borderId="0" xfId="95" applyFont="1" applyAlignment="1" applyProtection="1"/>
    <xf numFmtId="0" fontId="4" fillId="0" borderId="0" xfId="0" applyFont="1" applyAlignment="1">
      <alignment wrapText="1"/>
    </xf>
    <xf numFmtId="0" fontId="44" fillId="0" borderId="0" xfId="95" applyFont="1" applyAlignment="1" applyProtection="1"/>
    <xf numFmtId="0" fontId="39" fillId="0" borderId="0" xfId="0" applyFont="1" applyAlignment="1">
      <alignment wrapText="1"/>
    </xf>
    <xf numFmtId="0" fontId="4" fillId="0" borderId="0" xfId="0" applyFont="1" applyAlignment="1">
      <alignment horizontal="center"/>
    </xf>
    <xf numFmtId="0" fontId="41" fillId="0" borderId="0" xfId="0" applyFont="1" applyAlignment="1">
      <alignment horizontal="left" indent="1"/>
    </xf>
    <xf numFmtId="49" fontId="4" fillId="0" borderId="1" xfId="100" applyNumberFormat="1" applyFont="1" applyBorder="1" applyAlignment="1">
      <alignment horizontal="right" vertical="top" wrapText="1" indent="1"/>
    </xf>
    <xf numFmtId="0" fontId="4" fillId="0" borderId="1" xfId="0" applyFont="1" applyBorder="1" applyAlignment="1">
      <alignment horizontal="left" vertical="center" wrapText="1"/>
    </xf>
    <xf numFmtId="0" fontId="42" fillId="0" borderId="1" xfId="0" quotePrefix="1" applyFont="1" applyBorder="1" applyAlignment="1">
      <alignment horizontal="left" indent="1"/>
    </xf>
    <xf numFmtId="0" fontId="41" fillId="0" borderId="0" xfId="0" applyFont="1" applyAlignment="1">
      <alignment horizontal="left" wrapText="1"/>
    </xf>
    <xf numFmtId="0" fontId="42" fillId="0" borderId="0" xfId="0" quotePrefix="1" applyFont="1" applyAlignment="1">
      <alignment horizontal="left" indent="1"/>
    </xf>
    <xf numFmtId="164" fontId="2" fillId="0" borderId="0" xfId="0" applyNumberFormat="1" applyFont="1"/>
    <xf numFmtId="164" fontId="41" fillId="0" borderId="0" xfId="0" applyNumberFormat="1" applyFont="1"/>
    <xf numFmtId="164" fontId="41" fillId="0" borderId="1" xfId="0" applyNumberFormat="1" applyFont="1" applyBorder="1"/>
    <xf numFmtId="164" fontId="38" fillId="0" borderId="0" xfId="0" applyNumberFormat="1" applyFont="1"/>
    <xf numFmtId="164" fontId="38" fillId="0" borderId="1" xfId="0" applyNumberFormat="1" applyFont="1" applyBorder="1"/>
    <xf numFmtId="0" fontId="4" fillId="0" borderId="0" xfId="0" applyFont="1" applyAlignment="1">
      <alignment horizontal="left" vertical="center" wrapText="1"/>
    </xf>
    <xf numFmtId="164" fontId="42" fillId="0" borderId="0" xfId="0" applyNumberFormat="1" applyFont="1"/>
    <xf numFmtId="0" fontId="5" fillId="0" borderId="0" xfId="0" applyFont="1" applyAlignment="1">
      <alignment vertical="center"/>
    </xf>
    <xf numFmtId="0" fontId="7" fillId="0" borderId="0" xfId="0" applyFont="1" applyAlignment="1">
      <alignment horizontal="left"/>
    </xf>
    <xf numFmtId="0" fontId="45" fillId="0" borderId="0" xfId="0" applyFont="1"/>
    <xf numFmtId="0" fontId="30" fillId="0" borderId="0" xfId="0" applyFont="1"/>
    <xf numFmtId="0" fontId="46" fillId="0" borderId="0" xfId="0" applyFont="1"/>
    <xf numFmtId="0" fontId="5" fillId="0" borderId="0" xfId="95" applyFont="1" applyAlignment="1" applyProtection="1"/>
    <xf numFmtId="164" fontId="5" fillId="0" borderId="0" xfId="0" quotePrefix="1" applyNumberFormat="1" applyFont="1" applyAlignment="1">
      <alignment wrapText="1"/>
    </xf>
    <xf numFmtId="164" fontId="5" fillId="0" borderId="1" xfId="0" quotePrefix="1" applyNumberFormat="1" applyFont="1" applyBorder="1" applyAlignment="1">
      <alignment wrapText="1"/>
    </xf>
    <xf numFmtId="164" fontId="4" fillId="0" borderId="0" xfId="0" quotePrefix="1" applyNumberFormat="1" applyFont="1" applyAlignment="1">
      <alignment wrapText="1"/>
    </xf>
    <xf numFmtId="164" fontId="4" fillId="0" borderId="1" xfId="0" quotePrefix="1" applyNumberFormat="1" applyFont="1" applyBorder="1" applyAlignment="1">
      <alignment wrapText="1"/>
    </xf>
    <xf numFmtId="0" fontId="39" fillId="0" borderId="0" xfId="0" quotePrefix="1" applyFont="1" applyAlignment="1">
      <alignment wrapText="1"/>
    </xf>
    <xf numFmtId="165" fontId="38" fillId="0" borderId="0" xfId="0" applyNumberFormat="1" applyFont="1"/>
    <xf numFmtId="0" fontId="41" fillId="0" borderId="0" xfId="0" applyFont="1" applyAlignment="1">
      <alignment wrapText="1"/>
    </xf>
    <xf numFmtId="49" fontId="4" fillId="0" borderId="0" xfId="100" applyNumberFormat="1" applyFont="1" applyAlignment="1">
      <alignment horizontal="left" vertical="top" wrapText="1" indent="1"/>
    </xf>
    <xf numFmtId="164" fontId="5" fillId="0" borderId="0" xfId="0" applyNumberFormat="1" applyFont="1" applyAlignment="1">
      <alignment wrapText="1"/>
    </xf>
    <xf numFmtId="164" fontId="5" fillId="0" borderId="1" xfId="0" applyNumberFormat="1" applyFont="1" applyBorder="1" applyAlignment="1">
      <alignment wrapText="1"/>
    </xf>
    <xf numFmtId="0" fontId="41" fillId="0" borderId="0" xfId="0" applyFont="1" applyAlignment="1">
      <alignment vertical="center"/>
    </xf>
    <xf numFmtId="0" fontId="1" fillId="0" borderId="1" xfId="0" quotePrefix="1" applyFont="1" applyBorder="1" applyAlignment="1">
      <alignment horizontal="left" indent="1"/>
    </xf>
    <xf numFmtId="0" fontId="5" fillId="0" borderId="0" xfId="107" applyFont="1"/>
    <xf numFmtId="164" fontId="42" fillId="0" borderId="1" xfId="0" applyNumberFormat="1" applyFont="1" applyBorder="1"/>
    <xf numFmtId="0" fontId="1" fillId="0" borderId="0" xfId="0" applyFont="1"/>
    <xf numFmtId="164" fontId="1" fillId="0" borderId="0" xfId="0" applyNumberFormat="1" applyFont="1"/>
    <xf numFmtId="164" fontId="1" fillId="0" borderId="1" xfId="0" applyNumberFormat="1" applyFont="1" applyBorder="1"/>
    <xf numFmtId="0" fontId="1" fillId="0" borderId="0" xfId="0" quotePrefix="1" applyFont="1" applyAlignment="1">
      <alignment horizontal="left" indent="1"/>
    </xf>
    <xf numFmtId="1" fontId="1" fillId="0" borderId="0" xfId="0" applyNumberFormat="1" applyFont="1" applyAlignment="1">
      <alignment horizontal="left" vertical="center" wrapText="1"/>
    </xf>
    <xf numFmtId="0" fontId="5" fillId="0" borderId="0" xfId="0" quotePrefix="1" applyFont="1"/>
    <xf numFmtId="164" fontId="5" fillId="0" borderId="1" xfId="0" quotePrefix="1" applyNumberFormat="1" applyFont="1" applyBorder="1" applyAlignment="1">
      <alignment horizontal="right" wrapText="1"/>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8">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297" dataDxfId="296">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95"/>
    <tableColumn id="3" xr3:uid="{00000000-0010-0000-0100-000003000000}" name="Local Government net borrowing" dataDxfId="294"/>
    <tableColumn id="4" xr3:uid="{00000000-0010-0000-0100-000004000000}" name="General Government net borrowing" dataDxfId="293"/>
    <tableColumn id="5" xr3:uid="{00000000-0010-0000-0100-000005000000}" name="Public Corporations net borrowing" dataDxfId="292"/>
    <tableColumn id="6" xr3:uid="{00000000-0010-0000-0100-000006000000}" name="Public Sector Pensions net borrowing " dataDxfId="291"/>
    <tableColumn id="7" xr3:uid="{00000000-0010-0000-0100-000007000000}" name="Public Sector ex BoE and Banks net borrowing [note 2]" dataDxfId="290"/>
    <tableColumn id="8" xr3:uid="{00000000-0010-0000-0100-000008000000}" name="Bank of England net borrowing" dataDxfId="289"/>
    <tableColumn id="9" xr3:uid="{00000000-0010-0000-0100-000009000000}" name="Sub-total: Public Sector ex net borrowing [note 3]" dataDxfId="288"/>
    <tableColumn id="10" xr3:uid="{00000000-0010-0000-0100-00000A000000}" name="Public Sector Banks net borrowing" dataDxfId="287"/>
    <tableColumn id="11" xr3:uid="{00000000-0010-0000-0100-00000B000000}" name="Public Sector net borrowing" dataDxfId="286"/>
    <tableColumn id="12" xr3:uid="{00000000-0010-0000-0100-00000C000000}" name="Value Added Tax" dataDxfId="285"/>
    <tableColumn id="13" xr3:uid="{00000000-0010-0000-0100-00000D000000}" name="Alcohol Duty" dataDxfId="284"/>
    <tableColumn id="14" xr3:uid="{00000000-0010-0000-0100-00000E000000}" name="Tobacco Duty" dataDxfId="283"/>
    <tableColumn id="15" xr3:uid="{00000000-0010-0000-0100-00000F000000}" name="Fuel Duty" dataDxfId="282"/>
    <tableColumn id="16" xr3:uid="{00000000-0010-0000-0100-000010000000}" name="Business Rates" dataDxfId="281"/>
    <tableColumn id="17" xr3:uid="{00000000-0010-0000-0100-000011000000}" name="Stamp Duty (Shares)" dataDxfId="280"/>
    <tableColumn id="18" xr3:uid="{00000000-0010-0000-0100-000012000000}" name="Stamp Duty (L&amp;P)  [note 4]" dataDxfId="279"/>
    <tableColumn id="19" xr3:uid="{00000000-0010-0000-0100-000013000000}" name="Vehicle Duty (paid by businesses)" dataDxfId="278"/>
    <tableColumn id="20" xr3:uid="{00000000-0010-0000-0100-000014000000}" name="Customs Duties" dataDxfId="277"/>
    <tableColumn id="21" xr3:uid="{00000000-0010-0000-0100-000015000000}" name="Other taxes on production" dataDxfId="276"/>
    <tableColumn id="22" xr3:uid="{00000000-0010-0000-0100-000016000000}" name="Self-Assessed Income Tax" dataDxfId="275"/>
    <tableColumn id="23" xr3:uid="{00000000-0010-0000-0100-000017000000}" name="Capital Gains Tax" dataDxfId="274"/>
    <tableColumn id="24" xr3:uid="{00000000-0010-0000-0100-000018000000}" name="Pay As You Earn Income Tax" dataDxfId="273"/>
    <tableColumn id="25" xr3:uid="{00000000-0010-0000-0100-000019000000}" name="Other income tax [note 5]" dataDxfId="272"/>
    <tableColumn id="26" xr3:uid="{00000000-0010-0000-0100-00001A000000}" name="Corporation Tax" dataDxfId="271"/>
    <tableColumn id="27" xr3:uid="{00000000-0010-0000-0100-00001B000000}" name="Corporation Tax: Of which Energy Profits Levy" dataDxfId="270"/>
    <tableColumn id="28" xr3:uid="{00000000-0010-0000-0100-00001C000000}" name="Petroleum Revenue Tax" dataDxfId="269"/>
    <tableColumn id="29" xr3:uid="{00000000-0010-0000-0100-00001D000000}" name="Miscellaneous Business Taxes" dataDxfId="268"/>
    <tableColumn id="30" xr3:uid="{00000000-0010-0000-0100-00001E000000}" name="Television Licence" dataDxfId="267"/>
    <tableColumn id="32" xr3:uid="{00000000-0010-0000-0100-000020000000}" name="Vehicle Duty (paid by households)" dataDxfId="266"/>
    <tableColumn id="33" xr3:uid="{00000000-0010-0000-0100-000021000000}" name="Bank Levy" dataDxfId="265"/>
    <tableColumn id="72" xr3:uid="{00000000-0010-0000-0100-000048000000}" name="Other Taxes (not elsewhere specified)  " dataDxfId="264"/>
    <tableColumn id="73" xr3:uid="{00000000-0010-0000-0100-000049000000}" name="Sub-total: Total Taxes" dataDxfId="263"/>
    <tableColumn id="34" xr3:uid="{00000000-0010-0000-0100-000022000000}" name="Compulsory social contributions" dataDxfId="262"/>
    <tableColumn id="35" xr3:uid="{00000000-0010-0000-0100-000023000000}" name="Interest &amp; Dividends receipts" dataDxfId="261"/>
    <tableColumn id="36" xr3:uid="{00000000-0010-0000-0100-000024000000}" name="Other receipts" dataDxfId="260"/>
    <tableColumn id="37" xr3:uid="{00000000-0010-0000-0100-000025000000}" name="Total Current Receipts" dataDxfId="259"/>
    <tableColumn id="38" xr3:uid="{00000000-0010-0000-0100-000026000000}" name="Interest payments [note 6]" dataDxfId="258"/>
    <tableColumn id="39" xr3:uid="{00000000-0010-0000-0100-000027000000}" name="National Insurance Fund Benefits" dataDxfId="257"/>
    <tableColumn id="40" xr3:uid="{00000000-0010-0000-0100-000028000000}" name="Social Assistance" dataDxfId="256"/>
    <tableColumn id="75" xr3:uid="{00000000-0010-0000-0100-00004B000000}" name="Public Service Pension (net cost)" dataDxfId="255"/>
    <tableColumn id="41" xr3:uid="{00000000-0010-0000-0100-000029000000}" name="Pay" dataDxfId="254"/>
    <tableColumn id="42" xr3:uid="{00000000-0010-0000-0100-00002A000000}" name="Procurement [note 7]" dataDxfId="253"/>
    <tableColumn id="43" xr3:uid="{00000000-0010-0000-0100-00002B000000}" name="Other Expenditure on Goods and Services" dataDxfId="252"/>
    <tableColumn id="44" xr3:uid="{00000000-0010-0000-0100-00002C000000}" name="Subsidies - CJRS [note 8]" dataDxfId="251"/>
    <tableColumn id="45" xr3:uid="{00000000-0010-0000-0100-00002D000000}" name="Subsidies - SEISS [note 9]" dataDxfId="250"/>
    <tableColumn id="46" xr3:uid="{00000000-0010-0000-0100-00002E000000}" name="Subsidies - Other" dataDxfId="249"/>
    <tableColumn id="47" xr3:uid="{00000000-0010-0000-0100-00002F000000}" name="Contributions to EU [note 10]" dataDxfId="248"/>
    <tableColumn id="48" xr3:uid="{00000000-0010-0000-0100-000030000000}" name="Current transfers paid abroad - UK payments to EU [note 11]" dataDxfId="247"/>
    <tableColumn id="49" xr3:uid="{00000000-0010-0000-0100-000031000000}" name="Current transfers paid abroad - Other" dataDxfId="246"/>
    <tableColumn id="50" xr3:uid="{00000000-0010-0000-0100-000032000000}" name="Current transfers received from abroad" dataDxfId="245"/>
    <tableColumn id="76" xr3:uid="{00000000-0010-0000-0100-00004C000000}" name="Transfers to Local Government" dataDxfId="244"/>
    <tableColumn id="51" xr3:uid="{00000000-0010-0000-0100-000033000000}" name="Other Current Grants" dataDxfId="243"/>
    <tableColumn id="52" xr3:uid="{00000000-0010-0000-0100-000034000000}" name="Total Current Expenditure" dataDxfId="242"/>
    <tableColumn id="74" xr3:uid="{00000000-0010-0000-0100-00004A000000}" name="Depreciation" dataDxfId="241"/>
    <tableColumn id="53" xr3:uid="{00000000-0010-0000-0100-000035000000}" name="Net Investment" dataDxfId="240"/>
    <tableColumn id="54" xr3:uid="{00000000-0010-0000-0100-000036000000}" name="Total Expenditure" dataDxfId="239"/>
    <tableColumn id="77" xr3:uid="{00000000-0010-0000-0100-00004D000000}" name="Central government net cash requirement [note 12] " dataDxfId="23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6" totalsRowShown="0" headerRowDxfId="237" dataDxfId="236">
  <autoFilter ref="A5:BG34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35"/>
    <tableColumn id="2" xr3:uid="{00000000-0010-0000-0000-000002000000}" name="Central Government net borrowing _x000a_(£ million)" dataDxfId="234"/>
    <tableColumn id="3" xr3:uid="{00000000-0010-0000-0000-000003000000}" name="Local Government net borrowing _x000a_(£ million)" dataDxfId="233"/>
    <tableColumn id="4" xr3:uid="{00000000-0010-0000-0000-000004000000}" name="General Government net borrowing _x000a_(£ million)_x000a_" dataDxfId="232"/>
    <tableColumn id="5" xr3:uid="{00000000-0010-0000-0000-000005000000}" name="Public Corporations net borrowing _x000a_(£ million)" dataDxfId="231"/>
    <tableColumn id="6" xr3:uid="{00000000-0010-0000-0000-000006000000}" name="Public Sector Pensions net borrowing _x000a_(£ million)" dataDxfId="230"/>
    <tableColumn id="7" xr3:uid="{00000000-0010-0000-0000-000007000000}" name="Public Sector ex BoE and Banks net borrowing [note 2] _x000a_(£ million)" dataDxfId="229"/>
    <tableColumn id="8" xr3:uid="{00000000-0010-0000-0000-000008000000}" name="Bank of England net borrowing _x000a_(£ million)" dataDxfId="228"/>
    <tableColumn id="9" xr3:uid="{00000000-0010-0000-0000-000009000000}" name="Sub-total: Public Sector ex net borrowing [note 3] _x000a_(£ million)" dataDxfId="227"/>
    <tableColumn id="10" xr3:uid="{00000000-0010-0000-0000-00000A000000}" name="Public Sector Banks net borrowing _x000a_(£ million)" dataDxfId="226"/>
    <tableColumn id="11" xr3:uid="{00000000-0010-0000-0000-00000B000000}" name="Public Sector net borrowing _x000a_(£ million)" dataDxfId="225"/>
    <tableColumn id="12" xr3:uid="{00000000-0010-0000-0000-00000C000000}" name="Value Added Tax _x000a_(£ million)" dataDxfId="224"/>
    <tableColumn id="13" xr3:uid="{00000000-0010-0000-0000-00000D000000}" name="Alcohol Duty _x000a_(£ million)" dataDxfId="223"/>
    <tableColumn id="14" xr3:uid="{00000000-0010-0000-0000-00000E000000}" name="Tobacco Duty _x000a_(£ million)" dataDxfId="222"/>
    <tableColumn id="15" xr3:uid="{00000000-0010-0000-0000-00000F000000}" name="Fuel Duty _x000a_(£ million)" dataDxfId="221"/>
    <tableColumn id="16" xr3:uid="{00000000-0010-0000-0000-000010000000}" name="Business Rates _x000a_(£ million)" dataDxfId="220"/>
    <tableColumn id="17" xr3:uid="{00000000-0010-0000-0000-000011000000}" name="Stamp Duty (Shares) _x000a_(£ million)" dataDxfId="219"/>
    <tableColumn id="18" xr3:uid="{00000000-0010-0000-0000-000012000000}" name="Stamp Duty (L&amp;P)  [note 4] _x000a_(£ million)" dataDxfId="218"/>
    <tableColumn id="19" xr3:uid="{00000000-0010-0000-0000-000013000000}" name="Vehicle Duty (paid by businesses) _x000a_(£ million)" dataDxfId="217"/>
    <tableColumn id="20" xr3:uid="{00000000-0010-0000-0000-000014000000}" name="Customs Duties _x000a_(£ million)" dataDxfId="216"/>
    <tableColumn id="21" xr3:uid="{00000000-0010-0000-0000-000015000000}" name="Other taxes on production _x000a_(£ million)" dataDxfId="215"/>
    <tableColumn id="22" xr3:uid="{00000000-0010-0000-0000-000016000000}" name="Self-Assessed Income Tax _x000a_(£ million)" dataDxfId="214"/>
    <tableColumn id="23" xr3:uid="{00000000-0010-0000-0000-000017000000}" name="Capital Gains Tax _x000a_(£ million)" dataDxfId="213"/>
    <tableColumn id="24" xr3:uid="{00000000-0010-0000-0000-000018000000}" name="Pay As You Earn Income Tax _x000a_(£ million)" dataDxfId="212"/>
    <tableColumn id="25" xr3:uid="{00000000-0010-0000-0000-000019000000}" name="Other income tax [note 5] _x000a_(£ million)" dataDxfId="211"/>
    <tableColumn id="26" xr3:uid="{00000000-0010-0000-0000-00001A000000}" name="Corporation Tax _x000a_(£ million)" dataDxfId="210"/>
    <tableColumn id="27" xr3:uid="{00000000-0010-0000-0000-00001B000000}" name="Corporation Tax: Of which Energy Profits Levy _x000a_(£ million)" dataDxfId="209"/>
    <tableColumn id="28" xr3:uid="{00000000-0010-0000-0000-00001C000000}" name="Petroleum Revenue Tax _x000a_(£ million)" dataDxfId="208"/>
    <tableColumn id="29" xr3:uid="{00000000-0010-0000-0000-00001D000000}" name="Miscellaneous Business Taxes _x000a_(£ million)" dataDxfId="207"/>
    <tableColumn id="30" xr3:uid="{00000000-0010-0000-0000-00001E000000}" name="Television Licence _x000a_(£ million)" dataDxfId="206"/>
    <tableColumn id="32" xr3:uid="{00000000-0010-0000-0000-000020000000}" name="Vehicle Duty (paid by households) _x000a_(£ million)" dataDxfId="205"/>
    <tableColumn id="33" xr3:uid="{00000000-0010-0000-0000-000021000000}" name="Bank Levy _x000a_(£ million)" dataDxfId="204"/>
    <tableColumn id="73" xr3:uid="{00000000-0010-0000-0000-000049000000}" name="Other Taxes (not elsewhere specified)  _x000a_(£ million)" dataDxfId="203"/>
    <tableColumn id="72" xr3:uid="{00000000-0010-0000-0000-000048000000}" name="Sub-total: Total Taxes _x000a_(£ million)" dataDxfId="202"/>
    <tableColumn id="34" xr3:uid="{00000000-0010-0000-0000-000022000000}" name="Compulsory social contributions _x000a_(£ million)" dataDxfId="201"/>
    <tableColumn id="35" xr3:uid="{00000000-0010-0000-0000-000023000000}" name="Interest &amp; Dividends receipts _x000a_(£ million)" dataDxfId="200"/>
    <tableColumn id="36" xr3:uid="{00000000-0010-0000-0000-000024000000}" name="Other receipts _x000a_(£ million)" dataDxfId="199"/>
    <tableColumn id="37" xr3:uid="{00000000-0010-0000-0000-000025000000}" name="Total Current Receipts _x000a_(£ million)" dataDxfId="198"/>
    <tableColumn id="38" xr3:uid="{00000000-0010-0000-0000-000026000000}" name="Interest payments [note 6] _x000a_(£ million)" dataDxfId="197"/>
    <tableColumn id="39" xr3:uid="{00000000-0010-0000-0000-000027000000}" name="National Insurance Fund Benefits _x000a_(£ million)" dataDxfId="196"/>
    <tableColumn id="40" xr3:uid="{00000000-0010-0000-0000-000028000000}" name="Social Assistance _x000a_(£ million)" dataDxfId="195"/>
    <tableColumn id="75" xr3:uid="{00000000-0010-0000-0000-00004B000000}" name="Public Service Pension (net cost) _x000a_(£ million)" dataDxfId="194"/>
    <tableColumn id="41" xr3:uid="{00000000-0010-0000-0000-000029000000}" name="Pay _x000a_(£ million)" dataDxfId="193"/>
    <tableColumn id="42" xr3:uid="{00000000-0010-0000-0000-00002A000000}" name="Procurement [note 7] _x000a_(£ million)" dataDxfId="192"/>
    <tableColumn id="43" xr3:uid="{00000000-0010-0000-0000-00002B000000}" name="Other Expenditure on Goods and Services _x000a_(£ million)" dataDxfId="191"/>
    <tableColumn id="44" xr3:uid="{00000000-0010-0000-0000-00002C000000}" name="Subsidies - CJRS [note 8] _x000a_(£ million)" dataDxfId="190"/>
    <tableColumn id="45" xr3:uid="{00000000-0010-0000-0000-00002D000000}" name="Subsidies - SEISS [note 9] _x000a_(£ million)" dataDxfId="189"/>
    <tableColumn id="46" xr3:uid="{00000000-0010-0000-0000-00002E000000}" name="Subsidies - Other _x000a_(£ million)" dataDxfId="188"/>
    <tableColumn id="47" xr3:uid="{00000000-0010-0000-0000-00002F000000}" name="Contributions to EU [note 10] _x000a_(£ million)" dataDxfId="187"/>
    <tableColumn id="48" xr3:uid="{00000000-0010-0000-0000-000030000000}" name="Current transfers paid abroad - UK payments to EU [note 11] _x000a_(£ million)" dataDxfId="186"/>
    <tableColumn id="49" xr3:uid="{00000000-0010-0000-0000-000031000000}" name="Current transfers paid abroad - Other _x000a_(£ million)" dataDxfId="185"/>
    <tableColumn id="50" xr3:uid="{00000000-0010-0000-0000-000032000000}" name="Current transfers received from abroad _x000a_(£ million)" dataDxfId="184"/>
    <tableColumn id="76" xr3:uid="{00000000-0010-0000-0000-00004C000000}" name="Transfers to Local Government _x000a_(£ million)" dataDxfId="183"/>
    <tableColumn id="51" xr3:uid="{00000000-0010-0000-0000-000033000000}" name="Other Current Grants _x000a_(£ million)" dataDxfId="182"/>
    <tableColumn id="52" xr3:uid="{00000000-0010-0000-0000-000034000000}" name="Total Current Expenditure _x000a_(£ million)" dataDxfId="181"/>
    <tableColumn id="74" xr3:uid="{00000000-0010-0000-0000-00004A000000}" name="Depreciation _x000a_(£ million)" dataDxfId="180"/>
    <tableColumn id="53" xr3:uid="{00000000-0010-0000-0000-000035000000}" name="Net Investment _x000a_(£ million)" dataDxfId="179"/>
    <tableColumn id="54" xr3:uid="{00000000-0010-0000-0000-000036000000}" name="Total Expenditure _x000a_(£ million)" dataDxfId="178"/>
    <tableColumn id="77" xr3:uid="{00000000-0010-0000-0000-00004D000000}" name="Central government net cash requirement _x000a_[note 12] _x000a_(£ million)" dataDxfId="17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176" dataDxfId="175"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174"/>
    <tableColumn id="2" xr3:uid="{00000000-0010-0000-0200-000002000000}" name="Dataset identifier code" dataDxfId="173"/>
    <tableColumn id="3" xr3:uid="{00000000-0010-0000-0200-000003000000}" name="July 2025 _x000a_(£ billion)" dataDxfId="172"/>
    <tableColumn id="4" xr3:uid="{00000000-0010-0000-0200-000004000000}" name="July 2024 _x000a_(£ billion)" dataDxfId="171"/>
    <tableColumn id="5" xr3:uid="{00000000-0010-0000-0200-000005000000}" name="Change between July 2025 and July 2024 _x000a_(£ billion)" dataDxfId="170"/>
    <tableColumn id="6" xr3:uid="{00000000-0010-0000-0200-000006000000}" name="Change between July 2025 and July 2024 _x000a_(percentage points)" dataDxfId="169"/>
    <tableColumn id="7" xr3:uid="{00000000-0010-0000-0200-000007000000}" name="April 2025 to July 2025 _x000a_(£ billion)" dataDxfId="168"/>
    <tableColumn id="8" xr3:uid="{00000000-0010-0000-0200-000008000000}" name="April 2024 to July 2024 _x000a_(£ billion)" dataDxfId="167"/>
    <tableColumn id="9" xr3:uid="{00000000-0010-0000-0200-000009000000}" name="Change between April to July 2025 and April to July 2024 _x000a_(£ billion)" dataDxfId="166"/>
    <tableColumn id="10" xr3:uid="{00000000-0010-0000-0200-00000A000000}" name="Change between April to July 2025 and April to July 2024 _x000a_(percentage points)" dataDxfId="165"/>
    <tableColumn id="11" xr3:uid="{00000000-0010-0000-0200-00000B000000}" name="April 2024 to March 2025 _x000a_(£ billion)" dataDxfId="164"/>
    <tableColumn id="12" xr3:uid="{00000000-0010-0000-0200-00000C000000}" name="April 2023 to March 2024 _x000a_(£ billion)" dataDxfId="163"/>
    <tableColumn id="13" xr3:uid="{00000000-0010-0000-0200-00000D000000}" name="Change between April 2024 to March 2025 and April 2023 to March 2024_x000a_(£ billion)" dataDxfId="162"/>
    <tableColumn id="14" xr3:uid="{00000000-0010-0000-0200-00000E000000}" name="Change between April 2024 to March 2025 and April 2023 to March 2024_x000a_(percentage points)" dataDxfId="16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160" dataDxfId="159"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158"/>
    <tableColumn id="2" xr3:uid="{00000000-0010-0000-0300-000002000000}" name="Dataset identifier code" dataDxfId="157"/>
    <tableColumn id="3" xr3:uid="{00000000-0010-0000-0300-000003000000}" name="July 2025 _x000a_(£ billion)" dataDxfId="156"/>
    <tableColumn id="4" xr3:uid="{00000000-0010-0000-0300-000004000000}" name="July 2024 _x000a_(£ billion)" dataDxfId="155"/>
    <tableColumn id="5" xr3:uid="{00000000-0010-0000-0300-000005000000}" name="Change between July 2025 and July 2024 _x000a_(£ billion)" dataDxfId="154"/>
    <tableColumn id="6" xr3:uid="{00000000-0010-0000-0300-000006000000}" name="Change between July 2025 and July 2024 _x000a_(percentage points)" dataDxfId="153"/>
    <tableColumn id="7" xr3:uid="{00000000-0010-0000-0300-000007000000}" name="April 2025 to July 2025 _x000a_(£ billion)" dataDxfId="152"/>
    <tableColumn id="8" xr3:uid="{00000000-0010-0000-0300-000008000000}" name="April 2024 to July 2024 _x000a_(£ billion)" dataDxfId="151"/>
    <tableColumn id="9" xr3:uid="{00000000-0010-0000-0300-000009000000}" name="Change between April to July 2025 and April to July 2024 _x000a_(£ billion)" dataDxfId="150"/>
    <tableColumn id="10" xr3:uid="{00000000-0010-0000-0300-00000A000000}" name="Change between April to July 2025 and April to July 2024 _x000a_(percentage points)" dataDxfId="149"/>
    <tableColumn id="11" xr3:uid="{00000000-0010-0000-0300-00000B000000}" name="April 2024 to March 2025 _x000a_(£ billion)" dataDxfId="148"/>
    <tableColumn id="12" xr3:uid="{00000000-0010-0000-0300-00000C000000}" name="April 2023 to March 2024 _x000a_(£ billion)" dataDxfId="147"/>
    <tableColumn id="13" xr3:uid="{00000000-0010-0000-0300-00000D000000}" name="Change between April 2024 to March 2025 and April 2023 to March 2024_x000a_(£ billion)" dataDxfId="146"/>
    <tableColumn id="14" xr3:uid="{00000000-0010-0000-0300-00000E000000}" name="Change between April 2024 to March 2025 and April 2023 to March 2024_x000a_(percentage points)" dataDxfId="1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4" totalsRowShown="0" headerRowDxfId="144" dataDxfId="143" headerRowCellStyle="Normal 2">
  <autoFilter ref="A6:N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142"/>
    <tableColumn id="2" xr3:uid="{00000000-0010-0000-0400-000002000000}" name="Dataset identifier code" dataDxfId="141"/>
    <tableColumn id="3" xr3:uid="{00000000-0010-0000-0400-000003000000}" name="July 2025 _x000a_(£ billion)" dataDxfId="140"/>
    <tableColumn id="4" xr3:uid="{00000000-0010-0000-0400-000004000000}" name="July 2024 _x000a_(£ billion)" dataDxfId="139"/>
    <tableColumn id="5" xr3:uid="{00000000-0010-0000-0400-000005000000}" name="Change between July 2025 and July 2024 _x000a_(£ billion)" dataDxfId="138"/>
    <tableColumn id="6" xr3:uid="{00000000-0010-0000-0400-000006000000}" name="Change between July 2025 and July 2024 _x000a_(percentage points)" dataDxfId="137"/>
    <tableColumn id="7" xr3:uid="{00000000-0010-0000-0400-000007000000}" name="April 2025 to July 2025 _x000a_(£ billion)" dataDxfId="136"/>
    <tableColumn id="8" xr3:uid="{00000000-0010-0000-0400-000008000000}" name="April 2024 to July 2024 _x000a_(£ billion)" dataDxfId="135"/>
    <tableColumn id="9" xr3:uid="{00000000-0010-0000-0400-000009000000}" name="Change between April to July 2025 and April to July 2024 _x000a_(£ billion)" dataDxfId="134"/>
    <tableColumn id="10" xr3:uid="{00000000-0010-0000-0400-00000A000000}" name="Change between April to July 2025 and April to July 2024 _x000a_(percentage points)" dataDxfId="133"/>
    <tableColumn id="11" xr3:uid="{00000000-0010-0000-0400-00000B000000}" name="April 2024 to March 2025 _x000a_(£ billion)" dataDxfId="132"/>
    <tableColumn id="12" xr3:uid="{00000000-0010-0000-0400-00000C000000}" name="April 2023 to March 2024 _x000a_(£ billion)" dataDxfId="131"/>
    <tableColumn id="13" xr3:uid="{00000000-0010-0000-0400-00000D000000}" name="Change between April 2024 to March 2025 and April 2023 to March 2024_x000a_(£ billion)" dataDxfId="130"/>
    <tableColumn id="14" xr3:uid="{00000000-0010-0000-0400-00000E000000}" name="Change between April 2024 to March 2025 and April 2023 to March 2024_x000a_(percentage points)" dataDxfId="12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D17" totalsRowShown="0" headerRowDxfId="128" dataDxfId="127" headerRowCellStyle="Normal 2">
  <autoFilter ref="A6:AD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ector" dataDxfId="126"/>
    <tableColumn id="2" xr3:uid="{00000000-0010-0000-0500-000002000000}" name="Dataset identifier code" dataDxfId="125"/>
    <tableColumn id="3" xr3:uid="{00000000-0010-0000-0500-000003000000}" name="Change to June 2025 _x000a_(£ billion)" dataDxfId="124"/>
    <tableColumn id="32" xr3:uid="{794CAC5F-13B0-4621-A9DC-21B1AB0BD39D}" name="Change to the financial year ending March 2025 _x000a_(£ billion)" dataDxfId="123"/>
    <tableColumn id="29" xr3:uid="{B2C736FC-B209-4D71-8E10-2621CB6CA107}" name="Change to the financial year ending March 2024 _x000a_(£ billion)" dataDxfId="122"/>
    <tableColumn id="4" xr3:uid="{00000000-0010-0000-0500-000004000000}" name="Change to the financial year ending March 2023 _x000a_(£ billion)" dataDxfId="121"/>
    <tableColumn id="5" xr3:uid="{00000000-0010-0000-0500-000005000000}" name="Change to the financial year ending March 2022 _x000a_(£ billion)" dataDxfId="120"/>
    <tableColumn id="6" xr3:uid="{00000000-0010-0000-0500-000006000000}" name="Change to the financial year ending March 2021_x000a_(£ billion)" dataDxfId="119"/>
    <tableColumn id="7" xr3:uid="{00000000-0010-0000-0500-000007000000}" name="Change to the financial year ending March 2020_x000a_(£ billion)" dataDxfId="118"/>
    <tableColumn id="8" xr3:uid="{00000000-0010-0000-0500-000008000000}" name="Change to the financial year ending March 2019_x000a_(£ billion)" dataDxfId="117"/>
    <tableColumn id="9" xr3:uid="{00000000-0010-0000-0500-000009000000}" name="Change to the financial year ending March 2018_x000a_(£ billion)" dataDxfId="116"/>
    <tableColumn id="10" xr3:uid="{00000000-0010-0000-0500-00000A000000}" name="Change to the financial year ending March 2017_x000a_(£ billion)" dataDxfId="115"/>
    <tableColumn id="11" xr3:uid="{00000000-0010-0000-0500-00000B000000}" name="Change to the financial year ending March 2016_x000a_(£ billion)" dataDxfId="114"/>
    <tableColumn id="12" xr3:uid="{00000000-0010-0000-0500-00000C000000}" name="Change to the financial year ending March 2015_x000a_(£ billion)" dataDxfId="113"/>
    <tableColumn id="13" xr3:uid="{00000000-0010-0000-0500-00000D000000}" name="Change to the financial year ending March 2014_x000a_(£ billion)" dataDxfId="112"/>
    <tableColumn id="14" xr3:uid="{00000000-0010-0000-0500-00000E000000}" name="Change to the financial year ending March 2013_x000a_(£ billion)" dataDxfId="111"/>
    <tableColumn id="15" xr3:uid="{00000000-0010-0000-0500-00000F000000}" name="Change to the financial year ending March 2012_x000a_(£ billion)" dataDxfId="110"/>
    <tableColumn id="16" xr3:uid="{5CB6E5C9-C539-4187-B37A-811C2D026845}" name="Change to the financial year ending March 2011_x000a_(£ billion)" dataDxfId="109"/>
    <tableColumn id="17" xr3:uid="{C8C476B2-CCFA-409B-BA02-171F1E2D80EB}" name="Change to the financial year ending March 2010_x000a_(£ billion)" dataDxfId="108"/>
    <tableColumn id="18" xr3:uid="{01D2C192-67F8-460E-A49C-5673F4EF7905}" name="Change to the financial year ending March 2009_x000a_(£ billion)" dataDxfId="107"/>
    <tableColumn id="19" xr3:uid="{BFF55C5A-55F3-4C79-A198-CE0BDA987115}" name="Change to the financial year ending March 2008_x000a_(£ billion)" dataDxfId="106"/>
    <tableColumn id="20" xr3:uid="{B7DF3872-5B49-4760-B107-3EC8DBD4F522}" name="Change to the financial year ending March 2007_x000a_(£ billion)" dataDxfId="105"/>
    <tableColumn id="21" xr3:uid="{6CDA90AB-B828-4494-92E9-9A7ED33E3261}" name="Change to the financial year ending March 2006_x000a_(£ billion)" dataDxfId="104"/>
    <tableColumn id="22" xr3:uid="{1B65AA51-AC23-44DC-8401-2B7ADE234FB8}" name="Change to the financial year ending March 2005_x000a_(£ billion)" dataDxfId="103"/>
    <tableColumn id="23" xr3:uid="{D58EFE27-85F6-47C1-8209-E84EEE3EFF66}" name="Change to the financial year ending March 2004_x000a_(£ billion)" dataDxfId="102"/>
    <tableColumn id="24" xr3:uid="{8A039A23-8C4F-4E61-BD22-30C6A5377BDC}" name="Change to the financial year ending March 2003_x000a_(£ billion)" dataDxfId="101"/>
    <tableColumn id="25" xr3:uid="{5ED91237-4CFA-4E5F-A8B7-86D464B7A70F}" name="Change to the financial year ending March 2002_x000a_(£ billion)" dataDxfId="100"/>
    <tableColumn id="26" xr3:uid="{33A4B5FC-4B84-417C-9471-5C5131C241E4}" name="Change to the financial year ending March 2001_x000a_(£ billion)" dataDxfId="99"/>
    <tableColumn id="27" xr3:uid="{6BBE7FB9-4EAE-4003-B69A-5CD015AA3741}" name="Change to the financial year ending March 2000_x000a_(£ billion)" dataDxfId="98"/>
    <tableColumn id="28" xr3:uid="{2DBFF157-E089-42DB-8FD6-069394233369}" name="Change to the financial year ending March 1999_x000a_(£ billion)" dataDxfId="9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D33" totalsRowShown="0" headerRowDxfId="96" dataDxfId="95" headerRowCellStyle="Normal 2">
  <autoFilter ref="A6:AD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600-000001000000}" name="Receipt" dataDxfId="94"/>
    <tableColumn id="2" xr3:uid="{00000000-0010-0000-0600-000002000000}" name="Dataset identifier code" dataDxfId="93"/>
    <tableColumn id="3" xr3:uid="{00000000-0010-0000-0600-000003000000}" name="Change to June 2025 _x000a_(£ billion)" dataDxfId="92"/>
    <tableColumn id="30" xr3:uid="{D4AE8908-1557-428C-AA05-D62D95398389}" name="Change to the financial year ending March 2025 _x000a_(£ billion)" dataDxfId="91"/>
    <tableColumn id="29" xr3:uid="{9DFEB7BE-1699-447E-9EE2-7E31B0BF1505}" name="Change to the financial year ending March 2024 _x000a_(£ billion)" dataDxfId="90"/>
    <tableColumn id="4" xr3:uid="{00000000-0010-0000-0600-000004000000}" name="Change to the financial year ending March 2023 _x000a_(£ billion)" dataDxfId="89"/>
    <tableColumn id="5" xr3:uid="{00000000-0010-0000-0600-000005000000}" name="Change to the financial year ending March 2022 _x000a_(£ billion)" dataDxfId="88"/>
    <tableColumn id="6" xr3:uid="{00000000-0010-0000-0600-000006000000}" name="Change to the financial year ending March 2021_x000a_(£ billion)" dataDxfId="87"/>
    <tableColumn id="7" xr3:uid="{00000000-0010-0000-0600-000007000000}" name="Change to the financial year ending March 2020_x000a_(£ billion)" dataDxfId="86"/>
    <tableColumn id="8" xr3:uid="{00000000-0010-0000-0600-000008000000}" name="Change to the financial year ending March 2019_x000a_(£ billion)" dataDxfId="85"/>
    <tableColumn id="9" xr3:uid="{00000000-0010-0000-0600-000009000000}" name="Change to the financial year ending March 2018_x000a_(£ billion)" dataDxfId="84"/>
    <tableColumn id="10" xr3:uid="{00000000-0010-0000-0600-00000A000000}" name="Change to the financial year ending March 2017_x000a_(£ billion)" dataDxfId="83"/>
    <tableColumn id="11" xr3:uid="{00000000-0010-0000-0600-00000B000000}" name="Change to the financial year ending March 2016_x000a_(£ billion)" dataDxfId="82"/>
    <tableColumn id="12" xr3:uid="{00000000-0010-0000-0600-00000C000000}" name="Change to the financial year ending March 2015_x000a_(£ billion)" dataDxfId="81"/>
    <tableColumn id="13" xr3:uid="{00000000-0010-0000-0600-00000D000000}" name="Change to the financial year ending March 2014_x000a_(£ billion)" dataDxfId="80"/>
    <tableColumn id="14" xr3:uid="{00000000-0010-0000-0600-00000E000000}" name="Change to the financial year ending March 2013_x000a_(£ billion)" dataDxfId="79"/>
    <tableColumn id="15" xr3:uid="{00000000-0010-0000-0600-00000F000000}" name="Change to the financial year ending March 2012_x000a_(£ billion)" dataDxfId="78"/>
    <tableColumn id="16" xr3:uid="{C3C72F60-BE3F-4060-91C2-C425C0DBF93A}" name="Change to the financial year ending March 2011_x000a_(£ billion)" dataDxfId="77"/>
    <tableColumn id="17" xr3:uid="{5A4D4B70-AB54-46E8-859C-09273B77B560}" name="Change to the financial year ending March 2010_x000a_(£ billion)" dataDxfId="76"/>
    <tableColumn id="18" xr3:uid="{3727001D-964D-43DB-B5FF-8233FAD3C3F5}" name="Change to the financial year ending March 2009_x000a_(£ billion)" dataDxfId="75"/>
    <tableColumn id="19" xr3:uid="{EEFC5951-1448-4376-8B4F-76DA0DADB781}" name="Change to the financial year ending March 2008_x000a_(£ billion)" dataDxfId="74"/>
    <tableColumn id="20" xr3:uid="{0961D4E0-56BB-4DB6-A3DB-69AB8DFE0ADD}" name="Change to the financial year ending March 2007_x000a_(£ billion)" dataDxfId="73"/>
    <tableColumn id="21" xr3:uid="{1823876A-119A-4EE7-8C71-67BAD576240A}" name="Change to the financial year ending March 2006_x000a_(£ billion)" dataDxfId="72"/>
    <tableColumn id="22" xr3:uid="{6E4309C2-5482-4A5A-BAAF-CE921599F123}" name="Change to the financial year ending March 2005_x000a_(£ billion)" dataDxfId="71"/>
    <tableColumn id="23" xr3:uid="{4CEA3420-3F4B-4C82-99EE-4959851D6DA1}" name="Change to the financial year ending March 2004_x000a_(£ billion)" dataDxfId="70"/>
    <tableColumn id="24" xr3:uid="{6F02B384-8035-473D-98A4-C6B5A9494255}" name="Change to the financial year ending March 2003_x000a_(£ billion)" dataDxfId="69"/>
    <tableColumn id="25" xr3:uid="{82E92DC0-B0C7-4173-9D86-D6A063F74A28}" name="Change to the financial year ending March 2002_x000a_(£ billion)" dataDxfId="68"/>
    <tableColumn id="26" xr3:uid="{B6EB50B7-3F8B-4C51-92EC-ACDA4675A912}" name="Change to the financial year ending March 2001_x000a_(£ billion)" dataDxfId="67"/>
    <tableColumn id="27" xr3:uid="{0F8F218E-6ED5-429D-8C8A-985A03DE982C}" name="Change to the financial year ending March 2000_x000a_(£ billion)" dataDxfId="66"/>
    <tableColumn id="28" xr3:uid="{CCB4D207-9D2B-4C06-BEBC-98602BCD8C38}" name="Change to the financial year ending March 1999_x000a_(£ billion)"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D26" totalsRowShown="0" headerRowDxfId="64" dataDxfId="63" headerRowCellStyle="Normal 2">
  <autoFilter ref="A6:AD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700-000001000000}" name="Expenditure item" dataDxfId="62"/>
    <tableColumn id="2" xr3:uid="{00000000-0010-0000-0700-000002000000}" name="Dataset identifier code" dataDxfId="61"/>
    <tableColumn id="3" xr3:uid="{00000000-0010-0000-0700-000003000000}" name="Change to June 2025 _x000a_(£ billion)" dataDxfId="60"/>
    <tableColumn id="30" xr3:uid="{64D0C162-EB58-44A6-83C9-4AE38B56A2B3}" name="Change to the financial year ending March 2025 _x000a_(£ billion)" dataDxfId="59"/>
    <tableColumn id="29" xr3:uid="{AE852F3E-ADBC-4FF1-B8FD-270FC8AF545B}" name="Change to the financial year ending March 2024 _x000a_(£ billion)" dataDxfId="58"/>
    <tableColumn id="4" xr3:uid="{00000000-0010-0000-0700-000004000000}" name="Change to the financial year ending March 2023 _x000a_(£ billion)" dataDxfId="57"/>
    <tableColumn id="5" xr3:uid="{00000000-0010-0000-0700-000005000000}" name="Change to the financial year ending March 2022 _x000a_(£ billion)" dataDxfId="56"/>
    <tableColumn id="6" xr3:uid="{00000000-0010-0000-0700-000006000000}" name="Change to the financial year ending March 2021_x000a_(£ billion)" dataDxfId="55"/>
    <tableColumn id="7" xr3:uid="{00000000-0010-0000-0700-000007000000}" name="Change to the financial year ending March 2020_x000a_(£ billion)" dataDxfId="54"/>
    <tableColumn id="8" xr3:uid="{00000000-0010-0000-0700-000008000000}" name="Change to the financial year ending March 2019_x000a_(£ billion)" dataDxfId="53"/>
    <tableColumn id="9" xr3:uid="{00000000-0010-0000-0700-000009000000}" name="Change to the financial year ending March 2018_x000a_(£ billion)" dataDxfId="52"/>
    <tableColumn id="10" xr3:uid="{00000000-0010-0000-0700-00000A000000}" name="Change to the financial year ending March 2017_x000a_(£ billion)" dataDxfId="51"/>
    <tableColumn id="11" xr3:uid="{00000000-0010-0000-0700-00000B000000}" name="Change to the financial year ending March 2016_x000a_(£ billion)" dataDxfId="50"/>
    <tableColumn id="12" xr3:uid="{00000000-0010-0000-0700-00000C000000}" name="Change to the financial year ending March 2015_x000a_(£ billion)" dataDxfId="49"/>
    <tableColumn id="13" xr3:uid="{00000000-0010-0000-0700-00000D000000}" name="Change to the financial year ending March 2014_x000a_(£ billion)" dataDxfId="48"/>
    <tableColumn id="14" xr3:uid="{00000000-0010-0000-0700-00000E000000}" name="Change to the financial year ending March 2013_x000a_(£ billion)" dataDxfId="47"/>
    <tableColumn id="15" xr3:uid="{00000000-0010-0000-0700-00000F000000}" name="Change to the financial year ending March 2012_x000a_(£ billion)" dataDxfId="46"/>
    <tableColumn id="16" xr3:uid="{C1199686-12EB-4243-93C1-1BE40289D853}" name="Change to the financial year ending March 2011_x000a_(£ billion)" dataDxfId="45"/>
    <tableColumn id="17" xr3:uid="{90939EB8-786D-4EAC-987C-48C929B7F063}" name="Change to the financial year ending March 2010_x000a_(£ billion)" dataDxfId="44"/>
    <tableColumn id="18" xr3:uid="{D7586EC1-BD52-45E1-9C25-71308DF71C39}" name="Change to the financial year ending March 2009_x000a_(£ billion)" dataDxfId="43"/>
    <tableColumn id="19" xr3:uid="{7ED1A04F-4790-46F0-8B66-8BD99087C5F7}" name="Change to the financial year ending March 2008_x000a_(£ billion)" dataDxfId="42"/>
    <tableColumn id="20" xr3:uid="{D9E900CC-3E21-4D46-A93D-6CCF513F0C3B}" name="Change to the financial year ending March 2007_x000a_(£ billion)" dataDxfId="41"/>
    <tableColumn id="21" xr3:uid="{A87E39B2-68D6-4E88-AC1E-EB1B569A4D4A}" name="Change to the financial year ending March 2006_x000a_(£ billion)" dataDxfId="40"/>
    <tableColumn id="22" xr3:uid="{22E7ECD3-B277-4D48-8FEF-CBFF29D6FB5D}" name="Change to the financial year ending March 2005_x000a_(£ billion)" dataDxfId="39"/>
    <tableColumn id="23" xr3:uid="{3B16C412-E619-4A8B-B433-5086D7FA91F7}" name="Change to the financial year ending March 2004_x000a_(£ billion)" dataDxfId="38"/>
    <tableColumn id="24" xr3:uid="{8E20748D-BA5C-4776-90CE-AF374CEF134A}" name="Change to the financial year ending March 2003_x000a_(£ billion)" dataDxfId="37"/>
    <tableColumn id="25" xr3:uid="{9AEAB930-8DF5-49DA-A91E-53DA4BA8AE8A}" name="Change to the financial year ending March 2002_x000a_(£ billion)" dataDxfId="36"/>
    <tableColumn id="26" xr3:uid="{C8A3DC61-F4B3-4B54-B349-899613833264}" name="Change to the financial year ending March 2001_x000a_(£ billion)" dataDxfId="35"/>
    <tableColumn id="27" xr3:uid="{458E3C63-7706-40CC-85FB-2D2B63ADC048}" name="Change to the financial year ending March 2000_x000a_(£ billion)" dataDxfId="34"/>
    <tableColumn id="28" xr3:uid="{6E5ABAC1-EBEE-438D-9455-A65F41BA4D49}" name="Change to the financial year ending March 1999_x000a_(£ billion)" dataDxfId="3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E12" totalsRowShown="0" headerRowDxfId="32" dataDxfId="31" headerRowCellStyle="Normal 2">
  <autoFilter ref="A6:AE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Sector" dataDxfId="30"/>
    <tableColumn id="2" xr3:uid="{00000000-0010-0000-0800-000002000000}" name="Dataset identifier code" dataDxfId="29"/>
    <tableColumn id="15" xr3:uid="{5B45A141-7E18-49F2-A189-659F00E5CB00}" name="Change to value as at end June 2025" dataDxfId="28"/>
    <tableColumn id="32" xr3:uid="{145FAFFD-E710-4347-B6AE-3C2D3332ACC6}" name="Change to value as at end March 2025" dataDxfId="27"/>
    <tableColumn id="30" xr3:uid="{1B53B9C4-8BC3-4844-A0EE-75C0C0B24C04}" name="Change to value at end March 2024" dataDxfId="26"/>
    <tableColumn id="3" xr3:uid="{00000000-0010-0000-0800-000003000000}" name="Change to value at end March 2023" dataDxfId="25"/>
    <tableColumn id="4" xr3:uid="{00000000-0010-0000-0800-000004000000}" name="Change to value at end March 2022 _x000a_" dataDxfId="24"/>
    <tableColumn id="5" xr3:uid="{00000000-0010-0000-0800-000005000000}" name="Change to value at end March 2021_x000a_" dataDxfId="23"/>
    <tableColumn id="6" xr3:uid="{00000000-0010-0000-0800-000006000000}" name="Change to value at end March 2020_x000a_" dataDxfId="22"/>
    <tableColumn id="7" xr3:uid="{00000000-0010-0000-0800-000007000000}" name="Change to value at end March 2019_x000a_" dataDxfId="21"/>
    <tableColumn id="8" xr3:uid="{00000000-0010-0000-0800-000008000000}" name="Change to value at end March 2018_x000a_" dataDxfId="20"/>
    <tableColumn id="9" xr3:uid="{00000000-0010-0000-0800-000009000000}" name="Change to value at end March 2017_x000a_" dataDxfId="19"/>
    <tableColumn id="10" xr3:uid="{00000000-0010-0000-0800-00000A000000}" name="Change to value at end March 2016_x000a_" dataDxfId="18"/>
    <tableColumn id="11" xr3:uid="{00000000-0010-0000-0800-00000B000000}" name="Change to value at end March 2015_x000a_" dataDxfId="17"/>
    <tableColumn id="12" xr3:uid="{00000000-0010-0000-0800-00000C000000}" name="Change to value at end March 2014_x000a_" dataDxfId="16"/>
    <tableColumn id="13" xr3:uid="{00000000-0010-0000-0800-00000D000000}" name="Change to value at end March 2013_x000a_" dataDxfId="15"/>
    <tableColumn id="14" xr3:uid="{00000000-0010-0000-0800-00000E000000}" name="Change to value at end March 2012_x000a_" dataDxfId="14"/>
    <tableColumn id="16" xr3:uid="{62395C14-B3A8-4D75-94ED-89A10F2101A5}" name="Change to value at end March 2011_x000a_" dataDxfId="13"/>
    <tableColumn id="17" xr3:uid="{F138E933-6C22-49D2-940C-8662565621EC}" name="Change to value at end March 2010" dataDxfId="12"/>
    <tableColumn id="18" xr3:uid="{9B1C93DE-0589-4024-8FF8-E4A93AE35313}" name="Change to value at end March 2009" dataDxfId="11"/>
    <tableColumn id="19" xr3:uid="{2D7D19DC-B449-4132-B7B5-D11579651871}" name="Change to value at end March 2008" dataDxfId="10"/>
    <tableColumn id="20" xr3:uid="{70A2514A-B2C5-48DD-B3B2-EB8B83DBBCCF}" name="Change to value at end March 2007" dataDxfId="9"/>
    <tableColumn id="21" xr3:uid="{81C051BC-9CD3-4ADE-AEAD-05DBDEFA78EB}" name="Change to value at end March 2006" dataDxfId="8"/>
    <tableColumn id="22" xr3:uid="{27587207-5617-4F06-906C-EEEEB2EC33AD}" name="Change to value at end March 2005" dataDxfId="7"/>
    <tableColumn id="23" xr3:uid="{F29B62AC-04FD-479E-A4F2-86B54F7D085C}" name="Change to value at end March 2004" dataDxfId="6"/>
    <tableColumn id="24" xr3:uid="{32018F01-CE2D-4443-9096-B88B24E1525A}" name="Change to value at end March 2003" dataDxfId="5"/>
    <tableColumn id="25" xr3:uid="{B4D66DC8-7D1A-494E-B5D2-33707B38D230}" name="Change to value at end March 2002" dataDxfId="4"/>
    <tableColumn id="26" xr3:uid="{064BE659-FF8E-40E2-BBA3-A90D2A755D22}" name="Change to value at end March 2001" dataDxfId="3"/>
    <tableColumn id="27" xr3:uid="{1B04487F-F220-42AE-9478-F9BFB86D42B5}" name="Change to value at end March 2000" dataDxfId="2"/>
    <tableColumn id="28" xr3:uid="{8DB13DD5-089A-4F53-936A-4C20789162E9}" name="Change to value at end March 1999" dataDxfId="1"/>
    <tableColumn id="29" xr3:uid="{D14AAC52-2FF2-4391-864D-A30502580B8F}" name="Change to value at end March 1998"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90625" defaultRowHeight="18.5" x14ac:dyDescent="0.45"/>
  <cols>
    <col min="1" max="1" width="157" style="24" customWidth="1"/>
    <col min="2" max="16384" width="8.90625" style="24"/>
  </cols>
  <sheetData>
    <row r="1" spans="1:256" ht="21" customHeight="1" x14ac:dyDescent="0.45">
      <c r="A1" s="10" t="s">
        <v>0</v>
      </c>
    </row>
    <row r="2" spans="1:256" x14ac:dyDescent="0.45">
      <c r="A2" s="61"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45">
      <c r="A3" s="25" t="s">
        <v>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45">
      <c r="A4" s="10" t="s">
        <v>3</v>
      </c>
    </row>
    <row r="5" spans="1:256" x14ac:dyDescent="0.45">
      <c r="A5" s="3" t="s">
        <v>4</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45">
      <c r="A6" s="3" t="s">
        <v>5</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45">
      <c r="A7" s="10" t="s">
        <v>6</v>
      </c>
    </row>
    <row r="8" spans="1:256" x14ac:dyDescent="0.45">
      <c r="A8" s="5" t="s">
        <v>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45">
      <c r="A9" s="5" t="s">
        <v>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45">
      <c r="A10" s="5" t="s">
        <v>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40.5" x14ac:dyDescent="0.45">
      <c r="A11" s="5" t="s">
        <v>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45">
      <c r="A12" s="10" t="s">
        <v>11</v>
      </c>
    </row>
    <row r="13" spans="1:256" x14ac:dyDescent="0.45">
      <c r="A13" s="25" t="s">
        <v>12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45">
      <c r="A14" s="25" t="s">
        <v>13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45">
      <c r="A15" s="10" t="s">
        <v>14</v>
      </c>
    </row>
    <row r="16" spans="1:256" x14ac:dyDescent="0.45">
      <c r="A16" s="25" t="s">
        <v>15</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45">
      <c r="A17" s="3" t="s">
        <v>16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45">
      <c r="A20" s="25"/>
    </row>
    <row r="22" spans="1:256" x14ac:dyDescent="0.45">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8.90625" defaultRowHeight="14" x14ac:dyDescent="0.3"/>
  <cols>
    <col min="1" max="1" width="53.453125" style="46" customWidth="1"/>
    <col min="2" max="2" width="15.90625" style="46" customWidth="1"/>
    <col min="3" max="3" width="17.08984375" style="46" bestFit="1" customWidth="1"/>
    <col min="4" max="5" width="17.08984375" style="46" customWidth="1"/>
    <col min="6" max="16" width="18.08984375" style="46" customWidth="1"/>
    <col min="17" max="30" width="17.6328125" style="46" customWidth="1"/>
    <col min="31" max="16384" width="8.90625" style="46"/>
  </cols>
  <sheetData>
    <row r="1" spans="1:30" ht="23" customHeight="1" x14ac:dyDescent="0.4">
      <c r="A1" s="45" t="s">
        <v>330</v>
      </c>
      <c r="B1" s="21"/>
      <c r="C1" s="11"/>
      <c r="D1" s="11"/>
      <c r="E1" s="11"/>
      <c r="F1" s="11"/>
      <c r="G1" s="11"/>
      <c r="H1" s="11"/>
    </row>
    <row r="2" spans="1:30" s="8" customFormat="1" ht="15.5" customHeight="1" x14ac:dyDescent="0.35">
      <c r="A2" s="48" t="s">
        <v>331</v>
      </c>
      <c r="B2" s="11"/>
      <c r="C2" s="11"/>
      <c r="D2" s="11"/>
      <c r="E2" s="11"/>
      <c r="F2" s="11"/>
      <c r="G2" s="11"/>
      <c r="H2" s="11"/>
      <c r="I2" s="63"/>
      <c r="J2" s="63"/>
      <c r="K2" s="63"/>
      <c r="L2" s="63"/>
      <c r="M2" s="63"/>
      <c r="N2" s="63"/>
      <c r="O2" s="63"/>
      <c r="P2" s="63"/>
      <c r="Q2" s="63"/>
      <c r="R2" s="63"/>
      <c r="S2" s="63"/>
      <c r="T2" s="63"/>
      <c r="U2" s="63"/>
      <c r="V2" s="63"/>
      <c r="W2" s="63"/>
      <c r="X2" s="63"/>
      <c r="Y2" s="63"/>
      <c r="Z2" s="63"/>
      <c r="AA2" s="63"/>
      <c r="AB2" s="63"/>
      <c r="AC2" s="63"/>
      <c r="AD2" s="63"/>
    </row>
    <row r="3" spans="1:30" ht="15.5" x14ac:dyDescent="0.35">
      <c r="A3" s="19" t="s">
        <v>70</v>
      </c>
      <c r="B3" s="19"/>
      <c r="C3" s="11"/>
      <c r="D3" s="11"/>
      <c r="E3" s="11"/>
      <c r="F3" s="11"/>
      <c r="G3" s="11"/>
      <c r="H3" s="11"/>
    </row>
    <row r="4" spans="1:30" ht="15.5" x14ac:dyDescent="0.35">
      <c r="A4" s="19" t="s">
        <v>301</v>
      </c>
      <c r="B4" s="19"/>
      <c r="C4" s="11"/>
      <c r="D4" s="11"/>
      <c r="E4" s="11"/>
      <c r="F4" s="11"/>
      <c r="G4" s="11"/>
      <c r="H4" s="11"/>
    </row>
    <row r="5" spans="1:30" ht="15.5" x14ac:dyDescent="0.35">
      <c r="A5" s="3" t="s">
        <v>71</v>
      </c>
      <c r="B5" s="19"/>
      <c r="C5" s="11"/>
      <c r="D5" s="11"/>
      <c r="E5" s="11"/>
      <c r="F5" s="11"/>
      <c r="G5" s="11"/>
      <c r="H5" s="11"/>
    </row>
    <row r="6" spans="1:30" ht="87" customHeight="1" x14ac:dyDescent="0.3">
      <c r="A6" s="41" t="s">
        <v>292</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5.5" x14ac:dyDescent="0.35">
      <c r="A7" s="22" t="s">
        <v>84</v>
      </c>
      <c r="B7" s="66" t="s">
        <v>143</v>
      </c>
      <c r="C7" s="37">
        <v>0</v>
      </c>
      <c r="D7" s="37">
        <v>-0.1</v>
      </c>
      <c r="E7" s="37">
        <v>-0.1</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5" x14ac:dyDescent="0.35">
      <c r="A8" s="22" t="s">
        <v>85</v>
      </c>
      <c r="B8" s="66" t="s">
        <v>144</v>
      </c>
      <c r="C8" s="37">
        <v>-0.2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5" x14ac:dyDescent="0.35">
      <c r="A9" s="22" t="s">
        <v>86</v>
      </c>
      <c r="B9" s="66" t="s">
        <v>145</v>
      </c>
      <c r="C9" s="37">
        <v>0.1</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5" x14ac:dyDescent="0.35">
      <c r="A10" s="22" t="s">
        <v>87</v>
      </c>
      <c r="B10" s="66" t="s">
        <v>146</v>
      </c>
      <c r="C10" s="37">
        <v>0</v>
      </c>
      <c r="D10" s="37">
        <v>-0.3</v>
      </c>
      <c r="E10" s="37">
        <v>0.1</v>
      </c>
      <c r="F10" s="37">
        <v>0</v>
      </c>
      <c r="G10" s="37">
        <v>0</v>
      </c>
      <c r="H10" s="37">
        <v>0.2</v>
      </c>
      <c r="I10" s="37">
        <v>-0.1</v>
      </c>
      <c r="J10" s="37">
        <v>0.2</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5" x14ac:dyDescent="0.35">
      <c r="A11" s="22" t="s">
        <v>88</v>
      </c>
      <c r="B11" s="66" t="s">
        <v>147</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ht="15.5" x14ac:dyDescent="0.35">
      <c r="A12" s="63" t="s">
        <v>89</v>
      </c>
      <c r="B12" s="66" t="s">
        <v>148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5" x14ac:dyDescent="0.35">
      <c r="A13" s="22" t="s">
        <v>90</v>
      </c>
      <c r="B13" s="66" t="s">
        <v>149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ht="15.5" x14ac:dyDescent="0.35">
      <c r="A14" s="22" t="s">
        <v>91</v>
      </c>
      <c r="B14" s="66" t="s">
        <v>150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5.5" x14ac:dyDescent="0.35">
      <c r="A15" s="22" t="s">
        <v>92</v>
      </c>
      <c r="B15" s="66" t="s">
        <v>151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5" x14ac:dyDescent="0.35">
      <c r="A16" s="22" t="s">
        <v>93</v>
      </c>
      <c r="B16" s="66" t="s">
        <v>152</v>
      </c>
      <c r="C16" s="37">
        <v>0</v>
      </c>
      <c r="D16" s="37">
        <v>0</v>
      </c>
      <c r="E16" s="37">
        <v>0</v>
      </c>
      <c r="F16" s="37">
        <v>0</v>
      </c>
      <c r="G16" s="37">
        <v>0</v>
      </c>
      <c r="H16" s="37">
        <v>0.3</v>
      </c>
      <c r="I16" s="37">
        <v>-0.1</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5" x14ac:dyDescent="0.35">
      <c r="A17" s="22" t="s">
        <v>94</v>
      </c>
      <c r="B17" s="66" t="s">
        <v>153</v>
      </c>
      <c r="C17" s="37">
        <v>0</v>
      </c>
      <c r="D17" s="37">
        <v>-0.8</v>
      </c>
      <c r="E17" s="37">
        <v>-0.4</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5" x14ac:dyDescent="0.35">
      <c r="A18" s="22" t="s">
        <v>95</v>
      </c>
      <c r="B18" s="66" t="s">
        <v>154</v>
      </c>
      <c r="C18" s="37">
        <v>0</v>
      </c>
      <c r="D18" s="37">
        <v>0.6</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5" x14ac:dyDescent="0.35">
      <c r="A19" s="22" t="s">
        <v>96</v>
      </c>
      <c r="B19" s="66" t="s">
        <v>155</v>
      </c>
      <c r="C19" s="37">
        <v>-0.3</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5" x14ac:dyDescent="0.35">
      <c r="A20" s="63" t="s">
        <v>97</v>
      </c>
      <c r="B20" s="66" t="s">
        <v>156</v>
      </c>
      <c r="C20" s="37">
        <v>0.1</v>
      </c>
      <c r="D20" s="37">
        <v>1.6</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ht="15.5" x14ac:dyDescent="0.35">
      <c r="A21" s="22" t="s">
        <v>98</v>
      </c>
      <c r="B21" s="66" t="s">
        <v>157</v>
      </c>
      <c r="C21" s="37">
        <v>0.1</v>
      </c>
      <c r="D21" s="37">
        <v>-0.4</v>
      </c>
      <c r="E21" s="37">
        <v>-0.3</v>
      </c>
      <c r="F21" s="37">
        <v>-0.1</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5" x14ac:dyDescent="0.35">
      <c r="A22" s="30" t="s">
        <v>99</v>
      </c>
      <c r="B22" s="66" t="s">
        <v>158</v>
      </c>
      <c r="C22" s="37">
        <v>0</v>
      </c>
      <c r="D22" s="37">
        <v>-0.1</v>
      </c>
      <c r="E22" s="37">
        <v>0.1</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ht="15.5" x14ac:dyDescent="0.35">
      <c r="A23" s="22" t="s">
        <v>100</v>
      </c>
      <c r="B23" s="66" t="s">
        <v>159</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row>
    <row r="24" spans="1:30" ht="15.5" x14ac:dyDescent="0.35">
      <c r="A24" s="22" t="s">
        <v>101</v>
      </c>
      <c r="B24" s="66" t="s">
        <v>160</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row>
    <row r="25" spans="1:30" ht="15.5" x14ac:dyDescent="0.35">
      <c r="A25" s="22" t="s">
        <v>102</v>
      </c>
      <c r="B25" s="66" t="s">
        <v>161</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row>
    <row r="26" spans="1:30" ht="15.5" x14ac:dyDescent="0.35">
      <c r="A26" s="22" t="s">
        <v>103</v>
      </c>
      <c r="B26" s="66" t="s">
        <v>162</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row>
    <row r="27" spans="1:30" ht="15.5" x14ac:dyDescent="0.35">
      <c r="A27" s="22" t="s">
        <v>104</v>
      </c>
      <c r="B27" s="66" t="s">
        <v>163</v>
      </c>
      <c r="C27" s="37">
        <v>0</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7">
        <v>0</v>
      </c>
      <c r="AC27" s="37">
        <v>0</v>
      </c>
      <c r="AD27" s="37">
        <v>0</v>
      </c>
    </row>
    <row r="28" spans="1:30" ht="15.5" x14ac:dyDescent="0.35">
      <c r="A28" s="22" t="s">
        <v>105</v>
      </c>
      <c r="B28" s="66" t="s">
        <v>164</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row>
    <row r="29" spans="1:30" s="47" customFormat="1" ht="15.5" x14ac:dyDescent="0.35">
      <c r="A29" s="21" t="s">
        <v>106</v>
      </c>
      <c r="B29" s="35" t="s">
        <v>165</v>
      </c>
      <c r="C29" s="39">
        <v>-0.1</v>
      </c>
      <c r="D29" s="39">
        <v>0.5</v>
      </c>
      <c r="E29" s="39">
        <v>-0.8</v>
      </c>
      <c r="F29" s="39">
        <v>-0.1</v>
      </c>
      <c r="G29" s="39">
        <v>0</v>
      </c>
      <c r="H29" s="39">
        <v>0.5</v>
      </c>
      <c r="I29" s="39">
        <v>-0.2</v>
      </c>
      <c r="J29" s="39">
        <v>0.2</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row>
    <row r="30" spans="1:30" ht="15.5" x14ac:dyDescent="0.35">
      <c r="A30" s="22" t="s">
        <v>107</v>
      </c>
      <c r="B30" s="66" t="s">
        <v>166</v>
      </c>
      <c r="C30" s="37">
        <v>-0.6</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7">
        <v>0</v>
      </c>
      <c r="AC30" s="37">
        <v>0</v>
      </c>
      <c r="AD30" s="37">
        <v>0</v>
      </c>
    </row>
    <row r="31" spans="1:30" ht="15.5" x14ac:dyDescent="0.35">
      <c r="A31" s="22" t="s">
        <v>108</v>
      </c>
      <c r="B31" s="66" t="s">
        <v>167</v>
      </c>
      <c r="C31" s="37">
        <v>0</v>
      </c>
      <c r="D31" s="37">
        <v>0</v>
      </c>
      <c r="E31" s="37">
        <v>0</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row>
    <row r="32" spans="1:30" ht="15.5" x14ac:dyDescent="0.35">
      <c r="A32" s="22" t="s">
        <v>109</v>
      </c>
      <c r="B32" s="66" t="s">
        <v>168</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row>
    <row r="33" spans="1:30" s="47" customFormat="1" ht="15.5" x14ac:dyDescent="0.35">
      <c r="A33" s="21" t="s">
        <v>110</v>
      </c>
      <c r="B33" s="35" t="s">
        <v>169</v>
      </c>
      <c r="C33" s="39">
        <v>-0.7</v>
      </c>
      <c r="D33" s="39">
        <v>0.5</v>
      </c>
      <c r="E33" s="39">
        <v>-0.8</v>
      </c>
      <c r="F33" s="39">
        <v>-0.1</v>
      </c>
      <c r="G33" s="39">
        <v>0</v>
      </c>
      <c r="H33" s="39">
        <v>0.5</v>
      </c>
      <c r="I33" s="39">
        <v>-0.2</v>
      </c>
      <c r="J33" s="39">
        <v>0.2</v>
      </c>
      <c r="K33" s="39">
        <v>0</v>
      </c>
      <c r="L33" s="39">
        <v>0</v>
      </c>
      <c r="M33" s="39">
        <v>0</v>
      </c>
      <c r="N33" s="39">
        <v>0</v>
      </c>
      <c r="O33" s="39">
        <v>0</v>
      </c>
      <c r="P33" s="39">
        <v>0</v>
      </c>
      <c r="Q33" s="39">
        <v>0</v>
      </c>
      <c r="R33" s="39">
        <v>0</v>
      </c>
      <c r="S33" s="39">
        <v>0</v>
      </c>
      <c r="T33" s="39">
        <v>0</v>
      </c>
      <c r="U33" s="39">
        <v>0</v>
      </c>
      <c r="V33" s="39">
        <v>0</v>
      </c>
      <c r="W33" s="39">
        <v>0</v>
      </c>
      <c r="X33" s="39">
        <v>0</v>
      </c>
      <c r="Y33" s="39">
        <v>0</v>
      </c>
      <c r="Z33" s="39">
        <v>0</v>
      </c>
      <c r="AA33" s="39">
        <v>0</v>
      </c>
      <c r="AB33" s="39">
        <v>0</v>
      </c>
      <c r="AC33" s="39">
        <v>0</v>
      </c>
      <c r="AD33" s="39">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6"/>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4" x14ac:dyDescent="0.3"/>
  <cols>
    <col min="1" max="1" width="64.6328125" style="46" customWidth="1"/>
    <col min="2" max="2" width="25.54296875" style="46" customWidth="1"/>
    <col min="3" max="16" width="17" style="46" customWidth="1"/>
    <col min="17" max="30" width="18.36328125" style="46" customWidth="1"/>
    <col min="31" max="16384" width="11.36328125" style="46"/>
  </cols>
  <sheetData>
    <row r="1" spans="1:30" ht="21.65" customHeight="1" x14ac:dyDescent="0.4">
      <c r="A1" s="45" t="s">
        <v>332</v>
      </c>
      <c r="B1" s="21"/>
      <c r="C1" s="11"/>
      <c r="D1" s="11"/>
      <c r="E1" s="11"/>
      <c r="F1" s="11"/>
      <c r="G1" s="11"/>
      <c r="H1" s="11"/>
    </row>
    <row r="2" spans="1:30" ht="16.25" customHeight="1" x14ac:dyDescent="0.35">
      <c r="A2" s="48" t="s">
        <v>333</v>
      </c>
      <c r="B2" s="21"/>
      <c r="C2" s="11"/>
      <c r="D2" s="11"/>
      <c r="E2" s="11"/>
      <c r="F2" s="11"/>
      <c r="G2" s="11"/>
      <c r="H2" s="11"/>
    </row>
    <row r="3" spans="1:30" ht="15.5" customHeight="1" x14ac:dyDescent="0.35">
      <c r="A3" s="19" t="s">
        <v>334</v>
      </c>
      <c r="B3" s="19"/>
      <c r="C3" s="11"/>
      <c r="D3" s="11"/>
      <c r="E3" s="11"/>
      <c r="F3" s="11"/>
      <c r="G3" s="11"/>
      <c r="H3" s="11"/>
    </row>
    <row r="4" spans="1:30" ht="16.25" customHeight="1" x14ac:dyDescent="0.35">
      <c r="A4" s="19" t="s">
        <v>301</v>
      </c>
      <c r="B4" s="19"/>
      <c r="C4" s="11"/>
      <c r="D4" s="11"/>
      <c r="E4" s="11"/>
      <c r="F4" s="11"/>
      <c r="G4" s="11"/>
      <c r="H4" s="11"/>
    </row>
    <row r="5" spans="1:30" ht="16.25" customHeight="1" x14ac:dyDescent="0.35">
      <c r="A5" s="3" t="s">
        <v>71</v>
      </c>
      <c r="B5" s="19"/>
      <c r="C5" s="11"/>
      <c r="D5" s="11"/>
      <c r="E5" s="11"/>
      <c r="F5" s="11"/>
      <c r="G5" s="11"/>
      <c r="H5" s="11"/>
    </row>
    <row r="6" spans="1:30" ht="99" customHeight="1" x14ac:dyDescent="0.3">
      <c r="A6" s="41" t="s">
        <v>295</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8.5" x14ac:dyDescent="0.35">
      <c r="A7" s="22" t="s">
        <v>296</v>
      </c>
      <c r="B7" s="66" t="s">
        <v>170</v>
      </c>
      <c r="C7" s="37">
        <v>0.8</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5" x14ac:dyDescent="0.35">
      <c r="A8" s="22" t="s">
        <v>112</v>
      </c>
      <c r="B8" s="66" t="s">
        <v>171</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5" x14ac:dyDescent="0.35">
      <c r="A9" s="22" t="s">
        <v>113</v>
      </c>
      <c r="B9" s="66" t="s">
        <v>172</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5" x14ac:dyDescent="0.35">
      <c r="A10" s="22" t="s">
        <v>114</v>
      </c>
      <c r="B10" s="66" t="s">
        <v>173</v>
      </c>
      <c r="C10" s="37">
        <v>-0.1</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5" x14ac:dyDescent="0.35">
      <c r="A11" s="22" t="s">
        <v>115</v>
      </c>
      <c r="B11" s="66" t="s">
        <v>174</v>
      </c>
      <c r="C11" s="37">
        <v>0.4</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ht="15.5" x14ac:dyDescent="0.35">
      <c r="A12" s="22" t="s">
        <v>116</v>
      </c>
      <c r="B12" s="66" t="s">
        <v>175</v>
      </c>
      <c r="C12" s="37">
        <v>0.6</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5" x14ac:dyDescent="0.35">
      <c r="A13" s="63" t="s">
        <v>117</v>
      </c>
      <c r="B13" s="66" t="s">
        <v>176</v>
      </c>
      <c r="C13" s="37">
        <v>-0.1</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ht="15.5" x14ac:dyDescent="0.35">
      <c r="A14" s="22" t="s">
        <v>118</v>
      </c>
      <c r="B14" s="66" t="s">
        <v>177</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6.25" customHeight="1" x14ac:dyDescent="0.35">
      <c r="A15" s="22" t="s">
        <v>119</v>
      </c>
      <c r="B15" s="66" t="s">
        <v>178</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5" x14ac:dyDescent="0.35">
      <c r="A16" s="22" t="s">
        <v>120</v>
      </c>
      <c r="B16" s="66" t="s">
        <v>179</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5" x14ac:dyDescent="0.35">
      <c r="A17" s="22" t="s">
        <v>121</v>
      </c>
      <c r="B17" s="66" t="s">
        <v>180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 customHeight="1" x14ac:dyDescent="0.35">
      <c r="A18" s="34" t="s">
        <v>122</v>
      </c>
      <c r="B18" s="66" t="s">
        <v>181</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5" x14ac:dyDescent="0.35">
      <c r="A19" s="22" t="s">
        <v>123</v>
      </c>
      <c r="B19" s="66" t="s">
        <v>182</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5" x14ac:dyDescent="0.35">
      <c r="A20" s="22" t="s">
        <v>124</v>
      </c>
      <c r="B20" s="66" t="s">
        <v>183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s="23" customFormat="1" ht="15.5" x14ac:dyDescent="0.35">
      <c r="A21" s="22" t="s">
        <v>125</v>
      </c>
      <c r="B21" s="66" t="s">
        <v>184</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5" x14ac:dyDescent="0.35">
      <c r="A22" s="22" t="s">
        <v>126</v>
      </c>
      <c r="B22" s="66" t="s">
        <v>185</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s="47" customFormat="1" ht="15.5" x14ac:dyDescent="0.35">
      <c r="A23" s="21" t="s">
        <v>127</v>
      </c>
      <c r="B23" s="35" t="s">
        <v>186</v>
      </c>
      <c r="C23" s="39">
        <v>1.6</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row>
    <row r="24" spans="1:30" s="23" customFormat="1" ht="15.5" x14ac:dyDescent="0.35">
      <c r="A24" s="22" t="s">
        <v>128</v>
      </c>
      <c r="B24" s="66" t="s">
        <v>187</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row>
    <row r="25" spans="1:30" ht="15.5" x14ac:dyDescent="0.35">
      <c r="A25" s="22" t="s">
        <v>129</v>
      </c>
      <c r="B25" s="66" t="s">
        <v>188</v>
      </c>
      <c r="C25" s="37">
        <v>-0.5</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row>
    <row r="26" spans="1:30" s="47" customFormat="1" ht="15.5" x14ac:dyDescent="0.35">
      <c r="A26" s="21" t="s">
        <v>130</v>
      </c>
      <c r="B26" s="35" t="s">
        <v>189</v>
      </c>
      <c r="C26" s="39">
        <v>1.1000000000000001</v>
      </c>
      <c r="D26" s="39">
        <v>0</v>
      </c>
      <c r="E26" s="39">
        <v>0</v>
      </c>
      <c r="F26" s="39">
        <v>0</v>
      </c>
      <c r="G26" s="39">
        <v>0</v>
      </c>
      <c r="H26" s="39">
        <v>0</v>
      </c>
      <c r="I26" s="39">
        <v>0</v>
      </c>
      <c r="J26" s="39">
        <v>0</v>
      </c>
      <c r="K26" s="39">
        <v>0</v>
      </c>
      <c r="L26" s="39">
        <v>0</v>
      </c>
      <c r="M26" s="39">
        <v>0</v>
      </c>
      <c r="N26" s="39">
        <v>0</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5.5" x14ac:dyDescent="0.35"/>
  <cols>
    <col min="1" max="1" width="50.36328125" style="8" customWidth="1"/>
    <col min="2" max="2" width="12.90625" style="8" customWidth="1"/>
    <col min="3" max="4" width="17.54296875" style="8" customWidth="1"/>
    <col min="5" max="5" width="16.453125" style="8" customWidth="1"/>
    <col min="6" max="22" width="15.6328125" style="8" customWidth="1"/>
    <col min="23" max="29" width="16.54296875" style="8" customWidth="1"/>
    <col min="30" max="30" width="15.54296875" style="8" customWidth="1"/>
    <col min="31" max="31" width="16.08984375" style="8" customWidth="1"/>
    <col min="32" max="16384" width="11.36328125" style="8"/>
  </cols>
  <sheetData>
    <row r="1" spans="1:31" s="23" customFormat="1" ht="22.25" customHeight="1" x14ac:dyDescent="0.4">
      <c r="A1" s="10" t="s">
        <v>335</v>
      </c>
      <c r="B1" s="21"/>
      <c r="C1" s="21"/>
      <c r="D1" s="21"/>
      <c r="E1" s="21"/>
      <c r="F1" s="21"/>
      <c r="G1" s="21"/>
      <c r="H1" s="21"/>
      <c r="I1" s="21"/>
      <c r="J1" s="21"/>
      <c r="K1" s="21"/>
      <c r="L1" s="21"/>
    </row>
    <row r="2" spans="1:31" s="23" customFormat="1" x14ac:dyDescent="0.35">
      <c r="A2" s="22" t="s">
        <v>336</v>
      </c>
      <c r="B2" s="21"/>
      <c r="C2" s="21"/>
      <c r="D2" s="21"/>
      <c r="E2" s="21"/>
      <c r="F2" s="21"/>
      <c r="G2" s="21"/>
      <c r="H2" s="21"/>
      <c r="I2" s="21"/>
      <c r="J2" s="21"/>
      <c r="K2" s="21"/>
      <c r="L2" s="21"/>
    </row>
    <row r="3" spans="1:31" x14ac:dyDescent="0.35">
      <c r="A3" s="19" t="s">
        <v>70</v>
      </c>
      <c r="B3" s="19"/>
      <c r="C3" s="19"/>
      <c r="D3" s="19"/>
      <c r="E3" s="19"/>
      <c r="F3" s="22"/>
      <c r="G3" s="22"/>
      <c r="H3" s="22"/>
      <c r="I3" s="22"/>
      <c r="J3" s="22"/>
      <c r="K3" s="22"/>
      <c r="L3" s="22"/>
      <c r="M3" s="63"/>
      <c r="N3" s="63"/>
      <c r="O3" s="63"/>
      <c r="P3" s="63"/>
      <c r="Q3" s="63"/>
      <c r="R3" s="63"/>
      <c r="S3" s="63"/>
      <c r="T3" s="63"/>
      <c r="U3" s="63"/>
      <c r="V3" s="63"/>
      <c r="W3" s="63"/>
      <c r="X3" s="63"/>
      <c r="Y3" s="63"/>
      <c r="Z3" s="63"/>
      <c r="AA3" s="63"/>
      <c r="AB3" s="63"/>
      <c r="AC3" s="63"/>
      <c r="AD3" s="63"/>
      <c r="AE3" s="63"/>
    </row>
    <row r="4" spans="1:31" x14ac:dyDescent="0.35">
      <c r="A4" s="19" t="s">
        <v>301</v>
      </c>
      <c r="B4" s="19"/>
      <c r="C4" s="19"/>
      <c r="D4" s="19"/>
      <c r="E4" s="19"/>
      <c r="F4" s="22"/>
      <c r="G4" s="22"/>
      <c r="H4" s="22"/>
      <c r="I4" s="22"/>
      <c r="J4" s="22"/>
      <c r="K4" s="22"/>
      <c r="L4" s="22"/>
      <c r="M4" s="63"/>
      <c r="N4" s="63"/>
      <c r="O4" s="63"/>
      <c r="P4" s="63"/>
      <c r="Q4" s="63"/>
      <c r="R4" s="63"/>
      <c r="S4" s="63"/>
      <c r="T4" s="63"/>
      <c r="U4" s="63"/>
      <c r="V4" s="63"/>
      <c r="W4" s="63"/>
      <c r="X4" s="63"/>
      <c r="Y4" s="63"/>
      <c r="Z4" s="63"/>
      <c r="AA4" s="63"/>
      <c r="AB4" s="63"/>
      <c r="AC4" s="63"/>
      <c r="AD4" s="63"/>
      <c r="AE4" s="63"/>
    </row>
    <row r="5" spans="1:31" x14ac:dyDescent="0.35">
      <c r="A5" s="3" t="s">
        <v>71</v>
      </c>
      <c r="B5" s="19"/>
      <c r="C5" s="19"/>
      <c r="D5" s="19"/>
      <c r="E5" s="19"/>
      <c r="F5" s="22"/>
      <c r="G5" s="22"/>
      <c r="H5" s="22"/>
      <c r="I5" s="22"/>
      <c r="J5" s="22"/>
      <c r="K5" s="22"/>
      <c r="L5" s="22"/>
      <c r="M5" s="63"/>
      <c r="N5" s="63"/>
      <c r="O5" s="63"/>
      <c r="P5" s="63"/>
      <c r="Q5" s="63"/>
      <c r="R5" s="63"/>
      <c r="S5" s="63"/>
      <c r="T5" s="63"/>
      <c r="U5" s="63"/>
      <c r="V5" s="63"/>
      <c r="W5" s="63"/>
      <c r="X5" s="63"/>
      <c r="Y5" s="63"/>
      <c r="Z5" s="63"/>
      <c r="AA5" s="63"/>
      <c r="AB5" s="63"/>
      <c r="AC5" s="63"/>
      <c r="AD5" s="63"/>
      <c r="AE5" s="63"/>
    </row>
    <row r="6" spans="1:31" s="23" customFormat="1" ht="63" customHeight="1" x14ac:dyDescent="0.35">
      <c r="A6" s="41" t="s">
        <v>266</v>
      </c>
      <c r="B6" s="41" t="s">
        <v>132</v>
      </c>
      <c r="C6" s="18" t="s">
        <v>337</v>
      </c>
      <c r="D6" s="18" t="s">
        <v>338</v>
      </c>
      <c r="E6" s="18" t="s">
        <v>339</v>
      </c>
      <c r="F6" s="18" t="s">
        <v>340</v>
      </c>
      <c r="G6" s="18" t="s">
        <v>341</v>
      </c>
      <c r="H6" s="18" t="s">
        <v>342</v>
      </c>
      <c r="I6" s="18" t="s">
        <v>343</v>
      </c>
      <c r="J6" s="18" t="s">
        <v>344</v>
      </c>
      <c r="K6" s="18" t="s">
        <v>345</v>
      </c>
      <c r="L6" s="18" t="s">
        <v>346</v>
      </c>
      <c r="M6" s="18" t="s">
        <v>347</v>
      </c>
      <c r="N6" s="18" t="s">
        <v>348</v>
      </c>
      <c r="O6" s="18" t="s">
        <v>349</v>
      </c>
      <c r="P6" s="18" t="s">
        <v>350</v>
      </c>
      <c r="Q6" s="18" t="s">
        <v>351</v>
      </c>
      <c r="R6" s="56" t="s">
        <v>352</v>
      </c>
      <c r="S6" s="56" t="s">
        <v>353</v>
      </c>
      <c r="T6" s="56" t="s">
        <v>354</v>
      </c>
      <c r="U6" s="56" t="s">
        <v>355</v>
      </c>
      <c r="V6" s="56" t="s">
        <v>356</v>
      </c>
      <c r="W6" s="56" t="s">
        <v>357</v>
      </c>
      <c r="X6" s="56" t="s">
        <v>358</v>
      </c>
      <c r="Y6" s="56" t="s">
        <v>359</v>
      </c>
      <c r="Z6" s="56" t="s">
        <v>360</v>
      </c>
      <c r="AA6" s="56" t="s">
        <v>361</v>
      </c>
      <c r="AB6" s="56" t="s">
        <v>362</v>
      </c>
      <c r="AC6" s="56" t="s">
        <v>363</v>
      </c>
      <c r="AD6" s="56" t="s">
        <v>364</v>
      </c>
      <c r="AE6" s="56" t="s">
        <v>365</v>
      </c>
    </row>
    <row r="7" spans="1:31" ht="54.65" customHeight="1" x14ac:dyDescent="0.35">
      <c r="A7" s="67" t="s">
        <v>366</v>
      </c>
      <c r="B7" s="22" t="s">
        <v>367</v>
      </c>
      <c r="C7" s="37">
        <v>0</v>
      </c>
      <c r="D7" s="37">
        <v>0</v>
      </c>
      <c r="E7" s="37">
        <v>0</v>
      </c>
      <c r="F7" s="37">
        <v>0</v>
      </c>
      <c r="G7" s="37">
        <v>0</v>
      </c>
      <c r="H7" s="37">
        <v>0</v>
      </c>
      <c r="I7" s="37">
        <v>0</v>
      </c>
      <c r="J7" s="37">
        <v>0</v>
      </c>
      <c r="K7" s="37">
        <v>0</v>
      </c>
      <c r="L7" s="37">
        <v>0</v>
      </c>
      <c r="M7" s="37">
        <v>0</v>
      </c>
      <c r="N7" s="64">
        <v>0</v>
      </c>
      <c r="O7" s="64">
        <v>0</v>
      </c>
      <c r="P7" s="64">
        <v>0</v>
      </c>
      <c r="Q7" s="64">
        <v>0</v>
      </c>
      <c r="R7" s="13">
        <v>0</v>
      </c>
      <c r="S7" s="13">
        <v>0</v>
      </c>
      <c r="T7" s="13">
        <v>0</v>
      </c>
      <c r="U7" s="13">
        <v>0</v>
      </c>
      <c r="V7" s="13">
        <v>0</v>
      </c>
      <c r="W7" s="13">
        <v>0</v>
      </c>
      <c r="X7" s="13">
        <v>0</v>
      </c>
      <c r="Y7" s="13">
        <v>0</v>
      </c>
      <c r="Z7" s="13">
        <v>0</v>
      </c>
      <c r="AA7" s="13">
        <v>0</v>
      </c>
      <c r="AB7" s="13">
        <v>0</v>
      </c>
      <c r="AC7" s="13">
        <v>0</v>
      </c>
      <c r="AD7" s="13">
        <v>0</v>
      </c>
      <c r="AE7" s="13">
        <v>0</v>
      </c>
    </row>
    <row r="8" spans="1:31" ht="54.65" customHeight="1" x14ac:dyDescent="0.35">
      <c r="A8" s="67" t="s">
        <v>368</v>
      </c>
      <c r="B8" s="22" t="s">
        <v>369</v>
      </c>
      <c r="C8" s="37">
        <v>-0.4</v>
      </c>
      <c r="D8" s="37">
        <v>-0.39999999999999147</v>
      </c>
      <c r="E8" s="37">
        <v>0</v>
      </c>
      <c r="F8" s="37">
        <v>0</v>
      </c>
      <c r="G8" s="37">
        <v>0</v>
      </c>
      <c r="H8" s="37">
        <v>0</v>
      </c>
      <c r="I8" s="37">
        <v>0</v>
      </c>
      <c r="J8" s="37">
        <v>0</v>
      </c>
      <c r="K8" s="37">
        <v>0</v>
      </c>
      <c r="L8" s="37">
        <v>0</v>
      </c>
      <c r="M8" s="37">
        <v>0</v>
      </c>
      <c r="N8" s="64">
        <v>0</v>
      </c>
      <c r="O8" s="64">
        <v>0</v>
      </c>
      <c r="P8" s="64">
        <v>0</v>
      </c>
      <c r="Q8" s="64">
        <v>0</v>
      </c>
      <c r="R8" s="13">
        <v>0</v>
      </c>
      <c r="S8" s="13">
        <v>0</v>
      </c>
      <c r="T8" s="13">
        <v>0</v>
      </c>
      <c r="U8" s="13">
        <v>0</v>
      </c>
      <c r="V8" s="13">
        <v>0</v>
      </c>
      <c r="W8" s="13">
        <v>0</v>
      </c>
      <c r="X8" s="13">
        <v>0</v>
      </c>
      <c r="Y8" s="13">
        <v>0</v>
      </c>
      <c r="Z8" s="13">
        <v>0</v>
      </c>
      <c r="AA8" s="13">
        <v>0</v>
      </c>
      <c r="AB8" s="13">
        <v>0</v>
      </c>
      <c r="AC8" s="13">
        <v>0</v>
      </c>
      <c r="AD8" s="13">
        <v>0</v>
      </c>
      <c r="AE8" s="13">
        <v>0</v>
      </c>
    </row>
    <row r="9" spans="1:31" ht="54.65" customHeight="1" x14ac:dyDescent="0.35">
      <c r="A9" s="67" t="s">
        <v>370</v>
      </c>
      <c r="B9" s="22" t="s">
        <v>371</v>
      </c>
      <c r="C9" s="37">
        <v>-0.4</v>
      </c>
      <c r="D9" s="37">
        <v>0</v>
      </c>
      <c r="E9" s="37">
        <v>0</v>
      </c>
      <c r="F9" s="37">
        <v>0</v>
      </c>
      <c r="G9" s="37">
        <v>0</v>
      </c>
      <c r="H9" s="37">
        <v>0</v>
      </c>
      <c r="I9" s="37">
        <v>0</v>
      </c>
      <c r="J9" s="37">
        <v>0</v>
      </c>
      <c r="K9" s="37">
        <v>0</v>
      </c>
      <c r="L9" s="37">
        <v>0</v>
      </c>
      <c r="M9" s="37">
        <v>0</v>
      </c>
      <c r="N9" s="64">
        <v>0</v>
      </c>
      <c r="O9" s="64">
        <v>0</v>
      </c>
      <c r="P9" s="64">
        <v>0</v>
      </c>
      <c r="Q9" s="64">
        <v>0</v>
      </c>
      <c r="R9" s="13">
        <v>0</v>
      </c>
      <c r="S9" s="13">
        <v>0</v>
      </c>
      <c r="T9" s="13">
        <v>0</v>
      </c>
      <c r="U9" s="13">
        <v>0</v>
      </c>
      <c r="V9" s="13">
        <v>0</v>
      </c>
      <c r="W9" s="13">
        <v>0</v>
      </c>
      <c r="X9" s="13">
        <v>0</v>
      </c>
      <c r="Y9" s="13">
        <v>0</v>
      </c>
      <c r="Z9" s="13">
        <v>0</v>
      </c>
      <c r="AA9" s="13">
        <v>0</v>
      </c>
      <c r="AB9" s="13">
        <v>0</v>
      </c>
      <c r="AC9" s="13">
        <v>0</v>
      </c>
      <c r="AD9" s="13">
        <v>0</v>
      </c>
      <c r="AE9" s="13">
        <v>0</v>
      </c>
    </row>
    <row r="10" spans="1:31" ht="54.65" customHeight="1" x14ac:dyDescent="0.35">
      <c r="A10" s="67" t="s">
        <v>372</v>
      </c>
      <c r="B10" s="22" t="s">
        <v>373</v>
      </c>
      <c r="C10" s="37">
        <v>-0.5</v>
      </c>
      <c r="D10" s="37">
        <v>-0.40000000000000568</v>
      </c>
      <c r="E10" s="37">
        <v>0</v>
      </c>
      <c r="F10" s="37">
        <v>0</v>
      </c>
      <c r="G10" s="37">
        <v>0</v>
      </c>
      <c r="H10" s="37">
        <v>0</v>
      </c>
      <c r="I10" s="37">
        <v>0</v>
      </c>
      <c r="J10" s="37">
        <v>0</v>
      </c>
      <c r="K10" s="37">
        <v>0</v>
      </c>
      <c r="L10" s="37">
        <v>0</v>
      </c>
      <c r="M10" s="37">
        <v>0</v>
      </c>
      <c r="N10" s="64">
        <v>0</v>
      </c>
      <c r="O10" s="64">
        <v>0</v>
      </c>
      <c r="P10" s="64">
        <v>0</v>
      </c>
      <c r="Q10" s="64">
        <v>0</v>
      </c>
      <c r="R10" s="13">
        <v>0</v>
      </c>
      <c r="S10" s="13">
        <v>0</v>
      </c>
      <c r="T10" s="13">
        <v>0</v>
      </c>
      <c r="U10" s="13">
        <v>0</v>
      </c>
      <c r="V10" s="13">
        <v>0</v>
      </c>
      <c r="W10" s="13">
        <v>0</v>
      </c>
      <c r="X10" s="13">
        <v>0</v>
      </c>
      <c r="Y10" s="13">
        <v>0</v>
      </c>
      <c r="Z10" s="13">
        <v>0</v>
      </c>
      <c r="AA10" s="13">
        <v>0</v>
      </c>
      <c r="AB10" s="13">
        <v>0</v>
      </c>
      <c r="AC10" s="13">
        <v>0</v>
      </c>
      <c r="AD10" s="13">
        <v>0</v>
      </c>
      <c r="AE10" s="13">
        <v>0</v>
      </c>
    </row>
    <row r="11" spans="1:31" ht="31" x14ac:dyDescent="0.35">
      <c r="A11" s="67" t="s">
        <v>374</v>
      </c>
      <c r="B11" s="22" t="s">
        <v>375</v>
      </c>
      <c r="C11" s="37">
        <v>-0.3</v>
      </c>
      <c r="D11" s="37">
        <v>0</v>
      </c>
      <c r="E11" s="37">
        <v>0</v>
      </c>
      <c r="F11" s="37">
        <v>0</v>
      </c>
      <c r="G11" s="37">
        <v>0</v>
      </c>
      <c r="H11" s="37">
        <v>0</v>
      </c>
      <c r="I11" s="37">
        <v>0</v>
      </c>
      <c r="J11" s="37">
        <v>0</v>
      </c>
      <c r="K11" s="37">
        <v>0</v>
      </c>
      <c r="L11" s="37">
        <v>0</v>
      </c>
      <c r="M11" s="37">
        <v>0</v>
      </c>
      <c r="N11" s="64">
        <v>0</v>
      </c>
      <c r="O11" s="64">
        <v>0</v>
      </c>
      <c r="P11" s="64">
        <v>0</v>
      </c>
      <c r="Q11" s="64">
        <v>0</v>
      </c>
      <c r="R11" s="13">
        <v>0</v>
      </c>
      <c r="S11" s="13">
        <v>0</v>
      </c>
      <c r="T11" s="13">
        <v>0</v>
      </c>
      <c r="U11" s="13">
        <v>0</v>
      </c>
      <c r="V11" s="13">
        <v>0</v>
      </c>
      <c r="W11" s="13">
        <v>0</v>
      </c>
      <c r="X11" s="13">
        <v>0</v>
      </c>
      <c r="Y11" s="13">
        <v>0</v>
      </c>
      <c r="Z11" s="13">
        <v>0</v>
      </c>
      <c r="AA11" s="13">
        <v>0</v>
      </c>
      <c r="AB11" s="13">
        <v>0</v>
      </c>
      <c r="AC11" s="13">
        <v>0</v>
      </c>
      <c r="AD11" s="13">
        <v>0</v>
      </c>
      <c r="AE11" s="13">
        <v>0</v>
      </c>
    </row>
    <row r="12" spans="1:31" ht="46.5" x14ac:dyDescent="0.35">
      <c r="A12" s="67" t="s">
        <v>376</v>
      </c>
      <c r="B12" s="22" t="s">
        <v>377</v>
      </c>
      <c r="C12" s="37">
        <v>-0.3</v>
      </c>
      <c r="D12" s="37">
        <v>-0.5</v>
      </c>
      <c r="E12" s="37">
        <v>0</v>
      </c>
      <c r="F12" s="37">
        <v>0</v>
      </c>
      <c r="G12" s="37">
        <v>0</v>
      </c>
      <c r="H12" s="37">
        <v>0</v>
      </c>
      <c r="I12" s="37">
        <v>0</v>
      </c>
      <c r="J12" s="37">
        <v>0</v>
      </c>
      <c r="K12" s="37">
        <v>0</v>
      </c>
      <c r="L12" s="37">
        <v>0</v>
      </c>
      <c r="M12" s="37">
        <v>0</v>
      </c>
      <c r="N12" s="64">
        <v>0</v>
      </c>
      <c r="O12" s="64">
        <v>0</v>
      </c>
      <c r="P12" s="64">
        <v>0</v>
      </c>
      <c r="Q12" s="64">
        <v>0</v>
      </c>
      <c r="R12" s="13">
        <v>0</v>
      </c>
      <c r="S12" s="13">
        <v>0</v>
      </c>
      <c r="T12" s="13">
        <v>0</v>
      </c>
      <c r="U12" s="13">
        <v>0</v>
      </c>
      <c r="V12" s="13">
        <v>0</v>
      </c>
      <c r="W12" s="13">
        <v>0</v>
      </c>
      <c r="X12" s="13">
        <v>0</v>
      </c>
      <c r="Y12" s="13">
        <v>0</v>
      </c>
      <c r="Z12" s="13">
        <v>0</v>
      </c>
      <c r="AA12" s="13">
        <v>0</v>
      </c>
      <c r="AB12" s="13">
        <v>0</v>
      </c>
      <c r="AC12" s="13">
        <v>0</v>
      </c>
      <c r="AD12" s="13">
        <v>0</v>
      </c>
      <c r="AE12" s="13">
        <v>0</v>
      </c>
    </row>
  </sheetData>
  <phoneticPr fontId="47"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36328125" defaultRowHeight="15.5" x14ac:dyDescent="0.35"/>
  <cols>
    <col min="1" max="1" width="24.6328125" style="3" bestFit="1" customWidth="1"/>
    <col min="2" max="2" width="143.453125" style="3" customWidth="1"/>
    <col min="3" max="16384" width="122.36328125" style="3"/>
  </cols>
  <sheetData>
    <row r="1" spans="1:2" ht="22.25" customHeight="1" x14ac:dyDescent="0.4">
      <c r="A1" s="44" t="s">
        <v>17</v>
      </c>
    </row>
    <row r="2" spans="1:2" ht="18.5" customHeight="1" x14ac:dyDescent="0.35">
      <c r="A2" s="4" t="s">
        <v>18</v>
      </c>
      <c r="B2" s="26" t="s">
        <v>19</v>
      </c>
    </row>
    <row r="3" spans="1:2" ht="17.399999999999999" customHeight="1" x14ac:dyDescent="0.35">
      <c r="A3" s="25" t="s">
        <v>20</v>
      </c>
      <c r="B3" s="3" t="s">
        <v>21</v>
      </c>
    </row>
    <row r="4" spans="1:2" ht="17.399999999999999" customHeight="1" x14ac:dyDescent="0.35">
      <c r="A4" s="25" t="s">
        <v>22</v>
      </c>
      <c r="B4" s="3" t="s">
        <v>23</v>
      </c>
    </row>
    <row r="5" spans="1:2" ht="17.399999999999999" customHeight="1" x14ac:dyDescent="0.35">
      <c r="A5" s="25" t="s">
        <v>24</v>
      </c>
      <c r="B5" s="3" t="s">
        <v>25</v>
      </c>
    </row>
    <row r="6" spans="1:2" ht="17.399999999999999" customHeight="1" x14ac:dyDescent="0.35">
      <c r="A6" s="25" t="s">
        <v>26</v>
      </c>
      <c r="B6" s="43" t="s">
        <v>27</v>
      </c>
    </row>
    <row r="7" spans="1:2" ht="17.399999999999999" customHeight="1" x14ac:dyDescent="0.35">
      <c r="A7" s="25" t="s">
        <v>28</v>
      </c>
      <c r="B7" s="43" t="s">
        <v>29</v>
      </c>
    </row>
    <row r="8" spans="1:2" ht="17.399999999999999" customHeight="1" x14ac:dyDescent="0.35">
      <c r="A8" s="25" t="s">
        <v>30</v>
      </c>
      <c r="B8" s="43" t="s">
        <v>31</v>
      </c>
    </row>
    <row r="9" spans="1:2" ht="17.399999999999999" customHeight="1" x14ac:dyDescent="0.35">
      <c r="A9" s="25" t="s">
        <v>32</v>
      </c>
      <c r="B9" s="43" t="s">
        <v>33</v>
      </c>
    </row>
    <row r="10" spans="1:2" ht="17.399999999999999" customHeight="1" x14ac:dyDescent="0.35">
      <c r="A10" s="25" t="s">
        <v>34</v>
      </c>
      <c r="B10" s="43" t="s">
        <v>35</v>
      </c>
    </row>
    <row r="11" spans="1:2" ht="17.399999999999999" customHeight="1" x14ac:dyDescent="0.35">
      <c r="A11" s="25" t="s">
        <v>36</v>
      </c>
      <c r="B11" s="43" t="s">
        <v>37</v>
      </c>
    </row>
    <row r="12" spans="1:2" ht="17.399999999999999" customHeight="1" x14ac:dyDescent="0.35">
      <c r="A12" s="25" t="s">
        <v>38</v>
      </c>
      <c r="B12" s="43" t="s">
        <v>39</v>
      </c>
    </row>
    <row r="13" spans="1:2" ht="17.399999999999999" customHeight="1" x14ac:dyDescent="0.35"/>
    <row r="15" spans="1:2" x14ac:dyDescent="0.35">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90625" defaultRowHeight="15.5" x14ac:dyDescent="0.35"/>
  <cols>
    <col min="1" max="1" width="20.6328125" style="3" customWidth="1"/>
    <col min="2" max="2" width="97.36328125" style="3" customWidth="1"/>
    <col min="3" max="16384" width="8.90625" style="3"/>
  </cols>
  <sheetData>
    <row r="1" spans="1:6" ht="22.25" customHeight="1" x14ac:dyDescent="0.4">
      <c r="A1" s="10" t="s">
        <v>40</v>
      </c>
    </row>
    <row r="2" spans="1:6" x14ac:dyDescent="0.35">
      <c r="A2" s="12" t="s">
        <v>41</v>
      </c>
      <c r="B2" s="12" t="s">
        <v>42</v>
      </c>
    </row>
    <row r="3" spans="1:6" x14ac:dyDescent="0.35">
      <c r="A3" s="3" t="s">
        <v>43</v>
      </c>
      <c r="B3" s="22" t="s">
        <v>44</v>
      </c>
    </row>
    <row r="4" spans="1:6" x14ac:dyDescent="0.35">
      <c r="A4" s="3" t="s">
        <v>45</v>
      </c>
      <c r="B4" s="3" t="s">
        <v>46</v>
      </c>
    </row>
    <row r="5" spans="1:6" x14ac:dyDescent="0.35">
      <c r="A5" s="3" t="s">
        <v>47</v>
      </c>
      <c r="B5" s="3" t="s">
        <v>48</v>
      </c>
    </row>
    <row r="6" spans="1:6" x14ac:dyDescent="0.35">
      <c r="A6" s="3" t="s">
        <v>49</v>
      </c>
      <c r="B6" s="22" t="s">
        <v>50</v>
      </c>
    </row>
    <row r="7" spans="1:6" x14ac:dyDescent="0.35">
      <c r="A7" s="3" t="s">
        <v>51</v>
      </c>
      <c r="B7" s="22" t="s">
        <v>52</v>
      </c>
    </row>
    <row r="8" spans="1:6" x14ac:dyDescent="0.35">
      <c r="A8" s="3" t="s">
        <v>53</v>
      </c>
      <c r="B8" s="22" t="s">
        <v>54</v>
      </c>
      <c r="C8" s="22"/>
      <c r="D8" s="22"/>
      <c r="E8" s="22"/>
      <c r="F8" s="22"/>
    </row>
    <row r="9" spans="1:6" x14ac:dyDescent="0.35">
      <c r="A9" s="3" t="s">
        <v>55</v>
      </c>
      <c r="B9" s="22" t="s">
        <v>56</v>
      </c>
      <c r="C9" s="22"/>
      <c r="D9" s="22"/>
      <c r="E9" s="22"/>
      <c r="F9" s="22"/>
    </row>
    <row r="10" spans="1:6" x14ac:dyDescent="0.35">
      <c r="A10" s="3" t="s">
        <v>57</v>
      </c>
      <c r="B10" s="22" t="s">
        <v>58</v>
      </c>
      <c r="C10" s="22"/>
      <c r="D10" s="22"/>
      <c r="E10" s="22"/>
      <c r="F10" s="22"/>
    </row>
    <row r="11" spans="1:6" x14ac:dyDescent="0.35">
      <c r="A11" s="3" t="s">
        <v>59</v>
      </c>
      <c r="B11" s="22" t="s">
        <v>60</v>
      </c>
      <c r="C11" s="22"/>
      <c r="D11" s="22"/>
      <c r="E11" s="22"/>
      <c r="F11" s="22"/>
    </row>
    <row r="12" spans="1:6" x14ac:dyDescent="0.35">
      <c r="A12" s="3" t="s">
        <v>61</v>
      </c>
      <c r="B12" s="22" t="s">
        <v>62</v>
      </c>
      <c r="C12" s="22"/>
      <c r="D12" s="22"/>
      <c r="E12" s="22"/>
      <c r="F12" s="22"/>
    </row>
    <row r="13" spans="1:6" x14ac:dyDescent="0.35">
      <c r="A13" s="3" t="s">
        <v>63</v>
      </c>
      <c r="B13" s="22" t="s">
        <v>64</v>
      </c>
      <c r="C13" s="22"/>
      <c r="D13" s="22"/>
      <c r="E13" s="22"/>
      <c r="F13" s="22"/>
    </row>
    <row r="14" spans="1:6" x14ac:dyDescent="0.35">
      <c r="A14" s="3" t="s">
        <v>65</v>
      </c>
      <c r="B14" s="19" t="s">
        <v>66</v>
      </c>
    </row>
    <row r="15" spans="1:6" x14ac:dyDescent="0.35">
      <c r="A15" s="3" t="s">
        <v>67</v>
      </c>
      <c r="B15" s="19" t="s">
        <v>68</v>
      </c>
    </row>
    <row r="17" spans="2:2" x14ac:dyDescent="0.35">
      <c r="B17" s="19"/>
    </row>
    <row r="18" spans="2:2" x14ac:dyDescent="0.35">
      <c r="B18" s="19"/>
    </row>
  </sheetData>
  <phoneticPr fontId="1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90" zoomScaleNormal="90" workbookViewId="0"/>
  </sheetViews>
  <sheetFormatPr defaultColWidth="9.36328125" defaultRowHeight="14.5" x14ac:dyDescent="0.35"/>
  <cols>
    <col min="1" max="1" width="93.6328125" style="1" customWidth="1"/>
    <col min="2" max="2" width="15.36328125" style="1" customWidth="1"/>
    <col min="3" max="59" width="15.36328125" style="2" customWidth="1"/>
    <col min="60" max="16384" width="9.36328125" style="2"/>
  </cols>
  <sheetData>
    <row r="1" spans="1:61" s="3" customFormat="1" ht="21" customHeight="1" x14ac:dyDescent="0.4">
      <c r="A1" s="10" t="s">
        <v>69</v>
      </c>
    </row>
    <row r="2" spans="1:61" s="3" customFormat="1" ht="15.5" x14ac:dyDescent="0.35">
      <c r="A2" s="19" t="s">
        <v>70</v>
      </c>
    </row>
    <row r="3" spans="1:61" s="3" customFormat="1" ht="15.5" x14ac:dyDescent="0.35">
      <c r="A3" s="3" t="s">
        <v>71</v>
      </c>
    </row>
    <row r="4" spans="1:61" s="3" customFormat="1" ht="15.5" x14ac:dyDescent="0.35">
      <c r="A4" s="19" t="s">
        <v>72</v>
      </c>
    </row>
    <row r="5" spans="1:61" s="14" customFormat="1" ht="86" customHeight="1" x14ac:dyDescent="0.35">
      <c r="A5" s="20" t="s">
        <v>73</v>
      </c>
      <c r="B5" s="20" t="s">
        <v>74</v>
      </c>
      <c r="C5" s="20" t="s">
        <v>75</v>
      </c>
      <c r="D5" s="20" t="s">
        <v>76</v>
      </c>
      <c r="E5" s="20" t="s">
        <v>77</v>
      </c>
      <c r="F5" s="20" t="s">
        <v>78</v>
      </c>
      <c r="G5" s="20" t="s">
        <v>79</v>
      </c>
      <c r="H5" s="20" t="s">
        <v>80</v>
      </c>
      <c r="I5" s="20" t="s">
        <v>81</v>
      </c>
      <c r="J5" s="20" t="s">
        <v>82</v>
      </c>
      <c r="K5" s="20" t="s">
        <v>83</v>
      </c>
      <c r="L5" s="14" t="s">
        <v>84</v>
      </c>
      <c r="M5" s="14" t="s">
        <v>85</v>
      </c>
      <c r="N5" s="14" t="s">
        <v>86</v>
      </c>
      <c r="O5" s="14" t="s">
        <v>87</v>
      </c>
      <c r="P5" s="14" t="s">
        <v>88</v>
      </c>
      <c r="Q5" s="14" t="s">
        <v>89</v>
      </c>
      <c r="R5" s="14" t="s">
        <v>90</v>
      </c>
      <c r="S5" s="14" t="s">
        <v>91</v>
      </c>
      <c r="T5" s="14" t="s">
        <v>92</v>
      </c>
      <c r="U5" s="14" t="s">
        <v>93</v>
      </c>
      <c r="V5" s="14" t="s">
        <v>94</v>
      </c>
      <c r="W5" s="14" t="s">
        <v>95</v>
      </c>
      <c r="X5" s="14" t="s">
        <v>96</v>
      </c>
      <c r="Y5" s="14" t="s">
        <v>97</v>
      </c>
      <c r="Z5" s="14" t="s">
        <v>98</v>
      </c>
      <c r="AA5" s="14" t="s">
        <v>99</v>
      </c>
      <c r="AB5" s="14" t="s">
        <v>100</v>
      </c>
      <c r="AC5" s="14" t="s">
        <v>101</v>
      </c>
      <c r="AD5" s="14" t="s">
        <v>102</v>
      </c>
      <c r="AE5" s="14" t="s">
        <v>103</v>
      </c>
      <c r="AF5" s="14" t="s">
        <v>104</v>
      </c>
      <c r="AG5" s="14" t="s">
        <v>105</v>
      </c>
      <c r="AH5" s="14" t="s">
        <v>106</v>
      </c>
      <c r="AI5" s="14" t="s">
        <v>107</v>
      </c>
      <c r="AJ5" s="14" t="s">
        <v>108</v>
      </c>
      <c r="AK5" s="14" t="s">
        <v>109</v>
      </c>
      <c r="AL5" s="14" t="s">
        <v>110</v>
      </c>
      <c r="AM5" s="14" t="s">
        <v>111</v>
      </c>
      <c r="AN5" s="14" t="s">
        <v>112</v>
      </c>
      <c r="AO5" s="14" t="s">
        <v>113</v>
      </c>
      <c r="AP5" s="14" t="s">
        <v>114</v>
      </c>
      <c r="AQ5" s="14" t="s">
        <v>115</v>
      </c>
      <c r="AR5" s="14" t="s">
        <v>116</v>
      </c>
      <c r="AS5" s="14" t="s">
        <v>117</v>
      </c>
      <c r="AT5" s="14" t="s">
        <v>118</v>
      </c>
      <c r="AU5" s="14" t="s">
        <v>119</v>
      </c>
      <c r="AV5" s="14" t="s">
        <v>120</v>
      </c>
      <c r="AW5" s="14" t="s">
        <v>121</v>
      </c>
      <c r="AX5" s="14" t="s">
        <v>122</v>
      </c>
      <c r="AY5" s="14" t="s">
        <v>123</v>
      </c>
      <c r="AZ5" s="14" t="s">
        <v>124</v>
      </c>
      <c r="BA5" s="14" t="s">
        <v>125</v>
      </c>
      <c r="BB5" s="14" t="s">
        <v>126</v>
      </c>
      <c r="BC5" s="14" t="s">
        <v>127</v>
      </c>
      <c r="BD5" s="14" t="s">
        <v>128</v>
      </c>
      <c r="BE5" s="14" t="s">
        <v>129</v>
      </c>
      <c r="BF5" s="14" t="s">
        <v>130</v>
      </c>
      <c r="BG5" s="14" t="s">
        <v>131</v>
      </c>
    </row>
    <row r="6" spans="1:61" s="29" customFormat="1" ht="15.5" x14ac:dyDescent="0.35">
      <c r="A6" s="29"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61" s="3" customFormat="1" ht="15.5" x14ac:dyDescent="0.35">
      <c r="A7" s="68" t="s">
        <v>191</v>
      </c>
      <c r="B7" s="13">
        <f>'Time Series'!B346</f>
        <v>5362</v>
      </c>
      <c r="C7" s="13">
        <f>'Time Series'!C346</f>
        <v>-1916</v>
      </c>
      <c r="D7" s="13">
        <f>'Time Series'!D346</f>
        <v>3446</v>
      </c>
      <c r="E7" s="13">
        <f>'Time Series'!E346</f>
        <v>-54</v>
      </c>
      <c r="F7" s="13">
        <f>'Time Series'!F346</f>
        <v>-193</v>
      </c>
      <c r="G7" s="13">
        <f>'Time Series'!G346</f>
        <v>3199</v>
      </c>
      <c r="H7" s="13">
        <f>'Time Series'!H346</f>
        <v>-2145</v>
      </c>
      <c r="I7" s="13">
        <f>'Time Series'!I346</f>
        <v>1054</v>
      </c>
      <c r="J7" s="13">
        <f>'Time Series'!J346</f>
        <v>0</v>
      </c>
      <c r="K7" s="13">
        <f>'Time Series'!K346</f>
        <v>1054</v>
      </c>
      <c r="L7" s="13">
        <f>'Time Series'!L346</f>
        <v>17822</v>
      </c>
      <c r="M7" s="13">
        <f>'Time Series'!M346</f>
        <v>1095</v>
      </c>
      <c r="N7" s="13">
        <f>'Time Series'!N346</f>
        <v>696</v>
      </c>
      <c r="O7" s="13">
        <f>'Time Series'!O346</f>
        <v>2029</v>
      </c>
      <c r="P7" s="13">
        <f>'Time Series'!P346</f>
        <v>2638</v>
      </c>
      <c r="Q7" s="13">
        <f>'Time Series'!Q346</f>
        <v>366</v>
      </c>
      <c r="R7" s="13">
        <f>'Time Series'!R346</f>
        <v>1550</v>
      </c>
      <c r="S7" s="13">
        <f>'Time Series'!S346</f>
        <v>297</v>
      </c>
      <c r="T7" s="13">
        <f>'Time Series'!T346</f>
        <v>411</v>
      </c>
      <c r="U7" s="13">
        <f>'Time Series'!U346</f>
        <v>3622</v>
      </c>
      <c r="V7" s="13">
        <f>'Time Series'!V346</f>
        <v>15489</v>
      </c>
      <c r="W7" s="13">
        <f>'Time Series'!W346</f>
        <v>165</v>
      </c>
      <c r="X7" s="13">
        <f>'Time Series'!X346</f>
        <v>21184</v>
      </c>
      <c r="Y7" s="13">
        <f>'Time Series'!Y346</f>
        <v>-597</v>
      </c>
      <c r="Z7" s="13">
        <f>'Time Series'!Z346</f>
        <v>8675</v>
      </c>
      <c r="AA7" s="13">
        <f>'Time Series'!AA346</f>
        <v>303</v>
      </c>
      <c r="AB7" s="13">
        <f>'Time Series'!AB346</f>
        <v>-251</v>
      </c>
      <c r="AC7" s="13">
        <f>'Time Series'!AC346</f>
        <v>19</v>
      </c>
      <c r="AD7" s="13">
        <f>'Time Series'!AD346</f>
        <v>326</v>
      </c>
      <c r="AE7" s="13">
        <f>'Time Series'!AE346</f>
        <v>470</v>
      </c>
      <c r="AF7" s="13">
        <f>'Time Series'!AF346</f>
        <v>98</v>
      </c>
      <c r="AG7" s="13">
        <f>'Time Series'!AG346</f>
        <v>1518</v>
      </c>
      <c r="AH7" s="13">
        <f>'Time Series'!AH346</f>
        <v>77622</v>
      </c>
      <c r="AI7" s="13">
        <f>'Time Series'!AI346</f>
        <v>16290</v>
      </c>
      <c r="AJ7" s="13">
        <f>'Time Series'!AJ346</f>
        <v>2131</v>
      </c>
      <c r="AK7" s="13">
        <f>'Time Series'!AK346</f>
        <v>4104</v>
      </c>
      <c r="AL7" s="13">
        <f>'Time Series'!AL346</f>
        <v>100147</v>
      </c>
      <c r="AM7" s="13">
        <f>'Time Series'!AM346</f>
        <v>7093</v>
      </c>
      <c r="AN7" s="13">
        <f>'Time Series'!AN346</f>
        <v>13199</v>
      </c>
      <c r="AO7" s="13">
        <f>'Time Series'!AO346</f>
        <v>14561</v>
      </c>
      <c r="AP7" s="13">
        <f>'Time Series'!AP346</f>
        <v>-177</v>
      </c>
      <c r="AQ7" s="13">
        <f>'Time Series'!AQ346</f>
        <v>18942</v>
      </c>
      <c r="AR7" s="13">
        <f>'Time Series'!AR346</f>
        <v>18699</v>
      </c>
      <c r="AS7" s="13">
        <f>'Time Series'!AS346</f>
        <v>1010</v>
      </c>
      <c r="AT7" s="13">
        <f>'Time Series'!AT346</f>
        <v>0</v>
      </c>
      <c r="AU7" s="13">
        <f>'Time Series'!AU346</f>
        <v>0</v>
      </c>
      <c r="AV7" s="13">
        <f>'Time Series'!AV346</f>
        <v>2380</v>
      </c>
      <c r="AW7" s="13">
        <f>'Time Series'!AW346</f>
        <v>0</v>
      </c>
      <c r="AX7" s="13">
        <f>'Time Series'!AX346</f>
        <v>46</v>
      </c>
      <c r="AY7" s="13">
        <f>'Time Series'!AY346</f>
        <v>530</v>
      </c>
      <c r="AZ7" s="13">
        <f>'Time Series'!AZ346</f>
        <v>0</v>
      </c>
      <c r="BA7" s="13">
        <f>'Time Series'!BA346</f>
        <v>13907</v>
      </c>
      <c r="BB7" s="13">
        <f>'Time Series'!BB346</f>
        <v>1924</v>
      </c>
      <c r="BC7" s="13">
        <f>'Time Series'!BC346</f>
        <v>92114</v>
      </c>
      <c r="BD7" s="13">
        <f>'Time Series'!BD346</f>
        <v>3787</v>
      </c>
      <c r="BE7" s="13">
        <f>'Time Series'!BE346</f>
        <v>9608</v>
      </c>
      <c r="BF7" s="13">
        <f>'Time Series'!BF346</f>
        <v>105509</v>
      </c>
      <c r="BG7" s="13">
        <f>'Time Series'!BG346</f>
        <v>6290</v>
      </c>
    </row>
    <row r="8" spans="1:61" s="3" customFormat="1" ht="16.25" customHeight="1" x14ac:dyDescent="0.35">
      <c r="A8" s="68" t="s">
        <v>192</v>
      </c>
      <c r="B8" s="13">
        <f>'Time Series'!B334</f>
        <v>15856</v>
      </c>
      <c r="C8" s="13">
        <f>'Time Series'!C334</f>
        <v>-2169</v>
      </c>
      <c r="D8" s="13">
        <f>'Time Series'!D334</f>
        <v>13687</v>
      </c>
      <c r="E8" s="13">
        <f>'Time Series'!E334</f>
        <v>-19</v>
      </c>
      <c r="F8" s="13">
        <f>'Time Series'!F334</f>
        <v>-108</v>
      </c>
      <c r="G8" s="13">
        <f>'Time Series'!G334</f>
        <v>13560</v>
      </c>
      <c r="H8" s="13">
        <f>'Time Series'!H334</f>
        <v>-10191</v>
      </c>
      <c r="I8" s="13">
        <f>'Time Series'!I334</f>
        <v>3369</v>
      </c>
      <c r="J8" s="13">
        <f>'Time Series'!J334</f>
        <v>0</v>
      </c>
      <c r="K8" s="13">
        <f>'Time Series'!K334</f>
        <v>3369</v>
      </c>
      <c r="L8" s="13">
        <f>'Time Series'!L334</f>
        <v>16879</v>
      </c>
      <c r="M8" s="13">
        <f>'Time Series'!M334</f>
        <v>1042</v>
      </c>
      <c r="N8" s="13">
        <f>'Time Series'!N334</f>
        <v>797</v>
      </c>
      <c r="O8" s="13">
        <f>'Time Series'!O334</f>
        <v>2116</v>
      </c>
      <c r="P8" s="13">
        <f>'Time Series'!P334</f>
        <v>2587</v>
      </c>
      <c r="Q8" s="13">
        <f>'Time Series'!Q334</f>
        <v>335</v>
      </c>
      <c r="R8" s="13">
        <f>'Time Series'!R334</f>
        <v>1301</v>
      </c>
      <c r="S8" s="13">
        <f>'Time Series'!S334</f>
        <v>275</v>
      </c>
      <c r="T8" s="13">
        <f>'Time Series'!T334</f>
        <v>395</v>
      </c>
      <c r="U8" s="13">
        <f>'Time Series'!U334</f>
        <v>3664</v>
      </c>
      <c r="V8" s="13">
        <f>'Time Series'!V334</f>
        <v>12764</v>
      </c>
      <c r="W8" s="13">
        <f>'Time Series'!W334</f>
        <v>183</v>
      </c>
      <c r="X8" s="13">
        <f>'Time Series'!X334</f>
        <v>19832</v>
      </c>
      <c r="Y8" s="13">
        <f>'Time Series'!Y334</f>
        <v>-1006</v>
      </c>
      <c r="Z8" s="13">
        <f>'Time Series'!Z334</f>
        <v>8250</v>
      </c>
      <c r="AA8" s="13">
        <f>'Time Series'!AA334</f>
        <v>169</v>
      </c>
      <c r="AB8" s="13">
        <f>'Time Series'!AB334</f>
        <v>-132</v>
      </c>
      <c r="AC8" s="13">
        <f>'Time Series'!AC334</f>
        <v>16</v>
      </c>
      <c r="AD8" s="13">
        <f>'Time Series'!AD334</f>
        <v>318</v>
      </c>
      <c r="AE8" s="13">
        <f>'Time Series'!AE334</f>
        <v>413</v>
      </c>
      <c r="AF8" s="13">
        <f>'Time Series'!AF334</f>
        <v>123</v>
      </c>
      <c r="AG8" s="13">
        <f>'Time Series'!AG334</f>
        <v>1344</v>
      </c>
      <c r="AH8" s="13">
        <f>'Time Series'!AH334</f>
        <v>71496</v>
      </c>
      <c r="AI8" s="13">
        <f>'Time Series'!AI334</f>
        <v>13723</v>
      </c>
      <c r="AJ8" s="13">
        <f>'Time Series'!AJ334</f>
        <v>2310</v>
      </c>
      <c r="AK8" s="13">
        <f>'Time Series'!AK334</f>
        <v>3806</v>
      </c>
      <c r="AL8" s="13">
        <f>'Time Series'!AL334</f>
        <v>91335</v>
      </c>
      <c r="AM8" s="13">
        <f>'Time Series'!AM334</f>
        <v>6895</v>
      </c>
      <c r="AN8" s="13">
        <f>'Time Series'!AN334</f>
        <v>12478</v>
      </c>
      <c r="AO8" s="13">
        <f>'Time Series'!AO334</f>
        <v>13448</v>
      </c>
      <c r="AP8" s="13">
        <f>'Time Series'!AP334</f>
        <v>70</v>
      </c>
      <c r="AQ8" s="13">
        <f>'Time Series'!AQ334</f>
        <v>16545</v>
      </c>
      <c r="AR8" s="13">
        <f>'Time Series'!AR334</f>
        <v>18086</v>
      </c>
      <c r="AS8" s="13">
        <f>'Time Series'!AS334</f>
        <v>1093</v>
      </c>
      <c r="AT8" s="13">
        <f>'Time Series'!AT334</f>
        <v>0</v>
      </c>
      <c r="AU8" s="13">
        <f>'Time Series'!AU334</f>
        <v>0</v>
      </c>
      <c r="AV8" s="13">
        <f>'Time Series'!AV334</f>
        <v>2371</v>
      </c>
      <c r="AW8" s="13">
        <f>'Time Series'!AW334</f>
        <v>0</v>
      </c>
      <c r="AX8" s="13">
        <f>'Time Series'!AX334</f>
        <v>0</v>
      </c>
      <c r="AY8" s="13">
        <f>'Time Series'!AY334</f>
        <v>249</v>
      </c>
      <c r="AZ8" s="13">
        <f>'Time Series'!AZ334</f>
        <v>-299</v>
      </c>
      <c r="BA8" s="13">
        <f>'Time Series'!BA334</f>
        <v>14222</v>
      </c>
      <c r="BB8" s="13">
        <f>'Time Series'!BB334</f>
        <v>1695</v>
      </c>
      <c r="BC8" s="13">
        <f>'Time Series'!BC334</f>
        <v>86853</v>
      </c>
      <c r="BD8" s="13">
        <f>'Time Series'!BD334</f>
        <v>3475</v>
      </c>
      <c r="BE8" s="13">
        <f>'Time Series'!BE334</f>
        <v>16863</v>
      </c>
      <c r="BF8" s="13">
        <f>'Time Series'!BF334</f>
        <v>107191</v>
      </c>
      <c r="BG8" s="13">
        <f>'Time Series'!BG334</f>
        <v>29069</v>
      </c>
    </row>
    <row r="9" spans="1:61" s="3" customFormat="1" ht="16.25" customHeight="1" x14ac:dyDescent="0.35">
      <c r="A9" s="68" t="s">
        <v>193</v>
      </c>
      <c r="B9" s="13">
        <f>B7-B8</f>
        <v>-10494</v>
      </c>
      <c r="C9" s="13">
        <f>C7-C8</f>
        <v>253</v>
      </c>
      <c r="D9" s="13">
        <f>D7-D8</f>
        <v>-10241</v>
      </c>
      <c r="E9" s="13">
        <f>E7-E8</f>
        <v>-35</v>
      </c>
      <c r="F9" s="13">
        <f t="shared" ref="F9:K9" si="0">F7-F8</f>
        <v>-85</v>
      </c>
      <c r="G9" s="13">
        <f t="shared" si="0"/>
        <v>-10361</v>
      </c>
      <c r="H9" s="13">
        <f t="shared" si="0"/>
        <v>8046</v>
      </c>
      <c r="I9" s="13">
        <f t="shared" si="0"/>
        <v>-2315</v>
      </c>
      <c r="J9" s="13">
        <f t="shared" si="0"/>
        <v>0</v>
      </c>
      <c r="K9" s="13">
        <f t="shared" si="0"/>
        <v>-2315</v>
      </c>
      <c r="L9" s="13">
        <f t="shared" ref="L9:BF9" si="1">L7-L8</f>
        <v>943</v>
      </c>
      <c r="M9" s="13">
        <f t="shared" si="1"/>
        <v>53</v>
      </c>
      <c r="N9" s="13">
        <f t="shared" si="1"/>
        <v>-101</v>
      </c>
      <c r="O9" s="13">
        <f t="shared" si="1"/>
        <v>-87</v>
      </c>
      <c r="P9" s="13">
        <f t="shared" si="1"/>
        <v>51</v>
      </c>
      <c r="Q9" s="13">
        <f t="shared" si="1"/>
        <v>31</v>
      </c>
      <c r="R9" s="13">
        <f t="shared" si="1"/>
        <v>249</v>
      </c>
      <c r="S9" s="13">
        <f t="shared" si="1"/>
        <v>22</v>
      </c>
      <c r="T9" s="13">
        <f t="shared" si="1"/>
        <v>16</v>
      </c>
      <c r="U9" s="13">
        <f t="shared" si="1"/>
        <v>-42</v>
      </c>
      <c r="V9" s="13">
        <f t="shared" si="1"/>
        <v>2725</v>
      </c>
      <c r="W9" s="13">
        <f t="shared" si="1"/>
        <v>-18</v>
      </c>
      <c r="X9" s="13">
        <f t="shared" si="1"/>
        <v>1352</v>
      </c>
      <c r="Y9" s="13">
        <f t="shared" si="1"/>
        <v>409</v>
      </c>
      <c r="Z9" s="13">
        <f t="shared" si="1"/>
        <v>425</v>
      </c>
      <c r="AA9" s="13">
        <f t="shared" si="1"/>
        <v>134</v>
      </c>
      <c r="AB9" s="13">
        <f t="shared" si="1"/>
        <v>-119</v>
      </c>
      <c r="AC9" s="13">
        <f t="shared" si="1"/>
        <v>3</v>
      </c>
      <c r="AD9" s="13">
        <f t="shared" si="1"/>
        <v>8</v>
      </c>
      <c r="AE9" s="13">
        <f t="shared" si="1"/>
        <v>57</v>
      </c>
      <c r="AF9" s="13">
        <f t="shared" si="1"/>
        <v>-25</v>
      </c>
      <c r="AG9" s="13">
        <f t="shared" si="1"/>
        <v>174</v>
      </c>
      <c r="AH9" s="13">
        <f t="shared" si="1"/>
        <v>6126</v>
      </c>
      <c r="AI9" s="13">
        <f t="shared" si="1"/>
        <v>2567</v>
      </c>
      <c r="AJ9" s="13">
        <f t="shared" si="1"/>
        <v>-179</v>
      </c>
      <c r="AK9" s="13">
        <f t="shared" si="1"/>
        <v>298</v>
      </c>
      <c r="AL9" s="13">
        <f t="shared" si="1"/>
        <v>8812</v>
      </c>
      <c r="AM9" s="13">
        <f t="shared" si="1"/>
        <v>198</v>
      </c>
      <c r="AN9" s="13">
        <f t="shared" si="1"/>
        <v>721</v>
      </c>
      <c r="AO9" s="13">
        <f t="shared" si="1"/>
        <v>1113</v>
      </c>
      <c r="AP9" s="13">
        <f t="shared" si="1"/>
        <v>-247</v>
      </c>
      <c r="AQ9" s="13">
        <f t="shared" si="1"/>
        <v>2397</v>
      </c>
      <c r="AR9" s="13">
        <f t="shared" si="1"/>
        <v>613</v>
      </c>
      <c r="AS9" s="13">
        <f t="shared" si="1"/>
        <v>-83</v>
      </c>
      <c r="AT9" s="13">
        <f t="shared" si="1"/>
        <v>0</v>
      </c>
      <c r="AU9" s="13">
        <f t="shared" si="1"/>
        <v>0</v>
      </c>
      <c r="AV9" s="13">
        <f t="shared" si="1"/>
        <v>9</v>
      </c>
      <c r="AW9" s="13">
        <f t="shared" si="1"/>
        <v>0</v>
      </c>
      <c r="AX9" s="13">
        <f t="shared" si="1"/>
        <v>46</v>
      </c>
      <c r="AY9" s="13">
        <f t="shared" si="1"/>
        <v>281</v>
      </c>
      <c r="AZ9" s="13">
        <f t="shared" si="1"/>
        <v>299</v>
      </c>
      <c r="BA9" s="13">
        <f t="shared" si="1"/>
        <v>-315</v>
      </c>
      <c r="BB9" s="13">
        <f t="shared" si="1"/>
        <v>229</v>
      </c>
      <c r="BC9" s="13">
        <f t="shared" si="1"/>
        <v>5261</v>
      </c>
      <c r="BD9" s="13">
        <f t="shared" si="1"/>
        <v>312</v>
      </c>
      <c r="BE9" s="13">
        <f t="shared" si="1"/>
        <v>-7255</v>
      </c>
      <c r="BF9" s="13">
        <f t="shared" si="1"/>
        <v>-1682</v>
      </c>
      <c r="BG9" s="13">
        <f>BG7-BG8</f>
        <v>-22779</v>
      </c>
    </row>
    <row r="10" spans="1:61" s="3" customFormat="1" ht="16.25" customHeight="1" x14ac:dyDescent="0.35">
      <c r="A10" s="68" t="s">
        <v>194</v>
      </c>
      <c r="B10" s="13">
        <f>IF(ISERROR(IF(B8&lt;0,100*(B8-B7)/B8,100*(B7-B8)/B8)),0,IF(B8&lt;0,100*(B8-B7)/B8,100*(B7-B8)/B8))</f>
        <v>-66.183148335015133</v>
      </c>
      <c r="C10" s="13">
        <f t="shared" ref="C10:K10" si="2">IF(ISERROR(IF(C8&lt;0,100*(C8-C7)/C8,100*(C7-C8)/C8)),0,IF(C8&lt;0,100*(C8-C7)/C8,100*(C7-C8)/C8))</f>
        <v>11.664361456892577</v>
      </c>
      <c r="D10" s="13">
        <f t="shared" si="2"/>
        <v>-74.822824578066772</v>
      </c>
      <c r="E10" s="13">
        <f t="shared" si="2"/>
        <v>-184.21052631578948</v>
      </c>
      <c r="F10" s="13">
        <f t="shared" si="2"/>
        <v>-78.703703703703709</v>
      </c>
      <c r="G10" s="13">
        <f t="shared" si="2"/>
        <v>-76.408554572271385</v>
      </c>
      <c r="H10" s="13">
        <f t="shared" si="2"/>
        <v>78.952016485133939</v>
      </c>
      <c r="I10" s="13">
        <f t="shared" si="2"/>
        <v>-68.714752151973883</v>
      </c>
      <c r="J10" s="13">
        <f t="shared" si="2"/>
        <v>0</v>
      </c>
      <c r="K10" s="13">
        <f t="shared" si="2"/>
        <v>-68.714752151973883</v>
      </c>
      <c r="L10" s="13">
        <f t="shared" ref="L10:AL10" si="3">IF(ISERROR(IF(L8&lt;0,100*(L8-L7)/L8,100*(L7-L8)/L8)),0,IF(L8&lt;0,100*(L8-L7)/L8,100*(L7-L8)/L8))</f>
        <v>5.5868238639729846</v>
      </c>
      <c r="M10" s="13">
        <f t="shared" si="3"/>
        <v>5.0863723608445301</v>
      </c>
      <c r="N10" s="13">
        <f t="shared" si="3"/>
        <v>-12.672521957340026</v>
      </c>
      <c r="O10" s="13">
        <f t="shared" si="3"/>
        <v>-4.1115311909262759</v>
      </c>
      <c r="P10" s="13">
        <f t="shared" si="3"/>
        <v>1.9713954387321222</v>
      </c>
      <c r="Q10" s="13">
        <f t="shared" si="3"/>
        <v>9.2537313432835813</v>
      </c>
      <c r="R10" s="13">
        <f t="shared" si="3"/>
        <v>19.139123750960799</v>
      </c>
      <c r="S10" s="13">
        <f t="shared" si="3"/>
        <v>8</v>
      </c>
      <c r="T10" s="13">
        <f t="shared" si="3"/>
        <v>4.0506329113924053</v>
      </c>
      <c r="U10" s="13">
        <f t="shared" si="3"/>
        <v>-1.1462882096069869</v>
      </c>
      <c r="V10" s="13">
        <f t="shared" si="3"/>
        <v>21.349106863052334</v>
      </c>
      <c r="W10" s="13">
        <f t="shared" si="3"/>
        <v>-9.8360655737704921</v>
      </c>
      <c r="X10" s="13">
        <f t="shared" si="3"/>
        <v>6.8172650262202499</v>
      </c>
      <c r="Y10" s="13">
        <f t="shared" si="3"/>
        <v>40.656063618290261</v>
      </c>
      <c r="Z10" s="13">
        <f t="shared" si="3"/>
        <v>5.1515151515151514</v>
      </c>
      <c r="AA10" s="13">
        <f t="shared" si="3"/>
        <v>79.289940828402365</v>
      </c>
      <c r="AB10" s="13">
        <f t="shared" si="3"/>
        <v>-90.151515151515156</v>
      </c>
      <c r="AC10" s="13">
        <f t="shared" si="3"/>
        <v>18.75</v>
      </c>
      <c r="AD10" s="13">
        <f t="shared" si="3"/>
        <v>2.5157232704402515</v>
      </c>
      <c r="AE10" s="13">
        <f t="shared" si="3"/>
        <v>13.801452784503631</v>
      </c>
      <c r="AF10" s="13">
        <f t="shared" si="3"/>
        <v>-20.325203252032519</v>
      </c>
      <c r="AG10" s="13">
        <f t="shared" si="3"/>
        <v>12.946428571428571</v>
      </c>
      <c r="AH10" s="13">
        <f t="shared" si="3"/>
        <v>8.5683115139308494</v>
      </c>
      <c r="AI10" s="13">
        <f t="shared" si="3"/>
        <v>18.705822342053487</v>
      </c>
      <c r="AJ10" s="13">
        <f t="shared" si="3"/>
        <v>-7.7489177489177488</v>
      </c>
      <c r="AK10" s="13">
        <f t="shared" si="3"/>
        <v>7.8297425118234365</v>
      </c>
      <c r="AL10" s="13">
        <f t="shared" si="3"/>
        <v>9.6479991241035741</v>
      </c>
      <c r="AM10" s="13">
        <f t="shared" ref="AM10:BF10" si="4">IF(ISERROR(IF(AM8&lt;0,100*(AM8-AM7)/AM8,100*(AM7-AM8)/AM8)),0,IF(AM8&lt;0,100*(AM8-AM7)/AM8,100*(AM7-AM8)/AM8))</f>
        <v>2.8716461203770849</v>
      </c>
      <c r="AN10" s="13">
        <f t="shared" si="4"/>
        <v>5.778169578458086</v>
      </c>
      <c r="AO10" s="13">
        <f t="shared" si="4"/>
        <v>8.2763236168947056</v>
      </c>
      <c r="AP10" s="13">
        <f t="shared" si="4"/>
        <v>-352.85714285714283</v>
      </c>
      <c r="AQ10" s="13">
        <f t="shared" si="4"/>
        <v>14.487760652765186</v>
      </c>
      <c r="AR10" s="13">
        <f t="shared" si="4"/>
        <v>3.3893619374101513</v>
      </c>
      <c r="AS10" s="13">
        <f t="shared" si="4"/>
        <v>-7.5937785910338516</v>
      </c>
      <c r="AT10" s="13">
        <f t="shared" si="4"/>
        <v>0</v>
      </c>
      <c r="AU10" s="13">
        <f t="shared" si="4"/>
        <v>0</v>
      </c>
      <c r="AV10" s="13">
        <f t="shared" si="4"/>
        <v>0.3795866722901729</v>
      </c>
      <c r="AW10" s="13">
        <f t="shared" si="4"/>
        <v>0</v>
      </c>
      <c r="AX10" s="13">
        <f t="shared" si="4"/>
        <v>0</v>
      </c>
      <c r="AY10" s="13">
        <f t="shared" si="4"/>
        <v>112.85140562248996</v>
      </c>
      <c r="AZ10" s="13">
        <f t="shared" si="4"/>
        <v>100</v>
      </c>
      <c r="BA10" s="13">
        <f t="shared" si="4"/>
        <v>-2.2148783574743356</v>
      </c>
      <c r="BB10" s="13">
        <f t="shared" si="4"/>
        <v>13.510324483775811</v>
      </c>
      <c r="BC10" s="13">
        <f t="shared" si="4"/>
        <v>6.0573612886140955</v>
      </c>
      <c r="BD10" s="13">
        <f t="shared" si="4"/>
        <v>8.9784172661870496</v>
      </c>
      <c r="BE10" s="13">
        <f t="shared" si="4"/>
        <v>-43.0231868588033</v>
      </c>
      <c r="BF10" s="13">
        <f t="shared" si="4"/>
        <v>-1.5691615900588669</v>
      </c>
      <c r="BG10" s="13">
        <f>IF(ISERROR(IF(BG8&lt;0,100*(BG8-BG7)/BG8,100*(BG7-BG8)/BG8)),0,IF(BG8&lt;0,100*(BG8-BG7)/BG8,100*(BG7-BG8)/BG8))</f>
        <v>-78.361828752279067</v>
      </c>
      <c r="BH10" s="13"/>
      <c r="BI10" s="13"/>
    </row>
    <row r="11" spans="1:61" s="3" customFormat="1" ht="16.25" customHeight="1" x14ac:dyDescent="0.35">
      <c r="A11" s="3" t="s">
        <v>195</v>
      </c>
      <c r="B11" s="13">
        <f>SUM('Time Series'!B343:B346)</f>
        <v>69296</v>
      </c>
      <c r="C11" s="13">
        <f>SUM('Time Series'!C343:C346)</f>
        <v>-5915</v>
      </c>
      <c r="D11" s="13">
        <f>SUM('Time Series'!D343:D346)</f>
        <v>63381</v>
      </c>
      <c r="E11" s="13">
        <f>SUM('Time Series'!E343:E346)</f>
        <v>-408</v>
      </c>
      <c r="F11" s="13">
        <f>SUM('Time Series'!F343:F346)</f>
        <v>-772</v>
      </c>
      <c r="G11" s="13">
        <f>SUM('Time Series'!G343:G346)</f>
        <v>62201</v>
      </c>
      <c r="H11" s="13">
        <f>SUM('Time Series'!H343:H346)</f>
        <v>-2220</v>
      </c>
      <c r="I11" s="13">
        <f>SUM('Time Series'!I343:I346)</f>
        <v>59981</v>
      </c>
      <c r="J11" s="13">
        <f>SUM('Time Series'!J343:J346)</f>
        <v>0</v>
      </c>
      <c r="K11" s="13">
        <f>SUM('Time Series'!K343:K346)</f>
        <v>59981</v>
      </c>
      <c r="L11" s="13">
        <f>SUM('Time Series'!L343:L346)</f>
        <v>69894</v>
      </c>
      <c r="M11" s="13">
        <f>SUM('Time Series'!M343:M346)</f>
        <v>4062</v>
      </c>
      <c r="N11" s="13">
        <f>SUM('Time Series'!N343:N346)</f>
        <v>2737</v>
      </c>
      <c r="O11" s="13">
        <f>SUM('Time Series'!O343:O346)</f>
        <v>8032</v>
      </c>
      <c r="P11" s="13">
        <f>SUM('Time Series'!P343:P346)</f>
        <v>11355</v>
      </c>
      <c r="Q11" s="13">
        <f>SUM('Time Series'!Q343:Q346)</f>
        <v>1557</v>
      </c>
      <c r="R11" s="13">
        <f>SUM('Time Series'!R343:R346)</f>
        <v>5281</v>
      </c>
      <c r="S11" s="13">
        <f>SUM('Time Series'!S343:S346)</f>
        <v>1195</v>
      </c>
      <c r="T11" s="13">
        <f>SUM('Time Series'!T343:T346)</f>
        <v>1577</v>
      </c>
      <c r="U11" s="13">
        <f>SUM('Time Series'!U343:U346)</f>
        <v>14391</v>
      </c>
      <c r="V11" s="13">
        <f>SUM('Time Series'!V343:V346)</f>
        <v>15891</v>
      </c>
      <c r="W11" s="13">
        <f>SUM('Time Series'!W343:W346)</f>
        <v>732</v>
      </c>
      <c r="X11" s="13">
        <f>SUM('Time Series'!X343:X346)</f>
        <v>87014</v>
      </c>
      <c r="Y11" s="13">
        <f>SUM('Time Series'!Y343:Y346)</f>
        <v>-2803</v>
      </c>
      <c r="Z11" s="13">
        <f>SUM('Time Series'!Z343:Z346)</f>
        <v>34470</v>
      </c>
      <c r="AA11" s="13">
        <f>SUM('Time Series'!AA343:AA346)</f>
        <v>1161</v>
      </c>
      <c r="AB11" s="13">
        <f>SUM('Time Series'!AB343:AB346)</f>
        <v>-251</v>
      </c>
      <c r="AC11" s="13">
        <f>SUM('Time Series'!AC343:AC346)</f>
        <v>227</v>
      </c>
      <c r="AD11" s="13">
        <f>SUM('Time Series'!AD343:AD346)</f>
        <v>1304</v>
      </c>
      <c r="AE11" s="13">
        <f>SUM('Time Series'!AE343:AE346)</f>
        <v>1893</v>
      </c>
      <c r="AF11" s="13">
        <f>SUM('Time Series'!AF343:AF346)</f>
        <v>425</v>
      </c>
      <c r="AG11" s="13">
        <f>SUM('Time Series'!AG343:AG346)</f>
        <v>5701</v>
      </c>
      <c r="AH11" s="13">
        <f>SUM('Time Series'!AH343:AH346)</f>
        <v>264684</v>
      </c>
      <c r="AI11" s="13">
        <f>SUM('Time Series'!AI343:AI346)</f>
        <v>63780</v>
      </c>
      <c r="AJ11" s="13">
        <f>SUM('Time Series'!AJ343:AJ346)</f>
        <v>7428</v>
      </c>
      <c r="AK11" s="13">
        <f>SUM('Time Series'!AK343:AK346)</f>
        <v>16375</v>
      </c>
      <c r="AL11" s="13">
        <f>SUM('Time Series'!AL343:AL346)</f>
        <v>352267</v>
      </c>
      <c r="AM11" s="13">
        <f>SUM('Time Series'!AM343:AM346)</f>
        <v>41443</v>
      </c>
      <c r="AN11" s="13">
        <f>SUM('Time Series'!AN343:AN346)</f>
        <v>51550</v>
      </c>
      <c r="AO11" s="13">
        <f>SUM('Time Series'!AO343:AO346)</f>
        <v>56647</v>
      </c>
      <c r="AP11" s="13">
        <f>SUM('Time Series'!AP343:AP346)</f>
        <v>-102</v>
      </c>
      <c r="AQ11" s="13">
        <f>SUM('Time Series'!AQ343:AQ346)</f>
        <v>74385</v>
      </c>
      <c r="AR11" s="13">
        <f>SUM('Time Series'!AR343:AR346)</f>
        <v>72506</v>
      </c>
      <c r="AS11" s="13">
        <f>SUM('Time Series'!AS343:AS346)</f>
        <v>5336</v>
      </c>
      <c r="AT11" s="13">
        <f>SUM('Time Series'!AT343:AT346)</f>
        <v>0</v>
      </c>
      <c r="AU11" s="13">
        <f>SUM('Time Series'!AU343:AU346)</f>
        <v>0</v>
      </c>
      <c r="AV11" s="13">
        <f>SUM('Time Series'!AV343:AV346)</f>
        <v>9406</v>
      </c>
      <c r="AW11" s="13">
        <f>SUM('Time Series'!AW343:AW346)</f>
        <v>0</v>
      </c>
      <c r="AX11" s="13">
        <f>SUM('Time Series'!AX343:AX346)</f>
        <v>471</v>
      </c>
      <c r="AY11" s="13">
        <f>SUM('Time Series'!AY343:AY346)</f>
        <v>1726</v>
      </c>
      <c r="AZ11" s="13">
        <f>SUM('Time Series'!AZ343:AZ346)</f>
        <v>-1</v>
      </c>
      <c r="BA11" s="13">
        <f>SUM('Time Series'!BA343:BA346)</f>
        <v>54049</v>
      </c>
      <c r="BB11" s="13">
        <f>SUM('Time Series'!BB343:BB346)</f>
        <v>7836</v>
      </c>
      <c r="BC11" s="13">
        <f>SUM('Time Series'!BC343:BC346)</f>
        <v>375252</v>
      </c>
      <c r="BD11" s="13">
        <f>SUM('Time Series'!BD343:BD346)</f>
        <v>15051</v>
      </c>
      <c r="BE11" s="13">
        <f>SUM('Time Series'!BE343:BE346)</f>
        <v>31260</v>
      </c>
      <c r="BF11" s="13">
        <f>SUM('Time Series'!BF343:BF346)</f>
        <v>421563</v>
      </c>
      <c r="BG11" s="13">
        <f>SUM('Time Series'!BG343:BG346)</f>
        <v>62006</v>
      </c>
    </row>
    <row r="12" spans="1:61" s="3" customFormat="1" ht="16.25" customHeight="1" x14ac:dyDescent="0.35">
      <c r="A12" s="3" t="s">
        <v>196</v>
      </c>
      <c r="B12" s="13">
        <f>SUM('Time Series'!B331:B334)</f>
        <v>76610</v>
      </c>
      <c r="C12" s="13">
        <f>SUM('Time Series'!C331:C334)</f>
        <v>-7255</v>
      </c>
      <c r="D12" s="13">
        <f>SUM('Time Series'!D331:D334)</f>
        <v>69355</v>
      </c>
      <c r="E12" s="13">
        <f>SUM('Time Series'!E331:E334)</f>
        <v>-361</v>
      </c>
      <c r="F12" s="13">
        <f>SUM('Time Series'!F331:F334)</f>
        <v>-437</v>
      </c>
      <c r="G12" s="13">
        <f>SUM('Time Series'!G331:G334)</f>
        <v>68557</v>
      </c>
      <c r="H12" s="13">
        <f>SUM('Time Series'!H331:H334)</f>
        <v>-15325</v>
      </c>
      <c r="I12" s="13">
        <f>SUM('Time Series'!I331:I334)</f>
        <v>53232</v>
      </c>
      <c r="J12" s="13">
        <f>SUM('Time Series'!J331:J334)</f>
        <v>-1501</v>
      </c>
      <c r="K12" s="13">
        <f>SUM('Time Series'!K331:K334)</f>
        <v>51731</v>
      </c>
      <c r="L12" s="13">
        <f>SUM('Time Series'!L331:L334)</f>
        <v>66697</v>
      </c>
      <c r="M12" s="13">
        <f>SUM('Time Series'!M331:M334)</f>
        <v>4239</v>
      </c>
      <c r="N12" s="13">
        <f>SUM('Time Series'!N331:N334)</f>
        <v>2658</v>
      </c>
      <c r="O12" s="13">
        <f>SUM('Time Series'!O331:O334)</f>
        <v>8130</v>
      </c>
      <c r="P12" s="13">
        <f>SUM('Time Series'!P331:P334)</f>
        <v>11152</v>
      </c>
      <c r="Q12" s="13">
        <f>SUM('Time Series'!Q331:Q334)</f>
        <v>1442</v>
      </c>
      <c r="R12" s="13">
        <f>SUM('Time Series'!R331:R334)</f>
        <v>4694</v>
      </c>
      <c r="S12" s="13">
        <f>SUM('Time Series'!S331:S334)</f>
        <v>1125</v>
      </c>
      <c r="T12" s="13">
        <f>SUM('Time Series'!T331:T334)</f>
        <v>1568</v>
      </c>
      <c r="U12" s="13">
        <f>SUM('Time Series'!U331:U334)</f>
        <v>14416</v>
      </c>
      <c r="V12" s="13">
        <f>SUM('Time Series'!V331:V334)</f>
        <v>13047</v>
      </c>
      <c r="W12" s="13">
        <f>SUM('Time Series'!W331:W334)</f>
        <v>657</v>
      </c>
      <c r="X12" s="13">
        <f>SUM('Time Series'!X331:X334)</f>
        <v>81953</v>
      </c>
      <c r="Y12" s="13">
        <f>SUM('Time Series'!Y331:Y334)</f>
        <v>-2519</v>
      </c>
      <c r="Z12" s="13">
        <f>SUM('Time Series'!Z331:Z334)</f>
        <v>31966</v>
      </c>
      <c r="AA12" s="13">
        <f>SUM('Time Series'!AA331:AA334)</f>
        <v>745</v>
      </c>
      <c r="AB12" s="13">
        <f>SUM('Time Series'!AB331:AB334)</f>
        <v>-132</v>
      </c>
      <c r="AC12" s="13">
        <f>SUM('Time Series'!AC331:AC334)</f>
        <v>201</v>
      </c>
      <c r="AD12" s="13">
        <f>SUM('Time Series'!AD331:AD334)</f>
        <v>1272</v>
      </c>
      <c r="AE12" s="13">
        <f>SUM('Time Series'!AE331:AE334)</f>
        <v>1686</v>
      </c>
      <c r="AF12" s="13">
        <f>SUM('Time Series'!AF331:AF334)</f>
        <v>441</v>
      </c>
      <c r="AG12" s="13">
        <f>SUM('Time Series'!AG331:AG334)</f>
        <v>5209</v>
      </c>
      <c r="AH12" s="13">
        <f>SUM('Time Series'!AH331:AH334)</f>
        <v>249902</v>
      </c>
      <c r="AI12" s="13">
        <f>SUM('Time Series'!AI331:AI334)</f>
        <v>54305</v>
      </c>
      <c r="AJ12" s="13">
        <f>SUM('Time Series'!AJ331:AJ334)</f>
        <v>8554</v>
      </c>
      <c r="AK12" s="13">
        <f>SUM('Time Series'!AK331:AK334)</f>
        <v>15109</v>
      </c>
      <c r="AL12" s="13">
        <f>SUM('Time Series'!AL331:AL334)</f>
        <v>327870</v>
      </c>
      <c r="AM12" s="13">
        <f>SUM('Time Series'!AM331:AM334)</f>
        <v>32717</v>
      </c>
      <c r="AN12" s="13">
        <f>SUM('Time Series'!AN331:AN334)</f>
        <v>48762</v>
      </c>
      <c r="AO12" s="13">
        <f>SUM('Time Series'!AO331:AO334)</f>
        <v>52201</v>
      </c>
      <c r="AP12" s="13">
        <f>SUM('Time Series'!AP331:AP334)</f>
        <v>628</v>
      </c>
      <c r="AQ12" s="13">
        <f>SUM('Time Series'!AQ331:AQ334)</f>
        <v>65913</v>
      </c>
      <c r="AR12" s="13">
        <f>SUM('Time Series'!AR331:AR334)</f>
        <v>69327</v>
      </c>
      <c r="AS12" s="13">
        <f>SUM('Time Series'!AS331:AS334)</f>
        <v>4371</v>
      </c>
      <c r="AT12" s="13">
        <f>SUM('Time Series'!AT331:AT334)</f>
        <v>0</v>
      </c>
      <c r="AU12" s="13">
        <f>SUM('Time Series'!AU331:AU334)</f>
        <v>0</v>
      </c>
      <c r="AV12" s="13">
        <f>SUM('Time Series'!AV331:AV334)</f>
        <v>9369</v>
      </c>
      <c r="AW12" s="13">
        <f>SUM('Time Series'!AW331:AW334)</f>
        <v>0</v>
      </c>
      <c r="AX12" s="13">
        <f>SUM('Time Series'!AX331:AX334)</f>
        <v>1071</v>
      </c>
      <c r="AY12" s="13">
        <f>SUM('Time Series'!AY331:AY334)</f>
        <v>702</v>
      </c>
      <c r="AZ12" s="13">
        <f>SUM('Time Series'!AZ331:AZ334)</f>
        <v>-598</v>
      </c>
      <c r="BA12" s="13">
        <f>SUM('Time Series'!BA331:BA334)</f>
        <v>54685</v>
      </c>
      <c r="BB12" s="13">
        <f>SUM('Time Series'!BB331:BB334)</f>
        <v>7101</v>
      </c>
      <c r="BC12" s="13">
        <f>SUM('Time Series'!BC331:BC334)</f>
        <v>346249</v>
      </c>
      <c r="BD12" s="13">
        <f>SUM('Time Series'!BD331:BD334)</f>
        <v>13749</v>
      </c>
      <c r="BE12" s="13">
        <f>SUM('Time Series'!BE331:BE334)</f>
        <v>44482</v>
      </c>
      <c r="BF12" s="13">
        <f>SUM('Time Series'!BF331:BF334)</f>
        <v>404480</v>
      </c>
      <c r="BG12" s="13">
        <f>SUM('Time Series'!BG331:BG334)</f>
        <v>86473</v>
      </c>
    </row>
    <row r="13" spans="1:61" s="3" customFormat="1" ht="16.25" customHeight="1" x14ac:dyDescent="0.35">
      <c r="A13" s="3" t="s">
        <v>197</v>
      </c>
      <c r="B13" s="13">
        <f>B11-B12</f>
        <v>-7314</v>
      </c>
      <c r="C13" s="13">
        <f t="shared" ref="C13:K13" si="5">C11-C12</f>
        <v>1340</v>
      </c>
      <c r="D13" s="13">
        <f t="shared" si="5"/>
        <v>-5974</v>
      </c>
      <c r="E13" s="13">
        <f t="shared" si="5"/>
        <v>-47</v>
      </c>
      <c r="F13" s="13">
        <f t="shared" si="5"/>
        <v>-335</v>
      </c>
      <c r="G13" s="13">
        <f t="shared" si="5"/>
        <v>-6356</v>
      </c>
      <c r="H13" s="13">
        <f t="shared" si="5"/>
        <v>13105</v>
      </c>
      <c r="I13" s="13">
        <f t="shared" si="5"/>
        <v>6749</v>
      </c>
      <c r="J13" s="13">
        <f t="shared" si="5"/>
        <v>1501</v>
      </c>
      <c r="K13" s="13">
        <f t="shared" si="5"/>
        <v>8250</v>
      </c>
      <c r="L13" s="13">
        <f t="shared" ref="L13:BF13" si="6">L11-L12</f>
        <v>3197</v>
      </c>
      <c r="M13" s="13">
        <f t="shared" si="6"/>
        <v>-177</v>
      </c>
      <c r="N13" s="13">
        <f t="shared" si="6"/>
        <v>79</v>
      </c>
      <c r="O13" s="13">
        <f t="shared" si="6"/>
        <v>-98</v>
      </c>
      <c r="P13" s="13">
        <f t="shared" si="6"/>
        <v>203</v>
      </c>
      <c r="Q13" s="13">
        <f t="shared" si="6"/>
        <v>115</v>
      </c>
      <c r="R13" s="13">
        <f t="shared" si="6"/>
        <v>587</v>
      </c>
      <c r="S13" s="13">
        <f t="shared" si="6"/>
        <v>70</v>
      </c>
      <c r="T13" s="13">
        <f t="shared" si="6"/>
        <v>9</v>
      </c>
      <c r="U13" s="13">
        <f t="shared" si="6"/>
        <v>-25</v>
      </c>
      <c r="V13" s="13">
        <f t="shared" si="6"/>
        <v>2844</v>
      </c>
      <c r="W13" s="13">
        <f t="shared" si="6"/>
        <v>75</v>
      </c>
      <c r="X13" s="13">
        <f t="shared" si="6"/>
        <v>5061</v>
      </c>
      <c r="Y13" s="13">
        <f t="shared" si="6"/>
        <v>-284</v>
      </c>
      <c r="Z13" s="13">
        <f t="shared" si="6"/>
        <v>2504</v>
      </c>
      <c r="AA13" s="13">
        <f t="shared" si="6"/>
        <v>416</v>
      </c>
      <c r="AB13" s="13">
        <f t="shared" si="6"/>
        <v>-119</v>
      </c>
      <c r="AC13" s="13">
        <f t="shared" si="6"/>
        <v>26</v>
      </c>
      <c r="AD13" s="13">
        <f t="shared" si="6"/>
        <v>32</v>
      </c>
      <c r="AE13" s="13">
        <f t="shared" si="6"/>
        <v>207</v>
      </c>
      <c r="AF13" s="13">
        <f t="shared" si="6"/>
        <v>-16</v>
      </c>
      <c r="AG13" s="13">
        <f t="shared" si="6"/>
        <v>492</v>
      </c>
      <c r="AH13" s="13">
        <f t="shared" si="6"/>
        <v>14782</v>
      </c>
      <c r="AI13" s="13">
        <f t="shared" si="6"/>
        <v>9475</v>
      </c>
      <c r="AJ13" s="13">
        <f t="shared" si="6"/>
        <v>-1126</v>
      </c>
      <c r="AK13" s="13">
        <f t="shared" si="6"/>
        <v>1266</v>
      </c>
      <c r="AL13" s="13">
        <f t="shared" si="6"/>
        <v>24397</v>
      </c>
      <c r="AM13" s="13">
        <f t="shared" si="6"/>
        <v>8726</v>
      </c>
      <c r="AN13" s="13">
        <f t="shared" si="6"/>
        <v>2788</v>
      </c>
      <c r="AO13" s="13">
        <f t="shared" si="6"/>
        <v>4446</v>
      </c>
      <c r="AP13" s="13">
        <f t="shared" si="6"/>
        <v>-730</v>
      </c>
      <c r="AQ13" s="13">
        <f t="shared" si="6"/>
        <v>8472</v>
      </c>
      <c r="AR13" s="13">
        <f t="shared" si="6"/>
        <v>3179</v>
      </c>
      <c r="AS13" s="13">
        <f t="shared" si="6"/>
        <v>965</v>
      </c>
      <c r="AT13" s="13">
        <f t="shared" si="6"/>
        <v>0</v>
      </c>
      <c r="AU13" s="13">
        <f t="shared" si="6"/>
        <v>0</v>
      </c>
      <c r="AV13" s="13">
        <f t="shared" si="6"/>
        <v>37</v>
      </c>
      <c r="AW13" s="13">
        <f t="shared" si="6"/>
        <v>0</v>
      </c>
      <c r="AX13" s="13">
        <f t="shared" si="6"/>
        <v>-600</v>
      </c>
      <c r="AY13" s="13">
        <f t="shared" si="6"/>
        <v>1024</v>
      </c>
      <c r="AZ13" s="13">
        <f t="shared" si="6"/>
        <v>597</v>
      </c>
      <c r="BA13" s="13">
        <f t="shared" si="6"/>
        <v>-636</v>
      </c>
      <c r="BB13" s="13">
        <f t="shared" si="6"/>
        <v>735</v>
      </c>
      <c r="BC13" s="13">
        <f t="shared" si="6"/>
        <v>29003</v>
      </c>
      <c r="BD13" s="13">
        <f t="shared" si="6"/>
        <v>1302</v>
      </c>
      <c r="BE13" s="13">
        <f t="shared" si="6"/>
        <v>-13222</v>
      </c>
      <c r="BF13" s="13">
        <f t="shared" si="6"/>
        <v>17083</v>
      </c>
      <c r="BG13" s="13">
        <f>BG11-BG12</f>
        <v>-24467</v>
      </c>
    </row>
    <row r="14" spans="1:61" s="3" customFormat="1" ht="16.25" customHeight="1" x14ac:dyDescent="0.35">
      <c r="A14" s="3" t="s">
        <v>198</v>
      </c>
      <c r="B14" s="13">
        <f>IF(ISERROR(IF(B12&lt;0,100*(B12-B11)/B12,100*(B11-B12)/B12)),0,IF(B12&lt;0,100*(B12-B11)/B12,100*(B11-B12)/B12))</f>
        <v>-9.5470565200365485</v>
      </c>
      <c r="C14" s="13">
        <f t="shared" ref="C14:K14" si="7">IF(ISERROR(IF(C12&lt;0,100*(C12-C11)/C12,100*(C11-C12)/C12)),0,IF(C12&lt;0,100*(C12-C11)/C12,100*(C11-C12)/C12))</f>
        <v>18.470020675396277</v>
      </c>
      <c r="D14" s="13">
        <f t="shared" si="7"/>
        <v>-8.6136543868502624</v>
      </c>
      <c r="E14" s="13">
        <f t="shared" si="7"/>
        <v>-13.019390581717451</v>
      </c>
      <c r="F14" s="13">
        <f t="shared" si="7"/>
        <v>-76.659038901601832</v>
      </c>
      <c r="G14" s="13">
        <f t="shared" si="7"/>
        <v>-9.2711174642997793</v>
      </c>
      <c r="H14" s="13">
        <f t="shared" si="7"/>
        <v>85.51386623164764</v>
      </c>
      <c r="I14" s="13">
        <f t="shared" si="7"/>
        <v>12.678464081755335</v>
      </c>
      <c r="J14" s="13">
        <f t="shared" si="7"/>
        <v>100</v>
      </c>
      <c r="K14" s="13">
        <f t="shared" si="7"/>
        <v>15.947884247356518</v>
      </c>
      <c r="L14" s="13">
        <f t="shared" ref="L14:AL14" si="8">IF(ISERROR(IF(L12&lt;0,100*(L12-L11)/L12,100*(L11-L12)/L12)),0,IF(L12&lt;0,100*(L12-L11)/L12,100*(L11-L12)/L12))</f>
        <v>4.7933190398368746</v>
      </c>
      <c r="M14" s="13">
        <f t="shared" si="8"/>
        <v>-4.1755130927105446</v>
      </c>
      <c r="N14" s="13">
        <f t="shared" si="8"/>
        <v>2.9721595184349137</v>
      </c>
      <c r="O14" s="13">
        <f t="shared" si="8"/>
        <v>-1.2054120541205413</v>
      </c>
      <c r="P14" s="13">
        <f t="shared" si="8"/>
        <v>1.8203012912482066</v>
      </c>
      <c r="Q14" s="13">
        <f t="shared" si="8"/>
        <v>7.9750346740638003</v>
      </c>
      <c r="R14" s="13">
        <f t="shared" si="8"/>
        <v>12.505325948018747</v>
      </c>
      <c r="S14" s="13">
        <f t="shared" si="8"/>
        <v>6.2222222222222223</v>
      </c>
      <c r="T14" s="13">
        <f t="shared" si="8"/>
        <v>0.57397959183673475</v>
      </c>
      <c r="U14" s="13">
        <f t="shared" si="8"/>
        <v>-0.17341842397336293</v>
      </c>
      <c r="V14" s="13">
        <f t="shared" si="8"/>
        <v>21.798114509082549</v>
      </c>
      <c r="W14" s="13">
        <f t="shared" si="8"/>
        <v>11.415525114155251</v>
      </c>
      <c r="X14" s="13">
        <f t="shared" si="8"/>
        <v>6.1754908301099407</v>
      </c>
      <c r="Y14" s="13">
        <f t="shared" si="8"/>
        <v>-11.274315204446209</v>
      </c>
      <c r="Z14" s="13">
        <f t="shared" si="8"/>
        <v>7.8333229055871865</v>
      </c>
      <c r="AA14" s="13">
        <f t="shared" si="8"/>
        <v>55.838926174496642</v>
      </c>
      <c r="AB14" s="13">
        <f t="shared" si="8"/>
        <v>-90.151515151515156</v>
      </c>
      <c r="AC14" s="13">
        <f t="shared" si="8"/>
        <v>12.935323383084578</v>
      </c>
      <c r="AD14" s="13">
        <f t="shared" si="8"/>
        <v>2.5157232704402515</v>
      </c>
      <c r="AE14" s="13">
        <f t="shared" si="8"/>
        <v>12.277580071174377</v>
      </c>
      <c r="AF14" s="13">
        <f t="shared" si="8"/>
        <v>-3.6281179138321997</v>
      </c>
      <c r="AG14" s="13">
        <f t="shared" si="8"/>
        <v>9.4451910155500087</v>
      </c>
      <c r="AH14" s="13">
        <f t="shared" si="8"/>
        <v>5.9151187265408041</v>
      </c>
      <c r="AI14" s="13">
        <f t="shared" si="8"/>
        <v>17.447748826074946</v>
      </c>
      <c r="AJ14" s="13">
        <f t="shared" si="8"/>
        <v>-13.163432312368483</v>
      </c>
      <c r="AK14" s="13">
        <f t="shared" si="8"/>
        <v>8.3791117876762193</v>
      </c>
      <c r="AL14" s="13">
        <f t="shared" si="8"/>
        <v>7.4410589562936531</v>
      </c>
      <c r="AM14" s="13">
        <f t="shared" ref="AM14:BF14" si="9">IF(ISERROR(IF(AM12&lt;0,100*(AM12-AM11)/AM12,100*(AM11-AM12)/AM12)),0,IF(AM12&lt;0,100*(AM12-AM11)/AM12,100*(AM11-AM12)/AM12))</f>
        <v>26.671149555277072</v>
      </c>
      <c r="AN14" s="13">
        <f t="shared" si="9"/>
        <v>5.7175669578770352</v>
      </c>
      <c r="AO14" s="13">
        <f t="shared" si="9"/>
        <v>8.5170782168923971</v>
      </c>
      <c r="AP14" s="13">
        <f t="shared" si="9"/>
        <v>-116.24203821656052</v>
      </c>
      <c r="AQ14" s="13">
        <f t="shared" si="9"/>
        <v>12.853306631468755</v>
      </c>
      <c r="AR14" s="13">
        <f t="shared" si="9"/>
        <v>4.5855150230069093</v>
      </c>
      <c r="AS14" s="13">
        <f t="shared" si="9"/>
        <v>22.077327842598947</v>
      </c>
      <c r="AT14" s="13">
        <f t="shared" si="9"/>
        <v>0</v>
      </c>
      <c r="AU14" s="13">
        <f t="shared" si="9"/>
        <v>0</v>
      </c>
      <c r="AV14" s="13">
        <f t="shared" si="9"/>
        <v>0.39491941509232575</v>
      </c>
      <c r="AW14" s="13">
        <f t="shared" si="9"/>
        <v>0</v>
      </c>
      <c r="AX14" s="13">
        <f t="shared" si="9"/>
        <v>-56.022408963585434</v>
      </c>
      <c r="AY14" s="13">
        <f t="shared" si="9"/>
        <v>145.86894586894587</v>
      </c>
      <c r="AZ14" s="13">
        <f t="shared" si="9"/>
        <v>99.832775919732441</v>
      </c>
      <c r="BA14" s="13">
        <f t="shared" si="9"/>
        <v>-1.163024595410076</v>
      </c>
      <c r="BB14" s="13">
        <f t="shared" si="9"/>
        <v>10.350654837346852</v>
      </c>
      <c r="BC14" s="13">
        <f t="shared" si="9"/>
        <v>8.3763418811317862</v>
      </c>
      <c r="BD14" s="13">
        <f t="shared" si="9"/>
        <v>9.4697796203360252</v>
      </c>
      <c r="BE14" s="13">
        <f t="shared" si="9"/>
        <v>-29.724382896452497</v>
      </c>
      <c r="BF14" s="13">
        <f t="shared" si="9"/>
        <v>4.2234473892405067</v>
      </c>
      <c r="BG14" s="13">
        <f>IF(ISERROR(IF(BG12&lt;0,100*(BG12-BG11)/BG12,100*(BG11-BG12)/BG12)),0,IF(BG12&lt;0,100*(BG12-BG11)/BG12,100*(BG11-BG12)/BG12))</f>
        <v>-28.294380905022376</v>
      </c>
      <c r="BH14" s="13"/>
      <c r="BI14" s="13"/>
    </row>
    <row r="15" spans="1:61" s="3" customFormat="1" ht="16.25" customHeight="1" x14ac:dyDescent="0.35">
      <c r="A15" s="3" t="s">
        <v>199</v>
      </c>
      <c r="B15" s="13">
        <f>SUM('Time Series'!B331:B342)</f>
        <v>154594</v>
      </c>
      <c r="C15" s="13">
        <f>SUM('Time Series'!C331:C342)</f>
        <v>11578</v>
      </c>
      <c r="D15" s="13">
        <f>SUM('Time Series'!D331:D342)</f>
        <v>166172</v>
      </c>
      <c r="E15" s="13">
        <f>SUM('Time Series'!E331:E342)</f>
        <v>-1560</v>
      </c>
      <c r="F15" s="13">
        <f>SUM('Time Series'!F331:F342)</f>
        <v>-1321</v>
      </c>
      <c r="G15" s="13">
        <f>SUM('Time Series'!G331:G342)</f>
        <v>163291</v>
      </c>
      <c r="H15" s="13">
        <f>SUM('Time Series'!H331:H342)</f>
        <v>-15005</v>
      </c>
      <c r="I15" s="13">
        <f>SUM('Time Series'!I331:I342)</f>
        <v>148286</v>
      </c>
      <c r="J15" s="13">
        <f>SUM('Time Series'!J331:J342)</f>
        <v>-1501</v>
      </c>
      <c r="K15" s="13">
        <f>SUM('Time Series'!K331:K342)</f>
        <v>146785</v>
      </c>
      <c r="L15" s="13">
        <f>SUM('Time Series'!L331:L342)</f>
        <v>201745</v>
      </c>
      <c r="M15" s="13">
        <f>SUM('Time Series'!M331:M342)</f>
        <v>12544</v>
      </c>
      <c r="N15" s="13">
        <f>SUM('Time Series'!N331:N342)</f>
        <v>7909</v>
      </c>
      <c r="O15" s="13">
        <f>SUM('Time Series'!O331:O342)</f>
        <v>24359</v>
      </c>
      <c r="P15" s="13">
        <f>SUM('Time Series'!P331:P342)</f>
        <v>28382</v>
      </c>
      <c r="Q15" s="13">
        <f>SUM('Time Series'!Q331:Q342)</f>
        <v>4322</v>
      </c>
      <c r="R15" s="13">
        <f>SUM('Time Series'!R331:R342)</f>
        <v>15227</v>
      </c>
      <c r="S15" s="13">
        <f>SUM('Time Series'!S331:S342)</f>
        <v>3322</v>
      </c>
      <c r="T15" s="13">
        <f>SUM('Time Series'!T331:T342)</f>
        <v>4870</v>
      </c>
      <c r="U15" s="13">
        <f>SUM('Time Series'!U331:U342)</f>
        <v>43224</v>
      </c>
      <c r="V15" s="13">
        <f>SUM('Time Series'!V331:V342)</f>
        <v>48165</v>
      </c>
      <c r="W15" s="13">
        <f>SUM('Time Series'!W331:W342)</f>
        <v>13686</v>
      </c>
      <c r="X15" s="13">
        <f>SUM('Time Series'!X331:X342)</f>
        <v>262131</v>
      </c>
      <c r="Y15" s="13">
        <f>SUM('Time Series'!Y331:Y342)</f>
        <v>-4393</v>
      </c>
      <c r="Z15" s="13">
        <f>SUM('Time Series'!Z331:Z342)</f>
        <v>99445</v>
      </c>
      <c r="AA15" s="13">
        <f>SUM('Time Series'!AA331:AA342)</f>
        <v>2714</v>
      </c>
      <c r="AB15" s="13">
        <f>SUM('Time Series'!AB331:AB342)</f>
        <v>-350</v>
      </c>
      <c r="AC15" s="13">
        <f>SUM('Time Series'!AC331:AC342)</f>
        <v>818</v>
      </c>
      <c r="AD15" s="13">
        <f>SUM('Time Series'!AD331:AD342)</f>
        <v>3819</v>
      </c>
      <c r="AE15" s="13">
        <f>SUM('Time Series'!AE331:AE342)</f>
        <v>5040</v>
      </c>
      <c r="AF15" s="13">
        <f>SUM('Time Series'!AF331:AF342)</f>
        <v>1329</v>
      </c>
      <c r="AG15" s="13">
        <f>SUM('Time Series'!AG331:AG342)</f>
        <v>14981</v>
      </c>
      <c r="AH15" s="13">
        <f>SUM('Time Series'!AH331:AH342)</f>
        <v>790575</v>
      </c>
      <c r="AI15" s="13">
        <f>SUM('Time Series'!AI331:AI342)</f>
        <v>173823</v>
      </c>
      <c r="AJ15" s="13">
        <f>SUM('Time Series'!AJ331:AJ342)</f>
        <v>24240</v>
      </c>
      <c r="AK15" s="13">
        <f>SUM('Time Series'!AK331:AK342)</f>
        <v>46417</v>
      </c>
      <c r="AL15" s="13">
        <f>SUM('Time Series'!AL331:AL342)</f>
        <v>1035055</v>
      </c>
      <c r="AM15" s="13">
        <f>SUM('Time Series'!AM331:AM342)</f>
        <v>84798</v>
      </c>
      <c r="AN15" s="13">
        <f>SUM('Time Series'!AN331:AN342)</f>
        <v>147528</v>
      </c>
      <c r="AO15" s="13">
        <f>SUM('Time Series'!AO331:AO342)</f>
        <v>160577</v>
      </c>
      <c r="AP15" s="13">
        <f>SUM('Time Series'!AP331:AP342)</f>
        <v>-1513</v>
      </c>
      <c r="AQ15" s="13">
        <f>SUM('Time Series'!AQ331:AQ342)</f>
        <v>211649</v>
      </c>
      <c r="AR15" s="13">
        <f>SUM('Time Series'!AR331:AR342)</f>
        <v>212401</v>
      </c>
      <c r="AS15" s="13">
        <f>SUM('Time Series'!AS331:AS342)</f>
        <v>10546</v>
      </c>
      <c r="AT15" s="13">
        <f>SUM('Time Series'!AT331:AT342)</f>
        <v>0</v>
      </c>
      <c r="AU15" s="13">
        <f>SUM('Time Series'!AU331:AU342)</f>
        <v>0</v>
      </c>
      <c r="AV15" s="13">
        <f>SUM('Time Series'!AV331:AV342)</f>
        <v>28559</v>
      </c>
      <c r="AW15" s="13">
        <f>SUM('Time Series'!AW331:AW342)</f>
        <v>0</v>
      </c>
      <c r="AX15" s="13">
        <f>SUM('Time Series'!AX331:AX342)</f>
        <v>2191</v>
      </c>
      <c r="AY15" s="13">
        <f>SUM('Time Series'!AY331:AY342)</f>
        <v>7501</v>
      </c>
      <c r="AZ15" s="13">
        <f>SUM('Time Series'!AZ331:AZ342)</f>
        <v>-1191</v>
      </c>
      <c r="BA15" s="13">
        <f>SUM('Time Series'!BA331:BA342)</f>
        <v>145081</v>
      </c>
      <c r="BB15" s="13">
        <f>SUM('Time Series'!BB331:BB342)</f>
        <v>22169</v>
      </c>
      <c r="BC15" s="13">
        <f>SUM('Time Series'!BC331:BC342)</f>
        <v>1030296</v>
      </c>
      <c r="BD15" s="13">
        <f>SUM('Time Series'!BD331:BD342)</f>
        <v>42340</v>
      </c>
      <c r="BE15" s="13">
        <f>SUM('Time Series'!BE331:BE342)</f>
        <v>117013</v>
      </c>
      <c r="BF15" s="13">
        <f>SUM('Time Series'!BF331:BF342)</f>
        <v>1189649</v>
      </c>
      <c r="BG15" s="13">
        <f>SUM('Time Series'!BG331:BG342)</f>
        <v>180486</v>
      </c>
    </row>
    <row r="16" spans="1:61" s="3" customFormat="1" ht="16.25" customHeight="1" x14ac:dyDescent="0.35">
      <c r="A16" s="3" t="s">
        <v>200</v>
      </c>
      <c r="B16" s="13">
        <f>SUM('Time Series'!B319:B330)</f>
        <v>145905</v>
      </c>
      <c r="C16" s="13">
        <f>SUM('Time Series'!C319:C330)</f>
        <v>11556</v>
      </c>
      <c r="D16" s="13">
        <f>SUM('Time Series'!D319:D330)</f>
        <v>157461</v>
      </c>
      <c r="E16" s="13">
        <f>SUM('Time Series'!E319:E330)</f>
        <v>-3401</v>
      </c>
      <c r="F16" s="13">
        <f>SUM('Time Series'!F319:F330)</f>
        <v>-1434</v>
      </c>
      <c r="G16" s="13">
        <f>SUM('Time Series'!G319:G330)</f>
        <v>152626</v>
      </c>
      <c r="H16" s="13">
        <f>SUM('Time Series'!H319:H330)</f>
        <v>-20565</v>
      </c>
      <c r="I16" s="13">
        <f>SUM('Time Series'!I319:I330)</f>
        <v>132061</v>
      </c>
      <c r="J16" s="13">
        <f>SUM('Time Series'!J319:J330)</f>
        <v>-10795</v>
      </c>
      <c r="K16" s="13">
        <f>SUM('Time Series'!K319:K330)</f>
        <v>121266</v>
      </c>
      <c r="L16" s="13">
        <f>SUM('Time Series'!L319:L330)</f>
        <v>196388</v>
      </c>
      <c r="M16" s="13">
        <f>SUM('Time Series'!M319:M330)</f>
        <v>12515</v>
      </c>
      <c r="N16" s="13">
        <f>SUM('Time Series'!N319:N330)</f>
        <v>8969</v>
      </c>
      <c r="O16" s="13">
        <f>SUM('Time Series'!O319:O330)</f>
        <v>24922</v>
      </c>
      <c r="P16" s="13">
        <f>SUM('Time Series'!P319:P330)</f>
        <v>26380</v>
      </c>
      <c r="Q16" s="13">
        <f>SUM('Time Series'!Q319:Q330)</f>
        <v>3197</v>
      </c>
      <c r="R16" s="13">
        <f>SUM('Time Series'!R319:R330)</f>
        <v>12799</v>
      </c>
      <c r="S16" s="13">
        <f>SUM('Time Series'!S319:S330)</f>
        <v>3220</v>
      </c>
      <c r="T16" s="13">
        <f>SUM('Time Series'!T319:T330)</f>
        <v>4814</v>
      </c>
      <c r="U16" s="13">
        <f>SUM('Time Series'!U319:U330)</f>
        <v>43310</v>
      </c>
      <c r="V16" s="13">
        <f>SUM('Time Series'!V319:V330)</f>
        <v>42257</v>
      </c>
      <c r="W16" s="13">
        <f>SUM('Time Series'!W319:W330)</f>
        <v>14493</v>
      </c>
      <c r="X16" s="13">
        <f>SUM('Time Series'!X319:X330)</f>
        <v>238968</v>
      </c>
      <c r="Y16" s="13">
        <f>SUM('Time Series'!Y319:Y330)</f>
        <v>-4228</v>
      </c>
      <c r="Z16" s="13">
        <f>SUM('Time Series'!Z319:Z330)</f>
        <v>96023</v>
      </c>
      <c r="AA16" s="13">
        <f>SUM('Time Series'!AA319:AA330)</f>
        <v>3238</v>
      </c>
      <c r="AB16" s="13">
        <f>SUM('Time Series'!AB319:AB330)</f>
        <v>-427</v>
      </c>
      <c r="AC16" s="13">
        <f>SUM('Time Series'!AC319:AC330)</f>
        <v>701</v>
      </c>
      <c r="AD16" s="13">
        <f>SUM('Time Series'!AD319:AD330)</f>
        <v>3666</v>
      </c>
      <c r="AE16" s="13">
        <f>SUM('Time Series'!AE319:AE330)</f>
        <v>4617</v>
      </c>
      <c r="AF16" s="13">
        <f>SUM('Time Series'!AF319:AF330)</f>
        <v>1509</v>
      </c>
      <c r="AG16" s="13">
        <f>SUM('Time Series'!AG319:AG330)</f>
        <v>13867</v>
      </c>
      <c r="AH16" s="13">
        <f>SUM('Time Series'!AH319:AH330)</f>
        <v>747960</v>
      </c>
      <c r="AI16" s="13">
        <f>SUM('Time Series'!AI319:AI330)</f>
        <v>180760</v>
      </c>
      <c r="AJ16" s="13">
        <f>SUM('Time Series'!AJ319:AJ330)</f>
        <v>24487</v>
      </c>
      <c r="AK16" s="13">
        <f>SUM('Time Series'!AK319:AK330)</f>
        <v>43632</v>
      </c>
      <c r="AL16" s="13">
        <f>SUM('Time Series'!AL319:AL330)</f>
        <v>996839</v>
      </c>
      <c r="AM16" s="13">
        <f>SUM('Time Series'!AM319:AM330)</f>
        <v>82933</v>
      </c>
      <c r="AN16" s="13">
        <f>SUM('Time Series'!AN319:AN330)</f>
        <v>137948</v>
      </c>
      <c r="AO16" s="13">
        <f>SUM('Time Series'!AO319:AO330)</f>
        <v>150921</v>
      </c>
      <c r="AP16" s="13">
        <f>SUM('Time Series'!AP319:AP330)</f>
        <v>2550</v>
      </c>
      <c r="AQ16" s="13">
        <f>SUM('Time Series'!AQ319:AQ330)</f>
        <v>193344</v>
      </c>
      <c r="AR16" s="13">
        <f>SUM('Time Series'!AR319:AR330)</f>
        <v>202682</v>
      </c>
      <c r="AS16" s="13">
        <f>SUM('Time Series'!AS319:AS330)</f>
        <v>10212</v>
      </c>
      <c r="AT16" s="13">
        <f>SUM('Time Series'!AT319:AT330)</f>
        <v>0</v>
      </c>
      <c r="AU16" s="13">
        <f>SUM('Time Series'!AU319:AU330)</f>
        <v>0</v>
      </c>
      <c r="AV16" s="13">
        <f>SUM('Time Series'!AV319:AV330)</f>
        <v>32278</v>
      </c>
      <c r="AW16" s="13">
        <f>SUM('Time Series'!AW319:AW330)</f>
        <v>0</v>
      </c>
      <c r="AX16" s="13">
        <f>SUM('Time Series'!AX319:AX330)</f>
        <v>7725</v>
      </c>
      <c r="AY16" s="13">
        <f>SUM('Time Series'!AY319:AY330)</f>
        <v>6355</v>
      </c>
      <c r="AZ16" s="13">
        <f>SUM('Time Series'!AZ319:AZ330)</f>
        <v>-50</v>
      </c>
      <c r="BA16" s="13">
        <f>SUM('Time Series'!BA319:BA330)</f>
        <v>135077</v>
      </c>
      <c r="BB16" s="13">
        <f>SUM('Time Series'!BB319:BB330)</f>
        <v>20831</v>
      </c>
      <c r="BC16" s="13">
        <f>SUM('Time Series'!BC319:BC330)</f>
        <v>982806</v>
      </c>
      <c r="BD16" s="13">
        <f>SUM('Time Series'!BD319:BD330)</f>
        <v>39395</v>
      </c>
      <c r="BE16" s="13">
        <f>SUM('Time Series'!BE319:BE330)</f>
        <v>120543</v>
      </c>
      <c r="BF16" s="13">
        <f>SUM('Time Series'!BF319:BF330)</f>
        <v>1142744</v>
      </c>
      <c r="BG16" s="13">
        <f>SUM('Time Series'!BG319:BG330)</f>
        <v>158911</v>
      </c>
    </row>
    <row r="17" spans="1:61" s="3" customFormat="1" ht="16.25" customHeight="1" x14ac:dyDescent="0.35">
      <c r="A17" s="3" t="s">
        <v>201</v>
      </c>
      <c r="B17" s="13">
        <f>B15-B16</f>
        <v>8689</v>
      </c>
      <c r="C17" s="13">
        <f t="shared" ref="C17:K17" si="10">C15-C16</f>
        <v>22</v>
      </c>
      <c r="D17" s="13">
        <f t="shared" si="10"/>
        <v>8711</v>
      </c>
      <c r="E17" s="13">
        <f t="shared" si="10"/>
        <v>1841</v>
      </c>
      <c r="F17" s="13">
        <f t="shared" si="10"/>
        <v>113</v>
      </c>
      <c r="G17" s="13">
        <f t="shared" si="10"/>
        <v>10665</v>
      </c>
      <c r="H17" s="13">
        <f t="shared" si="10"/>
        <v>5560</v>
      </c>
      <c r="I17" s="13">
        <f t="shared" si="10"/>
        <v>16225</v>
      </c>
      <c r="J17" s="13">
        <f t="shared" si="10"/>
        <v>9294</v>
      </c>
      <c r="K17" s="13">
        <f t="shared" si="10"/>
        <v>25519</v>
      </c>
      <c r="L17" s="13">
        <f t="shared" ref="L17:BF17" si="11">L15-L16</f>
        <v>5357</v>
      </c>
      <c r="M17" s="13">
        <f t="shared" si="11"/>
        <v>29</v>
      </c>
      <c r="N17" s="13">
        <f t="shared" si="11"/>
        <v>-1060</v>
      </c>
      <c r="O17" s="13">
        <f t="shared" si="11"/>
        <v>-563</v>
      </c>
      <c r="P17" s="13">
        <f t="shared" si="11"/>
        <v>2002</v>
      </c>
      <c r="Q17" s="13">
        <f t="shared" si="11"/>
        <v>1125</v>
      </c>
      <c r="R17" s="13">
        <f t="shared" si="11"/>
        <v>2428</v>
      </c>
      <c r="S17" s="13">
        <f t="shared" si="11"/>
        <v>102</v>
      </c>
      <c r="T17" s="13">
        <f t="shared" si="11"/>
        <v>56</v>
      </c>
      <c r="U17" s="13">
        <f t="shared" si="11"/>
        <v>-86</v>
      </c>
      <c r="V17" s="13">
        <f t="shared" si="11"/>
        <v>5908</v>
      </c>
      <c r="W17" s="13">
        <f t="shared" si="11"/>
        <v>-807</v>
      </c>
      <c r="X17" s="13">
        <f t="shared" si="11"/>
        <v>23163</v>
      </c>
      <c r="Y17" s="13">
        <f t="shared" si="11"/>
        <v>-165</v>
      </c>
      <c r="Z17" s="13">
        <f t="shared" si="11"/>
        <v>3422</v>
      </c>
      <c r="AA17" s="13">
        <f t="shared" si="11"/>
        <v>-524</v>
      </c>
      <c r="AB17" s="13">
        <f t="shared" si="11"/>
        <v>77</v>
      </c>
      <c r="AC17" s="13">
        <f t="shared" si="11"/>
        <v>117</v>
      </c>
      <c r="AD17" s="13">
        <f t="shared" si="11"/>
        <v>153</v>
      </c>
      <c r="AE17" s="13">
        <f t="shared" si="11"/>
        <v>423</v>
      </c>
      <c r="AF17" s="13">
        <f t="shared" si="11"/>
        <v>-180</v>
      </c>
      <c r="AG17" s="13">
        <f t="shared" si="11"/>
        <v>1114</v>
      </c>
      <c r="AH17" s="13">
        <f t="shared" si="11"/>
        <v>42615</v>
      </c>
      <c r="AI17" s="13">
        <f t="shared" si="11"/>
        <v>-6937</v>
      </c>
      <c r="AJ17" s="13">
        <f t="shared" si="11"/>
        <v>-247</v>
      </c>
      <c r="AK17" s="13">
        <f t="shared" si="11"/>
        <v>2785</v>
      </c>
      <c r="AL17" s="13">
        <f t="shared" si="11"/>
        <v>38216</v>
      </c>
      <c r="AM17" s="13">
        <f t="shared" si="11"/>
        <v>1865</v>
      </c>
      <c r="AN17" s="13">
        <f t="shared" si="11"/>
        <v>9580</v>
      </c>
      <c r="AO17" s="13">
        <f t="shared" si="11"/>
        <v>9656</v>
      </c>
      <c r="AP17" s="13">
        <f t="shared" si="11"/>
        <v>-4063</v>
      </c>
      <c r="AQ17" s="13">
        <f t="shared" si="11"/>
        <v>18305</v>
      </c>
      <c r="AR17" s="13">
        <f t="shared" si="11"/>
        <v>9719</v>
      </c>
      <c r="AS17" s="13">
        <f t="shared" si="11"/>
        <v>334</v>
      </c>
      <c r="AT17" s="13">
        <f t="shared" si="11"/>
        <v>0</v>
      </c>
      <c r="AU17" s="13">
        <f t="shared" si="11"/>
        <v>0</v>
      </c>
      <c r="AV17" s="13">
        <f t="shared" si="11"/>
        <v>-3719</v>
      </c>
      <c r="AW17" s="13">
        <f t="shared" si="11"/>
        <v>0</v>
      </c>
      <c r="AX17" s="13">
        <f t="shared" si="11"/>
        <v>-5534</v>
      </c>
      <c r="AY17" s="13">
        <f t="shared" si="11"/>
        <v>1146</v>
      </c>
      <c r="AZ17" s="13">
        <f t="shared" si="11"/>
        <v>-1141</v>
      </c>
      <c r="BA17" s="13">
        <f t="shared" si="11"/>
        <v>10004</v>
      </c>
      <c r="BB17" s="13">
        <f t="shared" si="11"/>
        <v>1338</v>
      </c>
      <c r="BC17" s="13">
        <f t="shared" si="11"/>
        <v>47490</v>
      </c>
      <c r="BD17" s="13">
        <f t="shared" si="11"/>
        <v>2945</v>
      </c>
      <c r="BE17" s="13">
        <f t="shared" si="11"/>
        <v>-3530</v>
      </c>
      <c r="BF17" s="13">
        <f t="shared" si="11"/>
        <v>46905</v>
      </c>
      <c r="BG17" s="13">
        <f>BG15-BG16</f>
        <v>21575</v>
      </c>
      <c r="BH17" s="13"/>
      <c r="BI17" s="13"/>
    </row>
    <row r="18" spans="1:61" s="3" customFormat="1" ht="16.25" customHeight="1" x14ac:dyDescent="0.35">
      <c r="A18" s="3" t="s">
        <v>202</v>
      </c>
      <c r="B18" s="13">
        <f>IF(ISERROR(IF(B16&lt;0,100*(B16-B15)/B16,100*(B15-B16)/B16)),0,IF(B16&lt;0,100*(B16-B15)/B16,100*(B15-B16)/B16))</f>
        <v>5.9552448511017442</v>
      </c>
      <c r="C18" s="13">
        <f t="shared" ref="C18:K18" si="12">IF(ISERROR(IF(C16&lt;0,100*(C16-C15)/C16,100*(C15-C16)/C16)),0,IF(C16&lt;0,100*(C16-C15)/C16,100*(C15-C16)/C16))</f>
        <v>0.1903772931810315</v>
      </c>
      <c r="D18" s="13">
        <f t="shared" si="12"/>
        <v>5.5321635198557102</v>
      </c>
      <c r="E18" s="13">
        <f t="shared" si="12"/>
        <v>54.131137900617468</v>
      </c>
      <c r="F18" s="13">
        <f t="shared" si="12"/>
        <v>7.8800557880055786</v>
      </c>
      <c r="G18" s="13">
        <f t="shared" si="12"/>
        <v>6.9876692044605768</v>
      </c>
      <c r="H18" s="13">
        <f t="shared" si="12"/>
        <v>27.036226598589838</v>
      </c>
      <c r="I18" s="13">
        <f t="shared" si="12"/>
        <v>12.285989050514535</v>
      </c>
      <c r="J18" s="13">
        <f t="shared" si="12"/>
        <v>86.095414543770261</v>
      </c>
      <c r="K18" s="13">
        <f t="shared" si="12"/>
        <v>21.043821021555917</v>
      </c>
      <c r="L18" s="13">
        <f t="shared" ref="L18:AL18" si="13">IF(ISERROR(IF(L16&lt;0,100*(L16-L15)/L16,100*(L15-L16)/L16)),0,IF(L16&lt;0,100*(L16-L15)/L16,100*(L15-L16)/L16))</f>
        <v>2.7277634071328185</v>
      </c>
      <c r="M18" s="13">
        <f t="shared" si="13"/>
        <v>0.23172193367958449</v>
      </c>
      <c r="N18" s="13">
        <f t="shared" si="13"/>
        <v>-11.81848589586353</v>
      </c>
      <c r="O18" s="13">
        <f t="shared" si="13"/>
        <v>-2.2590482304790949</v>
      </c>
      <c r="P18" s="13">
        <f t="shared" si="13"/>
        <v>7.5890826383623962</v>
      </c>
      <c r="Q18" s="13">
        <f t="shared" si="13"/>
        <v>35.189239912417889</v>
      </c>
      <c r="R18" s="13">
        <f t="shared" si="13"/>
        <v>18.970232049378858</v>
      </c>
      <c r="S18" s="13">
        <f t="shared" si="13"/>
        <v>3.1677018633540373</v>
      </c>
      <c r="T18" s="13">
        <f t="shared" si="13"/>
        <v>1.1632737847943497</v>
      </c>
      <c r="U18" s="13">
        <f t="shared" si="13"/>
        <v>-0.19856845993996766</v>
      </c>
      <c r="V18" s="13">
        <f t="shared" si="13"/>
        <v>13.98111555481932</v>
      </c>
      <c r="W18" s="13">
        <f t="shared" si="13"/>
        <v>-5.5682053405092118</v>
      </c>
      <c r="X18" s="13">
        <f t="shared" si="13"/>
        <v>9.6929295972682539</v>
      </c>
      <c r="Y18" s="13">
        <f t="shared" si="13"/>
        <v>-3.9025543992431411</v>
      </c>
      <c r="Z18" s="13">
        <f t="shared" si="13"/>
        <v>3.5637295231350823</v>
      </c>
      <c r="AA18" s="13">
        <f t="shared" si="13"/>
        <v>-16.182828906732549</v>
      </c>
      <c r="AB18" s="13">
        <f t="shared" si="13"/>
        <v>18.032786885245901</v>
      </c>
      <c r="AC18" s="13">
        <f t="shared" si="13"/>
        <v>16.690442225392296</v>
      </c>
      <c r="AD18" s="13">
        <f t="shared" si="13"/>
        <v>4.1734860883797058</v>
      </c>
      <c r="AE18" s="13">
        <f t="shared" si="13"/>
        <v>9.1617933723196874</v>
      </c>
      <c r="AF18" s="13">
        <f t="shared" si="13"/>
        <v>-11.928429423459244</v>
      </c>
      <c r="AG18" s="13">
        <f t="shared" si="13"/>
        <v>8.0334607341169679</v>
      </c>
      <c r="AH18" s="13">
        <f t="shared" si="13"/>
        <v>5.6974971923632278</v>
      </c>
      <c r="AI18" s="13">
        <f t="shared" si="13"/>
        <v>-3.8376853286125248</v>
      </c>
      <c r="AJ18" s="13">
        <f t="shared" si="13"/>
        <v>-1.0086984930779597</v>
      </c>
      <c r="AK18" s="13">
        <f t="shared" si="13"/>
        <v>6.3829299596626328</v>
      </c>
      <c r="AL18" s="13">
        <f t="shared" si="13"/>
        <v>3.8337183838112274</v>
      </c>
      <c r="AM18" s="13">
        <f t="shared" ref="AM18:BF18" si="14">IF(ISERROR(IF(AM16&lt;0,100*(AM16-AM15)/AM16,100*(AM15-AM16)/AM16)),0,IF(AM16&lt;0,100*(AM16-AM15)/AM16,100*(AM15-AM16)/AM16))</f>
        <v>2.2488032508169247</v>
      </c>
      <c r="AN18" s="13">
        <f t="shared" si="14"/>
        <v>6.9446458085655465</v>
      </c>
      <c r="AO18" s="13">
        <f t="shared" si="14"/>
        <v>6.3980493105664555</v>
      </c>
      <c r="AP18" s="13">
        <f t="shared" si="14"/>
        <v>-159.33333333333334</v>
      </c>
      <c r="AQ18" s="13">
        <f t="shared" si="14"/>
        <v>9.4675810989738505</v>
      </c>
      <c r="AR18" s="13">
        <f t="shared" si="14"/>
        <v>4.7951964160606266</v>
      </c>
      <c r="AS18" s="13">
        <f t="shared" si="14"/>
        <v>3.2706619663141403</v>
      </c>
      <c r="AT18" s="13">
        <f t="shared" si="14"/>
        <v>0</v>
      </c>
      <c r="AU18" s="13">
        <f t="shared" si="14"/>
        <v>0</v>
      </c>
      <c r="AV18" s="13">
        <f t="shared" si="14"/>
        <v>-11.521779540244129</v>
      </c>
      <c r="AW18" s="13">
        <f t="shared" si="14"/>
        <v>0</v>
      </c>
      <c r="AX18" s="13">
        <f t="shared" si="14"/>
        <v>-71.637540453074436</v>
      </c>
      <c r="AY18" s="13">
        <f t="shared" si="14"/>
        <v>18.033044846577496</v>
      </c>
      <c r="AZ18" s="13">
        <f t="shared" si="14"/>
        <v>-2282</v>
      </c>
      <c r="BA18" s="13">
        <f t="shared" si="14"/>
        <v>7.4061461240625714</v>
      </c>
      <c r="BB18" s="13">
        <f t="shared" si="14"/>
        <v>6.4231193893716094</v>
      </c>
      <c r="BC18" s="13">
        <f t="shared" si="14"/>
        <v>4.8320828322171412</v>
      </c>
      <c r="BD18" s="13">
        <f t="shared" si="14"/>
        <v>7.4755679654778522</v>
      </c>
      <c r="BE18" s="13">
        <f t="shared" si="14"/>
        <v>-2.9284155861393861</v>
      </c>
      <c r="BF18" s="13">
        <f t="shared" si="14"/>
        <v>4.1045938547916245</v>
      </c>
      <c r="BG18" s="13">
        <f>IF(ISERROR(IF(BG16&lt;0,100*(BG16-BG15)/BG16,100*(BG15-BG16)/BG16)),0,IF(BG16&lt;0,100*(BG16-BG15)/BG16,100*(BG15-BG16)/BG16))</f>
        <v>13.57678197229896</v>
      </c>
      <c r="BH18" s="13"/>
      <c r="BI18" s="13"/>
    </row>
    <row r="21" spans="1:61" x14ac:dyDescent="0.3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3" spans="1:61" x14ac:dyDescent="0.35">
      <c r="B23" s="2"/>
      <c r="U23" s="16"/>
      <c r="V23" s="16"/>
      <c r="AC23" s="16"/>
      <c r="AL23" s="17"/>
      <c r="AM23" s="17"/>
      <c r="AN23" s="17"/>
    </row>
  </sheetData>
  <phoneticPr fontId="8"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6"/>
  <sheetViews>
    <sheetView zoomScale="90" zoomScaleNormal="90" workbookViewId="0"/>
  </sheetViews>
  <sheetFormatPr defaultColWidth="9.36328125" defaultRowHeight="15.5" x14ac:dyDescent="0.35"/>
  <cols>
    <col min="1" max="1" width="24.36328125" style="3" customWidth="1"/>
    <col min="2" max="57" width="20.54296875" style="3" customWidth="1"/>
    <col min="58" max="59" width="20.6328125" style="3" customWidth="1"/>
    <col min="60" max="16384" width="9.36328125" style="3"/>
  </cols>
  <sheetData>
    <row r="1" spans="1:59" ht="21" customHeight="1" x14ac:dyDescent="0.4">
      <c r="A1" s="10" t="s">
        <v>203</v>
      </c>
    </row>
    <row r="2" spans="1:59" x14ac:dyDescent="0.35">
      <c r="A2" s="19" t="s">
        <v>70</v>
      </c>
    </row>
    <row r="3" spans="1:59" x14ac:dyDescent="0.35">
      <c r="A3" s="3" t="s">
        <v>71</v>
      </c>
    </row>
    <row r="4" spans="1:59" x14ac:dyDescent="0.35">
      <c r="A4" s="19" t="s">
        <v>204</v>
      </c>
    </row>
    <row r="5" spans="1:59" s="14" customFormat="1" ht="83.4" customHeight="1" x14ac:dyDescent="0.35">
      <c r="A5" s="20" t="s">
        <v>73</v>
      </c>
      <c r="B5" s="20" t="s">
        <v>205</v>
      </c>
      <c r="C5" s="20" t="s">
        <v>206</v>
      </c>
      <c r="D5" s="20" t="s">
        <v>207</v>
      </c>
      <c r="E5" s="20" t="s">
        <v>208</v>
      </c>
      <c r="F5" s="20" t="s">
        <v>209</v>
      </c>
      <c r="G5" s="20" t="s">
        <v>210</v>
      </c>
      <c r="H5" s="20" t="s">
        <v>211</v>
      </c>
      <c r="I5" s="20" t="s">
        <v>212</v>
      </c>
      <c r="J5" s="20" t="s">
        <v>213</v>
      </c>
      <c r="K5" s="20" t="s">
        <v>214</v>
      </c>
      <c r="L5" s="14" t="s">
        <v>215</v>
      </c>
      <c r="M5" s="14" t="s">
        <v>216</v>
      </c>
      <c r="N5" s="14" t="s">
        <v>217</v>
      </c>
      <c r="O5" s="14" t="s">
        <v>218</v>
      </c>
      <c r="P5" s="14" t="s">
        <v>219</v>
      </c>
      <c r="Q5" s="14" t="s">
        <v>220</v>
      </c>
      <c r="R5" s="14" t="s">
        <v>221</v>
      </c>
      <c r="S5" s="14" t="s">
        <v>222</v>
      </c>
      <c r="T5" s="14" t="s">
        <v>223</v>
      </c>
      <c r="U5" s="14" t="s">
        <v>224</v>
      </c>
      <c r="V5" s="14" t="s">
        <v>225</v>
      </c>
      <c r="W5" s="14" t="s">
        <v>226</v>
      </c>
      <c r="X5" s="14" t="s">
        <v>227</v>
      </c>
      <c r="Y5" s="14" t="s">
        <v>228</v>
      </c>
      <c r="Z5" s="14" t="s">
        <v>229</v>
      </c>
      <c r="AA5" s="14" t="s">
        <v>230</v>
      </c>
      <c r="AB5" s="14" t="s">
        <v>231</v>
      </c>
      <c r="AC5" s="14" t="s">
        <v>232</v>
      </c>
      <c r="AD5" s="14" t="s">
        <v>233</v>
      </c>
      <c r="AE5" s="14" t="s">
        <v>234</v>
      </c>
      <c r="AF5" s="14" t="s">
        <v>235</v>
      </c>
      <c r="AG5" s="14" t="s">
        <v>236</v>
      </c>
      <c r="AH5" s="14" t="s">
        <v>237</v>
      </c>
      <c r="AI5" s="14" t="s">
        <v>238</v>
      </c>
      <c r="AJ5" s="14" t="s">
        <v>239</v>
      </c>
      <c r="AK5" s="14" t="s">
        <v>240</v>
      </c>
      <c r="AL5" s="14" t="s">
        <v>241</v>
      </c>
      <c r="AM5" s="14" t="s">
        <v>242</v>
      </c>
      <c r="AN5" s="14" t="s">
        <v>243</v>
      </c>
      <c r="AO5" s="14" t="s">
        <v>244</v>
      </c>
      <c r="AP5" s="14" t="s">
        <v>245</v>
      </c>
      <c r="AQ5" s="14" t="s">
        <v>246</v>
      </c>
      <c r="AR5" s="14" t="s">
        <v>247</v>
      </c>
      <c r="AS5" s="14" t="s">
        <v>248</v>
      </c>
      <c r="AT5" s="14" t="s">
        <v>249</v>
      </c>
      <c r="AU5" s="14" t="s">
        <v>250</v>
      </c>
      <c r="AV5" s="14" t="s">
        <v>251</v>
      </c>
      <c r="AW5" s="14" t="s">
        <v>252</v>
      </c>
      <c r="AX5" s="14" t="s">
        <v>253</v>
      </c>
      <c r="AY5" s="14" t="s">
        <v>254</v>
      </c>
      <c r="AZ5" s="14" t="s">
        <v>255</v>
      </c>
      <c r="BA5" s="14" t="s">
        <v>256</v>
      </c>
      <c r="BB5" s="14" t="s">
        <v>257</v>
      </c>
      <c r="BC5" s="14" t="s">
        <v>258</v>
      </c>
      <c r="BD5" s="14" t="s">
        <v>259</v>
      </c>
      <c r="BE5" s="14" t="s">
        <v>260</v>
      </c>
      <c r="BF5" s="14" t="s">
        <v>261</v>
      </c>
      <c r="BG5" s="14" t="s">
        <v>262</v>
      </c>
    </row>
    <row r="6" spans="1:59" s="6" customFormat="1" x14ac:dyDescent="0.35">
      <c r="A6" s="4"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59" s="6" customFormat="1" x14ac:dyDescent="0.35">
      <c r="A7" s="3" t="s">
        <v>378</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x14ac:dyDescent="0.35">
      <c r="A8" s="3" t="s">
        <v>379</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x14ac:dyDescent="0.35">
      <c r="A9" s="3" t="s">
        <v>380</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x14ac:dyDescent="0.35">
      <c r="A10" s="3" t="s">
        <v>381</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x14ac:dyDescent="0.35">
      <c r="A11" s="3" t="s">
        <v>382</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x14ac:dyDescent="0.35">
      <c r="A12" s="3" t="s">
        <v>383</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x14ac:dyDescent="0.35">
      <c r="A13" s="3" t="s">
        <v>384</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x14ac:dyDescent="0.35">
      <c r="A14" s="3" t="s">
        <v>385</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x14ac:dyDescent="0.35">
      <c r="A15" s="3" t="s">
        <v>386</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35">
      <c r="A16" s="3" t="s">
        <v>387</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35">
      <c r="A17" s="3" t="s">
        <v>388</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35">
      <c r="A18" s="3" t="s">
        <v>389</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35">
      <c r="A19" s="3" t="s">
        <v>390</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35">
      <c r="A20" s="3" t="s">
        <v>391</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35">
      <c r="A21" s="3" t="s">
        <v>392</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35">
      <c r="A22" s="3" t="s">
        <v>393</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35">
      <c r="A23" s="3" t="s">
        <v>394</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35">
      <c r="A24" s="3" t="s">
        <v>395</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35">
      <c r="A25" s="3" t="s">
        <v>396</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35">
      <c r="A26" s="3" t="s">
        <v>397</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35">
      <c r="A27" s="3" t="s">
        <v>398</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35">
      <c r="A28" s="3" t="s">
        <v>399</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35">
      <c r="A29" s="3" t="s">
        <v>400</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35">
      <c r="A30" s="3" t="s">
        <v>401</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35">
      <c r="A31" s="3" t="s">
        <v>402</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35">
      <c r="A32" s="3" t="s">
        <v>403</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35">
      <c r="A33" s="3" t="s">
        <v>404</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35">
      <c r="A34" s="3" t="s">
        <v>405</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35">
      <c r="A35" s="3" t="s">
        <v>406</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35">
      <c r="A36" s="3" t="s">
        <v>407</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35">
      <c r="A37" s="3" t="s">
        <v>408</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35">
      <c r="A38" s="3" t="s">
        <v>409</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35">
      <c r="A39" s="3" t="s">
        <v>410</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35">
      <c r="A40" s="3" t="s">
        <v>411</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35">
      <c r="A41" s="3" t="s">
        <v>412</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35">
      <c r="A42" s="3" t="s">
        <v>413</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35">
      <c r="A43" s="3" t="s">
        <v>414</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35">
      <c r="A44" s="3" t="s">
        <v>415</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35">
      <c r="A45" s="3" t="s">
        <v>416</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35">
      <c r="A46" s="3" t="s">
        <v>417</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35">
      <c r="A47" s="3" t="s">
        <v>418</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35">
      <c r="A48" s="3" t="s">
        <v>419</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35">
      <c r="A49" s="3" t="s">
        <v>420</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35">
      <c r="A50" s="3" t="s">
        <v>421</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35">
      <c r="A51" s="3" t="s">
        <v>422</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35">
      <c r="A52" s="3" t="s">
        <v>423</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35">
      <c r="A53" s="3" t="s">
        <v>424</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35">
      <c r="A54" s="3" t="s">
        <v>425</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35">
      <c r="A55" s="3" t="s">
        <v>426</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35">
      <c r="A56" s="3" t="s">
        <v>427</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35">
      <c r="A57" s="3" t="s">
        <v>428</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35">
      <c r="A58" s="3" t="s">
        <v>429</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35">
      <c r="A59" s="3" t="s">
        <v>430</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35">
      <c r="A60" s="3" t="s">
        <v>431</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35">
      <c r="A61" s="3" t="s">
        <v>432</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35">
      <c r="A62" s="3" t="s">
        <v>433</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35">
      <c r="A63" s="3" t="s">
        <v>434</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35">
      <c r="A64" s="3" t="s">
        <v>435</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35">
      <c r="A65" s="3" t="s">
        <v>436</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35">
      <c r="A66" s="3" t="s">
        <v>437</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35">
      <c r="A67" s="3" t="s">
        <v>438</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35">
      <c r="A68" s="3" t="s">
        <v>439</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35">
      <c r="A69" s="3" t="s">
        <v>440</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35">
      <c r="A70" s="3" t="s">
        <v>441</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35">
      <c r="A71" s="3" t="s">
        <v>442</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35">
      <c r="A72" s="3" t="s">
        <v>443</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35">
      <c r="A73" s="3" t="s">
        <v>444</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35">
      <c r="A74" s="3" t="s">
        <v>445</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35">
      <c r="A75" s="3" t="s">
        <v>446</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35">
      <c r="A76" s="3" t="s">
        <v>447</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35">
      <c r="A77" s="3" t="s">
        <v>448</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35">
      <c r="A78" s="3" t="s">
        <v>449</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35">
      <c r="A79" s="3" t="s">
        <v>450</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35">
      <c r="A80" s="3" t="s">
        <v>451</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35">
      <c r="A81" s="3" t="s">
        <v>452</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35">
      <c r="A82" s="3" t="s">
        <v>453</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35">
      <c r="A83" s="3" t="s">
        <v>454</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35">
      <c r="A84" s="3" t="s">
        <v>455</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35">
      <c r="A85" s="3" t="s">
        <v>456</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35">
      <c r="A86" s="3" t="s">
        <v>457</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35">
      <c r="A87" s="3" t="s">
        <v>458</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35">
      <c r="A88" s="3" t="s">
        <v>459</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35">
      <c r="A89" s="3" t="s">
        <v>460</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35">
      <c r="A90" s="3" t="s">
        <v>461</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35">
      <c r="A91" s="3" t="s">
        <v>462</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35">
      <c r="A92" s="3" t="s">
        <v>463</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35">
      <c r="A93" s="3" t="s">
        <v>464</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35">
      <c r="A94" s="3" t="s">
        <v>465</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35">
      <c r="A95" s="3" t="s">
        <v>466</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35">
      <c r="A96" s="3" t="s">
        <v>467</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35">
      <c r="A97" s="3" t="s">
        <v>468</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35">
      <c r="A98" s="3" t="s">
        <v>469</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35">
      <c r="A99" s="3" t="s">
        <v>470</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35">
      <c r="A100" s="3" t="s">
        <v>471</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35">
      <c r="A101" s="3" t="s">
        <v>472</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35">
      <c r="A102" s="3" t="s">
        <v>473</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35">
      <c r="A103" s="3" t="s">
        <v>474</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35">
      <c r="A104" s="3" t="s">
        <v>475</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35">
      <c r="A105" s="3" t="s">
        <v>476</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35">
      <c r="A106" s="3" t="s">
        <v>477</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35">
      <c r="A107" s="3" t="s">
        <v>478</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35">
      <c r="A108" s="3" t="s">
        <v>479</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35">
      <c r="A109" s="3" t="s">
        <v>480</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35">
      <c r="A110" s="3" t="s">
        <v>481</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35">
      <c r="A111" s="3" t="s">
        <v>482</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35">
      <c r="A112" s="3" t="s">
        <v>483</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35">
      <c r="A113" s="3" t="s">
        <v>484</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35">
      <c r="A114" s="3" t="s">
        <v>485</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35">
      <c r="A115" s="3" t="s">
        <v>486</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35">
      <c r="A116" s="3" t="s">
        <v>487</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35">
      <c r="A117" s="3" t="s">
        <v>488</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35">
      <c r="A118" s="3" t="s">
        <v>489</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35">
      <c r="A119" s="3" t="s">
        <v>490</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35">
      <c r="A120" s="3" t="s">
        <v>491</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35">
      <c r="A121" s="3" t="s">
        <v>492</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35">
      <c r="A122" s="3" t="s">
        <v>493</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35">
      <c r="A123" s="3" t="s">
        <v>494</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35">
      <c r="A124" s="3" t="s">
        <v>495</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35">
      <c r="A125" s="3" t="s">
        <v>496</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35">
      <c r="A126" s="3" t="s">
        <v>497</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35">
      <c r="A127" s="3" t="s">
        <v>498</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35">
      <c r="A128" s="3" t="s">
        <v>499</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35">
      <c r="A129" s="3" t="s">
        <v>500</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35">
      <c r="A130" s="3" t="s">
        <v>501</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35">
      <c r="A131" s="3" t="s">
        <v>502</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35">
      <c r="A132" s="3" t="s">
        <v>503</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35">
      <c r="A133" s="3" t="s">
        <v>504</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35">
      <c r="A134" s="3" t="s">
        <v>505</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35">
      <c r="A135" s="3" t="s">
        <v>506</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35">
      <c r="A136" s="3" t="s">
        <v>507</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35">
      <c r="A137" s="3" t="s">
        <v>508</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35">
      <c r="A138" s="3" t="s">
        <v>509</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35">
      <c r="A139" s="3" t="s">
        <v>510</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35">
      <c r="A140" s="3" t="s">
        <v>511</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35">
      <c r="A141" s="3" t="s">
        <v>512</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35">
      <c r="A142" s="3" t="s">
        <v>513</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35">
      <c r="A143" s="3" t="s">
        <v>514</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35">
      <c r="A144" s="3" t="s">
        <v>515</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35">
      <c r="A145" s="3" t="s">
        <v>516</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35">
      <c r="A146" s="3" t="s">
        <v>517</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35">
      <c r="A147" s="3" t="s">
        <v>518</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35">
      <c r="A148" s="3" t="s">
        <v>519</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35">
      <c r="A149" s="3" t="s">
        <v>520</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35">
      <c r="A150" s="3" t="s">
        <v>521</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35">
      <c r="A151" s="3" t="s">
        <v>522</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35">
      <c r="A152" s="3" t="s">
        <v>523</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35">
      <c r="A153" s="3" t="s">
        <v>524</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35">
      <c r="A154" s="3" t="s">
        <v>525</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35">
      <c r="A155" s="3" t="s">
        <v>526</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35">
      <c r="A156" s="3" t="s">
        <v>527</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35">
      <c r="A157" s="3" t="s">
        <v>528</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35">
      <c r="A158" s="3" t="s">
        <v>529</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35">
      <c r="A159" s="3" t="s">
        <v>530</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35">
      <c r="A160" s="3" t="s">
        <v>531</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35">
      <c r="A161" s="3" t="s">
        <v>532</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35">
      <c r="A162" s="3" t="s">
        <v>533</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35">
      <c r="A163" s="3" t="s">
        <v>534</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35">
      <c r="A164" s="3" t="s">
        <v>535</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35">
      <c r="A165" s="3" t="s">
        <v>536</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35">
      <c r="A166" s="3" t="s">
        <v>537</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35">
      <c r="A167" s="3" t="s">
        <v>538</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35">
      <c r="A168" s="3" t="s">
        <v>539</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35">
      <c r="A169" s="3" t="s">
        <v>540</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35">
      <c r="A170" s="3" t="s">
        <v>541</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35">
      <c r="A171" s="3" t="s">
        <v>542</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35">
      <c r="A172" s="3" t="s">
        <v>543</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35">
      <c r="A173" s="3" t="s">
        <v>544</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35">
      <c r="A174" s="3" t="s">
        <v>545</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35">
      <c r="A175" s="3" t="s">
        <v>546</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35">
      <c r="A176" s="3" t="s">
        <v>547</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35">
      <c r="A177" s="3" t="s">
        <v>548</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35">
      <c r="A178" s="3" t="s">
        <v>549</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35">
      <c r="A179" s="3" t="s">
        <v>550</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35">
      <c r="A180" s="3" t="s">
        <v>551</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35">
      <c r="A181" s="3" t="s">
        <v>552</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35">
      <c r="A182" s="3" t="s">
        <v>553</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35">
      <c r="A183" s="3" t="s">
        <v>554</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35">
      <c r="A184" s="3" t="s">
        <v>555</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35">
      <c r="A185" s="3" t="s">
        <v>556</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35">
      <c r="A186" s="3" t="s">
        <v>557</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35">
      <c r="A187" s="3" t="s">
        <v>558</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35">
      <c r="A188" s="3" t="s">
        <v>559</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35">
      <c r="A189" s="3" t="s">
        <v>560</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35">
      <c r="A190" s="3" t="s">
        <v>561</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35">
      <c r="A191" s="3" t="s">
        <v>562</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35">
      <c r="A192" s="3" t="s">
        <v>563</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35">
      <c r="A193" s="3" t="s">
        <v>564</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35">
      <c r="A194" s="3" t="s">
        <v>565</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35">
      <c r="A195" s="3" t="s">
        <v>566</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35">
      <c r="A196" s="3" t="s">
        <v>567</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35">
      <c r="A197" s="3" t="s">
        <v>568</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35">
      <c r="A198" s="3" t="s">
        <v>569</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35">
      <c r="A199" s="3" t="s">
        <v>570</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35">
      <c r="A200" s="3" t="s">
        <v>571</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35">
      <c r="A201" s="3" t="s">
        <v>572</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35">
      <c r="A202" s="3" t="s">
        <v>573</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35">
      <c r="A203" s="3" t="s">
        <v>574</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35">
      <c r="A204" s="3" t="s">
        <v>575</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35">
      <c r="A205" s="3" t="s">
        <v>576</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35">
      <c r="A206" s="3" t="s">
        <v>577</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35">
      <c r="A207" s="3" t="s">
        <v>578</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35">
      <c r="A208" s="3" t="s">
        <v>579</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35">
      <c r="A209" s="3" t="s">
        <v>580</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35">
      <c r="A210" s="3" t="s">
        <v>581</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35">
      <c r="A211" s="3" t="s">
        <v>582</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35">
      <c r="A212" s="3" t="s">
        <v>583</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35">
      <c r="A213" s="3" t="s">
        <v>584</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35">
      <c r="A214" s="3" t="s">
        <v>585</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35">
      <c r="A215" s="3" t="s">
        <v>586</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35">
      <c r="A216" s="3" t="s">
        <v>587</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35">
      <c r="A217" s="3" t="s">
        <v>588</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35">
      <c r="A218" s="3" t="s">
        <v>589</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35">
      <c r="A219" s="3" t="s">
        <v>590</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35">
      <c r="A220" s="3" t="s">
        <v>591</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35">
      <c r="A221" s="3" t="s">
        <v>592</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35">
      <c r="A222" s="3" t="s">
        <v>593</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35">
      <c r="A223" s="3" t="s">
        <v>594</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35">
      <c r="A224" s="3" t="s">
        <v>595</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35">
      <c r="A225" s="3" t="s">
        <v>596</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35">
      <c r="A226" s="3" t="s">
        <v>597</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35">
      <c r="A227" s="3" t="s">
        <v>598</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35">
      <c r="A228" s="3" t="s">
        <v>599</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35">
      <c r="A229" s="3" t="s">
        <v>600</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35">
      <c r="A230" s="3" t="s">
        <v>601</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35">
      <c r="A231" s="3" t="s">
        <v>602</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35">
      <c r="A232" s="3" t="s">
        <v>603</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35">
      <c r="A233" s="3" t="s">
        <v>604</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35">
      <c r="A234" s="3" t="s">
        <v>605</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35">
      <c r="A235" s="3" t="s">
        <v>606</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35">
      <c r="A236" s="3" t="s">
        <v>607</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35">
      <c r="A237" s="3" t="s">
        <v>608</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35">
      <c r="A238" s="3" t="s">
        <v>609</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35">
      <c r="A239" s="3" t="s">
        <v>610</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35">
      <c r="A240" s="3" t="s">
        <v>611</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35">
      <c r="A241" s="3" t="s">
        <v>612</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35">
      <c r="A242" s="3" t="s">
        <v>613</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5" customHeight="1" x14ac:dyDescent="0.35">
      <c r="A243" s="3" t="s">
        <v>614</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35">
      <c r="A244" s="3" t="s">
        <v>615</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35">
      <c r="A245" s="3" t="s">
        <v>616</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35">
      <c r="A246" s="3" t="s">
        <v>617</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35">
      <c r="A247" s="3" t="s">
        <v>618</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35">
      <c r="A248" s="3" t="s">
        <v>619</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35">
      <c r="A249" s="3" t="s">
        <v>620</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35">
      <c r="A250" s="3" t="s">
        <v>621</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35">
      <c r="A251" s="3" t="s">
        <v>622</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35">
      <c r="A252" s="3" t="s">
        <v>623</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35">
      <c r="A253" s="3" t="s">
        <v>624</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35">
      <c r="A254" s="3" t="s">
        <v>625</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35">
      <c r="A255" s="3" t="s">
        <v>626</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35">
      <c r="A256" s="3" t="s">
        <v>627</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35">
      <c r="A257" s="3" t="s">
        <v>628</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35">
      <c r="A258" s="3" t="s">
        <v>629</v>
      </c>
      <c r="B258" s="3">
        <v>2697</v>
      </c>
      <c r="C258" s="3">
        <v>84</v>
      </c>
      <c r="D258" s="3">
        <v>2781</v>
      </c>
      <c r="E258" s="3">
        <v>-67</v>
      </c>
      <c r="F258" s="3">
        <v>127</v>
      </c>
      <c r="G258" s="3">
        <v>2841</v>
      </c>
      <c r="H258" s="3">
        <v>-1032</v>
      </c>
      <c r="I258" s="3">
        <v>1809</v>
      </c>
      <c r="J258" s="3">
        <v>-652</v>
      </c>
      <c r="K258" s="3">
        <v>1157</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576</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56684</v>
      </c>
      <c r="BD258" s="3">
        <v>2459</v>
      </c>
      <c r="BE258" s="3">
        <v>6105</v>
      </c>
      <c r="BF258" s="3">
        <v>65248</v>
      </c>
      <c r="BG258" s="3">
        <v>19873</v>
      </c>
    </row>
    <row r="259" spans="1:59" x14ac:dyDescent="0.35">
      <c r="A259" s="3" t="s">
        <v>630</v>
      </c>
      <c r="B259" s="3">
        <v>9672</v>
      </c>
      <c r="C259" s="3">
        <v>-2436</v>
      </c>
      <c r="D259" s="3">
        <v>7236</v>
      </c>
      <c r="E259" s="3">
        <v>-47</v>
      </c>
      <c r="F259" s="3">
        <v>596</v>
      </c>
      <c r="G259" s="3">
        <v>7785</v>
      </c>
      <c r="H259" s="3">
        <v>2376</v>
      </c>
      <c r="I259" s="3">
        <v>10161</v>
      </c>
      <c r="J259" s="3">
        <v>-652</v>
      </c>
      <c r="K259" s="3">
        <v>9509</v>
      </c>
      <c r="L259" s="3">
        <v>12493</v>
      </c>
      <c r="M259" s="3">
        <v>958</v>
      </c>
      <c r="N259" s="3">
        <v>970</v>
      </c>
      <c r="O259" s="3">
        <v>2417</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43479</v>
      </c>
      <c r="AI259" s="3">
        <v>10951</v>
      </c>
      <c r="AJ259" s="3">
        <v>4195</v>
      </c>
      <c r="AK259" s="3">
        <v>2822</v>
      </c>
      <c r="AL259" s="3">
        <v>61447</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35">
      <c r="A260" s="3" t="s">
        <v>631</v>
      </c>
      <c r="B260" s="3">
        <v>5055</v>
      </c>
      <c r="C260" s="3">
        <v>-35</v>
      </c>
      <c r="D260" s="3">
        <v>5020</v>
      </c>
      <c r="E260" s="3">
        <v>-4</v>
      </c>
      <c r="F260" s="3">
        <v>596</v>
      </c>
      <c r="G260" s="3">
        <v>5612</v>
      </c>
      <c r="H260" s="3">
        <v>-995</v>
      </c>
      <c r="I260" s="3">
        <v>4617</v>
      </c>
      <c r="J260" s="3">
        <v>-652</v>
      </c>
      <c r="K260" s="3">
        <v>3965</v>
      </c>
      <c r="L260" s="3">
        <v>12120</v>
      </c>
      <c r="M260" s="3">
        <v>1073</v>
      </c>
      <c r="N260" s="3">
        <v>651</v>
      </c>
      <c r="O260" s="3">
        <v>2314</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41970</v>
      </c>
      <c r="AI260" s="3">
        <v>10648</v>
      </c>
      <c r="AJ260" s="3">
        <v>646</v>
      </c>
      <c r="AK260" s="3">
        <v>2846</v>
      </c>
      <c r="AL260" s="3">
        <v>56110</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35">
      <c r="A261" s="3" t="s">
        <v>632</v>
      </c>
      <c r="B261" s="3">
        <v>4309</v>
      </c>
      <c r="C261" s="3">
        <v>403</v>
      </c>
      <c r="D261" s="3">
        <v>4712</v>
      </c>
      <c r="E261" s="3">
        <v>-38</v>
      </c>
      <c r="F261" s="3">
        <v>595</v>
      </c>
      <c r="G261" s="3">
        <v>5269</v>
      </c>
      <c r="H261" s="3">
        <v>-1039</v>
      </c>
      <c r="I261" s="3">
        <v>4230</v>
      </c>
      <c r="J261" s="3">
        <v>-652</v>
      </c>
      <c r="K261" s="3">
        <v>3578</v>
      </c>
      <c r="L261" s="3">
        <v>12549</v>
      </c>
      <c r="M261" s="3">
        <v>1027</v>
      </c>
      <c r="N261" s="3">
        <v>803</v>
      </c>
      <c r="O261" s="3">
        <v>2472</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44095</v>
      </c>
      <c r="AI261" s="3">
        <v>11229</v>
      </c>
      <c r="AJ261" s="3">
        <v>590</v>
      </c>
      <c r="AK261" s="3">
        <v>2835</v>
      </c>
      <c r="AL261" s="3">
        <v>58749</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35">
      <c r="A262" s="3" t="s">
        <v>633</v>
      </c>
      <c r="B262" s="3">
        <v>-2756</v>
      </c>
      <c r="C262" s="3">
        <v>-1787</v>
      </c>
      <c r="D262" s="3">
        <v>-4543</v>
      </c>
      <c r="E262" s="3">
        <v>-36</v>
      </c>
      <c r="F262" s="3">
        <v>596</v>
      </c>
      <c r="G262" s="3">
        <v>-3983</v>
      </c>
      <c r="H262" s="3">
        <v>1581</v>
      </c>
      <c r="I262" s="3">
        <v>-2402</v>
      </c>
      <c r="J262" s="3">
        <v>-836</v>
      </c>
      <c r="K262" s="3">
        <v>-3238</v>
      </c>
      <c r="L262" s="3">
        <v>12823</v>
      </c>
      <c r="M262" s="3">
        <v>1034</v>
      </c>
      <c r="N262" s="3">
        <v>744</v>
      </c>
      <c r="O262" s="3">
        <v>2351</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51754</v>
      </c>
      <c r="AI262" s="3">
        <v>10995</v>
      </c>
      <c r="AJ262" s="3">
        <v>3227</v>
      </c>
      <c r="AK262" s="3">
        <v>2898</v>
      </c>
      <c r="AL262" s="3">
        <v>68874</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35">
      <c r="A263" s="3" t="s">
        <v>634</v>
      </c>
      <c r="B263" s="3">
        <v>5586</v>
      </c>
      <c r="C263" s="3">
        <v>1810</v>
      </c>
      <c r="D263" s="3">
        <v>7396</v>
      </c>
      <c r="E263" s="3">
        <v>-39</v>
      </c>
      <c r="F263" s="3">
        <v>596</v>
      </c>
      <c r="G263" s="3">
        <v>7953</v>
      </c>
      <c r="H263" s="3">
        <v>-871</v>
      </c>
      <c r="I263" s="3">
        <v>7082</v>
      </c>
      <c r="J263" s="3">
        <v>-836</v>
      </c>
      <c r="K263" s="3">
        <v>6246</v>
      </c>
      <c r="L263" s="3">
        <v>12431</v>
      </c>
      <c r="M263" s="3">
        <v>1003</v>
      </c>
      <c r="N263" s="3">
        <v>921</v>
      </c>
      <c r="O263" s="3">
        <v>2377</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43492</v>
      </c>
      <c r="AI263" s="3">
        <v>10682</v>
      </c>
      <c r="AJ263" s="3">
        <v>646</v>
      </c>
      <c r="AK263" s="3">
        <v>2903</v>
      </c>
      <c r="AL263" s="3">
        <v>57723</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35">
      <c r="A264" s="3" t="s">
        <v>635</v>
      </c>
      <c r="B264" s="3">
        <v>8157</v>
      </c>
      <c r="C264" s="3">
        <v>1162</v>
      </c>
      <c r="D264" s="3">
        <v>9319</v>
      </c>
      <c r="E264" s="3">
        <v>-55</v>
      </c>
      <c r="F264" s="3">
        <v>595</v>
      </c>
      <c r="G264" s="3">
        <v>9859</v>
      </c>
      <c r="H264" s="3">
        <v>-901</v>
      </c>
      <c r="I264" s="3">
        <v>8958</v>
      </c>
      <c r="J264" s="3">
        <v>-836</v>
      </c>
      <c r="K264" s="3">
        <v>8122</v>
      </c>
      <c r="L264" s="3">
        <v>12392</v>
      </c>
      <c r="M264" s="3">
        <v>916</v>
      </c>
      <c r="N264" s="3">
        <v>705</v>
      </c>
      <c r="O264" s="3">
        <v>2415</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42798</v>
      </c>
      <c r="AI264" s="3">
        <v>11119</v>
      </c>
      <c r="AJ264" s="3">
        <v>847</v>
      </c>
      <c r="AK264" s="3">
        <v>2869</v>
      </c>
      <c r="AL264" s="3">
        <v>57633</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35">
      <c r="A265" s="3" t="s">
        <v>636</v>
      </c>
      <c r="B265" s="3">
        <v>5942</v>
      </c>
      <c r="C265" s="3">
        <v>473</v>
      </c>
      <c r="D265" s="3">
        <v>6415</v>
      </c>
      <c r="E265" s="3">
        <v>-127</v>
      </c>
      <c r="F265" s="3">
        <v>596</v>
      </c>
      <c r="G265" s="3">
        <v>6884</v>
      </c>
      <c r="H265" s="3">
        <v>2387</v>
      </c>
      <c r="I265" s="3">
        <v>9271</v>
      </c>
      <c r="J265" s="3">
        <v>-836</v>
      </c>
      <c r="K265" s="3">
        <v>8435</v>
      </c>
      <c r="L265" s="3">
        <v>12891</v>
      </c>
      <c r="M265" s="3">
        <v>1228</v>
      </c>
      <c r="N265" s="3">
        <v>1242</v>
      </c>
      <c r="O265" s="3">
        <v>2241</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43757</v>
      </c>
      <c r="AI265" s="3">
        <v>10901</v>
      </c>
      <c r="AJ265" s="3">
        <v>4154</v>
      </c>
      <c r="AK265" s="3">
        <v>2916</v>
      </c>
      <c r="AL265" s="3">
        <v>61728</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35">
      <c r="A266" s="3" t="s">
        <v>637</v>
      </c>
      <c r="B266" s="3">
        <v>4871</v>
      </c>
      <c r="C266" s="3">
        <v>1327</v>
      </c>
      <c r="D266" s="3">
        <v>6198</v>
      </c>
      <c r="E266" s="3">
        <v>-76</v>
      </c>
      <c r="F266" s="3">
        <v>596</v>
      </c>
      <c r="G266" s="3">
        <v>6718</v>
      </c>
      <c r="H266" s="3">
        <v>-911</v>
      </c>
      <c r="I266" s="3">
        <v>5807</v>
      </c>
      <c r="J266" s="3">
        <v>-836</v>
      </c>
      <c r="K266" s="3">
        <v>4971</v>
      </c>
      <c r="L266" s="3">
        <v>13040</v>
      </c>
      <c r="M266" s="3">
        <v>1369</v>
      </c>
      <c r="N266" s="3">
        <v>269</v>
      </c>
      <c r="O266" s="3">
        <v>2532</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43091</v>
      </c>
      <c r="AI266" s="3">
        <v>10819</v>
      </c>
      <c r="AJ266" s="3">
        <v>677</v>
      </c>
      <c r="AK266" s="3">
        <v>2884</v>
      </c>
      <c r="AL266" s="3">
        <v>57471</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35">
      <c r="A267" s="3" t="s">
        <v>638</v>
      </c>
      <c r="B267" s="3">
        <v>4467</v>
      </c>
      <c r="C267" s="3">
        <v>1470</v>
      </c>
      <c r="D267" s="3">
        <v>5937</v>
      </c>
      <c r="E267" s="3">
        <v>-165</v>
      </c>
      <c r="F267" s="3">
        <v>595</v>
      </c>
      <c r="G267" s="3">
        <v>6367</v>
      </c>
      <c r="H267" s="3">
        <v>-925</v>
      </c>
      <c r="I267" s="3">
        <v>5442</v>
      </c>
      <c r="J267" s="3">
        <v>-836</v>
      </c>
      <c r="K267" s="3">
        <v>4606</v>
      </c>
      <c r="L267" s="3">
        <v>13192</v>
      </c>
      <c r="M267" s="3">
        <v>899</v>
      </c>
      <c r="N267" s="3">
        <v>686</v>
      </c>
      <c r="O267" s="3">
        <v>2377</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44811</v>
      </c>
      <c r="AI267" s="3">
        <v>11864</v>
      </c>
      <c r="AJ267" s="3">
        <v>683</v>
      </c>
      <c r="AK267" s="3">
        <v>2899</v>
      </c>
      <c r="AL267" s="3">
        <v>60257</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35">
      <c r="A268" s="3" t="s">
        <v>639</v>
      </c>
      <c r="B268" s="3">
        <v>-11834</v>
      </c>
      <c r="C268" s="3">
        <v>1495</v>
      </c>
      <c r="D268" s="3">
        <v>-10339</v>
      </c>
      <c r="E268" s="3">
        <v>-160</v>
      </c>
      <c r="F268" s="3">
        <v>596</v>
      </c>
      <c r="G268" s="3">
        <v>-9903</v>
      </c>
      <c r="H268" s="3">
        <v>-461</v>
      </c>
      <c r="I268" s="3">
        <v>-10364</v>
      </c>
      <c r="J268" s="3">
        <v>-700</v>
      </c>
      <c r="K268" s="3">
        <v>-11064</v>
      </c>
      <c r="L268" s="3">
        <v>13276</v>
      </c>
      <c r="M268" s="3">
        <v>852</v>
      </c>
      <c r="N268" s="3">
        <v>648</v>
      </c>
      <c r="O268" s="3">
        <v>2242</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63506</v>
      </c>
      <c r="AI268" s="3">
        <v>11490</v>
      </c>
      <c r="AJ268" s="3">
        <v>1109</v>
      </c>
      <c r="AK268" s="3">
        <v>3021</v>
      </c>
      <c r="AL268" s="3">
        <v>79126</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35">
      <c r="A269" s="3" t="s">
        <v>640</v>
      </c>
      <c r="B269" s="3">
        <v>-562</v>
      </c>
      <c r="C269" s="3">
        <v>3133</v>
      </c>
      <c r="D269" s="3">
        <v>2571</v>
      </c>
      <c r="E269" s="3">
        <v>-152</v>
      </c>
      <c r="F269" s="3">
        <v>596</v>
      </c>
      <c r="G269" s="3">
        <v>3015</v>
      </c>
      <c r="H269" s="3">
        <v>-987</v>
      </c>
      <c r="I269" s="3">
        <v>2028</v>
      </c>
      <c r="J269" s="3">
        <v>-700</v>
      </c>
      <c r="K269" s="3">
        <v>1328</v>
      </c>
      <c r="L269" s="3">
        <v>12178</v>
      </c>
      <c r="M269" s="3">
        <v>747</v>
      </c>
      <c r="N269" s="3">
        <v>866</v>
      </c>
      <c r="O269" s="3">
        <v>2254</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48013</v>
      </c>
      <c r="AI269" s="3">
        <v>12094</v>
      </c>
      <c r="AJ269" s="3">
        <v>661</v>
      </c>
      <c r="AK269" s="3">
        <v>2954</v>
      </c>
      <c r="AL269" s="3">
        <v>63722</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35">
      <c r="A270" s="3" t="s">
        <v>641</v>
      </c>
      <c r="B270" s="3">
        <v>256</v>
      </c>
      <c r="C270" s="3">
        <v>130</v>
      </c>
      <c r="D270" s="3">
        <v>386</v>
      </c>
      <c r="E270" s="3">
        <v>-171</v>
      </c>
      <c r="F270" s="3">
        <v>594</v>
      </c>
      <c r="G270" s="3">
        <v>809</v>
      </c>
      <c r="H270" s="3">
        <v>-917</v>
      </c>
      <c r="I270" s="3">
        <v>-108</v>
      </c>
      <c r="J270" s="3">
        <v>-701</v>
      </c>
      <c r="K270" s="3">
        <v>-809</v>
      </c>
      <c r="L270" s="3">
        <v>12418</v>
      </c>
      <c r="M270" s="3">
        <v>991</v>
      </c>
      <c r="N270" s="3">
        <v>647</v>
      </c>
      <c r="O270" s="3">
        <v>2154</v>
      </c>
      <c r="P270" s="3">
        <v>1564</v>
      </c>
      <c r="Q270" s="3">
        <v>281</v>
      </c>
      <c r="R270" s="3">
        <v>1039</v>
      </c>
      <c r="S270" s="3">
        <v>181</v>
      </c>
      <c r="T270" s="3">
        <v>0</v>
      </c>
      <c r="U270" s="3">
        <v>2750</v>
      </c>
      <c r="V270" s="3">
        <v>543</v>
      </c>
      <c r="W270" s="3">
        <v>278</v>
      </c>
      <c r="X270" s="3">
        <v>18387</v>
      </c>
      <c r="Y270" s="3">
        <v>56</v>
      </c>
      <c r="Z270" s="3">
        <v>4728</v>
      </c>
      <c r="AA270" s="3">
        <v>0</v>
      </c>
      <c r="AB270" s="3">
        <v>-13</v>
      </c>
      <c r="AC270" s="3">
        <v>90</v>
      </c>
      <c r="AD270" s="3">
        <v>278</v>
      </c>
      <c r="AE270" s="3">
        <v>419</v>
      </c>
      <c r="AF270" s="3">
        <v>209</v>
      </c>
      <c r="AG270" s="3">
        <v>902</v>
      </c>
      <c r="AH270" s="3">
        <v>47902</v>
      </c>
      <c r="AI270" s="3">
        <v>14888</v>
      </c>
      <c r="AJ270" s="3">
        <v>1571</v>
      </c>
      <c r="AK270" s="3">
        <v>3070</v>
      </c>
      <c r="AL270" s="3">
        <v>67431</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35">
      <c r="A271" s="3" t="s">
        <v>642</v>
      </c>
      <c r="B271" s="3">
        <v>11507</v>
      </c>
      <c r="C271" s="3">
        <v>-2116</v>
      </c>
      <c r="D271" s="3">
        <v>9391</v>
      </c>
      <c r="E271" s="3">
        <v>-67</v>
      </c>
      <c r="F271" s="3">
        <v>9</v>
      </c>
      <c r="G271" s="3">
        <v>9333</v>
      </c>
      <c r="H271" s="3">
        <v>2057</v>
      </c>
      <c r="I271" s="3">
        <v>11390</v>
      </c>
      <c r="J271" s="3">
        <v>126</v>
      </c>
      <c r="K271" s="3">
        <v>11516</v>
      </c>
      <c r="L271" s="3">
        <v>12758</v>
      </c>
      <c r="M271" s="3">
        <v>987</v>
      </c>
      <c r="N271" s="3">
        <v>648</v>
      </c>
      <c r="O271" s="3">
        <v>2374</v>
      </c>
      <c r="P271" s="3">
        <v>2785</v>
      </c>
      <c r="Q271" s="3">
        <v>276</v>
      </c>
      <c r="R271" s="3">
        <v>1097</v>
      </c>
      <c r="S271" s="3">
        <v>164</v>
      </c>
      <c r="T271" s="3">
        <v>0</v>
      </c>
      <c r="U271" s="3">
        <v>2948</v>
      </c>
      <c r="V271" s="3">
        <v>-183</v>
      </c>
      <c r="W271" s="3">
        <v>5</v>
      </c>
      <c r="X271" s="3">
        <v>13473</v>
      </c>
      <c r="Y271" s="3">
        <v>51</v>
      </c>
      <c r="Z271" s="3">
        <v>4442</v>
      </c>
      <c r="AA271" s="3">
        <v>0</v>
      </c>
      <c r="AB271" s="3">
        <v>0</v>
      </c>
      <c r="AC271" s="3">
        <v>43</v>
      </c>
      <c r="AD271" s="3">
        <v>254</v>
      </c>
      <c r="AE271" s="3">
        <v>373</v>
      </c>
      <c r="AF271" s="3">
        <v>222</v>
      </c>
      <c r="AG271" s="3">
        <v>949</v>
      </c>
      <c r="AH271" s="3">
        <v>43666</v>
      </c>
      <c r="AI271" s="3">
        <v>10937</v>
      </c>
      <c r="AJ271" s="3">
        <v>4665</v>
      </c>
      <c r="AK271" s="3">
        <v>2988</v>
      </c>
      <c r="AL271" s="3">
        <v>62256</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35">
      <c r="A272" s="3" t="s">
        <v>643</v>
      </c>
      <c r="B272" s="3">
        <v>5645</v>
      </c>
      <c r="C272" s="3">
        <v>272</v>
      </c>
      <c r="D272" s="3">
        <v>5917</v>
      </c>
      <c r="E272" s="3">
        <v>-71</v>
      </c>
      <c r="F272" s="3">
        <v>9</v>
      </c>
      <c r="G272" s="3">
        <v>5855</v>
      </c>
      <c r="H272" s="3">
        <v>-932</v>
      </c>
      <c r="I272" s="3">
        <v>4923</v>
      </c>
      <c r="J272" s="3">
        <v>-700</v>
      </c>
      <c r="K272" s="3">
        <v>4223</v>
      </c>
      <c r="L272" s="3">
        <v>12824</v>
      </c>
      <c r="M272" s="3">
        <v>1063</v>
      </c>
      <c r="N272" s="3">
        <v>767</v>
      </c>
      <c r="O272" s="3">
        <v>2271</v>
      </c>
      <c r="P272" s="3">
        <v>2819</v>
      </c>
      <c r="Q272" s="3">
        <v>259</v>
      </c>
      <c r="R272" s="3">
        <v>902</v>
      </c>
      <c r="S272" s="3">
        <v>190</v>
      </c>
      <c r="T272" s="3">
        <v>0</v>
      </c>
      <c r="U272" s="3">
        <v>2841</v>
      </c>
      <c r="V272" s="3">
        <v>-245</v>
      </c>
      <c r="W272" s="3">
        <v>4</v>
      </c>
      <c r="X272" s="3">
        <v>13172</v>
      </c>
      <c r="Y272" s="3">
        <v>-218</v>
      </c>
      <c r="Z272" s="3">
        <v>4411</v>
      </c>
      <c r="AA272" s="3">
        <v>0</v>
      </c>
      <c r="AB272" s="3">
        <v>0</v>
      </c>
      <c r="AC272" s="3">
        <v>11</v>
      </c>
      <c r="AD272" s="3">
        <v>258</v>
      </c>
      <c r="AE272" s="3">
        <v>440</v>
      </c>
      <c r="AF272" s="3">
        <v>222</v>
      </c>
      <c r="AG272" s="3">
        <v>888</v>
      </c>
      <c r="AH272" s="3">
        <v>42879</v>
      </c>
      <c r="AI272" s="3">
        <v>11492</v>
      </c>
      <c r="AJ272" s="3">
        <v>698</v>
      </c>
      <c r="AK272" s="3">
        <v>2978</v>
      </c>
      <c r="AL272" s="3">
        <v>58047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35">
      <c r="A273" s="3" t="s">
        <v>644</v>
      </c>
      <c r="B273" s="3">
        <v>7348</v>
      </c>
      <c r="C273" s="3">
        <v>733</v>
      </c>
      <c r="D273" s="3">
        <v>8081</v>
      </c>
      <c r="E273" s="3">
        <v>-91</v>
      </c>
      <c r="F273" s="3">
        <v>11</v>
      </c>
      <c r="G273" s="3">
        <v>8001</v>
      </c>
      <c r="H273" s="3">
        <v>-969</v>
      </c>
      <c r="I273" s="3">
        <v>7032</v>
      </c>
      <c r="J273" s="3">
        <v>-701</v>
      </c>
      <c r="K273" s="3">
        <v>6331</v>
      </c>
      <c r="L273" s="3">
        <v>12880</v>
      </c>
      <c r="M273" s="3">
        <v>940</v>
      </c>
      <c r="N273" s="3">
        <v>724</v>
      </c>
      <c r="O273" s="3">
        <v>2387</v>
      </c>
      <c r="P273" s="3">
        <v>2807</v>
      </c>
      <c r="Q273" s="3">
        <v>227</v>
      </c>
      <c r="R273" s="3">
        <v>904</v>
      </c>
      <c r="S273" s="3">
        <v>179</v>
      </c>
      <c r="T273" s="3">
        <v>0</v>
      </c>
      <c r="U273" s="3">
        <v>3136</v>
      </c>
      <c r="V273" s="3">
        <v>160</v>
      </c>
      <c r="W273" s="3">
        <v>5</v>
      </c>
      <c r="X273" s="3">
        <v>13576</v>
      </c>
      <c r="Y273" s="3">
        <v>-284</v>
      </c>
      <c r="Z273" s="3">
        <v>4624</v>
      </c>
      <c r="AA273" s="3">
        <v>0</v>
      </c>
      <c r="AB273" s="3">
        <v>0</v>
      </c>
      <c r="AC273" s="3">
        <v>163</v>
      </c>
      <c r="AD273" s="3">
        <v>261</v>
      </c>
      <c r="AE273" s="3">
        <v>415</v>
      </c>
      <c r="AF273" s="3">
        <v>222</v>
      </c>
      <c r="AG273" s="3">
        <v>847</v>
      </c>
      <c r="AH273" s="3">
        <v>44173</v>
      </c>
      <c r="AI273" s="3">
        <v>11961</v>
      </c>
      <c r="AJ273" s="3">
        <v>627</v>
      </c>
      <c r="AK273" s="3">
        <v>2967</v>
      </c>
      <c r="AL273" s="3">
        <v>59728</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35">
      <c r="A274" s="3" t="s">
        <v>645</v>
      </c>
      <c r="B274" s="3">
        <v>1016</v>
      </c>
      <c r="C274" s="3">
        <v>-1329</v>
      </c>
      <c r="D274" s="3">
        <v>-313</v>
      </c>
      <c r="E274" s="3">
        <v>-105</v>
      </c>
      <c r="F274" s="3">
        <v>9</v>
      </c>
      <c r="G274" s="3">
        <v>-409</v>
      </c>
      <c r="H274" s="3">
        <v>-474</v>
      </c>
      <c r="I274" s="3">
        <v>-883</v>
      </c>
      <c r="J274" s="3">
        <v>-734</v>
      </c>
      <c r="K274" s="3">
        <v>-1617</v>
      </c>
      <c r="L274" s="3">
        <v>13324</v>
      </c>
      <c r="M274" s="3">
        <v>1014</v>
      </c>
      <c r="N274" s="3">
        <v>889</v>
      </c>
      <c r="O274" s="3">
        <v>2273</v>
      </c>
      <c r="P274" s="3">
        <v>2475</v>
      </c>
      <c r="Q274" s="3">
        <v>279</v>
      </c>
      <c r="R274" s="3">
        <v>1190</v>
      </c>
      <c r="S274" s="3">
        <v>167</v>
      </c>
      <c r="T274" s="3">
        <v>0</v>
      </c>
      <c r="U274" s="3">
        <v>2908</v>
      </c>
      <c r="V274" s="3">
        <v>9356</v>
      </c>
      <c r="W274" s="3">
        <v>4</v>
      </c>
      <c r="X274" s="3">
        <v>12802</v>
      </c>
      <c r="Y274" s="3">
        <v>-540</v>
      </c>
      <c r="Z274" s="3">
        <v>4751</v>
      </c>
      <c r="AA274" s="3">
        <v>0</v>
      </c>
      <c r="AB274" s="3">
        <v>-137</v>
      </c>
      <c r="AC274" s="3">
        <v>14</v>
      </c>
      <c r="AD274" s="3">
        <v>265</v>
      </c>
      <c r="AE274" s="3">
        <v>391</v>
      </c>
      <c r="AF274" s="3">
        <v>206</v>
      </c>
      <c r="AG274" s="3">
        <v>936</v>
      </c>
      <c r="AH274" s="3">
        <v>52567</v>
      </c>
      <c r="AI274" s="3">
        <v>11622</v>
      </c>
      <c r="AJ274" s="3">
        <v>1140</v>
      </c>
      <c r="AK274" s="3">
        <v>2973</v>
      </c>
      <c r="AL274" s="3">
        <v>68302</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35">
      <c r="A275" s="3" t="s">
        <v>646</v>
      </c>
      <c r="B275" s="3">
        <v>3573</v>
      </c>
      <c r="C275" s="3">
        <v>2607</v>
      </c>
      <c r="D275" s="3">
        <v>6180</v>
      </c>
      <c r="E275" s="3">
        <v>-105</v>
      </c>
      <c r="F275" s="3">
        <v>9</v>
      </c>
      <c r="G275" s="3">
        <v>6084</v>
      </c>
      <c r="H275" s="3">
        <v>-922</v>
      </c>
      <c r="I275" s="3">
        <v>5162</v>
      </c>
      <c r="J275" s="3">
        <v>-734</v>
      </c>
      <c r="K275" s="3">
        <v>4428</v>
      </c>
      <c r="L275" s="3">
        <v>12964</v>
      </c>
      <c r="M275" s="3">
        <v>1039</v>
      </c>
      <c r="N275" s="3">
        <v>914</v>
      </c>
      <c r="O275" s="3">
        <v>2388</v>
      </c>
      <c r="P275" s="3">
        <v>2464</v>
      </c>
      <c r="Q275" s="3">
        <v>312</v>
      </c>
      <c r="R275" s="3">
        <v>1111</v>
      </c>
      <c r="S275" s="3">
        <v>183</v>
      </c>
      <c r="T275" s="3">
        <v>0</v>
      </c>
      <c r="U275" s="3">
        <v>2810</v>
      </c>
      <c r="V275" s="3">
        <v>1697</v>
      </c>
      <c r="W275" s="3">
        <v>8</v>
      </c>
      <c r="X275" s="3">
        <v>12596</v>
      </c>
      <c r="Y275" s="3">
        <v>-331</v>
      </c>
      <c r="Z275" s="3">
        <v>4691</v>
      </c>
      <c r="AA275" s="3">
        <v>0</v>
      </c>
      <c r="AB275" s="3">
        <v>-26</v>
      </c>
      <c r="AC275" s="3">
        <v>10</v>
      </c>
      <c r="AD275" s="3">
        <v>267</v>
      </c>
      <c r="AE275" s="3">
        <v>427</v>
      </c>
      <c r="AF275" s="3">
        <v>206</v>
      </c>
      <c r="AG275" s="3">
        <v>901</v>
      </c>
      <c r="AH275" s="3">
        <v>44631</v>
      </c>
      <c r="AI275" s="3">
        <v>11608</v>
      </c>
      <c r="AJ275" s="3">
        <v>647</v>
      </c>
      <c r="AK275" s="3">
        <v>2937</v>
      </c>
      <c r="AL275" s="3">
        <v>59823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35">
      <c r="A276" s="3" t="s">
        <v>647</v>
      </c>
      <c r="B276" s="3">
        <v>8617</v>
      </c>
      <c r="C276" s="3">
        <v>1323</v>
      </c>
      <c r="D276" s="3">
        <v>9940</v>
      </c>
      <c r="E276" s="3">
        <v>-113</v>
      </c>
      <c r="F276" s="3">
        <v>11</v>
      </c>
      <c r="G276" s="3">
        <v>9838</v>
      </c>
      <c r="H276" s="3">
        <v>-862</v>
      </c>
      <c r="I276" s="3">
        <v>8976</v>
      </c>
      <c r="J276" s="3">
        <v>292</v>
      </c>
      <c r="K276" s="3">
        <v>9268</v>
      </c>
      <c r="L276" s="3">
        <v>12983</v>
      </c>
      <c r="M276" s="3">
        <v>946</v>
      </c>
      <c r="N276" s="3">
        <v>669</v>
      </c>
      <c r="O276" s="3">
        <v>2350</v>
      </c>
      <c r="P276" s="3">
        <v>2481</v>
      </c>
      <c r="Q276" s="3">
        <v>231</v>
      </c>
      <c r="R276" s="3">
        <v>1068</v>
      </c>
      <c r="S276" s="3">
        <v>186</v>
      </c>
      <c r="T276" s="3">
        <v>0</v>
      </c>
      <c r="U276" s="3">
        <v>3084</v>
      </c>
      <c r="V276" s="3">
        <v>297</v>
      </c>
      <c r="W276" s="3">
        <v>4</v>
      </c>
      <c r="X276" s="3">
        <v>12643</v>
      </c>
      <c r="Y276" s="3">
        <v>-382</v>
      </c>
      <c r="Z276" s="3">
        <v>4725</v>
      </c>
      <c r="AA276" s="3">
        <v>0</v>
      </c>
      <c r="AB276" s="3">
        <v>-7</v>
      </c>
      <c r="AC276" s="3">
        <v>156</v>
      </c>
      <c r="AD276" s="3">
        <v>280</v>
      </c>
      <c r="AE276" s="3">
        <v>430</v>
      </c>
      <c r="AF276" s="3">
        <v>206</v>
      </c>
      <c r="AG276" s="3">
        <v>928</v>
      </c>
      <c r="AH276" s="3">
        <v>43278</v>
      </c>
      <c r="AI276" s="3">
        <v>11915</v>
      </c>
      <c r="AJ276" s="3">
        <v>2077</v>
      </c>
      <c r="AK276" s="3">
        <v>2949</v>
      </c>
      <c r="AL276" s="3">
        <v>60219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35">
      <c r="A277" s="3" t="s">
        <v>648</v>
      </c>
      <c r="B277" s="3">
        <v>8469</v>
      </c>
      <c r="C277" s="3">
        <v>707</v>
      </c>
      <c r="D277" s="3">
        <v>9176</v>
      </c>
      <c r="E277" s="3">
        <v>-131</v>
      </c>
      <c r="F277" s="3">
        <v>9</v>
      </c>
      <c r="G277" s="3">
        <v>9054</v>
      </c>
      <c r="H277" s="3">
        <v>2426</v>
      </c>
      <c r="I277" s="3">
        <v>11480</v>
      </c>
      <c r="J277" s="3">
        <v>-734</v>
      </c>
      <c r="K277" s="3">
        <v>10746</v>
      </c>
      <c r="L277" s="3">
        <v>13562</v>
      </c>
      <c r="M277" s="3">
        <v>1200</v>
      </c>
      <c r="N277" s="3">
        <v>637</v>
      </c>
      <c r="O277" s="3">
        <v>2302</v>
      </c>
      <c r="P277" s="3">
        <v>2404</v>
      </c>
      <c r="Q277" s="3">
        <v>287</v>
      </c>
      <c r="R277" s="3">
        <v>1133</v>
      </c>
      <c r="S277" s="3">
        <v>178</v>
      </c>
      <c r="T277" s="3">
        <v>0</v>
      </c>
      <c r="U277" s="3">
        <v>2889</v>
      </c>
      <c r="V277" s="3">
        <v>117</v>
      </c>
      <c r="W277" s="3">
        <v>4</v>
      </c>
      <c r="X277" s="3">
        <v>12518</v>
      </c>
      <c r="Y277" s="3">
        <v>-519</v>
      </c>
      <c r="Z277" s="3">
        <v>3796</v>
      </c>
      <c r="AA277" s="3">
        <v>0</v>
      </c>
      <c r="AB277" s="3">
        <v>-1</v>
      </c>
      <c r="AC277" s="3">
        <v>16</v>
      </c>
      <c r="AD277" s="3">
        <v>293</v>
      </c>
      <c r="AE277" s="3">
        <v>411</v>
      </c>
      <c r="AF277" s="3">
        <v>204</v>
      </c>
      <c r="AG277" s="3">
        <v>920</v>
      </c>
      <c r="AH277" s="3">
        <v>42351</v>
      </c>
      <c r="AI277" s="3">
        <v>11675</v>
      </c>
      <c r="AJ277" s="3">
        <v>4064</v>
      </c>
      <c r="AK277" s="3">
        <v>2962</v>
      </c>
      <c r="AL277" s="3">
        <v>61052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35">
      <c r="A278" s="3" t="s">
        <v>649</v>
      </c>
      <c r="B278" s="3">
        <v>4047</v>
      </c>
      <c r="C278" s="3">
        <v>2715</v>
      </c>
      <c r="D278" s="3">
        <v>6762</v>
      </c>
      <c r="E278" s="3">
        <v>-161</v>
      </c>
      <c r="F278" s="3">
        <v>9</v>
      </c>
      <c r="G278" s="3">
        <v>6610</v>
      </c>
      <c r="H278" s="3">
        <v>-933</v>
      </c>
      <c r="I278" s="3">
        <v>5677</v>
      </c>
      <c r="J278" s="3">
        <v>-734</v>
      </c>
      <c r="K278" s="3">
        <v>4943</v>
      </c>
      <c r="L278" s="3">
        <v>13043</v>
      </c>
      <c r="M278" s="3">
        <v>1397</v>
      </c>
      <c r="N278" s="3">
        <v>590</v>
      </c>
      <c r="O278" s="3">
        <v>2356</v>
      </c>
      <c r="P278" s="3">
        <v>2408</v>
      </c>
      <c r="Q278" s="3">
        <v>365</v>
      </c>
      <c r="R278" s="3">
        <v>1017</v>
      </c>
      <c r="S278" s="3">
        <v>168</v>
      </c>
      <c r="T278" s="3">
        <v>0</v>
      </c>
      <c r="U278" s="3">
        <v>2746</v>
      </c>
      <c r="V278" s="3">
        <v>234</v>
      </c>
      <c r="W278" s="3">
        <v>5</v>
      </c>
      <c r="X278" s="3">
        <v>12564</v>
      </c>
      <c r="Y278" s="3">
        <v>-374</v>
      </c>
      <c r="Z278" s="3">
        <v>3701</v>
      </c>
      <c r="AA278" s="3">
        <v>0</v>
      </c>
      <c r="AB278" s="3">
        <v>-14</v>
      </c>
      <c r="AC278" s="3">
        <v>36</v>
      </c>
      <c r="AD278" s="3">
        <v>289</v>
      </c>
      <c r="AE278" s="3">
        <v>386</v>
      </c>
      <c r="AF278" s="3">
        <v>204</v>
      </c>
      <c r="AG278" s="3">
        <v>835</v>
      </c>
      <c r="AH278" s="3">
        <v>41956</v>
      </c>
      <c r="AI278" s="3">
        <v>11825</v>
      </c>
      <c r="AJ278" s="3">
        <v>650</v>
      </c>
      <c r="AK278" s="3">
        <v>3208</v>
      </c>
      <c r="AL278" s="3">
        <v>57639</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35">
      <c r="A279" s="3" t="s">
        <v>650</v>
      </c>
      <c r="B279" s="3">
        <v>5359</v>
      </c>
      <c r="C279" s="3">
        <v>1979</v>
      </c>
      <c r="D279" s="3">
        <v>7338</v>
      </c>
      <c r="E279" s="3">
        <v>-140</v>
      </c>
      <c r="F279" s="3">
        <v>11</v>
      </c>
      <c r="G279" s="3">
        <v>7209</v>
      </c>
      <c r="H279" s="3">
        <v>-941</v>
      </c>
      <c r="I279" s="3">
        <v>6268</v>
      </c>
      <c r="J279" s="3">
        <v>-734</v>
      </c>
      <c r="K279" s="3">
        <v>5534</v>
      </c>
      <c r="L279" s="3">
        <v>12938</v>
      </c>
      <c r="M279" s="3">
        <v>940</v>
      </c>
      <c r="N279" s="3">
        <v>1039</v>
      </c>
      <c r="O279" s="3">
        <v>2427</v>
      </c>
      <c r="P279" s="3">
        <v>2363</v>
      </c>
      <c r="Q279" s="3">
        <v>304</v>
      </c>
      <c r="R279" s="3">
        <v>1385</v>
      </c>
      <c r="S279" s="3">
        <v>153</v>
      </c>
      <c r="T279" s="3">
        <v>0</v>
      </c>
      <c r="U279" s="3">
        <v>3006</v>
      </c>
      <c r="V279" s="3">
        <v>1409</v>
      </c>
      <c r="W279" s="3">
        <v>6</v>
      </c>
      <c r="X279" s="3">
        <v>13848</v>
      </c>
      <c r="Y279" s="3">
        <v>-398</v>
      </c>
      <c r="Z279" s="3">
        <v>3599</v>
      </c>
      <c r="AA279" s="3">
        <v>0</v>
      </c>
      <c r="AB279" s="3">
        <v>0</v>
      </c>
      <c r="AC279" s="3">
        <v>119</v>
      </c>
      <c r="AD279" s="3">
        <v>271</v>
      </c>
      <c r="AE279" s="3">
        <v>354</v>
      </c>
      <c r="AF279" s="3">
        <v>204</v>
      </c>
      <c r="AG279" s="3">
        <v>910</v>
      </c>
      <c r="AH279" s="3">
        <v>44877</v>
      </c>
      <c r="AI279" s="3">
        <v>12445</v>
      </c>
      <c r="AJ279" s="3">
        <v>711</v>
      </c>
      <c r="AK279" s="3">
        <v>2926</v>
      </c>
      <c r="AL279" s="3">
        <v>60959</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35">
      <c r="A280" s="3" t="s">
        <v>651</v>
      </c>
      <c r="B280" s="3">
        <v>-9566</v>
      </c>
      <c r="C280" s="3">
        <v>2246</v>
      </c>
      <c r="D280" s="3">
        <v>-7320</v>
      </c>
      <c r="E280" s="3">
        <v>-100</v>
      </c>
      <c r="F280" s="3">
        <v>8</v>
      </c>
      <c r="G280" s="3">
        <v>-7412</v>
      </c>
      <c r="H280" s="3">
        <v>-660</v>
      </c>
      <c r="I280" s="3">
        <v>-8072</v>
      </c>
      <c r="J280" s="3">
        <v>-842</v>
      </c>
      <c r="K280" s="3">
        <v>-8914</v>
      </c>
      <c r="L280" s="3">
        <v>12569</v>
      </c>
      <c r="M280" s="3">
        <v>748</v>
      </c>
      <c r="N280" s="3">
        <v>473</v>
      </c>
      <c r="O280" s="3">
        <v>2128</v>
      </c>
      <c r="P280" s="3">
        <v>1590</v>
      </c>
      <c r="Q280" s="3">
        <v>312</v>
      </c>
      <c r="R280" s="3">
        <v>834</v>
      </c>
      <c r="S280" s="3">
        <v>174</v>
      </c>
      <c r="T280" s="3">
        <v>0</v>
      </c>
      <c r="U280" s="3">
        <v>2801</v>
      </c>
      <c r="V280" s="3">
        <v>15295</v>
      </c>
      <c r="W280" s="3">
        <v>7048</v>
      </c>
      <c r="X280" s="3">
        <v>13939</v>
      </c>
      <c r="Y280" s="3">
        <v>-244</v>
      </c>
      <c r="Z280" s="3">
        <v>4044</v>
      </c>
      <c r="AA280" s="3">
        <v>0</v>
      </c>
      <c r="AB280" s="3">
        <v>-162</v>
      </c>
      <c r="AC280" s="3">
        <v>17</v>
      </c>
      <c r="AD280" s="3">
        <v>277</v>
      </c>
      <c r="AE280" s="3">
        <v>353</v>
      </c>
      <c r="AF280" s="3">
        <v>209</v>
      </c>
      <c r="AG280" s="3">
        <v>842</v>
      </c>
      <c r="AH280" s="3">
        <v>63247</v>
      </c>
      <c r="AI280" s="3">
        <v>12284</v>
      </c>
      <c r="AJ280" s="3">
        <v>898</v>
      </c>
      <c r="AK280" s="3">
        <v>3813</v>
      </c>
      <c r="AL280" s="3">
        <v>80242</v>
      </c>
      <c r="AM280" s="3">
        <v>4172</v>
      </c>
      <c r="AN280" s="3">
        <v>8994</v>
      </c>
      <c r="AO280" s="3">
        <v>9255</v>
      </c>
      <c r="AP280" s="3">
        <v>350</v>
      </c>
      <c r="AQ280" s="3">
        <v>11785</v>
      </c>
      <c r="AR280" s="3">
        <v>12563</v>
      </c>
      <c r="AS280" s="3">
        <v>461</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35">
      <c r="A281" s="3" t="s">
        <v>652</v>
      </c>
      <c r="B281" s="3">
        <v>-402</v>
      </c>
      <c r="C281" s="3">
        <v>3481</v>
      </c>
      <c r="D281" s="3">
        <v>3079</v>
      </c>
      <c r="E281" s="3">
        <v>-111</v>
      </c>
      <c r="F281" s="3">
        <v>8</v>
      </c>
      <c r="G281" s="3">
        <v>2976</v>
      </c>
      <c r="H281" s="3">
        <v>-917</v>
      </c>
      <c r="I281" s="3">
        <v>2059</v>
      </c>
      <c r="J281" s="3">
        <v>-842</v>
      </c>
      <c r="K281" s="3">
        <v>1217</v>
      </c>
      <c r="L281" s="3">
        <v>12304</v>
      </c>
      <c r="M281" s="3">
        <v>856</v>
      </c>
      <c r="N281" s="3">
        <v>805</v>
      </c>
      <c r="O281" s="3">
        <v>2296</v>
      </c>
      <c r="P281" s="3">
        <v>1558</v>
      </c>
      <c r="Q281" s="3">
        <v>299</v>
      </c>
      <c r="R281" s="3">
        <v>871</v>
      </c>
      <c r="S281" s="3">
        <v>201</v>
      </c>
      <c r="T281" s="3">
        <v>0</v>
      </c>
      <c r="U281" s="3">
        <v>2486</v>
      </c>
      <c r="V281" s="3">
        <v>3296</v>
      </c>
      <c r="W281" s="3">
        <v>2408</v>
      </c>
      <c r="X281" s="3">
        <v>14625</v>
      </c>
      <c r="Y281" s="3">
        <v>-147</v>
      </c>
      <c r="Z281" s="3">
        <v>4167</v>
      </c>
      <c r="AA281" s="3">
        <v>0</v>
      </c>
      <c r="AB281" s="3">
        <v>-28</v>
      </c>
      <c r="AC281" s="3">
        <v>34</v>
      </c>
      <c r="AD281" s="3">
        <v>270</v>
      </c>
      <c r="AE281" s="3">
        <v>408</v>
      </c>
      <c r="AF281" s="3">
        <v>209</v>
      </c>
      <c r="AG281" s="3">
        <v>830</v>
      </c>
      <c r="AH281" s="3">
        <v>47748</v>
      </c>
      <c r="AI281" s="3">
        <v>12522</v>
      </c>
      <c r="AJ281" s="3">
        <v>653</v>
      </c>
      <c r="AK281" s="3">
        <v>2978</v>
      </c>
      <c r="AL281" s="3">
        <v>63901</v>
      </c>
      <c r="AM281" s="3">
        <v>4406</v>
      </c>
      <c r="AN281" s="3">
        <v>8442</v>
      </c>
      <c r="AO281" s="3">
        <v>8290</v>
      </c>
      <c r="AP281" s="3">
        <v>87</v>
      </c>
      <c r="AQ281" s="3">
        <v>11627</v>
      </c>
      <c r="AR281" s="3">
        <v>12669</v>
      </c>
      <c r="AS281" s="3">
        <v>337</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35">
      <c r="A282" s="3" t="s">
        <v>653</v>
      </c>
      <c r="B282" s="3">
        <v>11834</v>
      </c>
      <c r="C282" s="3">
        <v>-3528</v>
      </c>
      <c r="D282" s="3">
        <v>8306</v>
      </c>
      <c r="E282" s="3">
        <v>-184</v>
      </c>
      <c r="F282" s="3">
        <v>11</v>
      </c>
      <c r="G282" s="3">
        <v>8133</v>
      </c>
      <c r="H282" s="3">
        <v>-1152</v>
      </c>
      <c r="I282" s="3">
        <v>6981</v>
      </c>
      <c r="J282" s="3">
        <v>-840</v>
      </c>
      <c r="K282" s="3">
        <v>6141</v>
      </c>
      <c r="L282" s="3">
        <v>11822</v>
      </c>
      <c r="M282" s="3">
        <v>894</v>
      </c>
      <c r="N282" s="3">
        <v>1538</v>
      </c>
      <c r="O282" s="3">
        <v>1950</v>
      </c>
      <c r="P282" s="3">
        <v>1673</v>
      </c>
      <c r="Q282" s="3">
        <v>466</v>
      </c>
      <c r="R282" s="3">
        <v>1037</v>
      </c>
      <c r="S282" s="3">
        <v>217</v>
      </c>
      <c r="T282" s="3">
        <v>0</v>
      </c>
      <c r="U282" s="3">
        <v>2496</v>
      </c>
      <c r="V282" s="3">
        <v>576</v>
      </c>
      <c r="W282" s="3">
        <v>326</v>
      </c>
      <c r="X282" s="3">
        <v>18448</v>
      </c>
      <c r="Y282" s="3">
        <v>-290</v>
      </c>
      <c r="Z282" s="3">
        <v>4186</v>
      </c>
      <c r="AA282" s="3">
        <v>0</v>
      </c>
      <c r="AB282" s="3">
        <v>-34</v>
      </c>
      <c r="AC282" s="3">
        <v>45</v>
      </c>
      <c r="AD282" s="3">
        <v>274</v>
      </c>
      <c r="AE282" s="3">
        <v>436</v>
      </c>
      <c r="AF282" s="3">
        <v>209</v>
      </c>
      <c r="AG282" s="3">
        <v>872</v>
      </c>
      <c r="AH282" s="3">
        <v>47141</v>
      </c>
      <c r="AI282" s="3">
        <v>13788</v>
      </c>
      <c r="AJ282" s="3">
        <v>1598</v>
      </c>
      <c r="AK282" s="3">
        <v>2946</v>
      </c>
      <c r="AL282" s="3">
        <v>65473</v>
      </c>
      <c r="AM282" s="3">
        <v>1415</v>
      </c>
      <c r="AN282" s="3">
        <v>8950</v>
      </c>
      <c r="AO282" s="3">
        <v>9193</v>
      </c>
      <c r="AP282" s="3">
        <v>-154</v>
      </c>
      <c r="AQ282" s="3">
        <v>12131</v>
      </c>
      <c r="AR282" s="3">
        <v>14878</v>
      </c>
      <c r="AS282" s="3">
        <v>428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35">
      <c r="A283" s="3" t="s">
        <v>654</v>
      </c>
      <c r="B283" s="3">
        <v>56380</v>
      </c>
      <c r="C283" s="3">
        <v>-10096</v>
      </c>
      <c r="D283" s="3">
        <v>46284</v>
      </c>
      <c r="E283" s="3">
        <v>21</v>
      </c>
      <c r="F283" s="3">
        <v>172</v>
      </c>
      <c r="G283" s="3">
        <v>46477</v>
      </c>
      <c r="H283" s="3">
        <v>2837</v>
      </c>
      <c r="I283" s="3">
        <v>49314</v>
      </c>
      <c r="J283" s="3">
        <v>-842</v>
      </c>
      <c r="K283" s="3">
        <v>48472</v>
      </c>
      <c r="L283" s="3">
        <v>9971</v>
      </c>
      <c r="M283" s="3">
        <v>974</v>
      </c>
      <c r="N283" s="3">
        <v>230</v>
      </c>
      <c r="O283" s="3">
        <v>1389</v>
      </c>
      <c r="P283" s="3">
        <v>1441</v>
      </c>
      <c r="Q283" s="3">
        <v>439</v>
      </c>
      <c r="R283" s="3">
        <v>654</v>
      </c>
      <c r="S283" s="3">
        <v>145</v>
      </c>
      <c r="T283" s="3">
        <v>0</v>
      </c>
      <c r="U283" s="3">
        <v>2329</v>
      </c>
      <c r="V283" s="3">
        <v>-749</v>
      </c>
      <c r="W283" s="3">
        <v>7</v>
      </c>
      <c r="X283" s="3">
        <v>12848</v>
      </c>
      <c r="Y283" s="3">
        <v>-364</v>
      </c>
      <c r="Z283" s="3">
        <v>3794</v>
      </c>
      <c r="AA283" s="3">
        <v>0</v>
      </c>
      <c r="AB283" s="3">
        <v>0</v>
      </c>
      <c r="AC283" s="3">
        <v>89</v>
      </c>
      <c r="AD283" s="3">
        <v>247</v>
      </c>
      <c r="AE283" s="3">
        <v>297</v>
      </c>
      <c r="AF283" s="3">
        <v>195</v>
      </c>
      <c r="AG283" s="3">
        <v>636</v>
      </c>
      <c r="AH283" s="3">
        <v>34572</v>
      </c>
      <c r="AI283" s="3">
        <v>10647</v>
      </c>
      <c r="AJ283" s="3">
        <v>4564</v>
      </c>
      <c r="AK283" s="3">
        <v>2930</v>
      </c>
      <c r="AL283" s="3">
        <v>52713</v>
      </c>
      <c r="AM283" s="3">
        <v>5292</v>
      </c>
      <c r="AN283" s="3">
        <v>9043</v>
      </c>
      <c r="AO283" s="3">
        <v>9768</v>
      </c>
      <c r="AP283" s="3">
        <v>794</v>
      </c>
      <c r="AQ283" s="3">
        <v>12062</v>
      </c>
      <c r="AR283" s="3">
        <v>15543</v>
      </c>
      <c r="AS283" s="3">
        <v>735</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35">
      <c r="A284" s="3" t="s">
        <v>655</v>
      </c>
      <c r="B284" s="3">
        <v>50747</v>
      </c>
      <c r="C284" s="3">
        <v>1740</v>
      </c>
      <c r="D284" s="3">
        <v>52487</v>
      </c>
      <c r="E284" s="3">
        <v>18</v>
      </c>
      <c r="F284" s="3">
        <v>172</v>
      </c>
      <c r="G284" s="3">
        <v>52677</v>
      </c>
      <c r="H284" s="3">
        <v>-1239</v>
      </c>
      <c r="I284" s="3">
        <v>51438</v>
      </c>
      <c r="J284" s="3">
        <v>-842</v>
      </c>
      <c r="K284" s="3">
        <v>50596</v>
      </c>
      <c r="L284" s="3">
        <v>9348</v>
      </c>
      <c r="M284" s="3">
        <v>1088</v>
      </c>
      <c r="N284" s="3">
        <v>541</v>
      </c>
      <c r="O284" s="3">
        <v>1002</v>
      </c>
      <c r="P284" s="3">
        <v>1517</v>
      </c>
      <c r="Q284" s="3">
        <v>298</v>
      </c>
      <c r="R284" s="3">
        <v>390</v>
      </c>
      <c r="S284" s="3">
        <v>179</v>
      </c>
      <c r="T284" s="3">
        <v>0</v>
      </c>
      <c r="U284" s="3">
        <v>2476</v>
      </c>
      <c r="V284" s="3">
        <v>-215</v>
      </c>
      <c r="W284" s="3">
        <v>10</v>
      </c>
      <c r="X284" s="3">
        <v>12833</v>
      </c>
      <c r="Y284" s="3">
        <v>-493</v>
      </c>
      <c r="Z284" s="3">
        <v>3949</v>
      </c>
      <c r="AA284" s="3">
        <v>0</v>
      </c>
      <c r="AB284" s="3">
        <v>-3</v>
      </c>
      <c r="AC284" s="3">
        <v>28</v>
      </c>
      <c r="AD284" s="3">
        <v>243</v>
      </c>
      <c r="AE284" s="3">
        <v>359</v>
      </c>
      <c r="AF284" s="3">
        <v>195</v>
      </c>
      <c r="AG284" s="3">
        <v>654</v>
      </c>
      <c r="AH284" s="3">
        <v>34399</v>
      </c>
      <c r="AI284" s="3">
        <v>11265</v>
      </c>
      <c r="AJ284" s="3">
        <v>586</v>
      </c>
      <c r="AK284" s="3">
        <v>2924</v>
      </c>
      <c r="AL284" s="3">
        <v>49174</v>
      </c>
      <c r="AM284" s="3">
        <v>3560</v>
      </c>
      <c r="AN284" s="3">
        <v>9341</v>
      </c>
      <c r="AO284" s="3">
        <v>10007</v>
      </c>
      <c r="AP284" s="3">
        <v>174</v>
      </c>
      <c r="AQ284" s="3">
        <v>12694</v>
      </c>
      <c r="AR284" s="3">
        <v>14463</v>
      </c>
      <c r="AS284" s="3">
        <v>1010</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35">
      <c r="A285" s="3" t="s">
        <v>656</v>
      </c>
      <c r="B285" s="3">
        <v>32920</v>
      </c>
      <c r="C285" s="3">
        <v>756</v>
      </c>
      <c r="D285" s="3">
        <v>33676</v>
      </c>
      <c r="E285" s="3">
        <v>-6</v>
      </c>
      <c r="F285" s="3">
        <v>173</v>
      </c>
      <c r="G285" s="3">
        <v>33843</v>
      </c>
      <c r="H285" s="3">
        <v>-1359</v>
      </c>
      <c r="I285" s="3">
        <v>32484</v>
      </c>
      <c r="J285" s="3">
        <v>-840</v>
      </c>
      <c r="K285" s="3">
        <v>31644</v>
      </c>
      <c r="L285" s="3">
        <v>10381</v>
      </c>
      <c r="M285" s="3">
        <v>999</v>
      </c>
      <c r="N285" s="3">
        <v>870</v>
      </c>
      <c r="O285" s="3">
        <v>1637</v>
      </c>
      <c r="P285" s="3">
        <v>1409</v>
      </c>
      <c r="Q285" s="3">
        <v>257</v>
      </c>
      <c r="R285" s="3">
        <v>635</v>
      </c>
      <c r="S285" s="3">
        <v>202</v>
      </c>
      <c r="T285" s="3">
        <v>0</v>
      </c>
      <c r="U285" s="3">
        <v>2458</v>
      </c>
      <c r="V285" s="3">
        <v>105</v>
      </c>
      <c r="W285" s="3">
        <v>21</v>
      </c>
      <c r="X285" s="3">
        <v>12944</v>
      </c>
      <c r="Y285" s="3">
        <v>-767</v>
      </c>
      <c r="Z285" s="3">
        <v>3959</v>
      </c>
      <c r="AA285" s="3">
        <v>0</v>
      </c>
      <c r="AB285" s="3">
        <v>-1</v>
      </c>
      <c r="AC285" s="3">
        <v>88</v>
      </c>
      <c r="AD285" s="3">
        <v>264</v>
      </c>
      <c r="AE285" s="3">
        <v>403</v>
      </c>
      <c r="AF285" s="3">
        <v>195</v>
      </c>
      <c r="AG285" s="3">
        <v>833</v>
      </c>
      <c r="AH285" s="3">
        <v>36892</v>
      </c>
      <c r="AI285" s="3">
        <v>11375</v>
      </c>
      <c r="AJ285" s="3">
        <v>641</v>
      </c>
      <c r="AK285" s="3">
        <v>3070</v>
      </c>
      <c r="AL285" s="3">
        <v>51978</v>
      </c>
      <c r="AM285" s="3">
        <v>2879</v>
      </c>
      <c r="AN285" s="3">
        <v>9047</v>
      </c>
      <c r="AO285" s="3">
        <v>9727</v>
      </c>
      <c r="AP285" s="3">
        <v>127</v>
      </c>
      <c r="AQ285" s="3">
        <v>12418</v>
      </c>
      <c r="AR285" s="3">
        <v>15221</v>
      </c>
      <c r="AS285" s="3">
        <v>1142</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35">
      <c r="A286" s="3" t="s">
        <v>657</v>
      </c>
      <c r="B286" s="3">
        <v>23830</v>
      </c>
      <c r="C286" s="3">
        <v>-2555</v>
      </c>
      <c r="D286" s="3">
        <v>21275</v>
      </c>
      <c r="E286" s="3">
        <v>-110</v>
      </c>
      <c r="F286" s="3">
        <v>172</v>
      </c>
      <c r="G286" s="3">
        <v>21337</v>
      </c>
      <c r="H286" s="3">
        <v>788</v>
      </c>
      <c r="I286" s="3">
        <v>22125</v>
      </c>
      <c r="J286" s="3">
        <v>-772</v>
      </c>
      <c r="K286" s="3">
        <v>21353</v>
      </c>
      <c r="L286" s="3">
        <v>11422</v>
      </c>
      <c r="M286" s="3">
        <v>1149</v>
      </c>
      <c r="N286" s="3">
        <v>888</v>
      </c>
      <c r="O286" s="3">
        <v>1861</v>
      </c>
      <c r="P286" s="3">
        <v>1358</v>
      </c>
      <c r="Q286" s="3">
        <v>283</v>
      </c>
      <c r="R286" s="3">
        <v>705</v>
      </c>
      <c r="S286" s="3">
        <v>212</v>
      </c>
      <c r="T286" s="3">
        <v>0</v>
      </c>
      <c r="U286" s="3">
        <v>2520</v>
      </c>
      <c r="V286" s="3">
        <v>4705</v>
      </c>
      <c r="W286" s="3">
        <v>41</v>
      </c>
      <c r="X286" s="3">
        <v>12972</v>
      </c>
      <c r="Y286" s="3">
        <v>-890</v>
      </c>
      <c r="Z286" s="3">
        <v>4346</v>
      </c>
      <c r="AA286" s="3">
        <v>0</v>
      </c>
      <c r="AB286" s="3">
        <v>-60</v>
      </c>
      <c r="AC286" s="3">
        <v>22</v>
      </c>
      <c r="AD286" s="3">
        <v>267</v>
      </c>
      <c r="AE286" s="3">
        <v>437</v>
      </c>
      <c r="AF286" s="3">
        <v>173</v>
      </c>
      <c r="AG286" s="3">
        <v>810</v>
      </c>
      <c r="AH286" s="3">
        <v>43221</v>
      </c>
      <c r="AI286" s="3">
        <v>11520</v>
      </c>
      <c r="AJ286" s="3">
        <v>2788</v>
      </c>
      <c r="AK286" s="3">
        <v>2968</v>
      </c>
      <c r="AL286" s="3">
        <v>60497</v>
      </c>
      <c r="AM286" s="3">
        <v>2470</v>
      </c>
      <c r="AN286" s="3">
        <v>9411</v>
      </c>
      <c r="AO286" s="3">
        <v>10570</v>
      </c>
      <c r="AP286" s="3">
        <v>263</v>
      </c>
      <c r="AQ286" s="3">
        <v>12789</v>
      </c>
      <c r="AR286" s="3">
        <v>15615</v>
      </c>
      <c r="AS286" s="3">
        <v>1104</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35">
      <c r="A287" s="3" t="s">
        <v>658</v>
      </c>
      <c r="B287" s="3">
        <v>23266</v>
      </c>
      <c r="C287" s="3">
        <v>2348</v>
      </c>
      <c r="D287" s="3">
        <v>25614</v>
      </c>
      <c r="E287" s="3">
        <v>-140</v>
      </c>
      <c r="F287" s="3">
        <v>172</v>
      </c>
      <c r="G287" s="3">
        <v>25646</v>
      </c>
      <c r="H287" s="3">
        <v>-1344</v>
      </c>
      <c r="I287" s="3">
        <v>24302</v>
      </c>
      <c r="J287" s="3">
        <v>-772</v>
      </c>
      <c r="K287" s="3">
        <v>23530</v>
      </c>
      <c r="L287" s="3">
        <v>11631</v>
      </c>
      <c r="M287" s="3">
        <v>1069</v>
      </c>
      <c r="N287" s="3">
        <v>1053</v>
      </c>
      <c r="O287" s="3">
        <v>2149</v>
      </c>
      <c r="P287" s="3">
        <v>1365</v>
      </c>
      <c r="Q287" s="3">
        <v>213</v>
      </c>
      <c r="R287" s="3">
        <v>577</v>
      </c>
      <c r="S287" s="3">
        <v>194</v>
      </c>
      <c r="T287" s="3">
        <v>0</v>
      </c>
      <c r="U287" s="3">
        <v>2606</v>
      </c>
      <c r="V287" s="3">
        <v>1842</v>
      </c>
      <c r="W287" s="3">
        <v>44</v>
      </c>
      <c r="X287" s="3">
        <v>13073</v>
      </c>
      <c r="Y287" s="3">
        <v>-300</v>
      </c>
      <c r="Z287" s="3">
        <v>4362</v>
      </c>
      <c r="AA287" s="3">
        <v>0</v>
      </c>
      <c r="AB287" s="3">
        <v>-72</v>
      </c>
      <c r="AC287" s="3">
        <v>39</v>
      </c>
      <c r="AD287" s="3">
        <v>271</v>
      </c>
      <c r="AE287" s="3">
        <v>430</v>
      </c>
      <c r="AF287" s="3">
        <v>173</v>
      </c>
      <c r="AG287" s="3">
        <v>781</v>
      </c>
      <c r="AH287" s="3">
        <v>41500</v>
      </c>
      <c r="AI287" s="3">
        <v>11791</v>
      </c>
      <c r="AJ287" s="3">
        <v>568</v>
      </c>
      <c r="AK287" s="3">
        <v>2962</v>
      </c>
      <c r="AL287" s="3">
        <v>56821</v>
      </c>
      <c r="AM287" s="3">
        <v>3607</v>
      </c>
      <c r="AN287" s="3">
        <v>9302</v>
      </c>
      <c r="AO287" s="3">
        <v>9971</v>
      </c>
      <c r="AP287" s="3">
        <v>91</v>
      </c>
      <c r="AQ287" s="3">
        <v>12311</v>
      </c>
      <c r="AR287" s="3">
        <v>14066</v>
      </c>
      <c r="AS287" s="3">
        <v>914</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35">
      <c r="A288" s="3" t="s">
        <v>659</v>
      </c>
      <c r="B288" s="3">
        <v>28732</v>
      </c>
      <c r="C288" s="3">
        <v>953</v>
      </c>
      <c r="D288" s="3">
        <v>29685</v>
      </c>
      <c r="E288" s="3">
        <v>-202</v>
      </c>
      <c r="F288" s="3">
        <v>173</v>
      </c>
      <c r="G288" s="3">
        <v>29656</v>
      </c>
      <c r="H288" s="3">
        <v>-1395</v>
      </c>
      <c r="I288" s="3">
        <v>28261</v>
      </c>
      <c r="J288" s="3">
        <v>-774</v>
      </c>
      <c r="K288" s="3">
        <v>27487</v>
      </c>
      <c r="L288" s="3">
        <v>12027</v>
      </c>
      <c r="M288" s="3">
        <v>1079</v>
      </c>
      <c r="N288" s="3">
        <v>827</v>
      </c>
      <c r="O288" s="3">
        <v>2148</v>
      </c>
      <c r="P288" s="3">
        <v>1233</v>
      </c>
      <c r="Q288" s="3">
        <v>156</v>
      </c>
      <c r="R288" s="3">
        <v>756</v>
      </c>
      <c r="S288" s="3">
        <v>205</v>
      </c>
      <c r="T288" s="3">
        <v>0</v>
      </c>
      <c r="U288" s="3">
        <v>2565</v>
      </c>
      <c r="V288" s="3">
        <v>362</v>
      </c>
      <c r="W288" s="3">
        <v>69</v>
      </c>
      <c r="X288" s="3">
        <v>13144</v>
      </c>
      <c r="Y288" s="3">
        <v>-405</v>
      </c>
      <c r="Z288" s="3">
        <v>4396</v>
      </c>
      <c r="AA288" s="3">
        <v>0</v>
      </c>
      <c r="AB288" s="3">
        <v>-8</v>
      </c>
      <c r="AC288" s="3">
        <v>60</v>
      </c>
      <c r="AD288" s="3">
        <v>403</v>
      </c>
      <c r="AE288" s="3">
        <v>450</v>
      </c>
      <c r="AF288" s="3">
        <v>173</v>
      </c>
      <c r="AG288" s="3">
        <v>831</v>
      </c>
      <c r="AH288" s="3">
        <v>40471</v>
      </c>
      <c r="AI288" s="3">
        <v>11770</v>
      </c>
      <c r="AJ288" s="3">
        <v>1041</v>
      </c>
      <c r="AK288" s="3">
        <v>2969</v>
      </c>
      <c r="AL288" s="3">
        <v>56251</v>
      </c>
      <c r="AM288" s="3">
        <v>5005</v>
      </c>
      <c r="AN288" s="3">
        <v>11022</v>
      </c>
      <c r="AO288" s="3">
        <v>10057</v>
      </c>
      <c r="AP288" s="3">
        <v>411</v>
      </c>
      <c r="AQ288" s="3">
        <v>12535</v>
      </c>
      <c r="AR288" s="3">
        <v>14797</v>
      </c>
      <c r="AS288" s="3">
        <v>678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35">
      <c r="A289" s="3" t="s">
        <v>660</v>
      </c>
      <c r="B289" s="3">
        <v>13787</v>
      </c>
      <c r="C289" s="3">
        <v>1343</v>
      </c>
      <c r="D289" s="3">
        <v>15130</v>
      </c>
      <c r="E289" s="3">
        <v>-229</v>
      </c>
      <c r="F289" s="3">
        <v>172</v>
      </c>
      <c r="G289" s="3">
        <v>15073</v>
      </c>
      <c r="H289" s="3">
        <v>3109</v>
      </c>
      <c r="I289" s="3">
        <v>18182</v>
      </c>
      <c r="J289" s="3">
        <v>-772</v>
      </c>
      <c r="K289" s="3">
        <v>17410</v>
      </c>
      <c r="L289" s="3">
        <v>12737</v>
      </c>
      <c r="M289" s="3">
        <v>1158</v>
      </c>
      <c r="N289" s="3">
        <v>885</v>
      </c>
      <c r="O289" s="3">
        <v>2187</v>
      </c>
      <c r="P289" s="3">
        <v>1461</v>
      </c>
      <c r="Q289" s="3">
        <v>287</v>
      </c>
      <c r="R289" s="3">
        <v>833</v>
      </c>
      <c r="S289" s="3">
        <v>196</v>
      </c>
      <c r="T289" s="3">
        <v>0</v>
      </c>
      <c r="U289" s="3">
        <v>2534</v>
      </c>
      <c r="V289" s="3">
        <v>369</v>
      </c>
      <c r="W289" s="3">
        <v>72</v>
      </c>
      <c r="X289" s="3">
        <v>13142</v>
      </c>
      <c r="Y289" s="3">
        <v>-305</v>
      </c>
      <c r="Z289" s="3">
        <v>4617</v>
      </c>
      <c r="AA289" s="3">
        <v>0</v>
      </c>
      <c r="AB289" s="3">
        <v>0</v>
      </c>
      <c r="AC289" s="3">
        <v>101</v>
      </c>
      <c r="AD289" s="3">
        <v>319</v>
      </c>
      <c r="AE289" s="3">
        <v>432</v>
      </c>
      <c r="AF289" s="3">
        <v>161</v>
      </c>
      <c r="AG289" s="3">
        <v>985</v>
      </c>
      <c r="AH289" s="3">
        <v>42171</v>
      </c>
      <c r="AI289" s="3">
        <v>11886</v>
      </c>
      <c r="AJ289" s="3">
        <v>5125</v>
      </c>
      <c r="AK289" s="3">
        <v>3040</v>
      </c>
      <c r="AL289" s="3">
        <v>62222</v>
      </c>
      <c r="AM289" s="3">
        <v>1990</v>
      </c>
      <c r="AN289" s="3">
        <v>9293</v>
      </c>
      <c r="AO289" s="3">
        <v>10298</v>
      </c>
      <c r="AP289" s="3">
        <v>255</v>
      </c>
      <c r="AQ289" s="3">
        <v>12768</v>
      </c>
      <c r="AR289" s="3">
        <v>15960</v>
      </c>
      <c r="AS289" s="3">
        <v>488</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35">
      <c r="A290" s="3" t="s">
        <v>661</v>
      </c>
      <c r="B290" s="3">
        <v>23047</v>
      </c>
      <c r="C290" s="3">
        <v>30</v>
      </c>
      <c r="D290" s="3">
        <v>23077</v>
      </c>
      <c r="E290" s="3">
        <v>-143</v>
      </c>
      <c r="F290" s="3">
        <v>172</v>
      </c>
      <c r="G290" s="3">
        <v>23106</v>
      </c>
      <c r="H290" s="3">
        <v>-1423</v>
      </c>
      <c r="I290" s="3">
        <v>21683</v>
      </c>
      <c r="J290" s="3">
        <v>-772</v>
      </c>
      <c r="K290" s="3">
        <v>20911</v>
      </c>
      <c r="L290" s="3">
        <v>12641</v>
      </c>
      <c r="M290" s="3">
        <v>1236</v>
      </c>
      <c r="N290" s="3">
        <v>699</v>
      </c>
      <c r="O290" s="3">
        <v>2135</v>
      </c>
      <c r="P290" s="3">
        <v>1469</v>
      </c>
      <c r="Q290" s="3">
        <v>249</v>
      </c>
      <c r="R290" s="3">
        <v>908</v>
      </c>
      <c r="S290" s="3">
        <v>159</v>
      </c>
      <c r="T290" s="3">
        <v>0</v>
      </c>
      <c r="U290" s="3">
        <v>2555</v>
      </c>
      <c r="V290" s="3">
        <v>643</v>
      </c>
      <c r="W290" s="3">
        <v>92</v>
      </c>
      <c r="X290" s="3">
        <v>13406</v>
      </c>
      <c r="Y290" s="3">
        <v>272</v>
      </c>
      <c r="Z290" s="3">
        <v>4790</v>
      </c>
      <c r="AA290" s="3">
        <v>0</v>
      </c>
      <c r="AB290" s="3">
        <v>-63</v>
      </c>
      <c r="AC290" s="3">
        <v>38</v>
      </c>
      <c r="AD290" s="3">
        <v>357</v>
      </c>
      <c r="AE290" s="3">
        <v>349</v>
      </c>
      <c r="AF290" s="3">
        <v>161</v>
      </c>
      <c r="AG290" s="3">
        <v>908</v>
      </c>
      <c r="AH290" s="3">
        <v>43004</v>
      </c>
      <c r="AI290" s="3">
        <v>12150</v>
      </c>
      <c r="AJ290" s="3">
        <v>642</v>
      </c>
      <c r="AK290" s="3">
        <v>2993</v>
      </c>
      <c r="AL290" s="3">
        <v>58789</v>
      </c>
      <c r="AM290" s="3">
        <v>4226</v>
      </c>
      <c r="AN290" s="3">
        <v>9012</v>
      </c>
      <c r="AO290" s="3">
        <v>9973</v>
      </c>
      <c r="AP290" s="3">
        <v>139</v>
      </c>
      <c r="AQ290" s="3">
        <v>13229</v>
      </c>
      <c r="AR290" s="3">
        <v>15649</v>
      </c>
      <c r="AS290" s="3">
        <v>363</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35">
      <c r="A291" s="3" t="s">
        <v>662</v>
      </c>
      <c r="B291" s="3">
        <v>23101</v>
      </c>
      <c r="C291" s="3">
        <v>2529</v>
      </c>
      <c r="D291" s="3">
        <v>25630</v>
      </c>
      <c r="E291" s="3">
        <v>-170</v>
      </c>
      <c r="F291" s="3">
        <v>173</v>
      </c>
      <c r="G291" s="3">
        <v>25633</v>
      </c>
      <c r="H291" s="3">
        <v>-1436</v>
      </c>
      <c r="I291" s="3">
        <v>24197</v>
      </c>
      <c r="J291" s="3">
        <v>-774</v>
      </c>
      <c r="K291" s="3">
        <v>23423</v>
      </c>
      <c r="L291" s="3">
        <v>13019</v>
      </c>
      <c r="M291" s="3">
        <v>896</v>
      </c>
      <c r="N291" s="3">
        <v>981</v>
      </c>
      <c r="O291" s="3">
        <v>1936</v>
      </c>
      <c r="P291" s="3">
        <v>1247</v>
      </c>
      <c r="Q291" s="3">
        <v>439</v>
      </c>
      <c r="R291" s="3">
        <v>1289</v>
      </c>
      <c r="S291" s="3">
        <v>163</v>
      </c>
      <c r="T291" s="3">
        <v>0</v>
      </c>
      <c r="U291" s="3">
        <v>2420</v>
      </c>
      <c r="V291" s="3">
        <v>2240</v>
      </c>
      <c r="W291" s="3">
        <v>114</v>
      </c>
      <c r="X291" s="3">
        <v>14657</v>
      </c>
      <c r="Y291" s="3">
        <v>-411</v>
      </c>
      <c r="Z291" s="3">
        <v>4967</v>
      </c>
      <c r="AA291" s="3">
        <v>0</v>
      </c>
      <c r="AB291" s="3">
        <v>0</v>
      </c>
      <c r="AC291" s="3">
        <v>152</v>
      </c>
      <c r="AD291" s="3">
        <v>403</v>
      </c>
      <c r="AE291" s="3">
        <v>360</v>
      </c>
      <c r="AF291" s="3">
        <v>161</v>
      </c>
      <c r="AG291" s="3">
        <v>862</v>
      </c>
      <c r="AH291" s="3">
        <v>45895</v>
      </c>
      <c r="AI291" s="3">
        <v>12610</v>
      </c>
      <c r="AJ291" s="3">
        <v>607</v>
      </c>
      <c r="AK291" s="3">
        <v>3013</v>
      </c>
      <c r="AL291" s="3">
        <v>62125</v>
      </c>
      <c r="AM291" s="3">
        <v>2814</v>
      </c>
      <c r="AN291" s="3">
        <v>9420</v>
      </c>
      <c r="AO291" s="3">
        <v>10354</v>
      </c>
      <c r="AP291" s="3">
        <v>203</v>
      </c>
      <c r="AQ291" s="3">
        <v>12744</v>
      </c>
      <c r="AR291" s="3">
        <v>16110</v>
      </c>
      <c r="AS291" s="3">
        <v>318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35">
      <c r="A292" s="3" t="s">
        <v>663</v>
      </c>
      <c r="B292" s="3">
        <v>1040</v>
      </c>
      <c r="C292" s="3">
        <v>1207</v>
      </c>
      <c r="D292" s="3">
        <v>2247</v>
      </c>
      <c r="E292" s="3">
        <v>-285</v>
      </c>
      <c r="F292" s="3">
        <v>170</v>
      </c>
      <c r="G292" s="3">
        <v>2132</v>
      </c>
      <c r="H292" s="3">
        <v>-720</v>
      </c>
      <c r="I292" s="3">
        <v>1412</v>
      </c>
      <c r="J292" s="3">
        <v>-767</v>
      </c>
      <c r="K292" s="3">
        <v>645</v>
      </c>
      <c r="L292" s="3">
        <v>12218</v>
      </c>
      <c r="M292" s="3">
        <v>699</v>
      </c>
      <c r="N292" s="3">
        <v>588</v>
      </c>
      <c r="O292" s="3">
        <v>1714</v>
      </c>
      <c r="P292" s="3">
        <v>982</v>
      </c>
      <c r="Q292" s="3">
        <v>313</v>
      </c>
      <c r="R292" s="3">
        <v>632</v>
      </c>
      <c r="S292" s="3">
        <v>192</v>
      </c>
      <c r="T292" s="3">
        <v>280</v>
      </c>
      <c r="U292" s="3">
        <v>2568</v>
      </c>
      <c r="V292" s="3">
        <v>16465</v>
      </c>
      <c r="W292" s="3">
        <v>7576</v>
      </c>
      <c r="X292" s="3">
        <v>15086</v>
      </c>
      <c r="Y292" s="3">
        <v>-108</v>
      </c>
      <c r="Z292" s="3">
        <v>5350</v>
      </c>
      <c r="AA292" s="3">
        <v>0</v>
      </c>
      <c r="AB292" s="3">
        <v>-1</v>
      </c>
      <c r="AC292" s="3">
        <v>17</v>
      </c>
      <c r="AD292" s="3">
        <v>344</v>
      </c>
      <c r="AE292" s="3">
        <v>327</v>
      </c>
      <c r="AF292" s="3">
        <v>105</v>
      </c>
      <c r="AG292" s="3">
        <v>743</v>
      </c>
      <c r="AH292" s="3">
        <v>66090</v>
      </c>
      <c r="AI292" s="3">
        <v>12804</v>
      </c>
      <c r="AJ292" s="3">
        <v>1259</v>
      </c>
      <c r="AK292" s="3">
        <v>3018</v>
      </c>
      <c r="AL292" s="3">
        <v>83171</v>
      </c>
      <c r="AM292" s="3">
        <v>1709</v>
      </c>
      <c r="AN292" s="3">
        <v>9284</v>
      </c>
      <c r="AO292" s="3">
        <v>10278</v>
      </c>
      <c r="AP292" s="3">
        <v>-27</v>
      </c>
      <c r="AQ292" s="3">
        <v>13017</v>
      </c>
      <c r="AR292" s="3">
        <v>16016</v>
      </c>
      <c r="AS292" s="3">
        <v>390</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35">
      <c r="A293" s="3" t="s">
        <v>664</v>
      </c>
      <c r="B293" s="3">
        <v>12102</v>
      </c>
      <c r="C293" s="3">
        <v>5032</v>
      </c>
      <c r="D293" s="3">
        <v>17134</v>
      </c>
      <c r="E293" s="3">
        <v>-239</v>
      </c>
      <c r="F293" s="3">
        <v>170</v>
      </c>
      <c r="G293" s="3">
        <v>17065</v>
      </c>
      <c r="H293" s="3">
        <v>-1423</v>
      </c>
      <c r="I293" s="3">
        <v>15642</v>
      </c>
      <c r="J293" s="3">
        <v>-767</v>
      </c>
      <c r="K293" s="3">
        <v>14875</v>
      </c>
      <c r="L293" s="3">
        <v>11414</v>
      </c>
      <c r="M293" s="3">
        <v>795</v>
      </c>
      <c r="N293" s="3">
        <v>864</v>
      </c>
      <c r="O293" s="3">
        <v>1599</v>
      </c>
      <c r="P293" s="3">
        <v>941</v>
      </c>
      <c r="Q293" s="3">
        <v>279</v>
      </c>
      <c r="R293" s="3">
        <v>834</v>
      </c>
      <c r="S293" s="3">
        <v>213</v>
      </c>
      <c r="T293" s="3">
        <v>334</v>
      </c>
      <c r="U293" s="3">
        <v>2493</v>
      </c>
      <c r="V293" s="3">
        <v>4282</v>
      </c>
      <c r="W293" s="3">
        <v>2363</v>
      </c>
      <c r="X293" s="3">
        <v>15587</v>
      </c>
      <c r="Y293" s="3">
        <v>-38</v>
      </c>
      <c r="Z293" s="3">
        <v>5361</v>
      </c>
      <c r="AA293" s="3">
        <v>0</v>
      </c>
      <c r="AB293" s="3">
        <v>-30</v>
      </c>
      <c r="AC293" s="3">
        <v>20</v>
      </c>
      <c r="AD293" s="3">
        <v>254</v>
      </c>
      <c r="AE293" s="3">
        <v>373</v>
      </c>
      <c r="AF293" s="3">
        <v>105</v>
      </c>
      <c r="AG293" s="3">
        <v>805</v>
      </c>
      <c r="AH293" s="3">
        <v>48848</v>
      </c>
      <c r="AI293" s="3">
        <v>12819</v>
      </c>
      <c r="AJ293" s="3">
        <v>589</v>
      </c>
      <c r="AK293" s="3">
        <v>3034</v>
      </c>
      <c r="AL293" s="3">
        <v>65290</v>
      </c>
      <c r="AM293" s="3">
        <v>5502</v>
      </c>
      <c r="AN293" s="3">
        <v>8531</v>
      </c>
      <c r="AO293" s="3">
        <v>9834</v>
      </c>
      <c r="AP293" s="3">
        <v>-4</v>
      </c>
      <c r="AQ293" s="3">
        <v>12930</v>
      </c>
      <c r="AR293" s="3">
        <v>16269</v>
      </c>
      <c r="AS293" s="3">
        <v>476</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35">
      <c r="A294" s="3" t="s">
        <v>665</v>
      </c>
      <c r="B294" s="3">
        <v>32276</v>
      </c>
      <c r="C294" s="3">
        <v>-5625</v>
      </c>
      <c r="D294" s="3">
        <v>26651</v>
      </c>
      <c r="E294" s="3">
        <v>-351</v>
      </c>
      <c r="F294" s="3">
        <v>176</v>
      </c>
      <c r="G294" s="3">
        <v>26476</v>
      </c>
      <c r="H294" s="3">
        <v>-1477</v>
      </c>
      <c r="I294" s="3">
        <v>24999</v>
      </c>
      <c r="J294" s="3">
        <v>-768</v>
      </c>
      <c r="K294" s="3">
        <v>24231</v>
      </c>
      <c r="L294" s="3">
        <v>11359</v>
      </c>
      <c r="M294" s="3">
        <v>1014</v>
      </c>
      <c r="N294" s="3">
        <v>1362</v>
      </c>
      <c r="O294" s="3">
        <v>1418</v>
      </c>
      <c r="P294" s="3">
        <v>1464</v>
      </c>
      <c r="Q294" s="3">
        <v>466</v>
      </c>
      <c r="R294" s="3">
        <v>1312</v>
      </c>
      <c r="S294" s="3">
        <v>231</v>
      </c>
      <c r="T294" s="3">
        <v>379</v>
      </c>
      <c r="U294" s="3">
        <v>2632</v>
      </c>
      <c r="V294" s="3">
        <v>1139</v>
      </c>
      <c r="W294" s="3">
        <v>722</v>
      </c>
      <c r="X294" s="3">
        <v>18543</v>
      </c>
      <c r="Y294" s="3">
        <v>-351</v>
      </c>
      <c r="Z294" s="3">
        <v>5300</v>
      </c>
      <c r="AA294" s="3">
        <v>0</v>
      </c>
      <c r="AB294" s="3">
        <v>-3</v>
      </c>
      <c r="AC294" s="3">
        <v>145</v>
      </c>
      <c r="AD294" s="3">
        <v>295</v>
      </c>
      <c r="AE294" s="3">
        <v>390</v>
      </c>
      <c r="AF294" s="3">
        <v>105</v>
      </c>
      <c r="AG294" s="3">
        <v>992</v>
      </c>
      <c r="AH294" s="3">
        <v>48914</v>
      </c>
      <c r="AI294" s="3">
        <v>13952</v>
      </c>
      <c r="AJ294" s="3">
        <v>1034</v>
      </c>
      <c r="AK294" s="3">
        <v>3028</v>
      </c>
      <c r="AL294" s="3">
        <v>66928</v>
      </c>
      <c r="AM294" s="3">
        <v>1958</v>
      </c>
      <c r="AN294" s="3">
        <v>9523</v>
      </c>
      <c r="AO294" s="3">
        <v>10953</v>
      </c>
      <c r="AP294" s="3">
        <v>-214</v>
      </c>
      <c r="AQ294" s="3">
        <v>14166</v>
      </c>
      <c r="AR294" s="3">
        <v>20908</v>
      </c>
      <c r="AS294" s="3">
        <v>590</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35">
      <c r="A295" s="3" t="s">
        <v>666</v>
      </c>
      <c r="B295" s="3">
        <v>32002</v>
      </c>
      <c r="C295" s="3">
        <v>-6585</v>
      </c>
      <c r="D295" s="3">
        <v>25417</v>
      </c>
      <c r="E295" s="3">
        <v>-112</v>
      </c>
      <c r="F295" s="3">
        <v>-175</v>
      </c>
      <c r="G295" s="3">
        <v>25130</v>
      </c>
      <c r="H295" s="3">
        <v>-1443</v>
      </c>
      <c r="I295" s="3">
        <v>23687</v>
      </c>
      <c r="J295" s="3">
        <v>-767</v>
      </c>
      <c r="K295" s="3">
        <v>22920</v>
      </c>
      <c r="L295" s="3">
        <v>12403</v>
      </c>
      <c r="M295" s="3">
        <v>1094</v>
      </c>
      <c r="N295" s="3">
        <v>450</v>
      </c>
      <c r="O295" s="3">
        <v>2013</v>
      </c>
      <c r="P295" s="3">
        <v>1748</v>
      </c>
      <c r="Q295" s="3">
        <v>386</v>
      </c>
      <c r="R295" s="3">
        <v>1153</v>
      </c>
      <c r="S295" s="3">
        <v>205</v>
      </c>
      <c r="T295" s="3">
        <v>328</v>
      </c>
      <c r="U295" s="3">
        <v>2419</v>
      </c>
      <c r="V295" s="3">
        <v>289</v>
      </c>
      <c r="W295" s="3">
        <v>175</v>
      </c>
      <c r="X295" s="3">
        <v>15129</v>
      </c>
      <c r="Y295" s="3">
        <v>-69</v>
      </c>
      <c r="Z295" s="3">
        <v>5315</v>
      </c>
      <c r="AA295" s="3">
        <v>0</v>
      </c>
      <c r="AB295" s="3">
        <v>-66</v>
      </c>
      <c r="AC295" s="3">
        <v>16</v>
      </c>
      <c r="AD295" s="3">
        <v>272</v>
      </c>
      <c r="AE295" s="3">
        <v>347</v>
      </c>
      <c r="AF295" s="3">
        <v>117</v>
      </c>
      <c r="AG295" s="3">
        <v>884</v>
      </c>
      <c r="AH295" s="3">
        <v>44608</v>
      </c>
      <c r="AI295" s="3">
        <v>12015</v>
      </c>
      <c r="AJ295" s="3">
        <v>627</v>
      </c>
      <c r="AK295" s="3">
        <v>3069</v>
      </c>
      <c r="AL295" s="3">
        <v>60319</v>
      </c>
      <c r="AM295" s="3">
        <v>4875</v>
      </c>
      <c r="AN295" s="3">
        <v>9137</v>
      </c>
      <c r="AO295" s="3">
        <v>10340</v>
      </c>
      <c r="AP295" s="3">
        <v>913</v>
      </c>
      <c r="AQ295" s="3">
        <v>12704</v>
      </c>
      <c r="AR295" s="3">
        <v>15424</v>
      </c>
      <c r="AS295" s="3">
        <v>683</v>
      </c>
      <c r="AT295" s="3">
        <v>2619</v>
      </c>
      <c r="AU295" s="3">
        <v>2494</v>
      </c>
      <c r="AV295" s="3">
        <v>2911</v>
      </c>
      <c r="AW295" s="3">
        <v>0</v>
      </c>
      <c r="AX295" s="3">
        <v>0</v>
      </c>
      <c r="AY295" s="3">
        <v>529</v>
      </c>
      <c r="AZ295" s="3">
        <v>-3</v>
      </c>
      <c r="BA295" s="3">
        <v>17373</v>
      </c>
      <c r="BB295" s="3">
        <v>1826</v>
      </c>
      <c r="BC295" s="3">
        <v>81825</v>
      </c>
      <c r="BD295" s="3">
        <v>2661</v>
      </c>
      <c r="BE295" s="3">
        <v>7835</v>
      </c>
      <c r="BF295" s="3">
        <v>92321</v>
      </c>
      <c r="BG295" s="3">
        <v>30538</v>
      </c>
    </row>
    <row r="296" spans="1:59" x14ac:dyDescent="0.35">
      <c r="A296" s="3" t="s">
        <v>667</v>
      </c>
      <c r="B296" s="3">
        <v>20952</v>
      </c>
      <c r="C296" s="3">
        <v>-1917</v>
      </c>
      <c r="D296" s="3">
        <v>19035</v>
      </c>
      <c r="E296" s="3">
        <v>-114</v>
      </c>
      <c r="F296" s="3">
        <v>-175</v>
      </c>
      <c r="G296" s="3">
        <v>18746</v>
      </c>
      <c r="H296" s="3">
        <v>-1449</v>
      </c>
      <c r="I296" s="3">
        <v>17297</v>
      </c>
      <c r="J296" s="3">
        <v>-767</v>
      </c>
      <c r="K296" s="3">
        <v>16530</v>
      </c>
      <c r="L296" s="3">
        <v>12846</v>
      </c>
      <c r="M296" s="3">
        <v>1132</v>
      </c>
      <c r="N296" s="3">
        <v>612</v>
      </c>
      <c r="O296" s="3">
        <v>2313</v>
      </c>
      <c r="P296" s="3">
        <v>1784</v>
      </c>
      <c r="Q296" s="3">
        <v>331</v>
      </c>
      <c r="R296" s="3">
        <v>748</v>
      </c>
      <c r="S296" s="3">
        <v>233</v>
      </c>
      <c r="T296" s="3">
        <v>317</v>
      </c>
      <c r="U296" s="3">
        <v>2459</v>
      </c>
      <c r="V296" s="3">
        <v>303</v>
      </c>
      <c r="W296" s="3">
        <v>124</v>
      </c>
      <c r="X296" s="3">
        <v>14983</v>
      </c>
      <c r="Y296" s="3">
        <v>-193</v>
      </c>
      <c r="Z296" s="3">
        <v>5304</v>
      </c>
      <c r="AA296" s="3">
        <v>0</v>
      </c>
      <c r="AB296" s="3">
        <v>-46</v>
      </c>
      <c r="AC296" s="3">
        <v>38</v>
      </c>
      <c r="AD296" s="3">
        <v>282</v>
      </c>
      <c r="AE296" s="3">
        <v>397</v>
      </c>
      <c r="AF296" s="3">
        <v>117</v>
      </c>
      <c r="AG296" s="3">
        <v>859</v>
      </c>
      <c r="AH296" s="3">
        <v>44943</v>
      </c>
      <c r="AI296" s="3">
        <v>12704</v>
      </c>
      <c r="AJ296" s="3">
        <v>530</v>
      </c>
      <c r="AK296" s="3">
        <v>3028</v>
      </c>
      <c r="AL296" s="3">
        <v>61205</v>
      </c>
      <c r="AM296" s="3">
        <v>4488</v>
      </c>
      <c r="AN296" s="3">
        <v>9641</v>
      </c>
      <c r="AO296" s="3">
        <v>9982</v>
      </c>
      <c r="AP296" s="3">
        <v>-106</v>
      </c>
      <c r="AQ296" s="3">
        <v>13565</v>
      </c>
      <c r="AR296" s="3">
        <v>15509</v>
      </c>
      <c r="AS296" s="3">
        <v>723</v>
      </c>
      <c r="AT296" s="3">
        <v>1869</v>
      </c>
      <c r="AU296" s="3">
        <v>2745</v>
      </c>
      <c r="AV296" s="3">
        <v>2892</v>
      </c>
      <c r="AW296" s="3">
        <v>0</v>
      </c>
      <c r="AX296" s="3">
        <v>0</v>
      </c>
      <c r="AY296" s="3">
        <v>385</v>
      </c>
      <c r="AZ296" s="3">
        <v>-14</v>
      </c>
      <c r="BA296" s="3">
        <v>12052</v>
      </c>
      <c r="BB296" s="3">
        <v>1642</v>
      </c>
      <c r="BC296" s="3">
        <v>75373</v>
      </c>
      <c r="BD296" s="3">
        <v>2661</v>
      </c>
      <c r="BE296" s="3">
        <v>4123</v>
      </c>
      <c r="BF296" s="3">
        <v>82157</v>
      </c>
      <c r="BG296" s="3">
        <v>23857</v>
      </c>
    </row>
    <row r="297" spans="1:59" x14ac:dyDescent="0.35">
      <c r="A297" s="3" t="s">
        <v>668</v>
      </c>
      <c r="B297" s="3">
        <v>20218</v>
      </c>
      <c r="C297" s="3">
        <v>442</v>
      </c>
      <c r="D297" s="3">
        <v>20660</v>
      </c>
      <c r="E297" s="3">
        <v>-128</v>
      </c>
      <c r="F297" s="3">
        <v>-173</v>
      </c>
      <c r="G297" s="3">
        <v>20359</v>
      </c>
      <c r="H297" s="3">
        <v>-1460</v>
      </c>
      <c r="I297" s="3">
        <v>18899</v>
      </c>
      <c r="J297" s="3">
        <v>-768</v>
      </c>
      <c r="K297" s="3">
        <v>18131</v>
      </c>
      <c r="L297" s="3">
        <v>12972</v>
      </c>
      <c r="M297" s="3">
        <v>1150</v>
      </c>
      <c r="N297" s="3">
        <v>1211</v>
      </c>
      <c r="O297" s="3">
        <v>2252</v>
      </c>
      <c r="P297" s="3">
        <v>1775</v>
      </c>
      <c r="Q297" s="3">
        <v>410</v>
      </c>
      <c r="R297" s="3">
        <v>1296</v>
      </c>
      <c r="S297" s="3">
        <v>233</v>
      </c>
      <c r="T297" s="3">
        <v>377</v>
      </c>
      <c r="U297" s="3">
        <v>2379</v>
      </c>
      <c r="V297" s="3">
        <v>762</v>
      </c>
      <c r="W297" s="3">
        <v>161</v>
      </c>
      <c r="X297" s="3">
        <v>14702</v>
      </c>
      <c r="Y297" s="3">
        <v>-770</v>
      </c>
      <c r="Z297" s="3">
        <v>5200</v>
      </c>
      <c r="AA297" s="3">
        <v>0</v>
      </c>
      <c r="AB297" s="3">
        <v>-18</v>
      </c>
      <c r="AC297" s="3">
        <v>124</v>
      </c>
      <c r="AD297" s="3">
        <v>297</v>
      </c>
      <c r="AE297" s="3">
        <v>397</v>
      </c>
      <c r="AF297" s="3">
        <v>117</v>
      </c>
      <c r="AG297" s="3">
        <v>945</v>
      </c>
      <c r="AH297" s="3">
        <v>45972</v>
      </c>
      <c r="AI297" s="3">
        <v>12616</v>
      </c>
      <c r="AJ297" s="3">
        <v>604</v>
      </c>
      <c r="AK297" s="3">
        <v>3045</v>
      </c>
      <c r="AL297" s="3">
        <v>62237</v>
      </c>
      <c r="AM297" s="3">
        <v>9064</v>
      </c>
      <c r="AN297" s="3">
        <v>9204</v>
      </c>
      <c r="AO297" s="3">
        <v>9901</v>
      </c>
      <c r="AP297" s="3">
        <v>91</v>
      </c>
      <c r="AQ297" s="3">
        <v>13293</v>
      </c>
      <c r="AR297" s="3">
        <v>15849</v>
      </c>
      <c r="AS297" s="3">
        <v>675</v>
      </c>
      <c r="AT297" s="3">
        <v>1413</v>
      </c>
      <c r="AU297" s="3">
        <v>265</v>
      </c>
      <c r="AV297" s="3">
        <v>2847</v>
      </c>
      <c r="AW297" s="3">
        <v>0</v>
      </c>
      <c r="AX297" s="3">
        <v>807</v>
      </c>
      <c r="AY297" s="3">
        <v>195</v>
      </c>
      <c r="AZ297" s="3">
        <v>-15</v>
      </c>
      <c r="BA297" s="3">
        <v>10789</v>
      </c>
      <c r="BB297" s="3">
        <v>1791</v>
      </c>
      <c r="BC297" s="3">
        <v>76169</v>
      </c>
      <c r="BD297" s="3">
        <v>2659</v>
      </c>
      <c r="BE297" s="3">
        <v>3627</v>
      </c>
      <c r="BF297" s="3">
        <v>82455</v>
      </c>
      <c r="BG297" s="3">
        <v>19298</v>
      </c>
    </row>
    <row r="298" spans="1:59" x14ac:dyDescent="0.35">
      <c r="A298" s="3" t="s">
        <v>669</v>
      </c>
      <c r="B298" s="3">
        <v>6436</v>
      </c>
      <c r="C298" s="3">
        <v>-2060</v>
      </c>
      <c r="D298" s="3">
        <v>4376</v>
      </c>
      <c r="E298" s="3">
        <v>-107</v>
      </c>
      <c r="F298" s="3">
        <v>-175</v>
      </c>
      <c r="G298" s="3">
        <v>4094</v>
      </c>
      <c r="H298" s="3">
        <v>395</v>
      </c>
      <c r="I298" s="3">
        <v>4489</v>
      </c>
      <c r="J298" s="3">
        <v>-727</v>
      </c>
      <c r="K298" s="3">
        <v>3762</v>
      </c>
      <c r="L298" s="3">
        <v>13782</v>
      </c>
      <c r="M298" s="3">
        <v>1120</v>
      </c>
      <c r="N298" s="3">
        <v>709</v>
      </c>
      <c r="O298" s="3">
        <v>2269</v>
      </c>
      <c r="P298" s="3">
        <v>1984</v>
      </c>
      <c r="Q298" s="3">
        <v>325</v>
      </c>
      <c r="R298" s="3">
        <v>1413</v>
      </c>
      <c r="S298" s="3">
        <v>233</v>
      </c>
      <c r="T298" s="3">
        <v>375</v>
      </c>
      <c r="U298" s="3">
        <v>2501</v>
      </c>
      <c r="V298" s="3">
        <v>8554</v>
      </c>
      <c r="W298" s="3">
        <v>267</v>
      </c>
      <c r="X298" s="3">
        <v>14613</v>
      </c>
      <c r="Y298" s="3">
        <v>-800</v>
      </c>
      <c r="Z298" s="3">
        <v>5455</v>
      </c>
      <c r="AA298" s="3">
        <v>0</v>
      </c>
      <c r="AB298" s="3">
        <v>-13</v>
      </c>
      <c r="AC298" s="3">
        <v>47</v>
      </c>
      <c r="AD298" s="3">
        <v>295</v>
      </c>
      <c r="AE298" s="3">
        <v>395</v>
      </c>
      <c r="AF298" s="3">
        <v>112</v>
      </c>
      <c r="AG298" s="3">
        <v>1006</v>
      </c>
      <c r="AH298" s="3">
        <v>54642</v>
      </c>
      <c r="AI298" s="3">
        <v>12815</v>
      </c>
      <c r="AJ298" s="3">
        <v>2357</v>
      </c>
      <c r="AK298" s="3">
        <v>3134</v>
      </c>
      <c r="AL298" s="3">
        <v>72948</v>
      </c>
      <c r="AM298" s="3">
        <v>3691</v>
      </c>
      <c r="AN298" s="3">
        <v>9490</v>
      </c>
      <c r="AO298" s="3">
        <v>10356</v>
      </c>
      <c r="AP298" s="3">
        <v>150</v>
      </c>
      <c r="AQ298" s="3">
        <v>13661</v>
      </c>
      <c r="AR298" s="3">
        <v>16206</v>
      </c>
      <c r="AS298" s="3">
        <v>561</v>
      </c>
      <c r="AT298" s="3">
        <v>1106</v>
      </c>
      <c r="AU298" s="3">
        <v>0</v>
      </c>
      <c r="AV298" s="3">
        <v>2479</v>
      </c>
      <c r="AW298" s="3">
        <v>0</v>
      </c>
      <c r="AX298" s="3">
        <v>801</v>
      </c>
      <c r="AY298" s="3">
        <v>414</v>
      </c>
      <c r="AZ298" s="3">
        <v>-7</v>
      </c>
      <c r="BA298" s="3">
        <v>12229</v>
      </c>
      <c r="BB298" s="3">
        <v>1514</v>
      </c>
      <c r="BC298" s="3">
        <v>72651</v>
      </c>
      <c r="BD298" s="3">
        <v>2657</v>
      </c>
      <c r="BE298" s="3">
        <v>4076</v>
      </c>
      <c r="BF298" s="3">
        <v>79384</v>
      </c>
      <c r="BG298" s="3">
        <v>1845</v>
      </c>
    </row>
    <row r="299" spans="1:59" x14ac:dyDescent="0.35">
      <c r="A299" s="3" t="s">
        <v>670</v>
      </c>
      <c r="B299" s="3">
        <v>13845</v>
      </c>
      <c r="C299" s="3">
        <v>1925</v>
      </c>
      <c r="D299" s="3">
        <v>15770</v>
      </c>
      <c r="E299" s="3">
        <v>-100</v>
      </c>
      <c r="F299" s="3">
        <v>-175</v>
      </c>
      <c r="G299" s="3">
        <v>15495</v>
      </c>
      <c r="H299" s="3">
        <v>-1408</v>
      </c>
      <c r="I299" s="3">
        <v>14087</v>
      </c>
      <c r="J299" s="3">
        <v>-727</v>
      </c>
      <c r="K299" s="3">
        <v>13360</v>
      </c>
      <c r="L299" s="3">
        <v>13227</v>
      </c>
      <c r="M299" s="3">
        <v>1084</v>
      </c>
      <c r="N299" s="3">
        <v>1171</v>
      </c>
      <c r="O299" s="3">
        <v>2288</v>
      </c>
      <c r="P299" s="3">
        <v>1983</v>
      </c>
      <c r="Q299" s="3">
        <v>284</v>
      </c>
      <c r="R299" s="3">
        <v>1019</v>
      </c>
      <c r="S299" s="3">
        <v>235</v>
      </c>
      <c r="T299" s="3">
        <v>406</v>
      </c>
      <c r="U299" s="3">
        <v>2492</v>
      </c>
      <c r="V299" s="3">
        <v>2218</v>
      </c>
      <c r="W299" s="3">
        <v>122</v>
      </c>
      <c r="X299" s="3">
        <v>14526</v>
      </c>
      <c r="Y299" s="3">
        <v>-502</v>
      </c>
      <c r="Z299" s="3">
        <v>5439</v>
      </c>
      <c r="AA299" s="3">
        <v>0</v>
      </c>
      <c r="AB299" s="3">
        <v>-53</v>
      </c>
      <c r="AC299" s="3">
        <v>20</v>
      </c>
      <c r="AD299" s="3">
        <v>321</v>
      </c>
      <c r="AE299" s="3">
        <v>400</v>
      </c>
      <c r="AF299" s="3">
        <v>112</v>
      </c>
      <c r="AG299" s="3">
        <v>1044</v>
      </c>
      <c r="AH299" s="3">
        <v>47836</v>
      </c>
      <c r="AI299" s="3">
        <v>12941</v>
      </c>
      <c r="AJ299" s="3">
        <v>574</v>
      </c>
      <c r="AK299" s="3">
        <v>3057</v>
      </c>
      <c r="AL299" s="3">
        <v>64408</v>
      </c>
      <c r="AM299" s="3">
        <v>6608</v>
      </c>
      <c r="AN299" s="3">
        <v>9520</v>
      </c>
      <c r="AO299" s="3">
        <v>10254</v>
      </c>
      <c r="AP299" s="3">
        <v>-33</v>
      </c>
      <c r="AQ299" s="3">
        <v>13019</v>
      </c>
      <c r="AR299" s="3">
        <v>14804</v>
      </c>
      <c r="AS299" s="3">
        <v>480</v>
      </c>
      <c r="AT299" s="3">
        <v>824</v>
      </c>
      <c r="AU299" s="3">
        <v>2120</v>
      </c>
      <c r="AV299" s="3">
        <v>2418</v>
      </c>
      <c r="AW299" s="3">
        <v>0</v>
      </c>
      <c r="AX299" s="3">
        <v>806</v>
      </c>
      <c r="AY299" s="3">
        <v>570</v>
      </c>
      <c r="AZ299" s="3">
        <v>-9</v>
      </c>
      <c r="BA299" s="3">
        <v>9194</v>
      </c>
      <c r="BB299" s="3">
        <v>1815</v>
      </c>
      <c r="BC299" s="3">
        <v>72390</v>
      </c>
      <c r="BD299" s="3">
        <v>2657</v>
      </c>
      <c r="BE299" s="3">
        <v>3206</v>
      </c>
      <c r="BF299" s="3">
        <v>78253</v>
      </c>
      <c r="BG299" s="3">
        <v>8475</v>
      </c>
    </row>
    <row r="300" spans="1:59" x14ac:dyDescent="0.35">
      <c r="A300" s="3" t="s">
        <v>671</v>
      </c>
      <c r="B300" s="3">
        <v>18118</v>
      </c>
      <c r="C300" s="3">
        <v>650</v>
      </c>
      <c r="D300" s="3">
        <v>18768</v>
      </c>
      <c r="E300" s="3">
        <v>-196</v>
      </c>
      <c r="F300" s="3">
        <v>-173</v>
      </c>
      <c r="G300" s="3">
        <v>18399</v>
      </c>
      <c r="H300" s="3">
        <v>-1427</v>
      </c>
      <c r="I300" s="3">
        <v>16972</v>
      </c>
      <c r="J300" s="3">
        <v>-536</v>
      </c>
      <c r="K300" s="3">
        <v>16436</v>
      </c>
      <c r="L300" s="3">
        <v>13710</v>
      </c>
      <c r="M300" s="3">
        <v>1201</v>
      </c>
      <c r="N300" s="3">
        <v>758</v>
      </c>
      <c r="O300" s="3">
        <v>2252</v>
      </c>
      <c r="P300" s="3">
        <v>2061</v>
      </c>
      <c r="Q300" s="3">
        <v>293</v>
      </c>
      <c r="R300" s="3">
        <v>1387</v>
      </c>
      <c r="S300" s="3">
        <v>230</v>
      </c>
      <c r="T300" s="3">
        <v>437</v>
      </c>
      <c r="U300" s="3">
        <v>2447</v>
      </c>
      <c r="V300" s="3">
        <v>695</v>
      </c>
      <c r="W300" s="3">
        <v>133</v>
      </c>
      <c r="X300" s="3">
        <v>14551</v>
      </c>
      <c r="Y300" s="3">
        <v>-204</v>
      </c>
      <c r="Z300" s="3">
        <v>5888</v>
      </c>
      <c r="AA300" s="3">
        <v>0</v>
      </c>
      <c r="AB300" s="3">
        <v>-27</v>
      </c>
      <c r="AC300" s="3">
        <v>81</v>
      </c>
      <c r="AD300" s="3">
        <v>467</v>
      </c>
      <c r="AE300" s="3">
        <v>392</v>
      </c>
      <c r="AF300" s="3">
        <v>112</v>
      </c>
      <c r="AG300" s="3">
        <v>995</v>
      </c>
      <c r="AH300" s="3">
        <v>47859</v>
      </c>
      <c r="AI300" s="3">
        <v>12979</v>
      </c>
      <c r="AJ300" s="3">
        <v>1156</v>
      </c>
      <c r="AK300" s="3">
        <v>3046</v>
      </c>
      <c r="AL300" s="3">
        <v>65040</v>
      </c>
      <c r="AM300" s="3">
        <v>5036</v>
      </c>
      <c r="AN300" s="3">
        <v>11108</v>
      </c>
      <c r="AO300" s="3">
        <v>10062</v>
      </c>
      <c r="AP300" s="3">
        <v>217</v>
      </c>
      <c r="AQ300" s="3">
        <v>13537</v>
      </c>
      <c r="AR300" s="3">
        <v>15580</v>
      </c>
      <c r="AS300" s="3">
        <v>480</v>
      </c>
      <c r="AT300" s="3">
        <v>681</v>
      </c>
      <c r="AU300" s="3">
        <v>568</v>
      </c>
      <c r="AV300" s="3">
        <v>2587</v>
      </c>
      <c r="AW300" s="3">
        <v>0</v>
      </c>
      <c r="AX300" s="3">
        <v>805</v>
      </c>
      <c r="AY300" s="3">
        <v>310</v>
      </c>
      <c r="AZ300" s="3">
        <v>-9</v>
      </c>
      <c r="BA300" s="3">
        <v>10194</v>
      </c>
      <c r="BB300" s="3">
        <v>1744</v>
      </c>
      <c r="BC300" s="3">
        <v>72900</v>
      </c>
      <c r="BD300" s="3">
        <v>2656</v>
      </c>
      <c r="BE300" s="3">
        <v>7602</v>
      </c>
      <c r="BF300" s="3">
        <v>83158</v>
      </c>
      <c r="BG300" s="3">
        <v>14568</v>
      </c>
    </row>
    <row r="301" spans="1:59" x14ac:dyDescent="0.35">
      <c r="A301" s="3" t="s">
        <v>672</v>
      </c>
      <c r="B301" s="3">
        <v>3278</v>
      </c>
      <c r="C301" s="3">
        <v>1887</v>
      </c>
      <c r="D301" s="3">
        <v>5165</v>
      </c>
      <c r="E301" s="3">
        <v>-306</v>
      </c>
      <c r="F301" s="3">
        <v>-175</v>
      </c>
      <c r="G301" s="3">
        <v>4684</v>
      </c>
      <c r="H301" s="3">
        <v>3465</v>
      </c>
      <c r="I301" s="3">
        <v>8149</v>
      </c>
      <c r="J301" s="3">
        <v>-727</v>
      </c>
      <c r="K301" s="3">
        <v>7422</v>
      </c>
      <c r="L301" s="3">
        <v>14621</v>
      </c>
      <c r="M301" s="3">
        <v>1318</v>
      </c>
      <c r="N301" s="3">
        <v>915</v>
      </c>
      <c r="O301" s="3">
        <v>2269</v>
      </c>
      <c r="P301" s="3">
        <v>2062</v>
      </c>
      <c r="Q301" s="3">
        <v>396</v>
      </c>
      <c r="R301" s="3">
        <v>1440</v>
      </c>
      <c r="S301" s="3">
        <v>219</v>
      </c>
      <c r="T301" s="3">
        <v>428</v>
      </c>
      <c r="U301" s="3">
        <v>2609</v>
      </c>
      <c r="V301" s="3">
        <v>362</v>
      </c>
      <c r="W301" s="3">
        <v>200</v>
      </c>
      <c r="X301" s="3">
        <v>14963</v>
      </c>
      <c r="Y301" s="3">
        <v>-378</v>
      </c>
      <c r="Z301" s="3">
        <v>6515</v>
      </c>
      <c r="AA301" s="3">
        <v>0</v>
      </c>
      <c r="AB301" s="3">
        <v>-103</v>
      </c>
      <c r="AC301" s="3">
        <v>80</v>
      </c>
      <c r="AD301" s="3">
        <v>373</v>
      </c>
      <c r="AE301" s="3">
        <v>371</v>
      </c>
      <c r="AF301" s="3">
        <v>88</v>
      </c>
      <c r="AG301" s="3">
        <v>939</v>
      </c>
      <c r="AH301" s="3">
        <v>49687</v>
      </c>
      <c r="AI301" s="3">
        <v>13248</v>
      </c>
      <c r="AJ301" s="3">
        <v>5397</v>
      </c>
      <c r="AK301" s="3">
        <v>3324</v>
      </c>
      <c r="AL301" s="3">
        <v>71656</v>
      </c>
      <c r="AM301" s="3">
        <v>5951</v>
      </c>
      <c r="AN301" s="3">
        <v>9593</v>
      </c>
      <c r="AO301" s="3">
        <v>9493</v>
      </c>
      <c r="AP301" s="3">
        <v>8</v>
      </c>
      <c r="AQ301" s="3">
        <v>13336</v>
      </c>
      <c r="AR301" s="3">
        <v>15871</v>
      </c>
      <c r="AS301" s="3">
        <v>597</v>
      </c>
      <c r="AT301" s="3">
        <v>0</v>
      </c>
      <c r="AU301" s="3">
        <v>156</v>
      </c>
      <c r="AV301" s="3">
        <v>2281</v>
      </c>
      <c r="AW301" s="3">
        <v>0</v>
      </c>
      <c r="AX301" s="3">
        <v>862</v>
      </c>
      <c r="AY301" s="3">
        <v>352</v>
      </c>
      <c r="AZ301" s="3">
        <v>-9</v>
      </c>
      <c r="BA301" s="3">
        <v>9178</v>
      </c>
      <c r="BB301" s="3">
        <v>1774</v>
      </c>
      <c r="BC301" s="3">
        <v>69443</v>
      </c>
      <c r="BD301" s="3">
        <v>2691</v>
      </c>
      <c r="BE301" s="3">
        <v>2800</v>
      </c>
      <c r="BF301" s="3">
        <v>74934</v>
      </c>
      <c r="BG301" s="3">
        <v>2580</v>
      </c>
    </row>
    <row r="302" spans="1:59" x14ac:dyDescent="0.35">
      <c r="A302" s="3" t="s">
        <v>673</v>
      </c>
      <c r="B302" s="3">
        <v>6984</v>
      </c>
      <c r="C302" s="3">
        <v>2441</v>
      </c>
      <c r="D302" s="3">
        <v>9425</v>
      </c>
      <c r="E302" s="3">
        <v>-306</v>
      </c>
      <c r="F302" s="3">
        <v>-175</v>
      </c>
      <c r="G302" s="3">
        <v>8944</v>
      </c>
      <c r="H302" s="3">
        <v>-1449</v>
      </c>
      <c r="I302" s="3">
        <v>7495</v>
      </c>
      <c r="J302" s="3">
        <v>-727</v>
      </c>
      <c r="K302" s="3">
        <v>6768</v>
      </c>
      <c r="L302" s="3">
        <v>14841</v>
      </c>
      <c r="M302" s="3">
        <v>1412</v>
      </c>
      <c r="N302" s="3">
        <v>738</v>
      </c>
      <c r="O302" s="3">
        <v>2233</v>
      </c>
      <c r="P302" s="3">
        <v>2060</v>
      </c>
      <c r="Q302" s="3">
        <v>328</v>
      </c>
      <c r="R302" s="3">
        <v>1324</v>
      </c>
      <c r="S302" s="3">
        <v>188</v>
      </c>
      <c r="T302" s="3">
        <v>458</v>
      </c>
      <c r="U302" s="3">
        <v>2574</v>
      </c>
      <c r="V302" s="3">
        <v>597</v>
      </c>
      <c r="W302" s="3">
        <v>153</v>
      </c>
      <c r="X302" s="3">
        <v>14696</v>
      </c>
      <c r="Y302" s="3">
        <v>-250</v>
      </c>
      <c r="Z302" s="3">
        <v>6814</v>
      </c>
      <c r="AA302" s="3">
        <v>0</v>
      </c>
      <c r="AB302" s="3">
        <v>0</v>
      </c>
      <c r="AC302" s="3">
        <v>16</v>
      </c>
      <c r="AD302" s="3">
        <v>305</v>
      </c>
      <c r="AE302" s="3">
        <v>320</v>
      </c>
      <c r="AF302" s="3">
        <v>88</v>
      </c>
      <c r="AG302" s="3">
        <v>972</v>
      </c>
      <c r="AH302" s="3">
        <v>49867</v>
      </c>
      <c r="AI302" s="3">
        <v>13189</v>
      </c>
      <c r="AJ302" s="3">
        <v>609</v>
      </c>
      <c r="AK302" s="3">
        <v>3084</v>
      </c>
      <c r="AL302" s="3">
        <v>66749</v>
      </c>
      <c r="AM302" s="3">
        <v>4812</v>
      </c>
      <c r="AN302" s="3">
        <v>9144</v>
      </c>
      <c r="AO302" s="3">
        <v>9862</v>
      </c>
      <c r="AP302" s="3">
        <v>27</v>
      </c>
      <c r="AQ302" s="3">
        <v>13455</v>
      </c>
      <c r="AR302" s="3">
        <v>15434</v>
      </c>
      <c r="AS302" s="3">
        <v>636</v>
      </c>
      <c r="AT302" s="3">
        <v>0</v>
      </c>
      <c r="AU302" s="3">
        <v>0</v>
      </c>
      <c r="AV302" s="3">
        <v>2308</v>
      </c>
      <c r="AW302" s="3">
        <v>0</v>
      </c>
      <c r="AX302" s="3">
        <v>860</v>
      </c>
      <c r="AY302" s="3">
        <v>536</v>
      </c>
      <c r="AZ302" s="3">
        <v>-6</v>
      </c>
      <c r="BA302" s="3">
        <v>8820</v>
      </c>
      <c r="BB302" s="3">
        <v>1931</v>
      </c>
      <c r="BC302" s="3">
        <v>67819</v>
      </c>
      <c r="BD302" s="3">
        <v>2691</v>
      </c>
      <c r="BE302" s="3">
        <v>3223</v>
      </c>
      <c r="BF302" s="3">
        <v>73733</v>
      </c>
      <c r="BG302" s="3">
        <v>13055</v>
      </c>
    </row>
    <row r="303" spans="1:59" x14ac:dyDescent="0.35">
      <c r="A303" s="3" t="s">
        <v>674</v>
      </c>
      <c r="B303" s="3">
        <v>10362</v>
      </c>
      <c r="C303" s="3">
        <v>1416</v>
      </c>
      <c r="D303" s="3">
        <v>11778</v>
      </c>
      <c r="E303" s="3">
        <v>-302</v>
      </c>
      <c r="F303" s="3">
        <v>-173</v>
      </c>
      <c r="G303" s="3">
        <v>11303</v>
      </c>
      <c r="H303" s="3">
        <v>-1338</v>
      </c>
      <c r="I303" s="3">
        <v>9965</v>
      </c>
      <c r="J303" s="3">
        <v>-726</v>
      </c>
      <c r="K303" s="3">
        <v>9239</v>
      </c>
      <c r="L303" s="3">
        <v>14728</v>
      </c>
      <c r="M303" s="3">
        <v>867</v>
      </c>
      <c r="N303" s="3">
        <v>876</v>
      </c>
      <c r="O303" s="3">
        <v>2285</v>
      </c>
      <c r="P303" s="3">
        <v>2084</v>
      </c>
      <c r="Q303" s="3">
        <v>401</v>
      </c>
      <c r="R303" s="3">
        <v>1884</v>
      </c>
      <c r="S303" s="3">
        <v>195</v>
      </c>
      <c r="T303" s="3">
        <v>414</v>
      </c>
      <c r="U303" s="3">
        <v>2510</v>
      </c>
      <c r="V303" s="3">
        <v>2402</v>
      </c>
      <c r="W303" s="3">
        <v>120</v>
      </c>
      <c r="X303" s="3">
        <v>16609</v>
      </c>
      <c r="Y303" s="3">
        <v>-653</v>
      </c>
      <c r="Z303" s="3">
        <v>6777</v>
      </c>
      <c r="AA303" s="3">
        <v>0</v>
      </c>
      <c r="AB303" s="3">
        <v>0</v>
      </c>
      <c r="AC303" s="3">
        <v>144</v>
      </c>
      <c r="AD303" s="3">
        <v>297</v>
      </c>
      <c r="AE303" s="3">
        <v>330</v>
      </c>
      <c r="AF303" s="3">
        <v>88</v>
      </c>
      <c r="AG303" s="3">
        <v>922</v>
      </c>
      <c r="AH303" s="3">
        <v>53280</v>
      </c>
      <c r="AI303" s="3">
        <v>14126</v>
      </c>
      <c r="AJ303" s="3">
        <v>526</v>
      </c>
      <c r="AK303" s="3">
        <v>3470</v>
      </c>
      <c r="AL303" s="3">
        <v>71402</v>
      </c>
      <c r="AM303" s="3">
        <v>8481</v>
      </c>
      <c r="AN303" s="3">
        <v>9691</v>
      </c>
      <c r="AO303" s="3">
        <v>10264</v>
      </c>
      <c r="AP303" s="3">
        <v>148</v>
      </c>
      <c r="AQ303" s="3">
        <v>13409</v>
      </c>
      <c r="AR303" s="3">
        <v>16461</v>
      </c>
      <c r="AS303" s="3">
        <v>575</v>
      </c>
      <c r="AT303" s="3">
        <v>0</v>
      </c>
      <c r="AU303" s="3">
        <v>-1</v>
      </c>
      <c r="AV303" s="3">
        <v>2454</v>
      </c>
      <c r="AW303" s="3">
        <v>0</v>
      </c>
      <c r="AX303" s="3">
        <v>872</v>
      </c>
      <c r="AY303" s="3">
        <v>664</v>
      </c>
      <c r="AZ303" s="3">
        <v>-9</v>
      </c>
      <c r="BA303" s="3">
        <v>9388</v>
      </c>
      <c r="BB303" s="3">
        <v>1734</v>
      </c>
      <c r="BC303" s="3">
        <v>74131</v>
      </c>
      <c r="BD303" s="3">
        <v>2694</v>
      </c>
      <c r="BE303" s="3">
        <v>4939</v>
      </c>
      <c r="BF303" s="3">
        <v>81764</v>
      </c>
      <c r="BG303" s="3">
        <v>17963</v>
      </c>
    </row>
    <row r="304" spans="1:59" x14ac:dyDescent="0.35">
      <c r="A304" s="3" t="s">
        <v>675</v>
      </c>
      <c r="B304" s="3">
        <v>-11857</v>
      </c>
      <c r="C304" s="3">
        <v>1519</v>
      </c>
      <c r="D304" s="3">
        <v>-10338</v>
      </c>
      <c r="E304" s="3">
        <v>-497</v>
      </c>
      <c r="F304" s="3">
        <v>-172</v>
      </c>
      <c r="G304" s="3">
        <v>-11007</v>
      </c>
      <c r="H304" s="3">
        <v>-823</v>
      </c>
      <c r="I304" s="3">
        <v>-11830</v>
      </c>
      <c r="J304" s="3">
        <v>-846</v>
      </c>
      <c r="K304" s="3">
        <v>-12676</v>
      </c>
      <c r="L304" s="3">
        <v>15059</v>
      </c>
      <c r="M304" s="3">
        <v>832</v>
      </c>
      <c r="N304" s="3">
        <v>695</v>
      </c>
      <c r="O304" s="3">
        <v>1841</v>
      </c>
      <c r="P304" s="3">
        <v>1629</v>
      </c>
      <c r="Q304" s="3">
        <v>252</v>
      </c>
      <c r="R304" s="3">
        <v>1020</v>
      </c>
      <c r="S304" s="3">
        <v>220</v>
      </c>
      <c r="T304" s="3">
        <v>429</v>
      </c>
      <c r="U304" s="3">
        <v>2690</v>
      </c>
      <c r="V304" s="3">
        <v>16424</v>
      </c>
      <c r="W304" s="3">
        <v>10669</v>
      </c>
      <c r="X304" s="3">
        <v>16989</v>
      </c>
      <c r="Y304" s="3">
        <v>-368</v>
      </c>
      <c r="Z304" s="3">
        <v>6552</v>
      </c>
      <c r="AA304" s="3">
        <v>0</v>
      </c>
      <c r="AB304" s="3">
        <v>-53</v>
      </c>
      <c r="AC304" s="3">
        <v>30</v>
      </c>
      <c r="AD304" s="3">
        <v>318</v>
      </c>
      <c r="AE304" s="3">
        <v>300</v>
      </c>
      <c r="AF304" s="3">
        <v>113</v>
      </c>
      <c r="AG304" s="3">
        <v>856</v>
      </c>
      <c r="AH304" s="3">
        <v>76497</v>
      </c>
      <c r="AI304" s="3">
        <v>14488</v>
      </c>
      <c r="AJ304" s="3">
        <v>1073</v>
      </c>
      <c r="AK304" s="3">
        <v>3149</v>
      </c>
      <c r="AL304" s="3">
        <v>95207</v>
      </c>
      <c r="AM304" s="3">
        <v>6398</v>
      </c>
      <c r="AN304" s="3">
        <v>9533</v>
      </c>
      <c r="AO304" s="3">
        <v>9548</v>
      </c>
      <c r="AP304" s="3">
        <v>-117</v>
      </c>
      <c r="AQ304" s="3">
        <v>13547</v>
      </c>
      <c r="AR304" s="3">
        <v>17078</v>
      </c>
      <c r="AS304" s="3">
        <v>569</v>
      </c>
      <c r="AT304" s="3">
        <v>0</v>
      </c>
      <c r="AU304" s="3">
        <v>-3</v>
      </c>
      <c r="AV304" s="3">
        <v>2457</v>
      </c>
      <c r="AW304" s="3">
        <v>0</v>
      </c>
      <c r="AX304" s="3">
        <v>852</v>
      </c>
      <c r="AY304" s="3">
        <v>235</v>
      </c>
      <c r="AZ304" s="3">
        <v>-2</v>
      </c>
      <c r="BA304" s="3">
        <v>10924</v>
      </c>
      <c r="BB304" s="3">
        <v>1760</v>
      </c>
      <c r="BC304" s="3">
        <v>72779</v>
      </c>
      <c r="BD304" s="3">
        <v>2846</v>
      </c>
      <c r="BE304" s="3">
        <v>7725</v>
      </c>
      <c r="BF304" s="3">
        <v>83350</v>
      </c>
      <c r="BG304" s="3">
        <v>-23231</v>
      </c>
    </row>
    <row r="305" spans="1:59" x14ac:dyDescent="0.35">
      <c r="A305" s="3" t="s">
        <v>676</v>
      </c>
      <c r="B305" s="3">
        <v>4929</v>
      </c>
      <c r="C305" s="3">
        <v>4101</v>
      </c>
      <c r="D305" s="3">
        <v>9030</v>
      </c>
      <c r="E305" s="3">
        <v>-497</v>
      </c>
      <c r="F305" s="3">
        <v>-172</v>
      </c>
      <c r="G305" s="3">
        <v>8361</v>
      </c>
      <c r="H305" s="3">
        <v>-1141</v>
      </c>
      <c r="I305" s="3">
        <v>7220</v>
      </c>
      <c r="J305" s="3">
        <v>-846</v>
      </c>
      <c r="K305" s="3">
        <v>6374</v>
      </c>
      <c r="L305" s="3">
        <v>13705</v>
      </c>
      <c r="M305" s="3">
        <v>846</v>
      </c>
      <c r="N305" s="3">
        <v>780</v>
      </c>
      <c r="O305" s="3">
        <v>2041</v>
      </c>
      <c r="P305" s="3">
        <v>1591</v>
      </c>
      <c r="Q305" s="3">
        <v>592</v>
      </c>
      <c r="R305" s="3">
        <v>1275</v>
      </c>
      <c r="S305" s="3">
        <v>254</v>
      </c>
      <c r="T305" s="3">
        <v>429</v>
      </c>
      <c r="U305" s="3">
        <v>2677</v>
      </c>
      <c r="V305" s="3">
        <v>3040</v>
      </c>
      <c r="W305" s="3">
        <v>2091</v>
      </c>
      <c r="X305" s="3">
        <v>17945</v>
      </c>
      <c r="Y305" s="3">
        <v>-183</v>
      </c>
      <c r="Z305" s="3">
        <v>6389</v>
      </c>
      <c r="AA305" s="3">
        <v>0</v>
      </c>
      <c r="AB305" s="3">
        <v>-96</v>
      </c>
      <c r="AC305" s="3">
        <v>39</v>
      </c>
      <c r="AD305" s="3">
        <v>302</v>
      </c>
      <c r="AE305" s="3">
        <v>345</v>
      </c>
      <c r="AF305" s="3">
        <v>113</v>
      </c>
      <c r="AG305" s="3">
        <v>863</v>
      </c>
      <c r="AH305" s="3">
        <v>55038</v>
      </c>
      <c r="AI305" s="3">
        <v>14488</v>
      </c>
      <c r="AJ305" s="3">
        <v>553</v>
      </c>
      <c r="AK305" s="3">
        <v>3156</v>
      </c>
      <c r="AL305" s="3">
        <v>73235</v>
      </c>
      <c r="AM305" s="3">
        <v>8268</v>
      </c>
      <c r="AN305" s="3">
        <v>8747</v>
      </c>
      <c r="AO305" s="3">
        <v>9403</v>
      </c>
      <c r="AP305" s="3">
        <v>22</v>
      </c>
      <c r="AQ305" s="3">
        <v>13456</v>
      </c>
      <c r="AR305" s="3">
        <v>16873</v>
      </c>
      <c r="AS305" s="3">
        <v>485</v>
      </c>
      <c r="AT305" s="3">
        <v>0</v>
      </c>
      <c r="AU305" s="3">
        <v>-1</v>
      </c>
      <c r="AV305" s="3">
        <v>2216</v>
      </c>
      <c r="AW305" s="3">
        <v>0</v>
      </c>
      <c r="AX305" s="3">
        <v>851</v>
      </c>
      <c r="AY305" s="3">
        <v>374</v>
      </c>
      <c r="AZ305" s="3">
        <v>-16</v>
      </c>
      <c r="BA305" s="3">
        <v>8678</v>
      </c>
      <c r="BB305" s="3">
        <v>1449</v>
      </c>
      <c r="BC305" s="3">
        <v>70805</v>
      </c>
      <c r="BD305" s="3">
        <v>2846</v>
      </c>
      <c r="BE305" s="3">
        <v>4513</v>
      </c>
      <c r="BF305" s="3">
        <v>78164</v>
      </c>
      <c r="BG305" s="3">
        <v>1555</v>
      </c>
    </row>
    <row r="306" spans="1:59" x14ac:dyDescent="0.35">
      <c r="A306" s="3" t="s">
        <v>677</v>
      </c>
      <c r="B306" s="3">
        <v>9648</v>
      </c>
      <c r="C306" s="3">
        <v>-2411</v>
      </c>
      <c r="D306" s="3">
        <v>7237</v>
      </c>
      <c r="E306" s="3">
        <v>-498</v>
      </c>
      <c r="F306" s="3">
        <v>-173</v>
      </c>
      <c r="G306" s="3">
        <v>6566</v>
      </c>
      <c r="H306" s="3">
        <v>-905</v>
      </c>
      <c r="I306" s="3">
        <v>5661</v>
      </c>
      <c r="J306" s="3">
        <v>-846</v>
      </c>
      <c r="K306" s="3">
        <v>4815</v>
      </c>
      <c r="L306" s="3">
        <v>14743</v>
      </c>
      <c r="M306" s="3">
        <v>1123</v>
      </c>
      <c r="N306" s="3">
        <v>1276</v>
      </c>
      <c r="O306" s="3">
        <v>1916</v>
      </c>
      <c r="P306" s="3">
        <v>1137</v>
      </c>
      <c r="Q306" s="3">
        <v>373</v>
      </c>
      <c r="R306" s="3">
        <v>1458</v>
      </c>
      <c r="S306" s="3">
        <v>294</v>
      </c>
      <c r="T306" s="3">
        <v>506</v>
      </c>
      <c r="U306" s="3">
        <v>2712</v>
      </c>
      <c r="V306" s="3">
        <v>1382</v>
      </c>
      <c r="W306" s="3">
        <v>1052</v>
      </c>
      <c r="X306" s="3">
        <v>22848</v>
      </c>
      <c r="Y306" s="3">
        <v>-433</v>
      </c>
      <c r="Z306" s="3">
        <v>6409</v>
      </c>
      <c r="AA306" s="3">
        <v>0</v>
      </c>
      <c r="AB306" s="3">
        <v>-77</v>
      </c>
      <c r="AC306" s="3">
        <v>124</v>
      </c>
      <c r="AD306" s="3">
        <v>303</v>
      </c>
      <c r="AE306" s="3">
        <v>400</v>
      </c>
      <c r="AF306" s="3">
        <v>113</v>
      </c>
      <c r="AG306" s="3">
        <v>1023</v>
      </c>
      <c r="AH306" s="3">
        <v>58682</v>
      </c>
      <c r="AI306" s="3">
        <v>16424</v>
      </c>
      <c r="AJ306" s="3">
        <v>1003</v>
      </c>
      <c r="AK306" s="3">
        <v>3171</v>
      </c>
      <c r="AL306" s="3">
        <v>79280</v>
      </c>
      <c r="AM306" s="3">
        <v>3220</v>
      </c>
      <c r="AN306" s="3">
        <v>9664</v>
      </c>
      <c r="AO306" s="3">
        <v>10496</v>
      </c>
      <c r="AP306" s="3">
        <v>-325</v>
      </c>
      <c r="AQ306" s="3">
        <v>13756</v>
      </c>
      <c r="AR306" s="3">
        <v>21585</v>
      </c>
      <c r="AS306" s="3">
        <v>550</v>
      </c>
      <c r="AT306" s="3">
        <v>0</v>
      </c>
      <c r="AU306" s="3">
        <v>0</v>
      </c>
      <c r="AV306" s="3">
        <v>2648</v>
      </c>
      <c r="AW306" s="3">
        <v>0</v>
      </c>
      <c r="AX306" s="3">
        <v>855</v>
      </c>
      <c r="AY306" s="3">
        <v>926</v>
      </c>
      <c r="AZ306" s="3">
        <v>2</v>
      </c>
      <c r="BA306" s="3">
        <v>13969</v>
      </c>
      <c r="BB306" s="3">
        <v>1939</v>
      </c>
      <c r="BC306" s="3">
        <v>79285</v>
      </c>
      <c r="BD306" s="3">
        <v>2842</v>
      </c>
      <c r="BE306" s="3">
        <v>6801</v>
      </c>
      <c r="BF306" s="3">
        <v>88928</v>
      </c>
      <c r="BG306" s="3">
        <v>18677</v>
      </c>
    </row>
    <row r="307" spans="1:59" x14ac:dyDescent="0.35">
      <c r="A307" s="3" t="s">
        <v>678</v>
      </c>
      <c r="B307" s="3">
        <v>14503</v>
      </c>
      <c r="C307" s="3">
        <v>-2398</v>
      </c>
      <c r="D307" s="3">
        <v>12105</v>
      </c>
      <c r="E307" s="3">
        <v>-166</v>
      </c>
      <c r="F307" s="3">
        <v>-624</v>
      </c>
      <c r="G307" s="3">
        <v>11315</v>
      </c>
      <c r="H307" s="3">
        <v>2206</v>
      </c>
      <c r="I307" s="3">
        <v>13521</v>
      </c>
      <c r="J307" s="3">
        <v>-846</v>
      </c>
      <c r="K307" s="3">
        <v>12675</v>
      </c>
      <c r="L307" s="3">
        <v>14479</v>
      </c>
      <c r="M307" s="3">
        <v>978</v>
      </c>
      <c r="N307" s="3">
        <v>613</v>
      </c>
      <c r="O307" s="3">
        <v>2095</v>
      </c>
      <c r="P307" s="3">
        <v>2589</v>
      </c>
      <c r="Q307" s="3">
        <v>403</v>
      </c>
      <c r="R307" s="3">
        <v>1619</v>
      </c>
      <c r="S307" s="3">
        <v>245</v>
      </c>
      <c r="T307" s="3">
        <v>412</v>
      </c>
      <c r="U307" s="3">
        <v>3148</v>
      </c>
      <c r="V307" s="3">
        <v>338</v>
      </c>
      <c r="W307" s="3">
        <v>145</v>
      </c>
      <c r="X307" s="3">
        <v>16608</v>
      </c>
      <c r="Y307" s="3">
        <v>-56</v>
      </c>
      <c r="Z307" s="3">
        <v>6066</v>
      </c>
      <c r="AA307" s="3">
        <v>0</v>
      </c>
      <c r="AB307" s="3">
        <v>-29</v>
      </c>
      <c r="AC307" s="3">
        <v>36</v>
      </c>
      <c r="AD307" s="3">
        <v>312</v>
      </c>
      <c r="AE307" s="3">
        <v>333</v>
      </c>
      <c r="AF307" s="3">
        <v>122</v>
      </c>
      <c r="AG307" s="3">
        <v>997</v>
      </c>
      <c r="AH307" s="3">
        <v>51453</v>
      </c>
      <c r="AI307" s="3">
        <v>14282</v>
      </c>
      <c r="AJ307" s="3">
        <v>3872</v>
      </c>
      <c r="AK307" s="3">
        <v>3174</v>
      </c>
      <c r="AL307" s="3">
        <v>72781</v>
      </c>
      <c r="AM307" s="3">
        <v>6760</v>
      </c>
      <c r="AN307" s="3">
        <v>9473</v>
      </c>
      <c r="AO307" s="3">
        <v>10293</v>
      </c>
      <c r="AP307" s="3">
        <v>1077</v>
      </c>
      <c r="AQ307" s="3">
        <v>13701</v>
      </c>
      <c r="AR307" s="3">
        <v>14851</v>
      </c>
      <c r="AS307" s="3">
        <v>798</v>
      </c>
      <c r="AT307" s="3">
        <v>0</v>
      </c>
      <c r="AU307" s="3">
        <v>0</v>
      </c>
      <c r="AV307" s="3">
        <v>1977</v>
      </c>
      <c r="AW307" s="3">
        <v>0</v>
      </c>
      <c r="AX307" s="3">
        <v>863</v>
      </c>
      <c r="AY307" s="3">
        <v>892</v>
      </c>
      <c r="AZ307" s="3">
        <v>6</v>
      </c>
      <c r="BA307" s="3">
        <v>13132</v>
      </c>
      <c r="BB307" s="3">
        <v>5106</v>
      </c>
      <c r="BC307" s="3">
        <v>78929</v>
      </c>
      <c r="BD307" s="3">
        <v>2881</v>
      </c>
      <c r="BE307" s="3">
        <v>5474</v>
      </c>
      <c r="BF307" s="3">
        <v>87284</v>
      </c>
      <c r="BG307" s="3">
        <v>2410</v>
      </c>
    </row>
    <row r="308" spans="1:59" x14ac:dyDescent="0.35">
      <c r="A308" s="3" t="s">
        <v>679</v>
      </c>
      <c r="B308" s="3">
        <v>9798</v>
      </c>
      <c r="C308" s="3">
        <v>510</v>
      </c>
      <c r="D308" s="3">
        <v>10308</v>
      </c>
      <c r="E308" s="3">
        <v>-166</v>
      </c>
      <c r="F308" s="3">
        <v>-624</v>
      </c>
      <c r="G308" s="3">
        <v>9518</v>
      </c>
      <c r="H308" s="3">
        <v>-696</v>
      </c>
      <c r="I308" s="3">
        <v>8822</v>
      </c>
      <c r="J308" s="3">
        <v>-421</v>
      </c>
      <c r="K308" s="3">
        <v>8401</v>
      </c>
      <c r="L308" s="3">
        <v>14661</v>
      </c>
      <c r="M308" s="3">
        <v>1132</v>
      </c>
      <c r="N308" s="3">
        <v>695</v>
      </c>
      <c r="O308" s="3">
        <v>2278</v>
      </c>
      <c r="P308" s="3">
        <v>2589</v>
      </c>
      <c r="Q308" s="3">
        <v>307</v>
      </c>
      <c r="R308" s="3">
        <v>1351</v>
      </c>
      <c r="S308" s="3">
        <v>273</v>
      </c>
      <c r="T308" s="3">
        <v>416</v>
      </c>
      <c r="U308" s="3">
        <v>3266</v>
      </c>
      <c r="V308" s="3">
        <v>176</v>
      </c>
      <c r="W308" s="3">
        <v>178</v>
      </c>
      <c r="X308" s="3">
        <v>16030</v>
      </c>
      <c r="Y308" s="3">
        <v>-673</v>
      </c>
      <c r="Z308" s="3">
        <v>6074</v>
      </c>
      <c r="AA308" s="3">
        <v>0</v>
      </c>
      <c r="AB308" s="3">
        <v>-8</v>
      </c>
      <c r="AC308" s="3">
        <v>35</v>
      </c>
      <c r="AD308" s="3">
        <v>312</v>
      </c>
      <c r="AE308" s="3">
        <v>371</v>
      </c>
      <c r="AF308" s="3">
        <v>122</v>
      </c>
      <c r="AG308" s="3">
        <v>1086</v>
      </c>
      <c r="AH308" s="3">
        <v>50671</v>
      </c>
      <c r="AI308" s="3">
        <v>14757</v>
      </c>
      <c r="AJ308" s="3">
        <v>1321</v>
      </c>
      <c r="AK308" s="3">
        <v>3177</v>
      </c>
      <c r="AL308" s="3">
        <v>69926</v>
      </c>
      <c r="AM308" s="3">
        <v>8074</v>
      </c>
      <c r="AN308" s="3">
        <v>9979</v>
      </c>
      <c r="AO308" s="3">
        <v>9886</v>
      </c>
      <c r="AP308" s="3">
        <v>131</v>
      </c>
      <c r="AQ308" s="3">
        <v>14161</v>
      </c>
      <c r="AR308" s="3">
        <v>15356</v>
      </c>
      <c r="AS308" s="3">
        <v>942</v>
      </c>
      <c r="AT308" s="3">
        <v>0</v>
      </c>
      <c r="AU308" s="3">
        <v>0</v>
      </c>
      <c r="AV308" s="3">
        <v>2127</v>
      </c>
      <c r="AW308" s="3">
        <v>0</v>
      </c>
      <c r="AX308" s="3">
        <v>868</v>
      </c>
      <c r="AY308" s="3">
        <v>395</v>
      </c>
      <c r="AZ308" s="3">
        <v>-5</v>
      </c>
      <c r="BA308" s="3">
        <v>9956</v>
      </c>
      <c r="BB308" s="3">
        <v>1561</v>
      </c>
      <c r="BC308" s="3">
        <v>73431</v>
      </c>
      <c r="BD308" s="3">
        <v>2881</v>
      </c>
      <c r="BE308" s="3">
        <v>3412</v>
      </c>
      <c r="BF308" s="3">
        <v>79724</v>
      </c>
      <c r="BG308" s="3">
        <v>11522</v>
      </c>
    </row>
    <row r="309" spans="1:59" s="7" customFormat="1" x14ac:dyDescent="0.35">
      <c r="A309" s="3" t="s">
        <v>680</v>
      </c>
      <c r="B309" s="3">
        <v>20038</v>
      </c>
      <c r="C309" s="3">
        <v>285</v>
      </c>
      <c r="D309" s="3">
        <v>20323</v>
      </c>
      <c r="E309" s="3">
        <v>-165</v>
      </c>
      <c r="F309" s="3">
        <v>-628</v>
      </c>
      <c r="G309" s="3">
        <v>19530</v>
      </c>
      <c r="H309" s="3">
        <v>-578</v>
      </c>
      <c r="I309" s="3">
        <v>18952</v>
      </c>
      <c r="J309" s="3">
        <v>-846</v>
      </c>
      <c r="K309" s="3">
        <v>18106</v>
      </c>
      <c r="L309" s="3">
        <v>14870</v>
      </c>
      <c r="M309" s="3">
        <v>1035</v>
      </c>
      <c r="N309" s="3">
        <v>900</v>
      </c>
      <c r="O309" s="3">
        <v>2170</v>
      </c>
      <c r="P309" s="3">
        <v>2586</v>
      </c>
      <c r="Q309" s="3">
        <v>306</v>
      </c>
      <c r="R309" s="3">
        <v>1479</v>
      </c>
      <c r="S309" s="3">
        <v>267</v>
      </c>
      <c r="T309" s="3">
        <v>448</v>
      </c>
      <c r="U309" s="3">
        <v>3164</v>
      </c>
      <c r="V309" s="3">
        <v>813</v>
      </c>
      <c r="W309" s="3">
        <v>154</v>
      </c>
      <c r="X309" s="3">
        <v>16716</v>
      </c>
      <c r="Y309" s="3">
        <v>-747</v>
      </c>
      <c r="Z309" s="3">
        <v>6507</v>
      </c>
      <c r="AA309" s="3">
        <v>485</v>
      </c>
      <c r="AB309" s="3">
        <v>-4</v>
      </c>
      <c r="AC309" s="3">
        <v>87</v>
      </c>
      <c r="AD309" s="3">
        <v>312</v>
      </c>
      <c r="AE309" s="3">
        <v>364</v>
      </c>
      <c r="AF309" s="3">
        <v>122</v>
      </c>
      <c r="AG309" s="3">
        <v>1238</v>
      </c>
      <c r="AH309" s="3">
        <v>52787</v>
      </c>
      <c r="AI309" s="3">
        <v>15177</v>
      </c>
      <c r="AJ309" s="3">
        <v>857</v>
      </c>
      <c r="AK309" s="3">
        <v>3194</v>
      </c>
      <c r="AL309" s="3">
        <v>72015</v>
      </c>
      <c r="AM309" s="3">
        <v>20149</v>
      </c>
      <c r="AN309" s="3">
        <v>9680</v>
      </c>
      <c r="AO309" s="3">
        <v>10313</v>
      </c>
      <c r="AP309" s="3">
        <v>69</v>
      </c>
      <c r="AQ309" s="3">
        <v>14309</v>
      </c>
      <c r="AR309" s="3">
        <v>15385</v>
      </c>
      <c r="AS309" s="3">
        <v>913</v>
      </c>
      <c r="AT309" s="3">
        <v>0</v>
      </c>
      <c r="AU309" s="3">
        <v>0</v>
      </c>
      <c r="AV309" s="3">
        <v>2110</v>
      </c>
      <c r="AW309" s="3">
        <v>0</v>
      </c>
      <c r="AX309" s="3">
        <v>738</v>
      </c>
      <c r="AY309" s="3">
        <v>277</v>
      </c>
      <c r="AZ309" s="3">
        <v>-18</v>
      </c>
      <c r="BA309" s="3">
        <v>10614</v>
      </c>
      <c r="BB309" s="3">
        <v>1277</v>
      </c>
      <c r="BC309" s="3">
        <v>85816</v>
      </c>
      <c r="BD309" s="3">
        <v>2881</v>
      </c>
      <c r="BE309" s="3">
        <v>3356</v>
      </c>
      <c r="BF309" s="3">
        <v>92053</v>
      </c>
      <c r="BG309" s="3">
        <v>12290</v>
      </c>
    </row>
    <row r="310" spans="1:59" s="7" customFormat="1" x14ac:dyDescent="0.35">
      <c r="A310" s="3" t="s">
        <v>681</v>
      </c>
      <c r="B310" s="3">
        <v>2103</v>
      </c>
      <c r="C310" s="3">
        <v>-1070</v>
      </c>
      <c r="D310" s="3">
        <v>1033</v>
      </c>
      <c r="E310" s="3">
        <v>-263</v>
      </c>
      <c r="F310" s="3">
        <v>-624</v>
      </c>
      <c r="G310" s="3">
        <v>146</v>
      </c>
      <c r="H310" s="3">
        <v>529</v>
      </c>
      <c r="I310" s="3">
        <v>675</v>
      </c>
      <c r="J310" s="3">
        <v>-1047</v>
      </c>
      <c r="K310" s="3">
        <v>-372</v>
      </c>
      <c r="L310" s="3">
        <v>15218</v>
      </c>
      <c r="M310" s="3">
        <v>1026</v>
      </c>
      <c r="N310" s="3">
        <v>773</v>
      </c>
      <c r="O310" s="3">
        <v>2063</v>
      </c>
      <c r="P310" s="3">
        <v>2322</v>
      </c>
      <c r="Q310" s="3">
        <v>315</v>
      </c>
      <c r="R310" s="3">
        <v>1610</v>
      </c>
      <c r="S310" s="3">
        <v>270</v>
      </c>
      <c r="T310" s="3">
        <v>433</v>
      </c>
      <c r="U310" s="3">
        <v>3315</v>
      </c>
      <c r="V310" s="3">
        <v>9297</v>
      </c>
      <c r="W310" s="3">
        <v>153</v>
      </c>
      <c r="X310" s="3">
        <v>16737</v>
      </c>
      <c r="Y310" s="3">
        <v>-631</v>
      </c>
      <c r="Z310" s="3">
        <v>7034</v>
      </c>
      <c r="AA310" s="3">
        <v>485</v>
      </c>
      <c r="AB310" s="3">
        <v>-18</v>
      </c>
      <c r="AC310" s="3">
        <v>77</v>
      </c>
      <c r="AD310" s="3">
        <v>312</v>
      </c>
      <c r="AE310" s="3">
        <v>367</v>
      </c>
      <c r="AF310" s="3">
        <v>122</v>
      </c>
      <c r="AG310" s="3">
        <v>1066</v>
      </c>
      <c r="AH310" s="3">
        <v>61861</v>
      </c>
      <c r="AI310" s="3">
        <v>14930</v>
      </c>
      <c r="AJ310" s="3">
        <v>2028</v>
      </c>
      <c r="AK310" s="3">
        <v>3232</v>
      </c>
      <c r="AL310" s="3">
        <v>82051</v>
      </c>
      <c r="AM310" s="3">
        <v>6389</v>
      </c>
      <c r="AN310" s="3">
        <v>10008</v>
      </c>
      <c r="AO310" s="3">
        <v>12669</v>
      </c>
      <c r="AP310" s="3">
        <v>75</v>
      </c>
      <c r="AQ310" s="3">
        <v>14566</v>
      </c>
      <c r="AR310" s="3">
        <v>16713</v>
      </c>
      <c r="AS310" s="3">
        <v>781</v>
      </c>
      <c r="AT310" s="3">
        <v>0</v>
      </c>
      <c r="AU310" s="3">
        <v>0</v>
      </c>
      <c r="AV310" s="3">
        <v>2045</v>
      </c>
      <c r="AW310" s="3">
        <v>0</v>
      </c>
      <c r="AX310" s="3">
        <v>720</v>
      </c>
      <c r="AY310" s="3">
        <v>391</v>
      </c>
      <c r="AZ310" s="3">
        <v>-7</v>
      </c>
      <c r="BA310" s="3">
        <v>11518</v>
      </c>
      <c r="BB310" s="3">
        <v>1301</v>
      </c>
      <c r="BC310" s="3">
        <v>77169</v>
      </c>
      <c r="BD310" s="3">
        <v>2951</v>
      </c>
      <c r="BE310" s="3">
        <v>4034</v>
      </c>
      <c r="BF310" s="3">
        <v>84154</v>
      </c>
      <c r="BG310" s="3">
        <v>-1708</v>
      </c>
    </row>
    <row r="311" spans="1:59" s="7" customFormat="1" x14ac:dyDescent="0.35">
      <c r="A311" s="3" t="s">
        <v>682</v>
      </c>
      <c r="B311" s="3">
        <v>6968</v>
      </c>
      <c r="C311" s="3">
        <v>2033</v>
      </c>
      <c r="D311" s="3">
        <v>9001</v>
      </c>
      <c r="E311" s="3">
        <v>-263</v>
      </c>
      <c r="F311" s="3">
        <v>-624</v>
      </c>
      <c r="G311" s="3">
        <v>8114</v>
      </c>
      <c r="H311" s="3">
        <v>-174</v>
      </c>
      <c r="I311" s="3">
        <v>7940</v>
      </c>
      <c r="J311" s="3">
        <v>-1047</v>
      </c>
      <c r="K311" s="3">
        <v>6893</v>
      </c>
      <c r="L311" s="3">
        <v>15395</v>
      </c>
      <c r="M311" s="3">
        <v>1067</v>
      </c>
      <c r="N311" s="3">
        <v>1221</v>
      </c>
      <c r="O311" s="3">
        <v>2127</v>
      </c>
      <c r="P311" s="3">
        <v>2322</v>
      </c>
      <c r="Q311" s="3">
        <v>291</v>
      </c>
      <c r="R311" s="3">
        <v>1697</v>
      </c>
      <c r="S311" s="3">
        <v>274</v>
      </c>
      <c r="T311" s="3">
        <v>472</v>
      </c>
      <c r="U311" s="3">
        <v>3259</v>
      </c>
      <c r="V311" s="3">
        <v>2312</v>
      </c>
      <c r="W311" s="3">
        <v>189</v>
      </c>
      <c r="X311" s="3">
        <v>15808</v>
      </c>
      <c r="Y311" s="3">
        <v>-657</v>
      </c>
      <c r="Z311" s="3">
        <v>7417</v>
      </c>
      <c r="AA311" s="3">
        <v>485</v>
      </c>
      <c r="AB311" s="3">
        <v>-104</v>
      </c>
      <c r="AC311" s="3">
        <v>16</v>
      </c>
      <c r="AD311" s="3">
        <v>312</v>
      </c>
      <c r="AE311" s="3">
        <v>374</v>
      </c>
      <c r="AF311" s="3">
        <v>122</v>
      </c>
      <c r="AG311" s="3">
        <v>1130</v>
      </c>
      <c r="AH311" s="3">
        <v>55044</v>
      </c>
      <c r="AI311" s="3">
        <v>14559</v>
      </c>
      <c r="AJ311" s="3">
        <v>1014</v>
      </c>
      <c r="AK311" s="3">
        <v>3282</v>
      </c>
      <c r="AL311" s="3">
        <v>73899</v>
      </c>
      <c r="AM311" s="3">
        <v>8722</v>
      </c>
      <c r="AN311" s="3">
        <v>10064</v>
      </c>
      <c r="AO311" s="3">
        <v>10448</v>
      </c>
      <c r="AP311" s="3">
        <v>236</v>
      </c>
      <c r="AQ311" s="3">
        <v>14457</v>
      </c>
      <c r="AR311" s="3">
        <v>15288</v>
      </c>
      <c r="AS311" s="3">
        <v>646</v>
      </c>
      <c r="AT311" s="3">
        <v>0</v>
      </c>
      <c r="AU311" s="3">
        <v>0</v>
      </c>
      <c r="AV311" s="3">
        <v>2104</v>
      </c>
      <c r="AW311" s="3">
        <v>0</v>
      </c>
      <c r="AX311" s="3">
        <v>723</v>
      </c>
      <c r="AY311" s="3">
        <v>269</v>
      </c>
      <c r="AZ311" s="3">
        <v>-10</v>
      </c>
      <c r="BA311" s="3">
        <v>9578</v>
      </c>
      <c r="BB311" s="3">
        <v>1827</v>
      </c>
      <c r="BC311" s="3">
        <v>74352</v>
      </c>
      <c r="BD311" s="3">
        <v>2951</v>
      </c>
      <c r="BE311" s="3">
        <v>3564</v>
      </c>
      <c r="BF311" s="3">
        <v>80867</v>
      </c>
      <c r="BG311" s="3">
        <v>4876</v>
      </c>
    </row>
    <row r="312" spans="1:59" s="7" customFormat="1" x14ac:dyDescent="0.35">
      <c r="A312" s="3" t="s">
        <v>683</v>
      </c>
      <c r="B312" s="3">
        <v>14106</v>
      </c>
      <c r="C312" s="3">
        <v>2126</v>
      </c>
      <c r="D312" s="3">
        <v>16232</v>
      </c>
      <c r="E312" s="3">
        <v>-334</v>
      </c>
      <c r="F312" s="3">
        <v>-628</v>
      </c>
      <c r="G312" s="3">
        <v>15270</v>
      </c>
      <c r="H312" s="3">
        <v>149</v>
      </c>
      <c r="I312" s="3">
        <v>15419</v>
      </c>
      <c r="J312" s="3">
        <v>-41</v>
      </c>
      <c r="K312" s="3">
        <v>15378</v>
      </c>
      <c r="L312" s="3">
        <v>15366</v>
      </c>
      <c r="M312" s="3">
        <v>1061</v>
      </c>
      <c r="N312" s="3">
        <v>677</v>
      </c>
      <c r="O312" s="3">
        <v>2011</v>
      </c>
      <c r="P312" s="3">
        <v>2316</v>
      </c>
      <c r="Q312" s="3">
        <v>369</v>
      </c>
      <c r="R312" s="3">
        <v>1579</v>
      </c>
      <c r="S312" s="3">
        <v>280</v>
      </c>
      <c r="T312" s="3">
        <v>525</v>
      </c>
      <c r="U312" s="3">
        <v>3205</v>
      </c>
      <c r="V312" s="3">
        <v>653</v>
      </c>
      <c r="W312" s="3">
        <v>185</v>
      </c>
      <c r="X312" s="3">
        <v>16394</v>
      </c>
      <c r="Y312" s="3">
        <v>-452</v>
      </c>
      <c r="Z312" s="3">
        <v>7607</v>
      </c>
      <c r="AA312" s="3">
        <v>485</v>
      </c>
      <c r="AB312" s="3">
        <v>-2</v>
      </c>
      <c r="AC312" s="3">
        <v>92</v>
      </c>
      <c r="AD312" s="3">
        <v>312</v>
      </c>
      <c r="AE312" s="3">
        <v>382</v>
      </c>
      <c r="AF312" s="3">
        <v>122</v>
      </c>
      <c r="AG312" s="3">
        <v>1124</v>
      </c>
      <c r="AH312" s="3">
        <v>53806</v>
      </c>
      <c r="AI312" s="3">
        <v>15131</v>
      </c>
      <c r="AJ312" s="3">
        <v>2430</v>
      </c>
      <c r="AK312" s="3">
        <v>3246</v>
      </c>
      <c r="AL312" s="3">
        <v>74613</v>
      </c>
      <c r="AM312" s="3">
        <v>7952</v>
      </c>
      <c r="AN312" s="3">
        <v>14298</v>
      </c>
      <c r="AO312" s="3">
        <v>11424</v>
      </c>
      <c r="AP312" s="3">
        <v>111</v>
      </c>
      <c r="AQ312" s="3">
        <v>14383</v>
      </c>
      <c r="AR312" s="3">
        <v>15354</v>
      </c>
      <c r="AS312" s="3">
        <v>694</v>
      </c>
      <c r="AT312" s="3">
        <v>0</v>
      </c>
      <c r="AU312" s="3">
        <v>0</v>
      </c>
      <c r="AV312" s="3">
        <v>2097</v>
      </c>
      <c r="AW312" s="3">
        <v>0</v>
      </c>
      <c r="AX312" s="3">
        <v>764</v>
      </c>
      <c r="AY312" s="3">
        <v>650</v>
      </c>
      <c r="AZ312" s="3">
        <v>-6</v>
      </c>
      <c r="BA312" s="3">
        <v>9677</v>
      </c>
      <c r="BB312" s="3">
        <v>1675</v>
      </c>
      <c r="BC312" s="3">
        <v>79073</v>
      </c>
      <c r="BD312" s="3">
        <v>2947</v>
      </c>
      <c r="BE312" s="3">
        <v>6699</v>
      </c>
      <c r="BF312" s="3">
        <v>88719</v>
      </c>
      <c r="BG312" s="3">
        <v>13703</v>
      </c>
    </row>
    <row r="313" spans="1:59" s="7" customFormat="1" x14ac:dyDescent="0.35">
      <c r="A313" s="3" t="s">
        <v>684</v>
      </c>
      <c r="B313" s="3">
        <v>12118</v>
      </c>
      <c r="C313" s="3">
        <v>525</v>
      </c>
      <c r="D313" s="3">
        <v>12643</v>
      </c>
      <c r="E313" s="3">
        <v>-386</v>
      </c>
      <c r="F313" s="3">
        <v>-624</v>
      </c>
      <c r="G313" s="3">
        <v>11633</v>
      </c>
      <c r="H313" s="3">
        <v>-667</v>
      </c>
      <c r="I313" s="3">
        <v>10966</v>
      </c>
      <c r="J313" s="3">
        <v>-1047</v>
      </c>
      <c r="K313" s="3">
        <v>9919</v>
      </c>
      <c r="L313" s="3">
        <v>16465</v>
      </c>
      <c r="M313" s="3">
        <v>1141</v>
      </c>
      <c r="N313" s="3">
        <v>713</v>
      </c>
      <c r="O313" s="3">
        <v>2131</v>
      </c>
      <c r="P313" s="3">
        <v>2170</v>
      </c>
      <c r="Q313" s="3">
        <v>367</v>
      </c>
      <c r="R313" s="3">
        <v>1439</v>
      </c>
      <c r="S313" s="3">
        <v>257</v>
      </c>
      <c r="T313" s="3">
        <v>503</v>
      </c>
      <c r="U313" s="3">
        <v>3353</v>
      </c>
      <c r="V313" s="3">
        <v>476</v>
      </c>
      <c r="W313" s="3">
        <v>190</v>
      </c>
      <c r="X313" s="3">
        <v>16674</v>
      </c>
      <c r="Y313" s="3">
        <v>-365</v>
      </c>
      <c r="Z313" s="3">
        <v>7648</v>
      </c>
      <c r="AA313" s="3">
        <v>485</v>
      </c>
      <c r="AB313" s="3">
        <v>0</v>
      </c>
      <c r="AC313" s="3">
        <v>74</v>
      </c>
      <c r="AD313" s="3">
        <v>312</v>
      </c>
      <c r="AE313" s="3">
        <v>350</v>
      </c>
      <c r="AF313" s="3">
        <v>79</v>
      </c>
      <c r="AG313" s="3">
        <v>1081</v>
      </c>
      <c r="AH313" s="3">
        <v>55058</v>
      </c>
      <c r="AI313" s="3">
        <v>15273</v>
      </c>
      <c r="AJ313" s="3">
        <v>1140</v>
      </c>
      <c r="AK313" s="3">
        <v>3310</v>
      </c>
      <c r="AL313" s="3">
        <v>74781</v>
      </c>
      <c r="AM313" s="3">
        <v>6522</v>
      </c>
      <c r="AN313" s="3">
        <v>10009</v>
      </c>
      <c r="AO313" s="3">
        <v>10450</v>
      </c>
      <c r="AP313" s="3">
        <v>-37</v>
      </c>
      <c r="AQ313" s="3">
        <v>14631</v>
      </c>
      <c r="AR313" s="3">
        <v>16108</v>
      </c>
      <c r="AS313" s="3">
        <v>988</v>
      </c>
      <c r="AT313" s="3">
        <v>0</v>
      </c>
      <c r="AU313" s="3">
        <v>0</v>
      </c>
      <c r="AV313" s="3">
        <v>4663</v>
      </c>
      <c r="AW313" s="3">
        <v>0</v>
      </c>
      <c r="AX313" s="3">
        <v>694</v>
      </c>
      <c r="AY313" s="3">
        <v>559</v>
      </c>
      <c r="AZ313" s="3">
        <v>-6</v>
      </c>
      <c r="BA313" s="3">
        <v>10833</v>
      </c>
      <c r="BB313" s="3">
        <v>3836</v>
      </c>
      <c r="BC313" s="3">
        <v>79250</v>
      </c>
      <c r="BD313" s="3">
        <v>3011</v>
      </c>
      <c r="BE313" s="3">
        <v>4638</v>
      </c>
      <c r="BF313" s="3">
        <v>86899</v>
      </c>
      <c r="BG313" s="3">
        <v>8582</v>
      </c>
    </row>
    <row r="314" spans="1:59" s="7" customFormat="1" x14ac:dyDescent="0.35">
      <c r="A314" s="3" t="s">
        <v>685</v>
      </c>
      <c r="B314" s="3">
        <v>13417</v>
      </c>
      <c r="C314" s="3">
        <v>2323</v>
      </c>
      <c r="D314" s="3">
        <v>15740</v>
      </c>
      <c r="E314" s="3">
        <v>-386</v>
      </c>
      <c r="F314" s="3">
        <v>-624</v>
      </c>
      <c r="G314" s="3">
        <v>14730</v>
      </c>
      <c r="H314" s="3">
        <v>706</v>
      </c>
      <c r="I314" s="3">
        <v>15436</v>
      </c>
      <c r="J314" s="3">
        <v>-1047</v>
      </c>
      <c r="K314" s="3">
        <v>14389</v>
      </c>
      <c r="L314" s="3">
        <v>16192</v>
      </c>
      <c r="M314" s="3">
        <v>1387</v>
      </c>
      <c r="N314" s="3">
        <v>988</v>
      </c>
      <c r="O314" s="3">
        <v>2118</v>
      </c>
      <c r="P314" s="3">
        <v>2170</v>
      </c>
      <c r="Q314" s="3">
        <v>246</v>
      </c>
      <c r="R314" s="3">
        <v>1457</v>
      </c>
      <c r="S314" s="3">
        <v>235</v>
      </c>
      <c r="T314" s="3">
        <v>428</v>
      </c>
      <c r="U314" s="3">
        <v>3240</v>
      </c>
      <c r="V314" s="3">
        <v>692</v>
      </c>
      <c r="W314" s="3">
        <v>231</v>
      </c>
      <c r="X314" s="3">
        <v>17014</v>
      </c>
      <c r="Y314" s="3">
        <v>-401</v>
      </c>
      <c r="Z314" s="3">
        <v>7629</v>
      </c>
      <c r="AA314" s="3">
        <v>485</v>
      </c>
      <c r="AB314" s="3">
        <v>0</v>
      </c>
      <c r="AC314" s="3">
        <v>18</v>
      </c>
      <c r="AD314" s="3">
        <v>312</v>
      </c>
      <c r="AE314" s="3">
        <v>320</v>
      </c>
      <c r="AF314" s="3">
        <v>79</v>
      </c>
      <c r="AG314" s="3">
        <v>1179</v>
      </c>
      <c r="AH314" s="3">
        <v>55534</v>
      </c>
      <c r="AI314" s="3">
        <v>14060</v>
      </c>
      <c r="AJ314" s="3">
        <v>1181</v>
      </c>
      <c r="AK314" s="3">
        <v>3594</v>
      </c>
      <c r="AL314" s="3">
        <v>74369</v>
      </c>
      <c r="AM314" s="3">
        <v>7785</v>
      </c>
      <c r="AN314" s="3">
        <v>9766</v>
      </c>
      <c r="AO314" s="3">
        <v>13158</v>
      </c>
      <c r="AP314" s="3">
        <v>8</v>
      </c>
      <c r="AQ314" s="3">
        <v>14596</v>
      </c>
      <c r="AR314" s="3">
        <v>15343</v>
      </c>
      <c r="AS314" s="3">
        <v>1127</v>
      </c>
      <c r="AT314" s="3">
        <v>0</v>
      </c>
      <c r="AU314" s="3">
        <v>0</v>
      </c>
      <c r="AV314" s="3">
        <v>5329</v>
      </c>
      <c r="AW314" s="3">
        <v>0</v>
      </c>
      <c r="AX314" s="3">
        <v>692</v>
      </c>
      <c r="AY314" s="3">
        <v>186</v>
      </c>
      <c r="AZ314" s="3">
        <v>-12</v>
      </c>
      <c r="BA314" s="3">
        <v>9345</v>
      </c>
      <c r="BB314" s="3">
        <v>3816</v>
      </c>
      <c r="BC314" s="3">
        <v>81139</v>
      </c>
      <c r="BD314" s="3">
        <v>3011</v>
      </c>
      <c r="BE314" s="3">
        <v>3636</v>
      </c>
      <c r="BF314" s="3">
        <v>87786</v>
      </c>
      <c r="BG314" s="3">
        <v>25545</v>
      </c>
    </row>
    <row r="315" spans="1:59" s="7" customFormat="1" x14ac:dyDescent="0.35">
      <c r="A315" s="3" t="s">
        <v>686</v>
      </c>
      <c r="B315" s="3">
        <v>14534</v>
      </c>
      <c r="C315" s="3">
        <v>1152</v>
      </c>
      <c r="D315" s="3">
        <v>15686</v>
      </c>
      <c r="E315" s="3">
        <v>-309</v>
      </c>
      <c r="F315" s="3">
        <v>-628</v>
      </c>
      <c r="G315" s="3">
        <v>14749</v>
      </c>
      <c r="H315" s="3">
        <v>1096</v>
      </c>
      <c r="I315" s="3">
        <v>15845</v>
      </c>
      <c r="J315" s="3">
        <v>-1048</v>
      </c>
      <c r="K315" s="3">
        <v>14797</v>
      </c>
      <c r="L315" s="3">
        <v>15931</v>
      </c>
      <c r="M315" s="3">
        <v>918</v>
      </c>
      <c r="N315" s="3">
        <v>748</v>
      </c>
      <c r="O315" s="3">
        <v>2068</v>
      </c>
      <c r="P315" s="3">
        <v>2163</v>
      </c>
      <c r="Q315" s="3">
        <v>332</v>
      </c>
      <c r="R315" s="3">
        <v>1533</v>
      </c>
      <c r="S315" s="3">
        <v>235</v>
      </c>
      <c r="T315" s="3">
        <v>489</v>
      </c>
      <c r="U315" s="3">
        <v>3184</v>
      </c>
      <c r="V315" s="3">
        <v>2370</v>
      </c>
      <c r="W315" s="3">
        <v>188</v>
      </c>
      <c r="X315" s="3">
        <v>18377</v>
      </c>
      <c r="Y315" s="3">
        <v>-442</v>
      </c>
      <c r="Z315" s="3">
        <v>7531</v>
      </c>
      <c r="AA315" s="3">
        <v>485</v>
      </c>
      <c r="AB315" s="3">
        <v>0</v>
      </c>
      <c r="AC315" s="3">
        <v>152</v>
      </c>
      <c r="AD315" s="3">
        <v>312</v>
      </c>
      <c r="AE315" s="3">
        <v>319</v>
      </c>
      <c r="AF315" s="3">
        <v>79</v>
      </c>
      <c r="AG315" s="3">
        <v>1046</v>
      </c>
      <c r="AH315" s="3">
        <v>57533</v>
      </c>
      <c r="AI315" s="3">
        <v>14871</v>
      </c>
      <c r="AJ315" s="3">
        <v>1190</v>
      </c>
      <c r="AK315" s="3">
        <v>3458</v>
      </c>
      <c r="AL315" s="3">
        <v>77052</v>
      </c>
      <c r="AM315" s="3">
        <v>17606</v>
      </c>
      <c r="AN315" s="3">
        <v>10240</v>
      </c>
      <c r="AO315" s="3">
        <v>10687</v>
      </c>
      <c r="AP315" s="3">
        <v>95</v>
      </c>
      <c r="AQ315" s="3">
        <v>14746</v>
      </c>
      <c r="AR315" s="3">
        <v>15926</v>
      </c>
      <c r="AS315" s="3">
        <v>1045</v>
      </c>
      <c r="AT315" s="3">
        <v>0</v>
      </c>
      <c r="AU315" s="3">
        <v>0</v>
      </c>
      <c r="AV315" s="3">
        <v>6483</v>
      </c>
      <c r="AW315" s="3">
        <v>0</v>
      </c>
      <c r="AX315" s="3">
        <v>699</v>
      </c>
      <c r="AY315" s="3">
        <v>1567</v>
      </c>
      <c r="AZ315" s="3">
        <v>-4</v>
      </c>
      <c r="BA315" s="3">
        <v>10430</v>
      </c>
      <c r="BB315" s="3">
        <v>3894</v>
      </c>
      <c r="BC315" s="3">
        <v>93414</v>
      </c>
      <c r="BD315" s="3">
        <v>3008</v>
      </c>
      <c r="BE315" s="3">
        <v>-4836</v>
      </c>
      <c r="BF315" s="3">
        <v>91586</v>
      </c>
      <c r="BG315" s="3">
        <v>23127</v>
      </c>
    </row>
    <row r="316" spans="1:59" x14ac:dyDescent="0.35">
      <c r="A316" s="3" t="s">
        <v>687</v>
      </c>
      <c r="B316" s="3">
        <v>-7503</v>
      </c>
      <c r="C316" s="3">
        <v>3408</v>
      </c>
      <c r="D316" s="3">
        <v>-4095</v>
      </c>
      <c r="E316" s="3">
        <v>-900</v>
      </c>
      <c r="F316" s="3">
        <v>-627</v>
      </c>
      <c r="G316" s="3">
        <v>-5622</v>
      </c>
      <c r="H316" s="3">
        <v>-3100</v>
      </c>
      <c r="I316" s="3">
        <v>-8722</v>
      </c>
      <c r="J316" s="3">
        <v>-924</v>
      </c>
      <c r="K316" s="3">
        <v>-9646</v>
      </c>
      <c r="L316" s="3">
        <v>15662</v>
      </c>
      <c r="M316" s="3">
        <v>734</v>
      </c>
      <c r="N316" s="3">
        <v>581</v>
      </c>
      <c r="O316" s="3">
        <v>1965</v>
      </c>
      <c r="P316" s="3">
        <v>1512</v>
      </c>
      <c r="Q316" s="3">
        <v>248</v>
      </c>
      <c r="R316" s="3">
        <v>900</v>
      </c>
      <c r="S316" s="3">
        <v>230</v>
      </c>
      <c r="T316" s="3">
        <v>380</v>
      </c>
      <c r="U316" s="3">
        <v>3329</v>
      </c>
      <c r="V316" s="3">
        <v>21997</v>
      </c>
      <c r="W316" s="3">
        <v>12796</v>
      </c>
      <c r="X316" s="3">
        <v>18608</v>
      </c>
      <c r="Y316" s="3">
        <v>-434</v>
      </c>
      <c r="Z316" s="3">
        <v>7398</v>
      </c>
      <c r="AA316" s="3">
        <v>287</v>
      </c>
      <c r="AB316" s="3">
        <v>-26</v>
      </c>
      <c r="AC316" s="3">
        <v>17</v>
      </c>
      <c r="AD316" s="3">
        <v>312</v>
      </c>
      <c r="AE316" s="3">
        <v>334</v>
      </c>
      <c r="AF316" s="3">
        <v>105</v>
      </c>
      <c r="AG316" s="3">
        <v>1085</v>
      </c>
      <c r="AH316" s="3">
        <v>87733</v>
      </c>
      <c r="AI316" s="3">
        <v>14953</v>
      </c>
      <c r="AJ316" s="3">
        <v>1389</v>
      </c>
      <c r="AK316" s="3">
        <v>3488</v>
      </c>
      <c r="AL316" s="3">
        <v>107563</v>
      </c>
      <c r="AM316" s="3">
        <v>6905</v>
      </c>
      <c r="AN316" s="3">
        <v>10102</v>
      </c>
      <c r="AO316" s="3">
        <v>10542</v>
      </c>
      <c r="AP316" s="3">
        <v>-343</v>
      </c>
      <c r="AQ316" s="3">
        <v>14635</v>
      </c>
      <c r="AR316" s="3">
        <v>16036</v>
      </c>
      <c r="AS316" s="3">
        <v>900</v>
      </c>
      <c r="AT316" s="3">
        <v>0</v>
      </c>
      <c r="AU316" s="3">
        <v>0</v>
      </c>
      <c r="AV316" s="3">
        <v>9073</v>
      </c>
      <c r="AW316" s="3">
        <v>0</v>
      </c>
      <c r="AX316" s="3">
        <v>704</v>
      </c>
      <c r="AY316" s="3">
        <v>91</v>
      </c>
      <c r="AZ316" s="3">
        <v>3</v>
      </c>
      <c r="BA316" s="3">
        <v>9290</v>
      </c>
      <c r="BB316" s="3">
        <v>5371</v>
      </c>
      <c r="BC316" s="3">
        <v>83309</v>
      </c>
      <c r="BD316" s="3">
        <v>3160</v>
      </c>
      <c r="BE316" s="3">
        <v>13591</v>
      </c>
      <c r="BF316" s="3">
        <v>100060</v>
      </c>
      <c r="BG316" s="3">
        <v>-20906</v>
      </c>
    </row>
    <row r="317" spans="1:59" s="9" customFormat="1" x14ac:dyDescent="0.35">
      <c r="A317" s="3" t="s">
        <v>688</v>
      </c>
      <c r="B317" s="3">
        <v>6602</v>
      </c>
      <c r="C317" s="3">
        <v>4367</v>
      </c>
      <c r="D317" s="3">
        <v>10969</v>
      </c>
      <c r="E317" s="3">
        <v>-926</v>
      </c>
      <c r="F317" s="3">
        <v>-627</v>
      </c>
      <c r="G317" s="3">
        <v>9416</v>
      </c>
      <c r="H317" s="3">
        <v>1382</v>
      </c>
      <c r="I317" s="3">
        <v>10798</v>
      </c>
      <c r="J317" s="3">
        <v>-924</v>
      </c>
      <c r="K317" s="3">
        <v>9874</v>
      </c>
      <c r="L317" s="3">
        <v>15318</v>
      </c>
      <c r="M317" s="3">
        <v>841</v>
      </c>
      <c r="N317" s="3">
        <v>818</v>
      </c>
      <c r="O317" s="3">
        <v>2177</v>
      </c>
      <c r="P317" s="3">
        <v>1512</v>
      </c>
      <c r="Q317" s="3">
        <v>299</v>
      </c>
      <c r="R317" s="3">
        <v>917</v>
      </c>
      <c r="S317" s="3">
        <v>264</v>
      </c>
      <c r="T317" s="3">
        <v>514</v>
      </c>
      <c r="U317" s="3">
        <v>3264</v>
      </c>
      <c r="V317" s="3">
        <v>3080</v>
      </c>
      <c r="W317" s="3">
        <v>1920</v>
      </c>
      <c r="X317" s="3">
        <v>20251</v>
      </c>
      <c r="Y317" s="3">
        <v>-508</v>
      </c>
      <c r="Z317" s="3">
        <v>6892</v>
      </c>
      <c r="AA317" s="3">
        <v>287</v>
      </c>
      <c r="AB317" s="3">
        <v>-41</v>
      </c>
      <c r="AC317" s="3">
        <v>36</v>
      </c>
      <c r="AD317" s="3">
        <v>312</v>
      </c>
      <c r="AE317" s="3">
        <v>385</v>
      </c>
      <c r="AF317" s="3">
        <v>105</v>
      </c>
      <c r="AG317" s="3">
        <v>996</v>
      </c>
      <c r="AH317" s="3">
        <v>59352</v>
      </c>
      <c r="AI317" s="3">
        <v>15141</v>
      </c>
      <c r="AJ317" s="3">
        <v>1300</v>
      </c>
      <c r="AK317" s="3">
        <v>3501</v>
      </c>
      <c r="AL317" s="3">
        <v>79294</v>
      </c>
      <c r="AM317" s="3">
        <v>7085</v>
      </c>
      <c r="AN317" s="3">
        <v>9168</v>
      </c>
      <c r="AO317" s="3">
        <v>9976</v>
      </c>
      <c r="AP317" s="3">
        <v>-127</v>
      </c>
      <c r="AQ317" s="3">
        <v>14683</v>
      </c>
      <c r="AR317" s="3">
        <v>15488</v>
      </c>
      <c r="AS317" s="3">
        <v>632</v>
      </c>
      <c r="AT317" s="3">
        <v>0</v>
      </c>
      <c r="AU317" s="3">
        <v>0</v>
      </c>
      <c r="AV317" s="3">
        <v>7242</v>
      </c>
      <c r="AW317" s="3">
        <v>0</v>
      </c>
      <c r="AX317" s="3">
        <v>704</v>
      </c>
      <c r="AY317" s="3">
        <v>104</v>
      </c>
      <c r="AZ317" s="3">
        <v>-8</v>
      </c>
      <c r="BA317" s="3">
        <v>9078</v>
      </c>
      <c r="BB317" s="3">
        <v>3879</v>
      </c>
      <c r="BC317" s="3">
        <v>77904</v>
      </c>
      <c r="BD317" s="3">
        <v>3160</v>
      </c>
      <c r="BE317" s="3">
        <v>4832</v>
      </c>
      <c r="BF317" s="3">
        <v>85896</v>
      </c>
      <c r="BG317" s="3">
        <v>6752</v>
      </c>
    </row>
    <row r="318" spans="1:59" x14ac:dyDescent="0.35">
      <c r="A318" s="3" t="s">
        <v>689</v>
      </c>
      <c r="B318" s="3">
        <v>19972</v>
      </c>
      <c r="C318" s="3">
        <v>-2276</v>
      </c>
      <c r="D318" s="3">
        <v>17696</v>
      </c>
      <c r="E318" s="3">
        <v>-1168</v>
      </c>
      <c r="F318" s="3">
        <v>-626</v>
      </c>
      <c r="G318" s="3">
        <v>15902</v>
      </c>
      <c r="H318" s="3">
        <v>1564</v>
      </c>
      <c r="I318" s="3">
        <v>17466</v>
      </c>
      <c r="J318" s="3">
        <v>-925</v>
      </c>
      <c r="K318" s="3">
        <v>16541</v>
      </c>
      <c r="L318" s="3">
        <v>15765</v>
      </c>
      <c r="M318" s="3">
        <v>1064</v>
      </c>
      <c r="N318" s="3">
        <v>648</v>
      </c>
      <c r="O318" s="3">
        <v>1902</v>
      </c>
      <c r="P318" s="3">
        <v>1501</v>
      </c>
      <c r="Q318" s="3">
        <v>299</v>
      </c>
      <c r="R318" s="3">
        <v>1114</v>
      </c>
      <c r="S318" s="3">
        <v>243</v>
      </c>
      <c r="T318" s="3">
        <v>426</v>
      </c>
      <c r="U318" s="3">
        <v>3238</v>
      </c>
      <c r="V318" s="3">
        <v>735</v>
      </c>
      <c r="W318" s="3">
        <v>599</v>
      </c>
      <c r="X318" s="3">
        <v>25597</v>
      </c>
      <c r="Y318" s="3">
        <v>-400</v>
      </c>
      <c r="Z318" s="3">
        <v>7157</v>
      </c>
      <c r="AA318" s="3">
        <v>287</v>
      </c>
      <c r="AB318" s="3">
        <v>-2</v>
      </c>
      <c r="AC318" s="3">
        <v>146</v>
      </c>
      <c r="AD318" s="3">
        <v>317</v>
      </c>
      <c r="AE318" s="3">
        <v>353</v>
      </c>
      <c r="AF318" s="3">
        <v>105</v>
      </c>
      <c r="AG318" s="3">
        <v>1170</v>
      </c>
      <c r="AH318" s="3">
        <v>61977</v>
      </c>
      <c r="AI318" s="3">
        <v>17774</v>
      </c>
      <c r="AJ318" s="3">
        <v>1764</v>
      </c>
      <c r="AK318" s="3">
        <v>3493</v>
      </c>
      <c r="AL318" s="3">
        <v>85008</v>
      </c>
      <c r="AM318" s="3">
        <v>4114</v>
      </c>
      <c r="AN318" s="3">
        <v>9795</v>
      </c>
      <c r="AO318" s="3">
        <v>10893</v>
      </c>
      <c r="AP318" s="3">
        <v>-563</v>
      </c>
      <c r="AQ318" s="3">
        <v>14666</v>
      </c>
      <c r="AR318" s="3">
        <v>18808</v>
      </c>
      <c r="AS318" s="3">
        <v>526</v>
      </c>
      <c r="AT318" s="3">
        <v>0</v>
      </c>
      <c r="AU318" s="3">
        <v>0</v>
      </c>
      <c r="AV318" s="3">
        <v>8089</v>
      </c>
      <c r="AW318" s="3">
        <v>0</v>
      </c>
      <c r="AX318" s="3">
        <v>703</v>
      </c>
      <c r="AY318" s="3">
        <v>141</v>
      </c>
      <c r="AZ318" s="3">
        <v>-4</v>
      </c>
      <c r="BA318" s="3">
        <v>13203</v>
      </c>
      <c r="BB318" s="3">
        <v>4105</v>
      </c>
      <c r="BC318" s="3">
        <v>84476</v>
      </c>
      <c r="BD318" s="3">
        <v>3158</v>
      </c>
      <c r="BE318" s="3">
        <v>17346</v>
      </c>
      <c r="BF318" s="3">
        <v>104980</v>
      </c>
      <c r="BG318" s="3">
        <v>25045</v>
      </c>
    </row>
    <row r="319" spans="1:59" x14ac:dyDescent="0.35">
      <c r="A319" s="3" t="s">
        <v>690</v>
      </c>
      <c r="B319" s="3">
        <v>31508</v>
      </c>
      <c r="C319" s="3">
        <v>-2992</v>
      </c>
      <c r="D319" s="3">
        <v>28516</v>
      </c>
      <c r="E319" s="3">
        <v>-255</v>
      </c>
      <c r="F319" s="3">
        <v>-121</v>
      </c>
      <c r="G319" s="3">
        <v>28140</v>
      </c>
      <c r="H319" s="3">
        <v>-8249</v>
      </c>
      <c r="I319" s="3">
        <v>19891</v>
      </c>
      <c r="J319" s="3">
        <v>-924</v>
      </c>
      <c r="K319" s="3">
        <v>18967</v>
      </c>
      <c r="L319" s="3">
        <v>16596</v>
      </c>
      <c r="M319" s="3">
        <v>992</v>
      </c>
      <c r="N319" s="3">
        <v>503</v>
      </c>
      <c r="O319" s="3">
        <v>2086</v>
      </c>
      <c r="P319" s="3">
        <v>2669</v>
      </c>
      <c r="Q319" s="3">
        <v>252</v>
      </c>
      <c r="R319" s="3">
        <v>1060</v>
      </c>
      <c r="S319" s="3">
        <v>255</v>
      </c>
      <c r="T319" s="3">
        <v>383</v>
      </c>
      <c r="U319" s="3">
        <v>3605</v>
      </c>
      <c r="V319" s="3">
        <v>-206</v>
      </c>
      <c r="W319" s="3">
        <v>134</v>
      </c>
      <c r="X319" s="3">
        <v>19151</v>
      </c>
      <c r="Y319" s="3">
        <v>-261</v>
      </c>
      <c r="Z319" s="3">
        <v>7250</v>
      </c>
      <c r="AA319" s="3">
        <v>324</v>
      </c>
      <c r="AB319" s="3">
        <v>-20</v>
      </c>
      <c r="AC319" s="3">
        <v>14</v>
      </c>
      <c r="AD319" s="3">
        <v>306</v>
      </c>
      <c r="AE319" s="3">
        <v>370</v>
      </c>
      <c r="AF319" s="3">
        <v>100</v>
      </c>
      <c r="AG319" s="3">
        <v>1120</v>
      </c>
      <c r="AH319" s="3">
        <v>56359</v>
      </c>
      <c r="AI319" s="3">
        <v>13939</v>
      </c>
      <c r="AJ319" s="3">
        <v>1524</v>
      </c>
      <c r="AK319" s="3">
        <v>3546</v>
      </c>
      <c r="AL319" s="3">
        <v>75368</v>
      </c>
      <c r="AM319" s="3">
        <v>10097</v>
      </c>
      <c r="AN319" s="3">
        <v>10552</v>
      </c>
      <c r="AO319" s="3">
        <v>13784</v>
      </c>
      <c r="AP319" s="3">
        <v>713</v>
      </c>
      <c r="AQ319" s="3">
        <v>15194</v>
      </c>
      <c r="AR319" s="3">
        <v>15482</v>
      </c>
      <c r="AS319" s="3">
        <v>681</v>
      </c>
      <c r="AT319" s="3">
        <v>0</v>
      </c>
      <c r="AU319" s="3">
        <v>0</v>
      </c>
      <c r="AV319" s="3">
        <v>3865</v>
      </c>
      <c r="AW319" s="3">
        <v>0</v>
      </c>
      <c r="AX319" s="3">
        <v>708</v>
      </c>
      <c r="AY319" s="3">
        <v>330</v>
      </c>
      <c r="AZ319" s="3">
        <v>0</v>
      </c>
      <c r="BA319" s="3">
        <v>14481</v>
      </c>
      <c r="BB319" s="3">
        <v>1908</v>
      </c>
      <c r="BC319" s="3">
        <v>87795</v>
      </c>
      <c r="BD319" s="3">
        <v>3215</v>
      </c>
      <c r="BE319" s="3">
        <v>15866</v>
      </c>
      <c r="BF319" s="3">
        <v>106876</v>
      </c>
      <c r="BG319" s="3">
        <v>18755</v>
      </c>
    </row>
    <row r="320" spans="1:59" x14ac:dyDescent="0.35">
      <c r="A320" s="3" t="s">
        <v>691</v>
      </c>
      <c r="B320" s="3">
        <v>13769</v>
      </c>
      <c r="C320" s="3">
        <v>199</v>
      </c>
      <c r="D320" s="3">
        <v>13968</v>
      </c>
      <c r="E320" s="3">
        <v>-272</v>
      </c>
      <c r="F320" s="3">
        <v>-121</v>
      </c>
      <c r="G320" s="3">
        <v>13575</v>
      </c>
      <c r="H320" s="3">
        <v>1702</v>
      </c>
      <c r="I320" s="3">
        <v>15277</v>
      </c>
      <c r="J320" s="3">
        <v>-526</v>
      </c>
      <c r="K320" s="3">
        <v>14751</v>
      </c>
      <c r="L320" s="3">
        <v>16658</v>
      </c>
      <c r="M320" s="3">
        <v>1024</v>
      </c>
      <c r="N320" s="3">
        <v>555</v>
      </c>
      <c r="O320" s="3">
        <v>2058</v>
      </c>
      <c r="P320" s="3">
        <v>2669</v>
      </c>
      <c r="Q320" s="3">
        <v>250</v>
      </c>
      <c r="R320" s="3">
        <v>962</v>
      </c>
      <c r="S320" s="3">
        <v>278</v>
      </c>
      <c r="T320" s="3">
        <v>431</v>
      </c>
      <c r="U320" s="3">
        <v>3597</v>
      </c>
      <c r="V320" s="3">
        <v>-30</v>
      </c>
      <c r="W320" s="3">
        <v>177</v>
      </c>
      <c r="X320" s="3">
        <v>18245</v>
      </c>
      <c r="Y320" s="3">
        <v>-399</v>
      </c>
      <c r="Z320" s="3">
        <v>7611</v>
      </c>
      <c r="AA320" s="3">
        <v>280</v>
      </c>
      <c r="AB320" s="3">
        <v>0</v>
      </c>
      <c r="AC320" s="3">
        <v>43</v>
      </c>
      <c r="AD320" s="3">
        <v>306</v>
      </c>
      <c r="AE320" s="3">
        <v>404</v>
      </c>
      <c r="AF320" s="3">
        <v>100</v>
      </c>
      <c r="AG320" s="3">
        <v>1146</v>
      </c>
      <c r="AH320" s="3">
        <v>56085</v>
      </c>
      <c r="AI320" s="3">
        <v>14002</v>
      </c>
      <c r="AJ320" s="3">
        <v>2109</v>
      </c>
      <c r="AK320" s="3">
        <v>3516</v>
      </c>
      <c r="AL320" s="3">
        <v>75712</v>
      </c>
      <c r="AM320" s="3">
        <v>8413</v>
      </c>
      <c r="AN320" s="3">
        <v>11190</v>
      </c>
      <c r="AO320" s="3">
        <v>11459</v>
      </c>
      <c r="AP320" s="3">
        <v>262</v>
      </c>
      <c r="AQ320" s="3">
        <v>17780</v>
      </c>
      <c r="AR320" s="3">
        <v>15849</v>
      </c>
      <c r="AS320" s="3">
        <v>836</v>
      </c>
      <c r="AT320" s="3">
        <v>0</v>
      </c>
      <c r="AU320" s="3">
        <v>0</v>
      </c>
      <c r="AV320" s="3">
        <v>3539</v>
      </c>
      <c r="AW320" s="3">
        <v>0</v>
      </c>
      <c r="AX320" s="3">
        <v>695</v>
      </c>
      <c r="AY320" s="3">
        <v>269</v>
      </c>
      <c r="AZ320" s="3">
        <v>-9</v>
      </c>
      <c r="BA320" s="3">
        <v>10789</v>
      </c>
      <c r="BB320" s="3">
        <v>1684</v>
      </c>
      <c r="BC320" s="3">
        <v>82756</v>
      </c>
      <c r="BD320" s="3">
        <v>3215</v>
      </c>
      <c r="BE320" s="3">
        <v>3510</v>
      </c>
      <c r="BF320" s="3">
        <v>89481</v>
      </c>
      <c r="BG320" s="3">
        <v>17022</v>
      </c>
    </row>
    <row r="321" spans="1:59" x14ac:dyDescent="0.35">
      <c r="A321" s="3" t="s">
        <v>692</v>
      </c>
      <c r="B321" s="3">
        <v>18741</v>
      </c>
      <c r="C321" s="3">
        <v>-1326</v>
      </c>
      <c r="D321" s="3">
        <v>17415</v>
      </c>
      <c r="E321" s="3">
        <v>-364</v>
      </c>
      <c r="F321" s="3">
        <v>-116</v>
      </c>
      <c r="G321" s="3">
        <v>16935</v>
      </c>
      <c r="H321" s="3">
        <v>2049</v>
      </c>
      <c r="I321" s="3">
        <v>18984</v>
      </c>
      <c r="J321" s="3">
        <v>-925</v>
      </c>
      <c r="K321" s="3">
        <v>18059</v>
      </c>
      <c r="L321" s="3">
        <v>15997</v>
      </c>
      <c r="M321" s="3">
        <v>1313</v>
      </c>
      <c r="N321" s="3">
        <v>923</v>
      </c>
      <c r="O321" s="3">
        <v>2136</v>
      </c>
      <c r="P321" s="3">
        <v>2658</v>
      </c>
      <c r="Q321" s="3">
        <v>338</v>
      </c>
      <c r="R321" s="3">
        <v>1061</v>
      </c>
      <c r="S321" s="3">
        <v>294</v>
      </c>
      <c r="T321" s="3">
        <v>394</v>
      </c>
      <c r="U321" s="3">
        <v>3570</v>
      </c>
      <c r="V321" s="3">
        <v>743</v>
      </c>
      <c r="W321" s="3">
        <v>140</v>
      </c>
      <c r="X321" s="3">
        <v>19583</v>
      </c>
      <c r="Y321" s="3">
        <v>-949</v>
      </c>
      <c r="Z321" s="3">
        <v>7575</v>
      </c>
      <c r="AA321" s="3">
        <v>280</v>
      </c>
      <c r="AB321" s="3">
        <v>0</v>
      </c>
      <c r="AC321" s="3">
        <v>143</v>
      </c>
      <c r="AD321" s="3">
        <v>306</v>
      </c>
      <c r="AE321" s="3">
        <v>429</v>
      </c>
      <c r="AF321" s="3">
        <v>100</v>
      </c>
      <c r="AG321" s="3">
        <v>1356</v>
      </c>
      <c r="AH321" s="3">
        <v>58110</v>
      </c>
      <c r="AI321" s="3">
        <v>15083</v>
      </c>
      <c r="AJ321" s="3">
        <v>1634</v>
      </c>
      <c r="AK321" s="3">
        <v>3589</v>
      </c>
      <c r="AL321" s="3">
        <v>78416</v>
      </c>
      <c r="AM321" s="3">
        <v>13361</v>
      </c>
      <c r="AN321" s="3">
        <v>10911</v>
      </c>
      <c r="AO321" s="3">
        <v>12696</v>
      </c>
      <c r="AP321" s="3">
        <v>367</v>
      </c>
      <c r="AQ321" s="3">
        <v>15667</v>
      </c>
      <c r="AR321" s="3">
        <v>16735</v>
      </c>
      <c r="AS321" s="3">
        <v>947</v>
      </c>
      <c r="AT321" s="3">
        <v>0</v>
      </c>
      <c r="AU321" s="3">
        <v>0</v>
      </c>
      <c r="AV321" s="3">
        <v>3400</v>
      </c>
      <c r="AW321" s="3">
        <v>0</v>
      </c>
      <c r="AX321" s="3">
        <v>772</v>
      </c>
      <c r="AY321" s="3">
        <v>310</v>
      </c>
      <c r="AZ321" s="3">
        <v>-5</v>
      </c>
      <c r="BA321" s="3">
        <v>12597</v>
      </c>
      <c r="BB321" s="3">
        <v>1536</v>
      </c>
      <c r="BC321" s="3">
        <v>89294</v>
      </c>
      <c r="BD321" s="3">
        <v>3216</v>
      </c>
      <c r="BE321" s="3">
        <v>4647</v>
      </c>
      <c r="BF321" s="3">
        <v>97157</v>
      </c>
      <c r="BG321" s="3">
        <v>20070</v>
      </c>
    </row>
    <row r="322" spans="1:59" x14ac:dyDescent="0.35">
      <c r="A322" s="3" t="s">
        <v>693</v>
      </c>
      <c r="B322" s="3">
        <v>15319</v>
      </c>
      <c r="C322" s="3">
        <v>-347</v>
      </c>
      <c r="D322" s="3">
        <v>14972</v>
      </c>
      <c r="E322" s="3">
        <v>-83</v>
      </c>
      <c r="F322" s="3">
        <v>-121</v>
      </c>
      <c r="G322" s="3">
        <v>14768</v>
      </c>
      <c r="H322" s="3">
        <v>-12262</v>
      </c>
      <c r="I322" s="3">
        <v>2506</v>
      </c>
      <c r="J322" s="3">
        <v>-982</v>
      </c>
      <c r="K322" s="3">
        <v>1524</v>
      </c>
      <c r="L322" s="3">
        <v>16635</v>
      </c>
      <c r="M322" s="3">
        <v>1579</v>
      </c>
      <c r="N322" s="3">
        <v>865</v>
      </c>
      <c r="O322" s="3">
        <v>1681</v>
      </c>
      <c r="P322" s="3">
        <v>2358</v>
      </c>
      <c r="Q322" s="3">
        <v>239</v>
      </c>
      <c r="R322" s="3">
        <v>1178</v>
      </c>
      <c r="S322" s="3">
        <v>245</v>
      </c>
      <c r="T322" s="3">
        <v>420</v>
      </c>
      <c r="U322" s="3">
        <v>3708</v>
      </c>
      <c r="V322" s="3">
        <v>11349</v>
      </c>
      <c r="W322" s="3">
        <v>157</v>
      </c>
      <c r="X322" s="3">
        <v>18860</v>
      </c>
      <c r="Y322" s="3">
        <v>-1215</v>
      </c>
      <c r="Z322" s="3">
        <v>8123</v>
      </c>
      <c r="AA322" s="3">
        <v>280</v>
      </c>
      <c r="AB322" s="3">
        <v>0</v>
      </c>
      <c r="AC322" s="3">
        <v>12</v>
      </c>
      <c r="AD322" s="3">
        <v>306</v>
      </c>
      <c r="AE322" s="3">
        <v>356</v>
      </c>
      <c r="AF322" s="3">
        <v>192</v>
      </c>
      <c r="AG322" s="3">
        <v>1162</v>
      </c>
      <c r="AH322" s="3">
        <v>68210</v>
      </c>
      <c r="AI322" s="3">
        <v>14937</v>
      </c>
      <c r="AJ322" s="3">
        <v>2055</v>
      </c>
      <c r="AK322" s="3">
        <v>3676</v>
      </c>
      <c r="AL322" s="3">
        <v>88878</v>
      </c>
      <c r="AM322" s="3">
        <v>8304</v>
      </c>
      <c r="AN322" s="3">
        <v>11270</v>
      </c>
      <c r="AO322" s="3">
        <v>11796</v>
      </c>
      <c r="AP322" s="3">
        <v>149</v>
      </c>
      <c r="AQ322" s="3">
        <v>15997</v>
      </c>
      <c r="AR322" s="3">
        <v>17416</v>
      </c>
      <c r="AS322" s="3">
        <v>992</v>
      </c>
      <c r="AT322" s="3">
        <v>0</v>
      </c>
      <c r="AU322" s="3">
        <v>0</v>
      </c>
      <c r="AV322" s="3">
        <v>2240</v>
      </c>
      <c r="AW322" s="3">
        <v>0</v>
      </c>
      <c r="AX322" s="3">
        <v>767</v>
      </c>
      <c r="AY322" s="3">
        <v>316</v>
      </c>
      <c r="AZ322" s="3">
        <v>-7</v>
      </c>
      <c r="BA322" s="3">
        <v>11429</v>
      </c>
      <c r="BB322" s="3">
        <v>1577</v>
      </c>
      <c r="BC322" s="3">
        <v>82246</v>
      </c>
      <c r="BD322" s="3">
        <v>3251</v>
      </c>
      <c r="BE322" s="3">
        <v>18700</v>
      </c>
      <c r="BF322" s="3">
        <v>104197</v>
      </c>
      <c r="BG322" s="3">
        <v>10021</v>
      </c>
    </row>
    <row r="323" spans="1:59" x14ac:dyDescent="0.35">
      <c r="A323" s="3" t="s">
        <v>694</v>
      </c>
      <c r="B323" s="3">
        <v>7157</v>
      </c>
      <c r="C323" s="3">
        <v>2161</v>
      </c>
      <c r="D323" s="3">
        <v>9318</v>
      </c>
      <c r="E323" s="3">
        <v>-111</v>
      </c>
      <c r="F323" s="3">
        <v>-121</v>
      </c>
      <c r="G323" s="3">
        <v>9086</v>
      </c>
      <c r="H323" s="3">
        <v>2167</v>
      </c>
      <c r="I323" s="3">
        <v>11253</v>
      </c>
      <c r="J323" s="3">
        <v>-982</v>
      </c>
      <c r="K323" s="3">
        <v>10271</v>
      </c>
      <c r="L323" s="3">
        <v>15544</v>
      </c>
      <c r="M323" s="3">
        <v>715</v>
      </c>
      <c r="N323" s="3">
        <v>927</v>
      </c>
      <c r="O323" s="3">
        <v>2555</v>
      </c>
      <c r="P323" s="3">
        <v>2358</v>
      </c>
      <c r="Q323" s="3">
        <v>283</v>
      </c>
      <c r="R323" s="3">
        <v>1234</v>
      </c>
      <c r="S323" s="3">
        <v>306</v>
      </c>
      <c r="T323" s="3">
        <v>455</v>
      </c>
      <c r="U323" s="3">
        <v>3583</v>
      </c>
      <c r="V323" s="3">
        <v>1512</v>
      </c>
      <c r="W323" s="3">
        <v>170</v>
      </c>
      <c r="X323" s="3">
        <v>17881</v>
      </c>
      <c r="Y323" s="3">
        <v>-504</v>
      </c>
      <c r="Z323" s="3">
        <v>8050</v>
      </c>
      <c r="AA323" s="3">
        <v>280</v>
      </c>
      <c r="AB323" s="3">
        <v>-118</v>
      </c>
      <c r="AC323" s="3">
        <v>37</v>
      </c>
      <c r="AD323" s="3">
        <v>306</v>
      </c>
      <c r="AE323" s="3">
        <v>429</v>
      </c>
      <c r="AF323" s="3">
        <v>192</v>
      </c>
      <c r="AG323" s="3">
        <v>1177</v>
      </c>
      <c r="AH323" s="3">
        <v>57092</v>
      </c>
      <c r="AI323" s="3">
        <v>14510</v>
      </c>
      <c r="AJ323" s="3">
        <v>2006</v>
      </c>
      <c r="AK323" s="3">
        <v>3631</v>
      </c>
      <c r="AL323" s="3">
        <v>77239</v>
      </c>
      <c r="AM323" s="3">
        <v>6039</v>
      </c>
      <c r="AN323" s="3">
        <v>11272</v>
      </c>
      <c r="AO323" s="3">
        <v>12123</v>
      </c>
      <c r="AP323" s="3">
        <v>195</v>
      </c>
      <c r="AQ323" s="3">
        <v>15999</v>
      </c>
      <c r="AR323" s="3">
        <v>15729</v>
      </c>
      <c r="AS323" s="3">
        <v>945</v>
      </c>
      <c r="AT323" s="3">
        <v>0</v>
      </c>
      <c r="AU323" s="3">
        <v>0</v>
      </c>
      <c r="AV323" s="3">
        <v>2297</v>
      </c>
      <c r="AW323" s="3">
        <v>0</v>
      </c>
      <c r="AX323" s="3">
        <v>766</v>
      </c>
      <c r="AY323" s="3">
        <v>252</v>
      </c>
      <c r="AZ323" s="3">
        <v>-2</v>
      </c>
      <c r="BA323" s="3">
        <v>10065</v>
      </c>
      <c r="BB323" s="3">
        <v>1798</v>
      </c>
      <c r="BC323" s="3">
        <v>77478</v>
      </c>
      <c r="BD323" s="3">
        <v>3251</v>
      </c>
      <c r="BE323" s="3">
        <v>3667</v>
      </c>
      <c r="BF323" s="3">
        <v>84396</v>
      </c>
      <c r="BG323" s="3">
        <v>6104</v>
      </c>
    </row>
    <row r="324" spans="1:59" x14ac:dyDescent="0.35">
      <c r="A324" s="3" t="s">
        <v>695</v>
      </c>
      <c r="B324" s="3">
        <v>11063</v>
      </c>
      <c r="C324" s="3">
        <v>2203</v>
      </c>
      <c r="D324" s="3">
        <v>13266</v>
      </c>
      <c r="E324" s="3">
        <v>-92</v>
      </c>
      <c r="F324" s="3">
        <v>-116</v>
      </c>
      <c r="G324" s="3">
        <v>13058</v>
      </c>
      <c r="H324" s="3">
        <v>2207</v>
      </c>
      <c r="I324" s="3">
        <v>15265</v>
      </c>
      <c r="J324" s="3">
        <v>-790</v>
      </c>
      <c r="K324" s="3">
        <v>14475</v>
      </c>
      <c r="L324" s="3">
        <v>16186</v>
      </c>
      <c r="M324" s="3">
        <v>946</v>
      </c>
      <c r="N324" s="3">
        <v>715</v>
      </c>
      <c r="O324" s="3">
        <v>1962</v>
      </c>
      <c r="P324" s="3">
        <v>2350</v>
      </c>
      <c r="Q324" s="3">
        <v>223</v>
      </c>
      <c r="R324" s="3">
        <v>1115</v>
      </c>
      <c r="S324" s="3">
        <v>303</v>
      </c>
      <c r="T324" s="3">
        <v>410</v>
      </c>
      <c r="U324" s="3">
        <v>3534</v>
      </c>
      <c r="V324" s="3">
        <v>141</v>
      </c>
      <c r="W324" s="3">
        <v>165</v>
      </c>
      <c r="X324" s="3">
        <v>18294</v>
      </c>
      <c r="Y324" s="3">
        <v>-341</v>
      </c>
      <c r="Z324" s="3">
        <v>8216</v>
      </c>
      <c r="AA324" s="3">
        <v>270</v>
      </c>
      <c r="AB324" s="3">
        <v>-119</v>
      </c>
      <c r="AC324" s="3">
        <v>137</v>
      </c>
      <c r="AD324" s="3">
        <v>306</v>
      </c>
      <c r="AE324" s="3">
        <v>416</v>
      </c>
      <c r="AF324" s="3">
        <v>192</v>
      </c>
      <c r="AG324" s="3">
        <v>1199</v>
      </c>
      <c r="AH324" s="3">
        <v>56350</v>
      </c>
      <c r="AI324" s="3">
        <v>14796</v>
      </c>
      <c r="AJ324" s="3">
        <v>2430</v>
      </c>
      <c r="AK324" s="3">
        <v>3579</v>
      </c>
      <c r="AL324" s="3">
        <v>77155</v>
      </c>
      <c r="AM324" s="3">
        <v>955</v>
      </c>
      <c r="AN324" s="3">
        <v>15599</v>
      </c>
      <c r="AO324" s="3">
        <v>11574</v>
      </c>
      <c r="AP324" s="3">
        <v>516</v>
      </c>
      <c r="AQ324" s="3">
        <v>15880</v>
      </c>
      <c r="AR324" s="3">
        <v>16496</v>
      </c>
      <c r="AS324" s="3">
        <v>886</v>
      </c>
      <c r="AT324" s="3">
        <v>0</v>
      </c>
      <c r="AU324" s="3">
        <v>0</v>
      </c>
      <c r="AV324" s="3">
        <v>2239</v>
      </c>
      <c r="AW324" s="3">
        <v>0</v>
      </c>
      <c r="AX324" s="3">
        <v>777</v>
      </c>
      <c r="AY324" s="3">
        <v>547</v>
      </c>
      <c r="AZ324" s="3">
        <v>-3</v>
      </c>
      <c r="BA324" s="3">
        <v>10082</v>
      </c>
      <c r="BB324" s="3">
        <v>1766</v>
      </c>
      <c r="BC324" s="3">
        <v>77314</v>
      </c>
      <c r="BD324" s="3">
        <v>3250</v>
      </c>
      <c r="BE324" s="3">
        <v>7654</v>
      </c>
      <c r="BF324" s="3">
        <v>88218</v>
      </c>
      <c r="BG324" s="3">
        <v>15145</v>
      </c>
    </row>
    <row r="325" spans="1:59" x14ac:dyDescent="0.35">
      <c r="A325" s="3" t="s">
        <v>696</v>
      </c>
      <c r="B325" s="3">
        <v>23101</v>
      </c>
      <c r="C325" s="3">
        <v>378</v>
      </c>
      <c r="D325" s="3">
        <v>23479</v>
      </c>
      <c r="E325" s="3">
        <v>-183</v>
      </c>
      <c r="F325" s="3">
        <v>-121</v>
      </c>
      <c r="G325" s="3">
        <v>23175</v>
      </c>
      <c r="H325" s="3">
        <v>-6987</v>
      </c>
      <c r="I325" s="3">
        <v>16188</v>
      </c>
      <c r="J325" s="3">
        <v>-982</v>
      </c>
      <c r="K325" s="3">
        <v>15206</v>
      </c>
      <c r="L325" s="3">
        <v>16881</v>
      </c>
      <c r="M325" s="3">
        <v>1112</v>
      </c>
      <c r="N325" s="3">
        <v>671</v>
      </c>
      <c r="O325" s="3">
        <v>2122</v>
      </c>
      <c r="P325" s="3">
        <v>2223</v>
      </c>
      <c r="Q325" s="3">
        <v>266</v>
      </c>
      <c r="R325" s="3">
        <v>1219</v>
      </c>
      <c r="S325" s="3">
        <v>274</v>
      </c>
      <c r="T325" s="3">
        <v>480</v>
      </c>
      <c r="U325" s="3">
        <v>3638</v>
      </c>
      <c r="V325" s="3">
        <v>300</v>
      </c>
      <c r="W325" s="3">
        <v>174</v>
      </c>
      <c r="X325" s="3">
        <v>18336</v>
      </c>
      <c r="Y325" s="3">
        <v>-152</v>
      </c>
      <c r="Z325" s="3">
        <v>7989</v>
      </c>
      <c r="AA325" s="3">
        <v>270</v>
      </c>
      <c r="AB325" s="3">
        <v>-3</v>
      </c>
      <c r="AC325" s="3">
        <v>12</v>
      </c>
      <c r="AD325" s="3">
        <v>306</v>
      </c>
      <c r="AE325" s="3">
        <v>377</v>
      </c>
      <c r="AF325" s="3">
        <v>91</v>
      </c>
      <c r="AG325" s="3">
        <v>1207</v>
      </c>
      <c r="AH325" s="3">
        <v>57523</v>
      </c>
      <c r="AI325" s="3">
        <v>14817</v>
      </c>
      <c r="AJ325" s="3">
        <v>2362</v>
      </c>
      <c r="AK325" s="3">
        <v>3632</v>
      </c>
      <c r="AL325" s="3">
        <v>78334</v>
      </c>
      <c r="AM325" s="3">
        <v>8662</v>
      </c>
      <c r="AN325" s="3">
        <v>11363</v>
      </c>
      <c r="AO325" s="3">
        <v>13334</v>
      </c>
      <c r="AP325" s="3">
        <v>127</v>
      </c>
      <c r="AQ325" s="3">
        <v>16026</v>
      </c>
      <c r="AR325" s="3">
        <v>17396</v>
      </c>
      <c r="AS325" s="3">
        <v>879</v>
      </c>
      <c r="AT325" s="3">
        <v>0</v>
      </c>
      <c r="AU325" s="3">
        <v>0</v>
      </c>
      <c r="AV325" s="3">
        <v>2305</v>
      </c>
      <c r="AW325" s="3">
        <v>0</v>
      </c>
      <c r="AX325" s="3">
        <v>540</v>
      </c>
      <c r="AY325" s="3">
        <v>519</v>
      </c>
      <c r="AZ325" s="3">
        <v>-6</v>
      </c>
      <c r="BA325" s="3">
        <v>11457</v>
      </c>
      <c r="BB325" s="3">
        <v>1923</v>
      </c>
      <c r="BC325" s="3">
        <v>84525</v>
      </c>
      <c r="BD325" s="3">
        <v>3283</v>
      </c>
      <c r="BE325" s="3">
        <v>13627</v>
      </c>
      <c r="BF325" s="3">
        <v>101435</v>
      </c>
      <c r="BG325" s="3">
        <v>18195</v>
      </c>
    </row>
    <row r="326" spans="1:59" x14ac:dyDescent="0.35">
      <c r="A326" s="3" t="s">
        <v>697</v>
      </c>
      <c r="B326" s="3">
        <v>10060</v>
      </c>
      <c r="C326" s="3">
        <v>2884</v>
      </c>
      <c r="D326" s="3">
        <v>12944</v>
      </c>
      <c r="E326" s="3">
        <v>-120</v>
      </c>
      <c r="F326" s="3">
        <v>-121</v>
      </c>
      <c r="G326" s="3">
        <v>12703</v>
      </c>
      <c r="H326" s="3">
        <v>2017</v>
      </c>
      <c r="I326" s="3">
        <v>14720</v>
      </c>
      <c r="J326" s="3">
        <v>-982</v>
      </c>
      <c r="K326" s="3">
        <v>13738</v>
      </c>
      <c r="L326" s="3">
        <v>16764</v>
      </c>
      <c r="M326" s="3">
        <v>1297</v>
      </c>
      <c r="N326" s="3">
        <v>751</v>
      </c>
      <c r="O326" s="3">
        <v>2234</v>
      </c>
      <c r="P326" s="3">
        <v>2223</v>
      </c>
      <c r="Q326" s="3">
        <v>242</v>
      </c>
      <c r="R326" s="3">
        <v>1071</v>
      </c>
      <c r="S326" s="3">
        <v>251</v>
      </c>
      <c r="T326" s="3">
        <v>378</v>
      </c>
      <c r="U326" s="3">
        <v>3509</v>
      </c>
      <c r="V326" s="3">
        <v>553</v>
      </c>
      <c r="W326" s="3">
        <v>172</v>
      </c>
      <c r="X326" s="3">
        <v>18113</v>
      </c>
      <c r="Y326" s="3">
        <v>281</v>
      </c>
      <c r="Z326" s="3">
        <v>8349</v>
      </c>
      <c r="AA326" s="3">
        <v>270</v>
      </c>
      <c r="AB326" s="3">
        <v>-3</v>
      </c>
      <c r="AC326" s="3">
        <v>33</v>
      </c>
      <c r="AD326" s="3">
        <v>306</v>
      </c>
      <c r="AE326" s="3">
        <v>346</v>
      </c>
      <c r="AF326" s="3">
        <v>91</v>
      </c>
      <c r="AG326" s="3">
        <v>1109</v>
      </c>
      <c r="AH326" s="3">
        <v>58070</v>
      </c>
      <c r="AI326" s="3">
        <v>14723</v>
      </c>
      <c r="AJ326" s="3">
        <v>2026</v>
      </c>
      <c r="AK326" s="3">
        <v>3582</v>
      </c>
      <c r="AL326" s="3">
        <v>78401</v>
      </c>
      <c r="AM326" s="3">
        <v>7672</v>
      </c>
      <c r="AN326" s="3">
        <v>11043</v>
      </c>
      <c r="AO326" s="3">
        <v>13033</v>
      </c>
      <c r="AP326" s="3">
        <v>124</v>
      </c>
      <c r="AQ326" s="3">
        <v>15981</v>
      </c>
      <c r="AR326" s="3">
        <v>17157</v>
      </c>
      <c r="AS326" s="3">
        <v>834</v>
      </c>
      <c r="AT326" s="3">
        <v>0</v>
      </c>
      <c r="AU326" s="3">
        <v>0</v>
      </c>
      <c r="AV326" s="3">
        <v>2466</v>
      </c>
      <c r="AW326" s="3">
        <v>0</v>
      </c>
      <c r="AX326" s="3">
        <v>540</v>
      </c>
      <c r="AY326" s="3">
        <v>240</v>
      </c>
      <c r="AZ326" s="3">
        <v>-4</v>
      </c>
      <c r="BA326" s="3">
        <v>9580</v>
      </c>
      <c r="BB326" s="3">
        <v>1790</v>
      </c>
      <c r="BC326" s="3">
        <v>80456</v>
      </c>
      <c r="BD326" s="3">
        <v>3283</v>
      </c>
      <c r="BE326" s="3">
        <v>4722</v>
      </c>
      <c r="BF326" s="3">
        <v>88461</v>
      </c>
      <c r="BG326" s="3">
        <v>17404</v>
      </c>
    </row>
    <row r="327" spans="1:59" x14ac:dyDescent="0.35">
      <c r="A327" s="3" t="s">
        <v>698</v>
      </c>
      <c r="B327" s="3">
        <v>4204</v>
      </c>
      <c r="C327" s="3">
        <v>1863</v>
      </c>
      <c r="D327" s="3">
        <v>6067</v>
      </c>
      <c r="E327" s="3">
        <v>-178</v>
      </c>
      <c r="F327" s="3">
        <v>-116</v>
      </c>
      <c r="G327" s="3">
        <v>5773</v>
      </c>
      <c r="H327" s="3">
        <v>2019</v>
      </c>
      <c r="I327" s="3">
        <v>7792</v>
      </c>
      <c r="J327" s="3">
        <v>-980</v>
      </c>
      <c r="K327" s="3">
        <v>6812</v>
      </c>
      <c r="L327" s="3">
        <v>16869</v>
      </c>
      <c r="M327" s="3">
        <v>923</v>
      </c>
      <c r="N327" s="3">
        <v>901</v>
      </c>
      <c r="O327" s="3">
        <v>2102</v>
      </c>
      <c r="P327" s="3">
        <v>2213</v>
      </c>
      <c r="Q327" s="3">
        <v>322</v>
      </c>
      <c r="R327" s="3">
        <v>1221</v>
      </c>
      <c r="S327" s="3">
        <v>257</v>
      </c>
      <c r="T327" s="3">
        <v>371</v>
      </c>
      <c r="U327" s="3">
        <v>3534</v>
      </c>
      <c r="V327" s="3">
        <v>1738</v>
      </c>
      <c r="W327" s="3">
        <v>159</v>
      </c>
      <c r="X327" s="3">
        <v>20704</v>
      </c>
      <c r="Y327" s="3">
        <v>-182</v>
      </c>
      <c r="Z327" s="3">
        <v>8323</v>
      </c>
      <c r="AA327" s="3">
        <v>270</v>
      </c>
      <c r="AB327" s="3">
        <v>0</v>
      </c>
      <c r="AC327" s="3">
        <v>115</v>
      </c>
      <c r="AD327" s="3">
        <v>306</v>
      </c>
      <c r="AE327" s="3">
        <v>355</v>
      </c>
      <c r="AF327" s="3">
        <v>91</v>
      </c>
      <c r="AG327" s="3">
        <v>1053</v>
      </c>
      <c r="AH327" s="3">
        <v>61375</v>
      </c>
      <c r="AI327" s="3">
        <v>16246</v>
      </c>
      <c r="AJ327" s="3">
        <v>1957</v>
      </c>
      <c r="AK327" s="3">
        <v>3587</v>
      </c>
      <c r="AL327" s="3">
        <v>83165</v>
      </c>
      <c r="AM327" s="3">
        <v>4520</v>
      </c>
      <c r="AN327" s="3">
        <v>11473</v>
      </c>
      <c r="AO327" s="3">
        <v>12214</v>
      </c>
      <c r="AP327" s="3">
        <v>60</v>
      </c>
      <c r="AQ327" s="3">
        <v>16061</v>
      </c>
      <c r="AR327" s="3">
        <v>17320</v>
      </c>
      <c r="AS327" s="3">
        <v>770</v>
      </c>
      <c r="AT327" s="3">
        <v>0</v>
      </c>
      <c r="AU327" s="3">
        <v>0</v>
      </c>
      <c r="AV327" s="3">
        <v>2508</v>
      </c>
      <c r="AW327" s="3">
        <v>0</v>
      </c>
      <c r="AX327" s="3">
        <v>540</v>
      </c>
      <c r="AY327" s="3">
        <v>769</v>
      </c>
      <c r="AZ327" s="3">
        <v>-3</v>
      </c>
      <c r="BA327" s="3">
        <v>10600</v>
      </c>
      <c r="BB327" s="3">
        <v>2041</v>
      </c>
      <c r="BC327" s="3">
        <v>78873</v>
      </c>
      <c r="BD327" s="3">
        <v>3283</v>
      </c>
      <c r="BE327" s="3">
        <v>5213</v>
      </c>
      <c r="BF327" s="3">
        <v>87369</v>
      </c>
      <c r="BG327" s="3">
        <v>18657</v>
      </c>
    </row>
    <row r="328" spans="1:59" x14ac:dyDescent="0.35">
      <c r="A328" s="3" t="s">
        <v>699</v>
      </c>
      <c r="B328" s="3">
        <v>-7831</v>
      </c>
      <c r="C328" s="3">
        <v>3122</v>
      </c>
      <c r="D328" s="3">
        <v>-4709</v>
      </c>
      <c r="E328" s="3">
        <v>-499</v>
      </c>
      <c r="F328" s="3">
        <v>-119</v>
      </c>
      <c r="G328" s="3">
        <v>-5327</v>
      </c>
      <c r="H328" s="3">
        <v>-9323</v>
      </c>
      <c r="I328" s="3">
        <v>-14650</v>
      </c>
      <c r="J328" s="3">
        <v>-907</v>
      </c>
      <c r="K328" s="3">
        <v>-15557</v>
      </c>
      <c r="L328" s="3">
        <v>16450</v>
      </c>
      <c r="M328" s="3">
        <v>773</v>
      </c>
      <c r="N328" s="3">
        <v>657</v>
      </c>
      <c r="O328" s="3">
        <v>1841</v>
      </c>
      <c r="P328" s="3">
        <v>1554</v>
      </c>
      <c r="Q328" s="3">
        <v>203</v>
      </c>
      <c r="R328" s="3">
        <v>872</v>
      </c>
      <c r="S328" s="3">
        <v>243</v>
      </c>
      <c r="T328" s="3">
        <v>353</v>
      </c>
      <c r="U328" s="3">
        <v>3686</v>
      </c>
      <c r="V328" s="3">
        <v>21723</v>
      </c>
      <c r="W328" s="3">
        <v>10619</v>
      </c>
      <c r="X328" s="3">
        <v>19944</v>
      </c>
      <c r="Y328" s="3">
        <v>-134</v>
      </c>
      <c r="Z328" s="3">
        <v>8282</v>
      </c>
      <c r="AA328" s="3">
        <v>238</v>
      </c>
      <c r="AB328" s="3">
        <v>-153</v>
      </c>
      <c r="AC328" s="3">
        <v>-1</v>
      </c>
      <c r="AD328" s="3">
        <v>306</v>
      </c>
      <c r="AE328" s="3">
        <v>366</v>
      </c>
      <c r="AF328" s="3">
        <v>120</v>
      </c>
      <c r="AG328" s="3">
        <v>1096</v>
      </c>
      <c r="AH328" s="3">
        <v>88800</v>
      </c>
      <c r="AI328" s="3">
        <v>14633</v>
      </c>
      <c r="AJ328" s="3">
        <v>2125</v>
      </c>
      <c r="AK328" s="3">
        <v>3783</v>
      </c>
      <c r="AL328" s="3">
        <v>109341</v>
      </c>
      <c r="AM328" s="3">
        <v>4509</v>
      </c>
      <c r="AN328" s="3">
        <v>11452</v>
      </c>
      <c r="AO328" s="3">
        <v>12203</v>
      </c>
      <c r="AP328" s="3">
        <v>61</v>
      </c>
      <c r="AQ328" s="3">
        <v>16145</v>
      </c>
      <c r="AR328" s="3">
        <v>17301</v>
      </c>
      <c r="AS328" s="3">
        <v>799</v>
      </c>
      <c r="AT328" s="3">
        <v>0</v>
      </c>
      <c r="AU328" s="3">
        <v>0</v>
      </c>
      <c r="AV328" s="3">
        <v>2577</v>
      </c>
      <c r="AW328" s="3">
        <v>0</v>
      </c>
      <c r="AX328" s="3">
        <v>540</v>
      </c>
      <c r="AY328" s="3">
        <v>596</v>
      </c>
      <c r="AZ328" s="3">
        <v>-1</v>
      </c>
      <c r="BA328" s="3">
        <v>10689</v>
      </c>
      <c r="BB328" s="3">
        <v>1840</v>
      </c>
      <c r="BC328" s="3">
        <v>78710</v>
      </c>
      <c r="BD328" s="3">
        <v>3383</v>
      </c>
      <c r="BE328" s="3">
        <v>19417</v>
      </c>
      <c r="BF328" s="3">
        <v>101510</v>
      </c>
      <c r="BG328" s="3">
        <v>-19509</v>
      </c>
    </row>
    <row r="329" spans="1:59" x14ac:dyDescent="0.35">
      <c r="A329" s="3" t="s">
        <v>700</v>
      </c>
      <c r="B329" s="3">
        <v>5175</v>
      </c>
      <c r="C329" s="3">
        <v>4449</v>
      </c>
      <c r="D329" s="3">
        <v>9624</v>
      </c>
      <c r="E329" s="3">
        <v>-514</v>
      </c>
      <c r="F329" s="3">
        <v>-119</v>
      </c>
      <c r="G329" s="3">
        <v>8991</v>
      </c>
      <c r="H329" s="3">
        <v>1988</v>
      </c>
      <c r="I329" s="3">
        <v>10979</v>
      </c>
      <c r="J329" s="3">
        <v>-907</v>
      </c>
      <c r="K329" s="3">
        <v>10072</v>
      </c>
      <c r="L329" s="3">
        <v>15511</v>
      </c>
      <c r="M329" s="3">
        <v>851</v>
      </c>
      <c r="N329" s="3">
        <v>687</v>
      </c>
      <c r="O329" s="3">
        <v>2115</v>
      </c>
      <c r="P329" s="3">
        <v>1554</v>
      </c>
      <c r="Q329" s="3">
        <v>292</v>
      </c>
      <c r="R329" s="3">
        <v>850</v>
      </c>
      <c r="S329" s="3">
        <v>284</v>
      </c>
      <c r="T329" s="3">
        <v>304</v>
      </c>
      <c r="U329" s="3">
        <v>3596</v>
      </c>
      <c r="V329" s="3">
        <v>3704</v>
      </c>
      <c r="W329" s="3">
        <v>1926</v>
      </c>
      <c r="X329" s="3">
        <v>21557</v>
      </c>
      <c r="Y329" s="3">
        <v>-106</v>
      </c>
      <c r="Z329" s="3">
        <v>8055</v>
      </c>
      <c r="AA329" s="3">
        <v>238</v>
      </c>
      <c r="AB329" s="3">
        <v>-11</v>
      </c>
      <c r="AC329" s="3">
        <v>22</v>
      </c>
      <c r="AD329" s="3">
        <v>306</v>
      </c>
      <c r="AE329" s="3">
        <v>425</v>
      </c>
      <c r="AF329" s="3">
        <v>120</v>
      </c>
      <c r="AG329" s="3">
        <v>1077</v>
      </c>
      <c r="AH329" s="3">
        <v>63119</v>
      </c>
      <c r="AI329" s="3">
        <v>15161</v>
      </c>
      <c r="AJ329" s="3">
        <v>2030</v>
      </c>
      <c r="AK329" s="3">
        <v>3749</v>
      </c>
      <c r="AL329" s="3">
        <v>84059</v>
      </c>
      <c r="AM329" s="3">
        <v>7439</v>
      </c>
      <c r="AN329" s="3">
        <v>10615</v>
      </c>
      <c r="AO329" s="3">
        <v>14231</v>
      </c>
      <c r="AP329" s="3">
        <v>117</v>
      </c>
      <c r="AQ329" s="3">
        <v>16133</v>
      </c>
      <c r="AR329" s="3">
        <v>16734</v>
      </c>
      <c r="AS329" s="3">
        <v>788</v>
      </c>
      <c r="AT329" s="3">
        <v>0</v>
      </c>
      <c r="AU329" s="3">
        <v>0</v>
      </c>
      <c r="AV329" s="3">
        <v>2357</v>
      </c>
      <c r="AW329" s="3">
        <v>0</v>
      </c>
      <c r="AX329" s="3">
        <v>540</v>
      </c>
      <c r="AY329" s="3">
        <v>700</v>
      </c>
      <c r="AZ329" s="3">
        <v>-1</v>
      </c>
      <c r="BA329" s="3">
        <v>9664</v>
      </c>
      <c r="BB329" s="3">
        <v>1278</v>
      </c>
      <c r="BC329" s="3">
        <v>80594</v>
      </c>
      <c r="BD329" s="3">
        <v>3383</v>
      </c>
      <c r="BE329" s="3">
        <v>5257</v>
      </c>
      <c r="BF329" s="3">
        <v>89234</v>
      </c>
      <c r="BG329" s="3">
        <v>8624</v>
      </c>
    </row>
    <row r="330" spans="1:59" x14ac:dyDescent="0.35">
      <c r="A330" s="3" t="s">
        <v>701</v>
      </c>
      <c r="B330" s="3">
        <v>13639</v>
      </c>
      <c r="C330" s="3">
        <v>-1038</v>
      </c>
      <c r="D330" s="3">
        <v>12601</v>
      </c>
      <c r="E330" s="3">
        <v>-730</v>
      </c>
      <c r="F330" s="3">
        <v>-122</v>
      </c>
      <c r="G330" s="3">
        <v>11749</v>
      </c>
      <c r="H330" s="3">
        <v>2107</v>
      </c>
      <c r="I330" s="3">
        <v>13856</v>
      </c>
      <c r="J330" s="3">
        <v>-908</v>
      </c>
      <c r="K330" s="3">
        <v>12948</v>
      </c>
      <c r="L330" s="3">
        <v>16297</v>
      </c>
      <c r="M330" s="3">
        <v>990</v>
      </c>
      <c r="N330" s="3">
        <v>814</v>
      </c>
      <c r="O330" s="3">
        <v>2030</v>
      </c>
      <c r="P330" s="3">
        <v>1551</v>
      </c>
      <c r="Q330" s="3">
        <v>287</v>
      </c>
      <c r="R330" s="3">
        <v>956</v>
      </c>
      <c r="S330" s="3">
        <v>230</v>
      </c>
      <c r="T330" s="3">
        <v>435</v>
      </c>
      <c r="U330" s="3">
        <v>3750</v>
      </c>
      <c r="V330" s="3">
        <v>730</v>
      </c>
      <c r="W330" s="3">
        <v>500</v>
      </c>
      <c r="X330" s="3">
        <v>28300</v>
      </c>
      <c r="Y330" s="3">
        <v>-266</v>
      </c>
      <c r="Z330" s="3">
        <v>8200</v>
      </c>
      <c r="AA330" s="3">
        <v>238</v>
      </c>
      <c r="AB330" s="3">
        <v>0</v>
      </c>
      <c r="AC330" s="3">
        <v>134</v>
      </c>
      <c r="AD330" s="3">
        <v>300</v>
      </c>
      <c r="AE330" s="3">
        <v>344</v>
      </c>
      <c r="AF330" s="3">
        <v>120</v>
      </c>
      <c r="AG330" s="3">
        <v>1165</v>
      </c>
      <c r="AH330" s="3">
        <v>66867</v>
      </c>
      <c r="AI330" s="3">
        <v>17913</v>
      </c>
      <c r="AJ330" s="3">
        <v>2229</v>
      </c>
      <c r="AK330" s="3">
        <v>3762</v>
      </c>
      <c r="AL330" s="3">
        <v>90771</v>
      </c>
      <c r="AM330" s="3">
        <v>2962</v>
      </c>
      <c r="AN330" s="3">
        <v>11208</v>
      </c>
      <c r="AO330" s="3">
        <v>12474</v>
      </c>
      <c r="AP330" s="3">
        <v>-141</v>
      </c>
      <c r="AQ330" s="3">
        <v>16481</v>
      </c>
      <c r="AR330" s="3">
        <v>19067</v>
      </c>
      <c r="AS330" s="3">
        <v>855</v>
      </c>
      <c r="AT330" s="3">
        <v>0</v>
      </c>
      <c r="AU330" s="3">
        <v>0</v>
      </c>
      <c r="AV330" s="3">
        <v>2485</v>
      </c>
      <c r="AW330" s="3">
        <v>0</v>
      </c>
      <c r="AX330" s="3">
        <v>540</v>
      </c>
      <c r="AY330" s="3">
        <v>1507</v>
      </c>
      <c r="AZ330" s="3">
        <v>-9</v>
      </c>
      <c r="BA330" s="3">
        <v>13644</v>
      </c>
      <c r="BB330" s="3">
        <v>1690</v>
      </c>
      <c r="BC330" s="3">
        <v>82765</v>
      </c>
      <c r="BD330" s="3">
        <v>3382</v>
      </c>
      <c r="BE330" s="3">
        <v>18263</v>
      </c>
      <c r="BF330" s="3">
        <v>104410</v>
      </c>
      <c r="BG330" s="3">
        <v>28423</v>
      </c>
    </row>
    <row r="331" spans="1:59" x14ac:dyDescent="0.35">
      <c r="A331" s="3" t="s">
        <v>702</v>
      </c>
      <c r="B331" s="3">
        <v>32559</v>
      </c>
      <c r="C331" s="3">
        <v>-4133</v>
      </c>
      <c r="D331" s="3">
        <v>28426</v>
      </c>
      <c r="E331" s="3">
        <v>-79</v>
      </c>
      <c r="F331" s="3">
        <v>-108</v>
      </c>
      <c r="G331" s="3">
        <v>28239</v>
      </c>
      <c r="H331" s="3">
        <v>-9276</v>
      </c>
      <c r="I331" s="3">
        <v>18963</v>
      </c>
      <c r="J331" s="3">
        <v>-594</v>
      </c>
      <c r="K331" s="3">
        <v>18369</v>
      </c>
      <c r="L331" s="3">
        <v>16632</v>
      </c>
      <c r="M331" s="3">
        <v>1038</v>
      </c>
      <c r="N331" s="3">
        <v>459</v>
      </c>
      <c r="O331" s="3">
        <v>1903</v>
      </c>
      <c r="P331" s="3">
        <v>2854</v>
      </c>
      <c r="Q331" s="3">
        <v>368</v>
      </c>
      <c r="R331" s="3">
        <v>1136</v>
      </c>
      <c r="S331" s="3">
        <v>267</v>
      </c>
      <c r="T331" s="3">
        <v>357</v>
      </c>
      <c r="U331" s="3">
        <v>3570</v>
      </c>
      <c r="V331" s="3">
        <v>-373</v>
      </c>
      <c r="W331" s="3">
        <v>156</v>
      </c>
      <c r="X331" s="3">
        <v>20551</v>
      </c>
      <c r="Y331" s="3">
        <v>-252</v>
      </c>
      <c r="Z331" s="3">
        <v>7900</v>
      </c>
      <c r="AA331" s="3">
        <v>238</v>
      </c>
      <c r="AB331" s="3">
        <v>0</v>
      </c>
      <c r="AC331" s="3">
        <v>1</v>
      </c>
      <c r="AD331" s="3">
        <v>318</v>
      </c>
      <c r="AE331" s="3">
        <v>401</v>
      </c>
      <c r="AF331" s="3">
        <v>106</v>
      </c>
      <c r="AG331" s="3">
        <v>1255</v>
      </c>
      <c r="AH331" s="3">
        <v>58647</v>
      </c>
      <c r="AI331" s="3">
        <v>13003</v>
      </c>
      <c r="AJ331" s="3">
        <v>2547</v>
      </c>
      <c r="AK331" s="3">
        <v>3754</v>
      </c>
      <c r="AL331" s="3">
        <v>77951</v>
      </c>
      <c r="AM331" s="3">
        <v>9471</v>
      </c>
      <c r="AN331" s="3">
        <v>12115</v>
      </c>
      <c r="AO331" s="3">
        <v>12873</v>
      </c>
      <c r="AP331" s="3">
        <v>550</v>
      </c>
      <c r="AQ331" s="3">
        <v>16236</v>
      </c>
      <c r="AR331" s="3">
        <v>16429</v>
      </c>
      <c r="AS331" s="3">
        <v>1027</v>
      </c>
      <c r="AT331" s="3">
        <v>0</v>
      </c>
      <c r="AU331" s="3">
        <v>0</v>
      </c>
      <c r="AV331" s="3">
        <v>2249</v>
      </c>
      <c r="AW331" s="3">
        <v>0</v>
      </c>
      <c r="AX331" s="3">
        <v>538</v>
      </c>
      <c r="AY331" s="3">
        <v>147</v>
      </c>
      <c r="AZ331" s="3">
        <v>-1</v>
      </c>
      <c r="BA331" s="3">
        <v>15990</v>
      </c>
      <c r="BB331" s="3">
        <v>1989</v>
      </c>
      <c r="BC331" s="3">
        <v>89613</v>
      </c>
      <c r="BD331" s="3">
        <v>3425</v>
      </c>
      <c r="BE331" s="3">
        <v>17472</v>
      </c>
      <c r="BF331" s="3">
        <v>110510</v>
      </c>
      <c r="BG331" s="3">
        <v>18364</v>
      </c>
    </row>
    <row r="332" spans="1:59" x14ac:dyDescent="0.35">
      <c r="A332" s="3" t="s">
        <v>703</v>
      </c>
      <c r="B332" s="3">
        <v>15253</v>
      </c>
      <c r="C332" s="3">
        <v>-188</v>
      </c>
      <c r="D332" s="3">
        <v>15065</v>
      </c>
      <c r="E332" s="3">
        <v>-131</v>
      </c>
      <c r="F332" s="3">
        <v>-108</v>
      </c>
      <c r="G332" s="3">
        <v>14826</v>
      </c>
      <c r="H332" s="3">
        <v>2068</v>
      </c>
      <c r="I332" s="3">
        <v>16894</v>
      </c>
      <c r="J332" s="3">
        <v>-907</v>
      </c>
      <c r="K332" s="3">
        <v>15987</v>
      </c>
      <c r="L332" s="3">
        <v>16556</v>
      </c>
      <c r="M332" s="3">
        <v>1115</v>
      </c>
      <c r="N332" s="3">
        <v>619</v>
      </c>
      <c r="O332" s="3">
        <v>2044</v>
      </c>
      <c r="P332" s="3">
        <v>2854</v>
      </c>
      <c r="Q332" s="3">
        <v>389</v>
      </c>
      <c r="R332" s="3">
        <v>1142</v>
      </c>
      <c r="S332" s="3">
        <v>293</v>
      </c>
      <c r="T332" s="3">
        <v>433</v>
      </c>
      <c r="U332" s="3">
        <v>3610</v>
      </c>
      <c r="V332" s="3">
        <v>-49</v>
      </c>
      <c r="W332" s="3">
        <v>161</v>
      </c>
      <c r="X332" s="3">
        <v>20034</v>
      </c>
      <c r="Y332" s="3">
        <v>-782</v>
      </c>
      <c r="Z332" s="3">
        <v>7742</v>
      </c>
      <c r="AA332" s="3">
        <v>169</v>
      </c>
      <c r="AB332" s="3">
        <v>0</v>
      </c>
      <c r="AC332" s="3">
        <v>27</v>
      </c>
      <c r="AD332" s="3">
        <v>318</v>
      </c>
      <c r="AE332" s="3">
        <v>439</v>
      </c>
      <c r="AF332" s="3">
        <v>106</v>
      </c>
      <c r="AG332" s="3">
        <v>1313</v>
      </c>
      <c r="AH332" s="3">
        <v>58364</v>
      </c>
      <c r="AI332" s="3">
        <v>13290</v>
      </c>
      <c r="AJ332" s="3">
        <v>1897</v>
      </c>
      <c r="AK332" s="3">
        <v>3806</v>
      </c>
      <c r="AL332" s="3">
        <v>77357</v>
      </c>
      <c r="AM332" s="3">
        <v>8324</v>
      </c>
      <c r="AN332" s="3">
        <v>11969</v>
      </c>
      <c r="AO332" s="3">
        <v>12911</v>
      </c>
      <c r="AP332" s="3">
        <v>179</v>
      </c>
      <c r="AQ332" s="3">
        <v>16551</v>
      </c>
      <c r="AR332" s="3">
        <v>17367</v>
      </c>
      <c r="AS332" s="3">
        <v>1122</v>
      </c>
      <c r="AT332" s="3">
        <v>0</v>
      </c>
      <c r="AU332" s="3">
        <v>0</v>
      </c>
      <c r="AV332" s="3">
        <v>2369</v>
      </c>
      <c r="AW332" s="3">
        <v>0</v>
      </c>
      <c r="AX332" s="3">
        <v>533</v>
      </c>
      <c r="AY332" s="3">
        <v>155</v>
      </c>
      <c r="AZ332" s="3">
        <v>0</v>
      </c>
      <c r="BA332" s="3">
        <v>11746</v>
      </c>
      <c r="BB332" s="3">
        <v>1860</v>
      </c>
      <c r="BC332" s="3">
        <v>85086</v>
      </c>
      <c r="BD332" s="3">
        <v>3425</v>
      </c>
      <c r="BE332" s="3">
        <v>4099</v>
      </c>
      <c r="BF332" s="3">
        <v>92610</v>
      </c>
      <c r="BG332" s="3">
        <v>24571</v>
      </c>
    </row>
    <row r="333" spans="1:59" x14ac:dyDescent="0.35">
      <c r="A333" s="3" t="s">
        <v>704</v>
      </c>
      <c r="B333" s="3">
        <v>12942</v>
      </c>
      <c r="C333" s="3">
        <v>-765</v>
      </c>
      <c r="D333" s="3">
        <v>12177</v>
      </c>
      <c r="E333" s="3">
        <v>-132</v>
      </c>
      <c r="F333" s="3">
        <v>-113</v>
      </c>
      <c r="G333" s="3">
        <v>11932</v>
      </c>
      <c r="H333" s="3">
        <v>2074</v>
      </c>
      <c r="I333" s="3">
        <v>14006</v>
      </c>
      <c r="J333" s="3">
        <v>0</v>
      </c>
      <c r="K333" s="3">
        <v>14006</v>
      </c>
      <c r="L333" s="3">
        <v>16630</v>
      </c>
      <c r="M333" s="3">
        <v>1044</v>
      </c>
      <c r="N333" s="3">
        <v>783</v>
      </c>
      <c r="O333" s="3">
        <v>2067</v>
      </c>
      <c r="P333" s="3">
        <v>2857</v>
      </c>
      <c r="Q333" s="3">
        <v>350</v>
      </c>
      <c r="R333" s="3">
        <v>1115</v>
      </c>
      <c r="S333" s="3">
        <v>290</v>
      </c>
      <c r="T333" s="3">
        <v>383</v>
      </c>
      <c r="U333" s="3">
        <v>3572</v>
      </c>
      <c r="V333" s="3">
        <v>705</v>
      </c>
      <c r="W333" s="3">
        <v>157</v>
      </c>
      <c r="X333" s="3">
        <v>21536</v>
      </c>
      <c r="Y333" s="3">
        <v>-479</v>
      </c>
      <c r="Z333" s="3">
        <v>8074</v>
      </c>
      <c r="AA333" s="3">
        <v>169</v>
      </c>
      <c r="AB333" s="3">
        <v>0</v>
      </c>
      <c r="AC333" s="3">
        <v>157</v>
      </c>
      <c r="AD333" s="3">
        <v>318</v>
      </c>
      <c r="AE333" s="3">
        <v>433</v>
      </c>
      <c r="AF333" s="3">
        <v>106</v>
      </c>
      <c r="AG333" s="3">
        <v>1297</v>
      </c>
      <c r="AH333" s="3">
        <v>61395</v>
      </c>
      <c r="AI333" s="3">
        <v>14289</v>
      </c>
      <c r="AJ333" s="3">
        <v>1800</v>
      </c>
      <c r="AK333" s="3">
        <v>3743</v>
      </c>
      <c r="AL333" s="3">
        <v>81227</v>
      </c>
      <c r="AM333" s="3">
        <v>8027</v>
      </c>
      <c r="AN333" s="3">
        <v>12200</v>
      </c>
      <c r="AO333" s="3">
        <v>12969</v>
      </c>
      <c r="AP333" s="3">
        <v>-171</v>
      </c>
      <c r="AQ333" s="3">
        <v>16581</v>
      </c>
      <c r="AR333" s="3">
        <v>17445</v>
      </c>
      <c r="AS333" s="3">
        <v>1129</v>
      </c>
      <c r="AT333" s="3">
        <v>0</v>
      </c>
      <c r="AU333" s="3">
        <v>0</v>
      </c>
      <c r="AV333" s="3">
        <v>2380</v>
      </c>
      <c r="AW333" s="3">
        <v>0</v>
      </c>
      <c r="AX333" s="3">
        <v>0</v>
      </c>
      <c r="AY333" s="3">
        <v>151</v>
      </c>
      <c r="AZ333" s="3">
        <v>-298</v>
      </c>
      <c r="BA333" s="3">
        <v>12727</v>
      </c>
      <c r="BB333" s="3">
        <v>1557</v>
      </c>
      <c r="BC333" s="3">
        <v>84697</v>
      </c>
      <c r="BD333" s="3">
        <v>3424</v>
      </c>
      <c r="BE333" s="3">
        <v>6048</v>
      </c>
      <c r="BF333" s="3">
        <v>94169</v>
      </c>
      <c r="BG333" s="3">
        <v>14469</v>
      </c>
    </row>
    <row r="334" spans="1:59" x14ac:dyDescent="0.35">
      <c r="A334" s="3" t="s">
        <v>705</v>
      </c>
      <c r="B334" s="3">
        <v>15856</v>
      </c>
      <c r="C334" s="3">
        <v>-2169</v>
      </c>
      <c r="D334" s="3">
        <v>13687</v>
      </c>
      <c r="E334" s="3">
        <v>-19</v>
      </c>
      <c r="F334" s="3">
        <v>-108</v>
      </c>
      <c r="G334" s="3">
        <v>13560</v>
      </c>
      <c r="H334" s="3">
        <v>-10191</v>
      </c>
      <c r="I334" s="3">
        <v>3369</v>
      </c>
      <c r="J334" s="3">
        <v>0</v>
      </c>
      <c r="K334" s="3">
        <v>3369</v>
      </c>
      <c r="L334" s="3">
        <v>16879</v>
      </c>
      <c r="M334" s="3">
        <v>1042</v>
      </c>
      <c r="N334" s="3">
        <v>797</v>
      </c>
      <c r="O334" s="3">
        <v>2116</v>
      </c>
      <c r="P334" s="3">
        <v>2587</v>
      </c>
      <c r="Q334" s="3">
        <v>335</v>
      </c>
      <c r="R334" s="3">
        <v>1301</v>
      </c>
      <c r="S334" s="3">
        <v>275</v>
      </c>
      <c r="T334" s="3">
        <v>395</v>
      </c>
      <c r="U334" s="3">
        <v>3664</v>
      </c>
      <c r="V334" s="3">
        <v>12764</v>
      </c>
      <c r="W334" s="3">
        <v>183</v>
      </c>
      <c r="X334" s="3">
        <v>19832</v>
      </c>
      <c r="Y334" s="3">
        <v>-1006</v>
      </c>
      <c r="Z334" s="3">
        <v>8250</v>
      </c>
      <c r="AA334" s="3">
        <v>169</v>
      </c>
      <c r="AB334" s="3">
        <v>-132</v>
      </c>
      <c r="AC334" s="3">
        <v>16</v>
      </c>
      <c r="AD334" s="3">
        <v>318</v>
      </c>
      <c r="AE334" s="3">
        <v>413</v>
      </c>
      <c r="AF334" s="3">
        <v>123</v>
      </c>
      <c r="AG334" s="3">
        <v>1344</v>
      </c>
      <c r="AH334" s="3">
        <v>71496</v>
      </c>
      <c r="AI334" s="3">
        <v>13723</v>
      </c>
      <c r="AJ334" s="3">
        <v>2310</v>
      </c>
      <c r="AK334" s="3">
        <v>3806</v>
      </c>
      <c r="AL334" s="3">
        <v>91335</v>
      </c>
      <c r="AM334" s="3">
        <v>6895</v>
      </c>
      <c r="AN334" s="3">
        <v>12478</v>
      </c>
      <c r="AO334" s="3">
        <v>13448</v>
      </c>
      <c r="AP334" s="3">
        <v>70</v>
      </c>
      <c r="AQ334" s="3">
        <v>16545</v>
      </c>
      <c r="AR334" s="3">
        <v>18086</v>
      </c>
      <c r="AS334" s="3">
        <v>1093</v>
      </c>
      <c r="AT334" s="3">
        <v>0</v>
      </c>
      <c r="AU334" s="3">
        <v>0</v>
      </c>
      <c r="AV334" s="3">
        <v>2371</v>
      </c>
      <c r="AW334" s="3">
        <v>0</v>
      </c>
      <c r="AX334" s="3">
        <v>0</v>
      </c>
      <c r="AY334" s="3">
        <v>249</v>
      </c>
      <c r="AZ334" s="3">
        <v>-299</v>
      </c>
      <c r="BA334" s="3">
        <v>14222</v>
      </c>
      <c r="BB334" s="3">
        <v>1695</v>
      </c>
      <c r="BC334" s="3">
        <v>86853</v>
      </c>
      <c r="BD334" s="3">
        <v>3475</v>
      </c>
      <c r="BE334" s="3">
        <v>16863</v>
      </c>
      <c r="BF334" s="3">
        <v>107191</v>
      </c>
      <c r="BG334" s="3">
        <v>29069</v>
      </c>
    </row>
    <row r="335" spans="1:59" x14ac:dyDescent="0.35">
      <c r="A335" s="3" t="s">
        <v>706</v>
      </c>
      <c r="B335" s="3">
        <v>9120</v>
      </c>
      <c r="C335" s="3">
        <v>3474</v>
      </c>
      <c r="D335" s="3">
        <v>12594</v>
      </c>
      <c r="E335" s="3">
        <v>0</v>
      </c>
      <c r="F335" s="3">
        <v>-108</v>
      </c>
      <c r="G335" s="3">
        <v>12486</v>
      </c>
      <c r="H335" s="3">
        <v>1793</v>
      </c>
      <c r="I335" s="3">
        <v>14279</v>
      </c>
      <c r="J335" s="3">
        <v>0</v>
      </c>
      <c r="K335" s="3">
        <v>14279</v>
      </c>
      <c r="L335" s="3">
        <v>16779</v>
      </c>
      <c r="M335" s="3">
        <v>1003</v>
      </c>
      <c r="N335" s="3">
        <v>798</v>
      </c>
      <c r="O335" s="3">
        <v>2054</v>
      </c>
      <c r="P335" s="3">
        <v>2587</v>
      </c>
      <c r="Q335" s="3">
        <v>384</v>
      </c>
      <c r="R335" s="3">
        <v>1215</v>
      </c>
      <c r="S335" s="3">
        <v>292</v>
      </c>
      <c r="T335" s="3">
        <v>424</v>
      </c>
      <c r="U335" s="3">
        <v>3572</v>
      </c>
      <c r="V335" s="3">
        <v>1503</v>
      </c>
      <c r="W335" s="3">
        <v>197</v>
      </c>
      <c r="X335" s="3">
        <v>19559</v>
      </c>
      <c r="Y335" s="3">
        <v>-310</v>
      </c>
      <c r="Z335" s="3">
        <v>8326</v>
      </c>
      <c r="AA335" s="3">
        <v>169</v>
      </c>
      <c r="AB335" s="3">
        <v>-44</v>
      </c>
      <c r="AC335" s="3">
        <v>41</v>
      </c>
      <c r="AD335" s="3">
        <v>318</v>
      </c>
      <c r="AE335" s="3">
        <v>438</v>
      </c>
      <c r="AF335" s="3">
        <v>123</v>
      </c>
      <c r="AG335" s="3">
        <v>1306</v>
      </c>
      <c r="AH335" s="3">
        <v>60565</v>
      </c>
      <c r="AI335" s="3">
        <v>13812</v>
      </c>
      <c r="AJ335" s="3">
        <v>1836</v>
      </c>
      <c r="AK335" s="3">
        <v>3824</v>
      </c>
      <c r="AL335" s="3">
        <v>80037</v>
      </c>
      <c r="AM335" s="3">
        <v>6460</v>
      </c>
      <c r="AN335" s="3">
        <v>12506</v>
      </c>
      <c r="AO335" s="3">
        <v>13528</v>
      </c>
      <c r="AP335" s="3">
        <v>206</v>
      </c>
      <c r="AQ335" s="3">
        <v>16535</v>
      </c>
      <c r="AR335" s="3">
        <v>16830</v>
      </c>
      <c r="AS335" s="3">
        <v>1005</v>
      </c>
      <c r="AT335" s="3">
        <v>0</v>
      </c>
      <c r="AU335" s="3">
        <v>0</v>
      </c>
      <c r="AV335" s="3">
        <v>2368</v>
      </c>
      <c r="AW335" s="3">
        <v>0</v>
      </c>
      <c r="AX335" s="3">
        <v>0</v>
      </c>
      <c r="AY335" s="3">
        <v>300</v>
      </c>
      <c r="AZ335" s="3">
        <v>-298</v>
      </c>
      <c r="BA335" s="3">
        <v>9909</v>
      </c>
      <c r="BB335" s="3">
        <v>1846</v>
      </c>
      <c r="BC335" s="3">
        <v>81195</v>
      </c>
      <c r="BD335" s="3">
        <v>3475</v>
      </c>
      <c r="BE335" s="3">
        <v>4487</v>
      </c>
      <c r="BF335" s="3">
        <v>89157</v>
      </c>
      <c r="BG335" s="3">
        <v>11049</v>
      </c>
    </row>
    <row r="336" spans="1:59" x14ac:dyDescent="0.35">
      <c r="A336" s="3" t="s">
        <v>707</v>
      </c>
      <c r="B336" s="3">
        <v>13457</v>
      </c>
      <c r="C336" s="3">
        <v>2202</v>
      </c>
      <c r="D336" s="3">
        <v>15659</v>
      </c>
      <c r="E336" s="3">
        <v>861</v>
      </c>
      <c r="F336" s="3">
        <v>-113</v>
      </c>
      <c r="G336" s="3">
        <v>16407</v>
      </c>
      <c r="H336" s="3">
        <v>1853</v>
      </c>
      <c r="I336" s="3">
        <v>18260</v>
      </c>
      <c r="J336" s="3">
        <v>0</v>
      </c>
      <c r="K336" s="3">
        <v>18260</v>
      </c>
      <c r="L336" s="3">
        <v>16660</v>
      </c>
      <c r="M336" s="3">
        <v>1061</v>
      </c>
      <c r="N336" s="3">
        <v>653</v>
      </c>
      <c r="O336" s="3">
        <v>2059</v>
      </c>
      <c r="P336" s="3">
        <v>2590</v>
      </c>
      <c r="Q336" s="3">
        <v>263</v>
      </c>
      <c r="R336" s="3">
        <v>1204</v>
      </c>
      <c r="S336" s="3">
        <v>294</v>
      </c>
      <c r="T336" s="3">
        <v>434</v>
      </c>
      <c r="U336" s="3">
        <v>3525</v>
      </c>
      <c r="V336" s="3">
        <v>448</v>
      </c>
      <c r="W336" s="3">
        <v>192</v>
      </c>
      <c r="X336" s="3">
        <v>20157</v>
      </c>
      <c r="Y336" s="3">
        <v>-461</v>
      </c>
      <c r="Z336" s="3">
        <v>8127</v>
      </c>
      <c r="AA336" s="3">
        <v>261</v>
      </c>
      <c r="AB336" s="3">
        <v>0</v>
      </c>
      <c r="AC336" s="3">
        <v>132</v>
      </c>
      <c r="AD336" s="3">
        <v>318</v>
      </c>
      <c r="AE336" s="3">
        <v>441</v>
      </c>
      <c r="AF336" s="3">
        <v>123</v>
      </c>
      <c r="AG336" s="3">
        <v>1342</v>
      </c>
      <c r="AH336" s="3">
        <v>59562</v>
      </c>
      <c r="AI336" s="3">
        <v>13780</v>
      </c>
      <c r="AJ336" s="3">
        <v>2361</v>
      </c>
      <c r="AK336" s="3">
        <v>3811</v>
      </c>
      <c r="AL336" s="3">
        <v>79514</v>
      </c>
      <c r="AM336" s="3">
        <v>5736</v>
      </c>
      <c r="AN336" s="3">
        <v>12461</v>
      </c>
      <c r="AO336" s="3">
        <v>12999</v>
      </c>
      <c r="AP336" s="3">
        <v>57</v>
      </c>
      <c r="AQ336" s="3">
        <v>18138</v>
      </c>
      <c r="AR336" s="3">
        <v>16664</v>
      </c>
      <c r="AS336" s="3">
        <v>959</v>
      </c>
      <c r="AT336" s="3">
        <v>0</v>
      </c>
      <c r="AU336" s="3">
        <v>0</v>
      </c>
      <c r="AV336" s="3">
        <v>2298</v>
      </c>
      <c r="AW336" s="3">
        <v>0</v>
      </c>
      <c r="AX336" s="3">
        <v>0</v>
      </c>
      <c r="AY336" s="3">
        <v>390</v>
      </c>
      <c r="AZ336" s="3">
        <v>-295</v>
      </c>
      <c r="BA336" s="3">
        <v>11075</v>
      </c>
      <c r="BB336" s="3">
        <v>2057</v>
      </c>
      <c r="BC336" s="3">
        <v>82539</v>
      </c>
      <c r="BD336" s="3">
        <v>3474</v>
      </c>
      <c r="BE336" s="3">
        <v>6958</v>
      </c>
      <c r="BF336" s="3">
        <v>92971</v>
      </c>
      <c r="BG336" s="3">
        <v>13248</v>
      </c>
    </row>
    <row r="337" spans="1:59" x14ac:dyDescent="0.35">
      <c r="A337" s="3" t="s">
        <v>708</v>
      </c>
      <c r="B337" s="3">
        <v>23991</v>
      </c>
      <c r="C337" s="3">
        <v>528</v>
      </c>
      <c r="D337" s="3">
        <v>24519</v>
      </c>
      <c r="E337" s="3">
        <v>-129</v>
      </c>
      <c r="F337" s="3">
        <v>-108</v>
      </c>
      <c r="G337" s="3">
        <v>24282</v>
      </c>
      <c r="H337" s="3">
        <v>-5448</v>
      </c>
      <c r="I337" s="3">
        <v>18834</v>
      </c>
      <c r="J337" s="3">
        <v>0</v>
      </c>
      <c r="K337" s="3">
        <v>18834</v>
      </c>
      <c r="L337" s="3">
        <v>16865</v>
      </c>
      <c r="M337" s="3">
        <v>1031</v>
      </c>
      <c r="N337" s="3">
        <v>755</v>
      </c>
      <c r="O337" s="3">
        <v>1983</v>
      </c>
      <c r="P337" s="3">
        <v>2417</v>
      </c>
      <c r="Q337" s="3">
        <v>391</v>
      </c>
      <c r="R337" s="3">
        <v>1479</v>
      </c>
      <c r="S337" s="3">
        <v>275</v>
      </c>
      <c r="T337" s="3">
        <v>468</v>
      </c>
      <c r="U337" s="3">
        <v>3660</v>
      </c>
      <c r="V337" s="3">
        <v>430</v>
      </c>
      <c r="W337" s="3">
        <v>251</v>
      </c>
      <c r="X337" s="3">
        <v>20279</v>
      </c>
      <c r="Y337" s="3">
        <v>-166</v>
      </c>
      <c r="Z337" s="3">
        <v>8439</v>
      </c>
      <c r="AA337" s="3">
        <v>261</v>
      </c>
      <c r="AB337" s="3">
        <v>0</v>
      </c>
      <c r="AC337" s="3">
        <v>15</v>
      </c>
      <c r="AD337" s="3">
        <v>318</v>
      </c>
      <c r="AE337" s="3">
        <v>409</v>
      </c>
      <c r="AF337" s="3">
        <v>99</v>
      </c>
      <c r="AG337" s="3">
        <v>1322</v>
      </c>
      <c r="AH337" s="3">
        <v>60720</v>
      </c>
      <c r="AI337" s="3">
        <v>14080</v>
      </c>
      <c r="AJ337" s="3">
        <v>2058</v>
      </c>
      <c r="AK337" s="3">
        <v>3866</v>
      </c>
      <c r="AL337" s="3">
        <v>80724</v>
      </c>
      <c r="AM337" s="3">
        <v>9212</v>
      </c>
      <c r="AN337" s="3">
        <v>12571</v>
      </c>
      <c r="AO337" s="3">
        <v>13426</v>
      </c>
      <c r="AP337" s="3">
        <v>-435</v>
      </c>
      <c r="AQ337" s="3">
        <v>18220</v>
      </c>
      <c r="AR337" s="3">
        <v>17867</v>
      </c>
      <c r="AS337" s="3">
        <v>1018</v>
      </c>
      <c r="AT337" s="3">
        <v>0</v>
      </c>
      <c r="AU337" s="3">
        <v>0</v>
      </c>
      <c r="AV337" s="3">
        <v>2346</v>
      </c>
      <c r="AW337" s="3">
        <v>0</v>
      </c>
      <c r="AX337" s="3">
        <v>187</v>
      </c>
      <c r="AY337" s="3">
        <v>597</v>
      </c>
      <c r="AZ337" s="3">
        <v>0</v>
      </c>
      <c r="BA337" s="3">
        <v>12145</v>
      </c>
      <c r="BB337" s="3">
        <v>1667</v>
      </c>
      <c r="BC337" s="3">
        <v>88821</v>
      </c>
      <c r="BD337" s="3">
        <v>3540</v>
      </c>
      <c r="BE337" s="3">
        <v>12354</v>
      </c>
      <c r="BF337" s="3">
        <v>104715</v>
      </c>
      <c r="BG337" s="3">
        <v>19745</v>
      </c>
    </row>
    <row r="338" spans="1:59" x14ac:dyDescent="0.35">
      <c r="A338" s="3" t="s">
        <v>709</v>
      </c>
      <c r="B338" s="3">
        <v>8596</v>
      </c>
      <c r="C338" s="3">
        <v>3062</v>
      </c>
      <c r="D338" s="3">
        <v>11658</v>
      </c>
      <c r="E338" s="3">
        <v>-133</v>
      </c>
      <c r="F338" s="3">
        <v>-108</v>
      </c>
      <c r="G338" s="3">
        <v>11417</v>
      </c>
      <c r="H338" s="3">
        <v>1574</v>
      </c>
      <c r="I338" s="3">
        <v>12991</v>
      </c>
      <c r="J338" s="3">
        <v>0</v>
      </c>
      <c r="K338" s="3">
        <v>12991</v>
      </c>
      <c r="L338" s="3">
        <v>16733</v>
      </c>
      <c r="M338" s="3">
        <v>1509</v>
      </c>
      <c r="N338" s="3">
        <v>493</v>
      </c>
      <c r="O338" s="3">
        <v>2253</v>
      </c>
      <c r="P338" s="3">
        <v>2417</v>
      </c>
      <c r="Q338" s="3">
        <v>455</v>
      </c>
      <c r="R338" s="3">
        <v>1426</v>
      </c>
      <c r="S338" s="3">
        <v>259</v>
      </c>
      <c r="T338" s="3">
        <v>436</v>
      </c>
      <c r="U338" s="3">
        <v>3568</v>
      </c>
      <c r="V338" s="3">
        <v>585</v>
      </c>
      <c r="W338" s="3">
        <v>222</v>
      </c>
      <c r="X338" s="3">
        <v>20360</v>
      </c>
      <c r="Y338" s="3">
        <v>-113</v>
      </c>
      <c r="Z338" s="3">
        <v>8568</v>
      </c>
      <c r="AA338" s="3">
        <v>261</v>
      </c>
      <c r="AB338" s="3">
        <v>0</v>
      </c>
      <c r="AC338" s="3">
        <v>46</v>
      </c>
      <c r="AD338" s="3">
        <v>318</v>
      </c>
      <c r="AE338" s="3">
        <v>386</v>
      </c>
      <c r="AF338" s="3">
        <v>99</v>
      </c>
      <c r="AG338" s="3">
        <v>1187</v>
      </c>
      <c r="AH338" s="3">
        <v>61207</v>
      </c>
      <c r="AI338" s="3">
        <v>14209</v>
      </c>
      <c r="AJ338" s="3">
        <v>1699</v>
      </c>
      <c r="AK338" s="3">
        <v>3926</v>
      </c>
      <c r="AL338" s="3">
        <v>81041</v>
      </c>
      <c r="AM338" s="3">
        <v>3481</v>
      </c>
      <c r="AN338" s="3">
        <v>12187</v>
      </c>
      <c r="AO338" s="3">
        <v>13184</v>
      </c>
      <c r="AP338" s="3">
        <v>-155</v>
      </c>
      <c r="AQ338" s="3">
        <v>18444</v>
      </c>
      <c r="AR338" s="3">
        <v>18129</v>
      </c>
      <c r="AS338" s="3">
        <v>974</v>
      </c>
      <c r="AT338" s="3">
        <v>0</v>
      </c>
      <c r="AU338" s="3">
        <v>0</v>
      </c>
      <c r="AV338" s="3">
        <v>2377</v>
      </c>
      <c r="AW338" s="3">
        <v>0</v>
      </c>
      <c r="AX338" s="3">
        <v>187</v>
      </c>
      <c r="AY338" s="3">
        <v>923</v>
      </c>
      <c r="AZ338" s="3">
        <v>0</v>
      </c>
      <c r="BA338" s="3">
        <v>10570</v>
      </c>
      <c r="BB338" s="3">
        <v>1812</v>
      </c>
      <c r="BC338" s="3">
        <v>82113</v>
      </c>
      <c r="BD338" s="3">
        <v>3540</v>
      </c>
      <c r="BE338" s="3">
        <v>3984</v>
      </c>
      <c r="BF338" s="3">
        <v>89637</v>
      </c>
      <c r="BG338" s="3">
        <v>16330</v>
      </c>
    </row>
    <row r="339" spans="1:59" x14ac:dyDescent="0.35">
      <c r="A339" s="3" t="s">
        <v>710</v>
      </c>
      <c r="B339" s="3">
        <v>14806</v>
      </c>
      <c r="C339" s="3">
        <v>2094</v>
      </c>
      <c r="D339" s="3">
        <v>16900</v>
      </c>
      <c r="E339" s="3">
        <v>-134</v>
      </c>
      <c r="F339" s="3">
        <v>-113</v>
      </c>
      <c r="G339" s="3">
        <v>16653</v>
      </c>
      <c r="H339" s="3">
        <v>1575</v>
      </c>
      <c r="I339" s="3">
        <v>18228</v>
      </c>
      <c r="J339" s="3">
        <v>0</v>
      </c>
      <c r="K339" s="3">
        <v>18228</v>
      </c>
      <c r="L339" s="3">
        <v>17422</v>
      </c>
      <c r="M339" s="3">
        <v>912</v>
      </c>
      <c r="N339" s="3">
        <v>610</v>
      </c>
      <c r="O339" s="3">
        <v>1904</v>
      </c>
      <c r="P339" s="3">
        <v>2418</v>
      </c>
      <c r="Q339" s="3">
        <v>347</v>
      </c>
      <c r="R339" s="3">
        <v>1638</v>
      </c>
      <c r="S339" s="3">
        <v>251</v>
      </c>
      <c r="T339" s="3">
        <v>393</v>
      </c>
      <c r="U339" s="3">
        <v>3513</v>
      </c>
      <c r="V339" s="3">
        <v>2449</v>
      </c>
      <c r="W339" s="3">
        <v>335</v>
      </c>
      <c r="X339" s="3">
        <v>22772</v>
      </c>
      <c r="Y339" s="3">
        <v>-259</v>
      </c>
      <c r="Z339" s="3">
        <v>8708</v>
      </c>
      <c r="AA339" s="3">
        <v>261</v>
      </c>
      <c r="AB339" s="3">
        <v>0</v>
      </c>
      <c r="AC339" s="3">
        <v>168</v>
      </c>
      <c r="AD339" s="3">
        <v>318</v>
      </c>
      <c r="AE339" s="3">
        <v>377</v>
      </c>
      <c r="AF339" s="3">
        <v>99</v>
      </c>
      <c r="AG339" s="3">
        <v>1144</v>
      </c>
      <c r="AH339" s="3">
        <v>65519</v>
      </c>
      <c r="AI339" s="3">
        <v>15383</v>
      </c>
      <c r="AJ339" s="3">
        <v>1804</v>
      </c>
      <c r="AK339" s="3">
        <v>3836</v>
      </c>
      <c r="AL339" s="3">
        <v>86542</v>
      </c>
      <c r="AM339" s="3">
        <v>8811</v>
      </c>
      <c r="AN339" s="3">
        <v>12725</v>
      </c>
      <c r="AO339" s="3">
        <v>13723</v>
      </c>
      <c r="AP339" s="3">
        <v>-405</v>
      </c>
      <c r="AQ339" s="3">
        <v>18270</v>
      </c>
      <c r="AR339" s="3">
        <v>17949</v>
      </c>
      <c r="AS339" s="3">
        <v>846</v>
      </c>
      <c r="AT339" s="3">
        <v>0</v>
      </c>
      <c r="AU339" s="3">
        <v>0</v>
      </c>
      <c r="AV339" s="3">
        <v>2452</v>
      </c>
      <c r="AW339" s="3">
        <v>0</v>
      </c>
      <c r="AX339" s="3">
        <v>185</v>
      </c>
      <c r="AY339" s="3">
        <v>1537</v>
      </c>
      <c r="AZ339" s="3">
        <v>0</v>
      </c>
      <c r="BA339" s="3">
        <v>11394</v>
      </c>
      <c r="BB339" s="3">
        <v>2201</v>
      </c>
      <c r="BC339" s="3">
        <v>89688</v>
      </c>
      <c r="BD339" s="3">
        <v>3539</v>
      </c>
      <c r="BE339" s="3">
        <v>8121</v>
      </c>
      <c r="BF339" s="3">
        <v>101348</v>
      </c>
      <c r="BG339" s="3">
        <v>19414</v>
      </c>
    </row>
    <row r="340" spans="1:59" x14ac:dyDescent="0.35">
      <c r="A340" s="3" t="s">
        <v>711</v>
      </c>
      <c r="B340" s="3">
        <v>-13359</v>
      </c>
      <c r="C340" s="3">
        <v>3508</v>
      </c>
      <c r="D340" s="3">
        <v>-9851</v>
      </c>
      <c r="E340" s="3">
        <v>-465</v>
      </c>
      <c r="F340" s="3">
        <v>-112</v>
      </c>
      <c r="G340" s="3">
        <v>-10428</v>
      </c>
      <c r="H340" s="3">
        <v>-3949</v>
      </c>
      <c r="I340" s="3">
        <v>-14377</v>
      </c>
      <c r="J340" s="3">
        <v>0</v>
      </c>
      <c r="K340" s="3">
        <v>-14377</v>
      </c>
      <c r="L340" s="3">
        <v>17230</v>
      </c>
      <c r="M340" s="3">
        <v>1097</v>
      </c>
      <c r="N340" s="3">
        <v>668</v>
      </c>
      <c r="O340" s="3">
        <v>1780</v>
      </c>
      <c r="P340" s="3">
        <v>1599</v>
      </c>
      <c r="Q340" s="3">
        <v>287</v>
      </c>
      <c r="R340" s="3">
        <v>931</v>
      </c>
      <c r="S340" s="3">
        <v>256</v>
      </c>
      <c r="T340" s="3">
        <v>370</v>
      </c>
      <c r="U340" s="3">
        <v>3690</v>
      </c>
      <c r="V340" s="3">
        <v>25860</v>
      </c>
      <c r="W340" s="3">
        <v>10033</v>
      </c>
      <c r="X340" s="3">
        <v>22166</v>
      </c>
      <c r="Y340" s="3">
        <v>-162</v>
      </c>
      <c r="Z340" s="3">
        <v>8379</v>
      </c>
      <c r="AA340" s="3">
        <v>252</v>
      </c>
      <c r="AB340" s="3">
        <v>-62</v>
      </c>
      <c r="AC340" s="3">
        <v>15</v>
      </c>
      <c r="AD340" s="3">
        <v>318</v>
      </c>
      <c r="AE340" s="3">
        <v>404</v>
      </c>
      <c r="AF340" s="3">
        <v>115</v>
      </c>
      <c r="AG340" s="3">
        <v>1174</v>
      </c>
      <c r="AH340" s="3">
        <v>96148</v>
      </c>
      <c r="AI340" s="3">
        <v>14808</v>
      </c>
      <c r="AJ340" s="3">
        <v>1985</v>
      </c>
      <c r="AK340" s="3">
        <v>4014</v>
      </c>
      <c r="AL340" s="3">
        <v>116955</v>
      </c>
      <c r="AM340" s="3">
        <v>6492</v>
      </c>
      <c r="AN340" s="3">
        <v>12587</v>
      </c>
      <c r="AO340" s="3">
        <v>13810</v>
      </c>
      <c r="AP340" s="3">
        <v>-260</v>
      </c>
      <c r="AQ340" s="3">
        <v>18237</v>
      </c>
      <c r="AR340" s="3">
        <v>18237</v>
      </c>
      <c r="AS340" s="3">
        <v>755</v>
      </c>
      <c r="AT340" s="3">
        <v>0</v>
      </c>
      <c r="AU340" s="3">
        <v>0</v>
      </c>
      <c r="AV340" s="3">
        <v>2416</v>
      </c>
      <c r="AW340" s="3">
        <v>0</v>
      </c>
      <c r="AX340" s="3">
        <v>188</v>
      </c>
      <c r="AY340" s="3">
        <v>866</v>
      </c>
      <c r="AZ340" s="3">
        <v>1</v>
      </c>
      <c r="BA340" s="3">
        <v>11387</v>
      </c>
      <c r="BB340" s="3">
        <v>2031</v>
      </c>
      <c r="BC340" s="3">
        <v>86747</v>
      </c>
      <c r="BD340" s="3">
        <v>3674</v>
      </c>
      <c r="BE340" s="3">
        <v>13175</v>
      </c>
      <c r="BF340" s="3">
        <v>103596</v>
      </c>
      <c r="BG340" s="3">
        <v>-15230</v>
      </c>
    </row>
    <row r="341" spans="1:59" x14ac:dyDescent="0.35">
      <c r="A341" s="3" t="s">
        <v>712</v>
      </c>
      <c r="B341" s="3">
        <v>6610</v>
      </c>
      <c r="C341" s="3">
        <v>4762</v>
      </c>
      <c r="D341" s="3">
        <v>11372</v>
      </c>
      <c r="E341" s="3">
        <v>-474</v>
      </c>
      <c r="F341" s="3">
        <v>-112</v>
      </c>
      <c r="G341" s="3">
        <v>10786</v>
      </c>
      <c r="H341" s="3">
        <v>1413</v>
      </c>
      <c r="I341" s="3">
        <v>12199</v>
      </c>
      <c r="J341" s="3">
        <v>0</v>
      </c>
      <c r="K341" s="3">
        <v>12199</v>
      </c>
      <c r="L341" s="3">
        <v>16237</v>
      </c>
      <c r="M341" s="3">
        <v>771</v>
      </c>
      <c r="N341" s="3">
        <v>478</v>
      </c>
      <c r="O341" s="3">
        <v>2155</v>
      </c>
      <c r="P341" s="3">
        <v>1599</v>
      </c>
      <c r="Q341" s="3">
        <v>330</v>
      </c>
      <c r="R341" s="3">
        <v>1142</v>
      </c>
      <c r="S341" s="3">
        <v>289</v>
      </c>
      <c r="T341" s="3">
        <v>368</v>
      </c>
      <c r="U341" s="3">
        <v>3593</v>
      </c>
      <c r="V341" s="3">
        <v>3242</v>
      </c>
      <c r="W341" s="3">
        <v>1387</v>
      </c>
      <c r="X341" s="3">
        <v>23903</v>
      </c>
      <c r="Y341" s="3">
        <v>-90</v>
      </c>
      <c r="Z341" s="3">
        <v>8281</v>
      </c>
      <c r="AA341" s="3">
        <v>252</v>
      </c>
      <c r="AB341" s="3">
        <v>-112</v>
      </c>
      <c r="AC341" s="3">
        <v>44</v>
      </c>
      <c r="AD341" s="3">
        <v>318</v>
      </c>
      <c r="AE341" s="3">
        <v>457</v>
      </c>
      <c r="AF341" s="3">
        <v>115</v>
      </c>
      <c r="AG341" s="3">
        <v>1123</v>
      </c>
      <c r="AH341" s="3">
        <v>65630</v>
      </c>
      <c r="AI341" s="3">
        <v>15286</v>
      </c>
      <c r="AJ341" s="3">
        <v>1723</v>
      </c>
      <c r="AK341" s="3">
        <v>4011</v>
      </c>
      <c r="AL341" s="3">
        <v>86650</v>
      </c>
      <c r="AM341" s="3">
        <v>7416</v>
      </c>
      <c r="AN341" s="3">
        <v>11381</v>
      </c>
      <c r="AO341" s="3">
        <v>13063</v>
      </c>
      <c r="AP341" s="3">
        <v>-344</v>
      </c>
      <c r="AQ341" s="3">
        <v>18631</v>
      </c>
      <c r="AR341" s="3">
        <v>18289</v>
      </c>
      <c r="AS341" s="3">
        <v>467</v>
      </c>
      <c r="AT341" s="3">
        <v>0</v>
      </c>
      <c r="AU341" s="3">
        <v>0</v>
      </c>
      <c r="AV341" s="3">
        <v>2407</v>
      </c>
      <c r="AW341" s="3">
        <v>0</v>
      </c>
      <c r="AX341" s="3">
        <v>186</v>
      </c>
      <c r="AY341" s="3">
        <v>903</v>
      </c>
      <c r="AZ341" s="3">
        <v>1</v>
      </c>
      <c r="BA341" s="3">
        <v>10285</v>
      </c>
      <c r="BB341" s="3">
        <v>1558</v>
      </c>
      <c r="BC341" s="3">
        <v>84243</v>
      </c>
      <c r="BD341" s="3">
        <v>3674</v>
      </c>
      <c r="BE341" s="3">
        <v>5343</v>
      </c>
      <c r="BF341" s="3">
        <v>93260</v>
      </c>
      <c r="BG341" s="3">
        <v>8438</v>
      </c>
    </row>
    <row r="342" spans="1:59" x14ac:dyDescent="0.35">
      <c r="A342" s="3" t="s">
        <v>713</v>
      </c>
      <c r="B342" s="3">
        <v>14763</v>
      </c>
      <c r="C342" s="3">
        <v>-797</v>
      </c>
      <c r="D342" s="3">
        <v>13966</v>
      </c>
      <c r="E342" s="3">
        <v>-725</v>
      </c>
      <c r="F342" s="3">
        <v>-110</v>
      </c>
      <c r="G342" s="3">
        <v>13131</v>
      </c>
      <c r="H342" s="3">
        <v>1509</v>
      </c>
      <c r="I342" s="3">
        <v>14640</v>
      </c>
      <c r="J342" s="3">
        <v>0</v>
      </c>
      <c r="K342" s="3">
        <v>14640</v>
      </c>
      <c r="L342" s="3">
        <v>17122</v>
      </c>
      <c r="M342" s="3">
        <v>921</v>
      </c>
      <c r="N342" s="3">
        <v>796</v>
      </c>
      <c r="O342" s="3">
        <v>2041</v>
      </c>
      <c r="P342" s="3">
        <v>1603</v>
      </c>
      <c r="Q342" s="3">
        <v>423</v>
      </c>
      <c r="R342" s="3">
        <v>1498</v>
      </c>
      <c r="S342" s="3">
        <v>281</v>
      </c>
      <c r="T342" s="3">
        <v>409</v>
      </c>
      <c r="U342" s="3">
        <v>3687</v>
      </c>
      <c r="V342" s="3">
        <v>601</v>
      </c>
      <c r="W342" s="3">
        <v>412</v>
      </c>
      <c r="X342" s="3">
        <v>30982</v>
      </c>
      <c r="Y342" s="3">
        <v>-313</v>
      </c>
      <c r="Z342" s="3">
        <v>8651</v>
      </c>
      <c r="AA342" s="3">
        <v>252</v>
      </c>
      <c r="AB342" s="3">
        <v>0</v>
      </c>
      <c r="AC342" s="3">
        <v>156</v>
      </c>
      <c r="AD342" s="3">
        <v>321</v>
      </c>
      <c r="AE342" s="3">
        <v>442</v>
      </c>
      <c r="AF342" s="3">
        <v>115</v>
      </c>
      <c r="AG342" s="3">
        <v>1174</v>
      </c>
      <c r="AH342" s="3">
        <v>71322</v>
      </c>
      <c r="AI342" s="3">
        <v>18160</v>
      </c>
      <c r="AJ342" s="3">
        <v>2220</v>
      </c>
      <c r="AK342" s="3">
        <v>4020</v>
      </c>
      <c r="AL342" s="3">
        <v>95722</v>
      </c>
      <c r="AM342" s="3">
        <v>4473</v>
      </c>
      <c r="AN342" s="3">
        <v>12348</v>
      </c>
      <c r="AO342" s="3">
        <v>14643</v>
      </c>
      <c r="AP342" s="3">
        <v>-805</v>
      </c>
      <c r="AQ342" s="3">
        <v>19261</v>
      </c>
      <c r="AR342" s="3">
        <v>19109</v>
      </c>
      <c r="AS342" s="3">
        <v>151</v>
      </c>
      <c r="AT342" s="3">
        <v>0</v>
      </c>
      <c r="AU342" s="3">
        <v>0</v>
      </c>
      <c r="AV342" s="3">
        <v>2526</v>
      </c>
      <c r="AW342" s="3">
        <v>0</v>
      </c>
      <c r="AX342" s="3">
        <v>187</v>
      </c>
      <c r="AY342" s="3">
        <v>1283</v>
      </c>
      <c r="AZ342" s="3">
        <v>-2</v>
      </c>
      <c r="BA342" s="3">
        <v>13631</v>
      </c>
      <c r="BB342" s="3">
        <v>1896</v>
      </c>
      <c r="BC342" s="3">
        <v>88701</v>
      </c>
      <c r="BD342" s="3">
        <v>3675</v>
      </c>
      <c r="BE342" s="3">
        <v>18109</v>
      </c>
      <c r="BF342" s="3">
        <v>110485</v>
      </c>
      <c r="BG342" s="3">
        <v>21019</v>
      </c>
    </row>
    <row r="343" spans="1:59" x14ac:dyDescent="0.35">
      <c r="A343" s="3" t="s">
        <v>714</v>
      </c>
      <c r="B343" s="3">
        <v>27104</v>
      </c>
      <c r="C343" s="3">
        <v>-4608</v>
      </c>
      <c r="D343" s="3">
        <v>22496</v>
      </c>
      <c r="E343" s="3">
        <v>-110</v>
      </c>
      <c r="F343" s="3">
        <v>-193</v>
      </c>
      <c r="G343" s="3">
        <v>22193</v>
      </c>
      <c r="H343" s="3">
        <v>-2618</v>
      </c>
      <c r="I343" s="3">
        <v>19575</v>
      </c>
      <c r="J343" s="3">
        <v>0</v>
      </c>
      <c r="K343" s="3">
        <v>19575</v>
      </c>
      <c r="L343" s="3">
        <v>17310</v>
      </c>
      <c r="M343" s="3">
        <v>815</v>
      </c>
      <c r="N343" s="3">
        <v>599</v>
      </c>
      <c r="O343" s="3">
        <v>2006</v>
      </c>
      <c r="P343" s="3">
        <v>2904</v>
      </c>
      <c r="Q343" s="3">
        <v>459</v>
      </c>
      <c r="R343" s="3">
        <v>1508</v>
      </c>
      <c r="S343" s="3">
        <v>273</v>
      </c>
      <c r="T343" s="3">
        <v>375</v>
      </c>
      <c r="U343" s="3">
        <v>3608</v>
      </c>
      <c r="V343" s="3">
        <v>-551</v>
      </c>
      <c r="W343" s="3">
        <v>191</v>
      </c>
      <c r="X343" s="3">
        <v>21801</v>
      </c>
      <c r="Y343" s="3">
        <v>-268</v>
      </c>
      <c r="Z343" s="3">
        <v>8432</v>
      </c>
      <c r="AA343" s="3">
        <v>252</v>
      </c>
      <c r="AB343" s="3">
        <v>0</v>
      </c>
      <c r="AC343" s="3">
        <v>14</v>
      </c>
      <c r="AD343" s="3">
        <v>326</v>
      </c>
      <c r="AE343" s="3">
        <v>432</v>
      </c>
      <c r="AF343" s="3">
        <v>109</v>
      </c>
      <c r="AG343" s="3">
        <v>1404</v>
      </c>
      <c r="AH343" s="3">
        <v>61747</v>
      </c>
      <c r="AI343" s="3">
        <v>15061</v>
      </c>
      <c r="AJ343" s="3">
        <v>1964</v>
      </c>
      <c r="AK343" s="3">
        <v>4091</v>
      </c>
      <c r="AL343" s="3">
        <v>82863</v>
      </c>
      <c r="AM343" s="3">
        <v>9391</v>
      </c>
      <c r="AN343" s="3">
        <v>12153</v>
      </c>
      <c r="AO343" s="3">
        <v>13997</v>
      </c>
      <c r="AP343" s="3">
        <v>565</v>
      </c>
      <c r="AQ343" s="3">
        <v>18248</v>
      </c>
      <c r="AR343" s="3">
        <v>17714</v>
      </c>
      <c r="AS343" s="3">
        <v>1744</v>
      </c>
      <c r="AT343" s="3">
        <v>0</v>
      </c>
      <c r="AU343" s="3">
        <v>0</v>
      </c>
      <c r="AV343" s="3">
        <v>2292</v>
      </c>
      <c r="AW343" s="3">
        <v>0</v>
      </c>
      <c r="AX343" s="3">
        <v>191</v>
      </c>
      <c r="AY343" s="3">
        <v>328</v>
      </c>
      <c r="AZ343" s="3">
        <v>0</v>
      </c>
      <c r="BA343" s="3">
        <v>16314</v>
      </c>
      <c r="BB343" s="3">
        <v>2051</v>
      </c>
      <c r="BC343" s="3">
        <v>94988</v>
      </c>
      <c r="BD343" s="3">
        <v>3755</v>
      </c>
      <c r="BE343" s="3">
        <v>11224</v>
      </c>
      <c r="BF343" s="3">
        <v>109967</v>
      </c>
      <c r="BG343" s="3">
        <v>15811</v>
      </c>
    </row>
    <row r="344" spans="1:59" x14ac:dyDescent="0.35">
      <c r="A344" s="3" t="s">
        <v>715</v>
      </c>
      <c r="B344" s="3">
        <v>14834</v>
      </c>
      <c r="C344" s="3">
        <v>1012</v>
      </c>
      <c r="D344" s="3">
        <v>15846</v>
      </c>
      <c r="E344" s="3">
        <v>-125</v>
      </c>
      <c r="F344" s="3">
        <v>-193</v>
      </c>
      <c r="G344" s="3">
        <v>15528</v>
      </c>
      <c r="H344" s="3">
        <v>1264</v>
      </c>
      <c r="I344" s="3">
        <v>16792</v>
      </c>
      <c r="J344" s="3">
        <v>0</v>
      </c>
      <c r="K344" s="3">
        <v>16792</v>
      </c>
      <c r="L344" s="3">
        <v>17386</v>
      </c>
      <c r="M344" s="3">
        <v>1177</v>
      </c>
      <c r="N344" s="3">
        <v>669</v>
      </c>
      <c r="O344" s="3">
        <v>2095</v>
      </c>
      <c r="P344" s="3">
        <v>2904</v>
      </c>
      <c r="Q344" s="3">
        <v>399</v>
      </c>
      <c r="R344" s="3">
        <v>1045</v>
      </c>
      <c r="S344" s="3">
        <v>317</v>
      </c>
      <c r="T344" s="3">
        <v>382</v>
      </c>
      <c r="U344" s="3">
        <v>3614</v>
      </c>
      <c r="V344" s="3">
        <v>77</v>
      </c>
      <c r="W344" s="3">
        <v>232</v>
      </c>
      <c r="X344" s="3">
        <v>21490</v>
      </c>
      <c r="Y344" s="3">
        <v>-973</v>
      </c>
      <c r="Z344" s="3">
        <v>8639</v>
      </c>
      <c r="AA344" s="3">
        <v>303</v>
      </c>
      <c r="AB344" s="3">
        <v>0</v>
      </c>
      <c r="AC344" s="3">
        <v>46</v>
      </c>
      <c r="AD344" s="3">
        <v>326</v>
      </c>
      <c r="AE344" s="3">
        <v>502</v>
      </c>
      <c r="AF344" s="3">
        <v>109</v>
      </c>
      <c r="AG344" s="3">
        <v>1375</v>
      </c>
      <c r="AH344" s="3">
        <v>61811</v>
      </c>
      <c r="AI344" s="3">
        <v>15614</v>
      </c>
      <c r="AJ344" s="3">
        <v>1599</v>
      </c>
      <c r="AK344" s="3">
        <v>4082</v>
      </c>
      <c r="AL344" s="3">
        <v>83106</v>
      </c>
      <c r="AM344" s="3">
        <v>7759</v>
      </c>
      <c r="AN344" s="3">
        <v>13478</v>
      </c>
      <c r="AO344" s="3">
        <v>14026</v>
      </c>
      <c r="AP344" s="3">
        <v>-68</v>
      </c>
      <c r="AQ344" s="3">
        <v>18566</v>
      </c>
      <c r="AR344" s="3">
        <v>17718</v>
      </c>
      <c r="AS344" s="3">
        <v>1407</v>
      </c>
      <c r="AT344" s="3">
        <v>0</v>
      </c>
      <c r="AU344" s="3">
        <v>0</v>
      </c>
      <c r="AV344" s="3">
        <v>2367</v>
      </c>
      <c r="AW344" s="3">
        <v>0</v>
      </c>
      <c r="AX344" s="3">
        <v>188</v>
      </c>
      <c r="AY344" s="3">
        <v>529</v>
      </c>
      <c r="AZ344" s="3">
        <v>-1</v>
      </c>
      <c r="BA344" s="3">
        <v>11546</v>
      </c>
      <c r="BB344" s="3">
        <v>2014</v>
      </c>
      <c r="BC344" s="3">
        <v>89529</v>
      </c>
      <c r="BD344" s="3">
        <v>3755</v>
      </c>
      <c r="BE344" s="3">
        <v>4656</v>
      </c>
      <c r="BF344" s="3">
        <v>97940</v>
      </c>
      <c r="BG344" s="3">
        <v>24120</v>
      </c>
    </row>
    <row r="345" spans="1:59" x14ac:dyDescent="0.35">
      <c r="A345" s="3" t="s">
        <v>716</v>
      </c>
      <c r="B345" s="3">
        <v>21996</v>
      </c>
      <c r="C345" s="3">
        <v>-403</v>
      </c>
      <c r="D345" s="3">
        <v>21593</v>
      </c>
      <c r="E345" s="3">
        <v>-119</v>
      </c>
      <c r="F345" s="3">
        <v>-193</v>
      </c>
      <c r="G345" s="3">
        <v>21281</v>
      </c>
      <c r="H345" s="3">
        <v>1279</v>
      </c>
      <c r="I345" s="3">
        <v>22560</v>
      </c>
      <c r="J345" s="3">
        <v>0</v>
      </c>
      <c r="K345" s="3">
        <v>22560</v>
      </c>
      <c r="L345" s="3">
        <v>17376</v>
      </c>
      <c r="M345" s="3">
        <v>975</v>
      </c>
      <c r="N345" s="3">
        <v>773</v>
      </c>
      <c r="O345" s="3">
        <v>1902</v>
      </c>
      <c r="P345" s="3">
        <v>2909</v>
      </c>
      <c r="Q345" s="3">
        <v>333</v>
      </c>
      <c r="R345" s="3">
        <v>1178</v>
      </c>
      <c r="S345" s="3">
        <v>308</v>
      </c>
      <c r="T345" s="3">
        <v>409</v>
      </c>
      <c r="U345" s="3">
        <v>3547</v>
      </c>
      <c r="V345" s="3">
        <v>876</v>
      </c>
      <c r="W345" s="3">
        <v>144</v>
      </c>
      <c r="X345" s="3">
        <v>22539</v>
      </c>
      <c r="Y345" s="3">
        <v>-965</v>
      </c>
      <c r="Z345" s="3">
        <v>8724</v>
      </c>
      <c r="AA345" s="3">
        <v>303</v>
      </c>
      <c r="AB345" s="3">
        <v>0</v>
      </c>
      <c r="AC345" s="3">
        <v>148</v>
      </c>
      <c r="AD345" s="3">
        <v>326</v>
      </c>
      <c r="AE345" s="3">
        <v>489</v>
      </c>
      <c r="AF345" s="3">
        <v>109</v>
      </c>
      <c r="AG345" s="3">
        <v>1404</v>
      </c>
      <c r="AH345" s="3">
        <v>63504</v>
      </c>
      <c r="AI345" s="3">
        <v>16815</v>
      </c>
      <c r="AJ345" s="3">
        <v>1734</v>
      </c>
      <c r="AK345" s="3">
        <v>4098</v>
      </c>
      <c r="AL345" s="3">
        <v>86151</v>
      </c>
      <c r="AM345" s="3">
        <v>17200</v>
      </c>
      <c r="AN345" s="3">
        <v>12720</v>
      </c>
      <c r="AO345" s="3">
        <v>14063</v>
      </c>
      <c r="AP345" s="3">
        <v>-422</v>
      </c>
      <c r="AQ345" s="3">
        <v>18629</v>
      </c>
      <c r="AR345" s="3">
        <v>18375</v>
      </c>
      <c r="AS345" s="3">
        <v>1175</v>
      </c>
      <c r="AT345" s="3">
        <v>0</v>
      </c>
      <c r="AU345" s="3">
        <v>0</v>
      </c>
      <c r="AV345" s="3">
        <v>2367</v>
      </c>
      <c r="AW345" s="3">
        <v>0</v>
      </c>
      <c r="AX345" s="3">
        <v>46</v>
      </c>
      <c r="AY345" s="3">
        <v>339</v>
      </c>
      <c r="AZ345" s="3">
        <v>0</v>
      </c>
      <c r="BA345" s="3">
        <v>12282</v>
      </c>
      <c r="BB345" s="3">
        <v>1847</v>
      </c>
      <c r="BC345" s="3">
        <v>98621</v>
      </c>
      <c r="BD345" s="3">
        <v>3754</v>
      </c>
      <c r="BE345" s="3">
        <v>5772</v>
      </c>
      <c r="BF345" s="3">
        <v>108147</v>
      </c>
      <c r="BG345" s="3">
        <v>15785</v>
      </c>
    </row>
    <row r="346" spans="1:59" x14ac:dyDescent="0.35">
      <c r="A346" s="3" t="s">
        <v>717</v>
      </c>
      <c r="B346" s="3">
        <v>5362</v>
      </c>
      <c r="C346" s="3">
        <v>-1916</v>
      </c>
      <c r="D346" s="3">
        <v>3446</v>
      </c>
      <c r="E346" s="3">
        <v>-54</v>
      </c>
      <c r="F346" s="3">
        <v>-193</v>
      </c>
      <c r="G346" s="3">
        <v>3199</v>
      </c>
      <c r="H346" s="3">
        <v>-2145</v>
      </c>
      <c r="I346" s="3">
        <v>1054</v>
      </c>
      <c r="J346" s="3">
        <v>0</v>
      </c>
      <c r="K346" s="3">
        <v>1054</v>
      </c>
      <c r="L346" s="3">
        <v>17822</v>
      </c>
      <c r="M346" s="3">
        <v>1095</v>
      </c>
      <c r="N346" s="3">
        <v>696</v>
      </c>
      <c r="O346" s="3">
        <v>2029</v>
      </c>
      <c r="P346" s="3">
        <v>2638</v>
      </c>
      <c r="Q346" s="3">
        <v>366</v>
      </c>
      <c r="R346" s="3">
        <v>1550</v>
      </c>
      <c r="S346" s="3">
        <v>297</v>
      </c>
      <c r="T346" s="3">
        <v>411</v>
      </c>
      <c r="U346" s="3">
        <v>3622</v>
      </c>
      <c r="V346" s="3">
        <v>15489</v>
      </c>
      <c r="W346" s="3">
        <v>165</v>
      </c>
      <c r="X346" s="3">
        <v>21184</v>
      </c>
      <c r="Y346" s="3">
        <v>-597</v>
      </c>
      <c r="Z346" s="3">
        <v>8675</v>
      </c>
      <c r="AA346" s="3">
        <v>303</v>
      </c>
      <c r="AB346" s="3">
        <v>-251</v>
      </c>
      <c r="AC346" s="3">
        <v>19</v>
      </c>
      <c r="AD346" s="3">
        <v>326</v>
      </c>
      <c r="AE346" s="3">
        <v>470</v>
      </c>
      <c r="AF346" s="3">
        <v>98</v>
      </c>
      <c r="AG346" s="3">
        <v>1518</v>
      </c>
      <c r="AH346" s="3">
        <v>77622</v>
      </c>
      <c r="AI346" s="3">
        <v>16290</v>
      </c>
      <c r="AJ346" s="3">
        <v>2131</v>
      </c>
      <c r="AK346" s="3">
        <v>4104</v>
      </c>
      <c r="AL346" s="3">
        <v>100147</v>
      </c>
      <c r="AM346" s="3">
        <v>7093</v>
      </c>
      <c r="AN346" s="3">
        <v>13199</v>
      </c>
      <c r="AO346" s="3">
        <v>14561</v>
      </c>
      <c r="AP346" s="3">
        <v>-177</v>
      </c>
      <c r="AQ346" s="3">
        <v>18942</v>
      </c>
      <c r="AR346" s="3">
        <v>18699</v>
      </c>
      <c r="AS346" s="3">
        <v>1010</v>
      </c>
      <c r="AT346" s="3">
        <v>0</v>
      </c>
      <c r="AU346" s="3">
        <v>0</v>
      </c>
      <c r="AV346" s="3">
        <v>2380</v>
      </c>
      <c r="AW346" s="3">
        <v>0</v>
      </c>
      <c r="AX346" s="3">
        <v>46</v>
      </c>
      <c r="AY346" s="3">
        <v>530</v>
      </c>
      <c r="AZ346" s="3">
        <v>0</v>
      </c>
      <c r="BA346" s="3">
        <v>13907</v>
      </c>
      <c r="BB346" s="3">
        <v>1924</v>
      </c>
      <c r="BC346" s="3">
        <v>92114</v>
      </c>
      <c r="BD346" s="3">
        <v>3787</v>
      </c>
      <c r="BE346" s="3">
        <v>9608</v>
      </c>
      <c r="BF346" s="3">
        <v>105509</v>
      </c>
      <c r="BG346" s="3">
        <v>6290</v>
      </c>
    </row>
  </sheetData>
  <phoneticPr fontId="6" type="noConversion"/>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5.5" x14ac:dyDescent="0.35"/>
  <cols>
    <col min="1" max="1" width="56.90625" style="8" customWidth="1"/>
    <col min="2" max="2" width="15.36328125" style="8" customWidth="1"/>
    <col min="3" max="3" width="16.54296875" style="8" customWidth="1"/>
    <col min="4" max="4" width="15.90625" style="8" customWidth="1"/>
    <col min="5" max="5" width="20.54296875" style="8" customWidth="1"/>
    <col min="6" max="6" width="20.36328125" style="8" customWidth="1"/>
    <col min="7" max="7" width="17.453125" style="8" customWidth="1"/>
    <col min="8" max="8" width="16.453125" style="8" customWidth="1"/>
    <col min="9" max="10" width="21.54296875" style="8" customWidth="1"/>
    <col min="11" max="11" width="17.453125" style="8" customWidth="1"/>
    <col min="12" max="12" width="17.90625" style="8" customWidth="1"/>
    <col min="13" max="14" width="21.54296875" style="8" customWidth="1"/>
    <col min="15" max="16384" width="11.36328125" style="8"/>
  </cols>
  <sheetData>
    <row r="1" spans="1:14" ht="21" customHeight="1" x14ac:dyDescent="0.4">
      <c r="A1" s="45" t="s">
        <v>263</v>
      </c>
      <c r="B1" s="11"/>
      <c r="C1" s="11"/>
      <c r="D1" s="11"/>
      <c r="E1" s="11"/>
      <c r="F1" s="11"/>
      <c r="G1" s="63"/>
      <c r="H1" s="63"/>
      <c r="I1" s="63"/>
      <c r="J1" s="63"/>
      <c r="K1" s="63"/>
      <c r="L1" s="63"/>
      <c r="M1" s="63"/>
      <c r="N1" s="63"/>
    </row>
    <row r="2" spans="1:14" ht="15.5" customHeight="1" x14ac:dyDescent="0.35">
      <c r="A2" s="48" t="s">
        <v>264</v>
      </c>
      <c r="B2" s="11"/>
      <c r="C2" s="11"/>
      <c r="D2" s="11"/>
      <c r="E2" s="11"/>
      <c r="F2" s="11"/>
      <c r="G2" s="63"/>
      <c r="H2" s="63"/>
      <c r="I2" s="63"/>
      <c r="J2" s="63"/>
      <c r="K2" s="63"/>
      <c r="L2" s="63"/>
      <c r="M2" s="63"/>
      <c r="N2" s="63"/>
    </row>
    <row r="3" spans="1:14" ht="15.5" customHeight="1" x14ac:dyDescent="0.35">
      <c r="A3" s="19" t="s">
        <v>70</v>
      </c>
      <c r="B3" s="19"/>
      <c r="C3" s="11"/>
      <c r="D3" s="11"/>
      <c r="E3" s="11"/>
      <c r="F3" s="11"/>
      <c r="G3" s="63"/>
      <c r="H3" s="63"/>
      <c r="I3" s="63"/>
      <c r="J3" s="63"/>
      <c r="K3" s="63"/>
      <c r="L3" s="63"/>
      <c r="M3" s="63"/>
      <c r="N3" s="63"/>
    </row>
    <row r="4" spans="1:14" ht="15.5" customHeight="1" x14ac:dyDescent="0.35">
      <c r="A4" s="19" t="s">
        <v>265</v>
      </c>
      <c r="B4" s="19"/>
      <c r="C4" s="11"/>
      <c r="D4" s="11"/>
      <c r="E4" s="11"/>
      <c r="F4" s="11"/>
      <c r="G4" s="63"/>
      <c r="H4" s="63"/>
      <c r="I4" s="63"/>
      <c r="J4" s="63"/>
      <c r="K4" s="63"/>
      <c r="L4" s="63"/>
      <c r="M4" s="63"/>
      <c r="N4" s="63"/>
    </row>
    <row r="5" spans="1:14" ht="15.5" customHeight="1" x14ac:dyDescent="0.35">
      <c r="A5" s="3" t="s">
        <v>71</v>
      </c>
      <c r="B5" s="19"/>
      <c r="C5" s="11"/>
      <c r="D5" s="11"/>
      <c r="E5" s="11"/>
      <c r="F5" s="11"/>
      <c r="G5" s="63"/>
      <c r="H5" s="63"/>
      <c r="I5" s="63"/>
      <c r="J5" s="63"/>
      <c r="K5" s="63"/>
      <c r="L5" s="63"/>
      <c r="M5" s="63"/>
      <c r="N5" s="63"/>
    </row>
    <row r="6" spans="1:14" s="7" customFormat="1" ht="130.5" customHeight="1" x14ac:dyDescent="0.35">
      <c r="A6" s="41" t="s">
        <v>266</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x14ac:dyDescent="0.35">
      <c r="A7" s="22" t="s">
        <v>279</v>
      </c>
      <c r="B7" s="60" t="s">
        <v>133</v>
      </c>
      <c r="C7" s="49">
        <f>ROUND('Calculations'!B7/1000,1)</f>
        <v>5.4</v>
      </c>
      <c r="D7" s="49">
        <f>ROUND('Calculations'!B8/1000,1)</f>
        <v>15.9</v>
      </c>
      <c r="E7" s="49">
        <f>ROUND('Calculations'!B9/1000,1)</f>
        <v>-10.5</v>
      </c>
      <c r="F7" s="50">
        <f>ROUND('Calculations'!B10,1)</f>
        <v>-66.2</v>
      </c>
      <c r="G7" s="49">
        <f>ROUND('Calculations'!B11/1000,1)</f>
        <v>69.3</v>
      </c>
      <c r="H7" s="64">
        <f>ROUND('Calculations'!B12/1000,1)</f>
        <v>76.599999999999994</v>
      </c>
      <c r="I7" s="64">
        <f>ROUND('Calculations'!B13/1000,1)</f>
        <v>-7.3</v>
      </c>
      <c r="J7" s="65">
        <f>ROUND('Calculations'!B14,1)</f>
        <v>-9.5</v>
      </c>
      <c r="K7" s="64">
        <f>ROUND('Calculations'!B15/1000,1)</f>
        <v>154.6</v>
      </c>
      <c r="L7" s="64">
        <f>ROUND('Calculations'!B16/1000,1)</f>
        <v>145.9</v>
      </c>
      <c r="M7" s="64">
        <f>ROUND('Calculations'!B17/1000,1)</f>
        <v>8.6999999999999993</v>
      </c>
      <c r="N7" s="64">
        <f>ROUND('Calculations'!B18,1)</f>
        <v>6</v>
      </c>
    </row>
    <row r="8" spans="1:14" x14ac:dyDescent="0.35">
      <c r="A8" s="22" t="s">
        <v>280</v>
      </c>
      <c r="B8" s="60" t="s">
        <v>134</v>
      </c>
      <c r="C8" s="49">
        <f>ROUND('Calculations'!C7/1000,1)</f>
        <v>-1.9</v>
      </c>
      <c r="D8" s="49">
        <f>ROUND('Calculations'!C8/1000,1)</f>
        <v>-2.2000000000000002</v>
      </c>
      <c r="E8" s="49">
        <f>ROUND('Calculations'!C9/1000,1)</f>
        <v>0.3</v>
      </c>
      <c r="F8" s="50">
        <f>ROUND('Calculations'!C10,1)</f>
        <v>11.7</v>
      </c>
      <c r="G8" s="49">
        <f>ROUND('Calculations'!C11/1000,1)</f>
        <v>-5.9</v>
      </c>
      <c r="H8" s="64">
        <f>ROUND('Calculations'!C12/1000,1)</f>
        <v>-7.3</v>
      </c>
      <c r="I8" s="64">
        <f>ROUND('Calculations'!C13/1000,1)</f>
        <v>1.3</v>
      </c>
      <c r="J8" s="65">
        <f>ROUND('Calculations'!C14,1)</f>
        <v>18.5</v>
      </c>
      <c r="K8" s="64">
        <f>ROUND('Calculations'!C15/1000,1)</f>
        <v>11.6</v>
      </c>
      <c r="L8" s="64">
        <f>ROUND('Calculations'!C16/1000,1)</f>
        <v>11.6</v>
      </c>
      <c r="M8" s="64">
        <f>ROUND('Calculations'!C17/1000,1)</f>
        <v>0</v>
      </c>
      <c r="N8" s="64">
        <f>ROUND('Calculations'!C18,1)</f>
        <v>0.2</v>
      </c>
    </row>
    <row r="9" spans="1:14" s="23" customFormat="1" x14ac:dyDescent="0.35">
      <c r="A9" s="21" t="s">
        <v>281</v>
      </c>
      <c r="B9" s="33" t="s">
        <v>135</v>
      </c>
      <c r="C9" s="51">
        <f>ROUND('Calculations'!D7/1000,1)</f>
        <v>3.4</v>
      </c>
      <c r="D9" s="51">
        <f>ROUND('Calculations'!D8/1000,1)</f>
        <v>13.7</v>
      </c>
      <c r="E9" s="51">
        <f>ROUND('Calculations'!D9/1000,1)</f>
        <v>-10.199999999999999</v>
      </c>
      <c r="F9" s="52">
        <f>ROUND('Calculations'!D10,1)</f>
        <v>-74.8</v>
      </c>
      <c r="G9" s="51">
        <f>ROUND('Calculations'!D11/1000,1)</f>
        <v>63.4</v>
      </c>
      <c r="H9" s="42">
        <f>ROUND('Calculations'!D12/1000,1)</f>
        <v>69.400000000000006</v>
      </c>
      <c r="I9" s="42">
        <f>ROUND('Calculations'!D13/1000,1)</f>
        <v>-6</v>
      </c>
      <c r="J9" s="62">
        <f>ROUND('Calculations'!D14,1)</f>
        <v>-8.6</v>
      </c>
      <c r="K9" s="42">
        <f>ROUND('Calculations'!D15/1000,1)</f>
        <v>166.2</v>
      </c>
      <c r="L9" s="42">
        <f>ROUND('Calculations'!D16/1000,1)</f>
        <v>157.5</v>
      </c>
      <c r="M9" s="42">
        <f>ROUND('Calculations'!D17/1000,1)</f>
        <v>8.6999999999999993</v>
      </c>
      <c r="N9" s="42">
        <f>ROUND('Calculations'!D18,1)</f>
        <v>5.5</v>
      </c>
    </row>
    <row r="10" spans="1:14" x14ac:dyDescent="0.35">
      <c r="A10" s="22" t="s">
        <v>282</v>
      </c>
      <c r="B10" s="60" t="s">
        <v>136</v>
      </c>
      <c r="C10" s="49">
        <f>ROUND('Calculations'!E7/1000,1)</f>
        <v>-0.1</v>
      </c>
      <c r="D10" s="49">
        <f>ROUND('Calculations'!E8/1000,1)</f>
        <v>0</v>
      </c>
      <c r="E10" s="49">
        <f>ROUND('Calculations'!E9/1000,1)</f>
        <v>0</v>
      </c>
      <c r="F10" s="69" t="s">
        <v>718</v>
      </c>
      <c r="G10" s="49">
        <f>ROUND('Calculations'!E11/1000,1)</f>
        <v>-0.4</v>
      </c>
      <c r="H10" s="64">
        <f>ROUND('Calculations'!E12/1000,1)</f>
        <v>-0.4</v>
      </c>
      <c r="I10" s="64">
        <f>ROUND('Calculations'!E13/1000,1)</f>
        <v>0</v>
      </c>
      <c r="J10" s="65">
        <f>ROUND('Calculations'!E14,1)</f>
        <v>-13</v>
      </c>
      <c r="K10" s="64">
        <f>ROUND('Calculations'!E15/1000,1)</f>
        <v>-1.6</v>
      </c>
      <c r="L10" s="64">
        <f>ROUND('Calculations'!E16/1000,1)</f>
        <v>-3.4</v>
      </c>
      <c r="M10" s="64">
        <f>ROUND('Calculations'!E17/1000,1)</f>
        <v>1.8</v>
      </c>
      <c r="N10" s="64">
        <f>ROUND('Calculations'!E18,1)</f>
        <v>54.1</v>
      </c>
    </row>
    <row r="11" spans="1:14" x14ac:dyDescent="0.35">
      <c r="A11" s="22" t="s">
        <v>283</v>
      </c>
      <c r="B11" s="60" t="s">
        <v>137</v>
      </c>
      <c r="C11" s="49">
        <f>ROUND('Calculations'!F7/1000,1)</f>
        <v>-0.2</v>
      </c>
      <c r="D11" s="49">
        <f>ROUND('Calculations'!F8/1000,1)</f>
        <v>-0.1</v>
      </c>
      <c r="E11" s="49">
        <f>ROUND('Calculations'!F9/1000,1)</f>
        <v>-0.1</v>
      </c>
      <c r="F11" s="50">
        <f>ROUND('Calculations'!F10,1)</f>
        <v>-78.7</v>
      </c>
      <c r="G11" s="49">
        <f>ROUND('Calculations'!F11/1000,1)</f>
        <v>-0.8</v>
      </c>
      <c r="H11" s="64">
        <f>ROUND('Calculations'!F12/1000,1)</f>
        <v>-0.4</v>
      </c>
      <c r="I11" s="64">
        <f>ROUND('Calculations'!F13/1000,1)</f>
        <v>-0.3</v>
      </c>
      <c r="J11" s="65">
        <f>ROUND('Calculations'!F14,1)</f>
        <v>-76.7</v>
      </c>
      <c r="K11" s="64">
        <f>ROUND('Calculations'!F15/1000,1)</f>
        <v>-1.3</v>
      </c>
      <c r="L11" s="64">
        <f>ROUND('Calculations'!F16/1000,1)</f>
        <v>-1.4</v>
      </c>
      <c r="M11" s="64">
        <f>ROUND('Calculations'!F17/1000,1)</f>
        <v>0.1</v>
      </c>
      <c r="N11" s="64">
        <f>ROUND('Calculations'!F18,1)</f>
        <v>7.9</v>
      </c>
    </row>
    <row r="12" spans="1:14" s="23" customFormat="1" x14ac:dyDescent="0.35">
      <c r="A12" s="11" t="s">
        <v>284</v>
      </c>
      <c r="B12" s="33" t="s">
        <v>138</v>
      </c>
      <c r="C12" s="51">
        <f>ROUND('Calculations'!G7/1000,1)</f>
        <v>3.2</v>
      </c>
      <c r="D12" s="51">
        <f>ROUND('Calculations'!G8/1000,1)</f>
        <v>13.6</v>
      </c>
      <c r="E12" s="51">
        <f>ROUND('Calculations'!G9/1000,1)</f>
        <v>-10.4</v>
      </c>
      <c r="F12" s="52">
        <f>ROUND('Calculations'!G10,1)</f>
        <v>-76.400000000000006</v>
      </c>
      <c r="G12" s="51">
        <f>ROUND('Calculations'!G11/1000,1)</f>
        <v>62.2</v>
      </c>
      <c r="H12" s="42">
        <f>ROUND('Calculations'!G12/1000,1)</f>
        <v>68.599999999999994</v>
      </c>
      <c r="I12" s="42">
        <f>ROUND('Calculations'!G13/1000,1)</f>
        <v>-6.4</v>
      </c>
      <c r="J12" s="62">
        <f>ROUND('Calculations'!G14,1)</f>
        <v>-9.3000000000000007</v>
      </c>
      <c r="K12" s="42">
        <f>ROUND('Calculations'!G15/1000,1)</f>
        <v>163.30000000000001</v>
      </c>
      <c r="L12" s="42">
        <f>ROUND('Calculations'!G16/1000,1)</f>
        <v>152.6</v>
      </c>
      <c r="M12" s="42">
        <f>ROUND('Calculations'!G17/1000,1)</f>
        <v>10.7</v>
      </c>
      <c r="N12" s="42">
        <f>ROUND('Calculations'!G18,1)</f>
        <v>7</v>
      </c>
    </row>
    <row r="13" spans="1:14" ht="17.25" customHeight="1" x14ac:dyDescent="0.35">
      <c r="A13" s="59" t="s">
        <v>285</v>
      </c>
      <c r="B13" s="60" t="s">
        <v>139</v>
      </c>
      <c r="C13" s="49">
        <f>ROUND('Calculations'!H7/1000,1)</f>
        <v>-2.1</v>
      </c>
      <c r="D13" s="49">
        <f>ROUND('Calculations'!H8/1000,1)</f>
        <v>-10.199999999999999</v>
      </c>
      <c r="E13" s="49">
        <f>ROUND('Calculations'!H9/1000,1)</f>
        <v>8</v>
      </c>
      <c r="F13" s="50">
        <f>ROUND('Calculations'!H10,1)</f>
        <v>79</v>
      </c>
      <c r="G13" s="49">
        <f>ROUND('Calculations'!H11/1000,1)</f>
        <v>-2.2000000000000002</v>
      </c>
      <c r="H13" s="64">
        <f>ROUND('Calculations'!H12/1000,1)</f>
        <v>-15.3</v>
      </c>
      <c r="I13" s="64">
        <f>ROUND('Calculations'!H13/1000,1)</f>
        <v>13.1</v>
      </c>
      <c r="J13" s="65">
        <f>ROUND('Calculations'!H14,1)</f>
        <v>85.5</v>
      </c>
      <c r="K13" s="64">
        <f>ROUND('Calculations'!H15/1000,1)</f>
        <v>-15</v>
      </c>
      <c r="L13" s="64">
        <f>ROUND('Calculations'!H16/1000,1)</f>
        <v>-20.6</v>
      </c>
      <c r="M13" s="64">
        <f>ROUND('Calculations'!H17/1000,1)</f>
        <v>5.6</v>
      </c>
      <c r="N13" s="64">
        <f>ROUND('Calculations'!H18,1)</f>
        <v>27</v>
      </c>
    </row>
    <row r="14" spans="1:14" s="23" customFormat="1" x14ac:dyDescent="0.35">
      <c r="A14" s="21" t="s">
        <v>286</v>
      </c>
      <c r="B14" s="33" t="s">
        <v>140</v>
      </c>
      <c r="C14" s="51">
        <f>ROUND('Calculations'!I7/1000,1)</f>
        <v>1.1000000000000001</v>
      </c>
      <c r="D14" s="51">
        <f>ROUND('Calculations'!I8/1000,1)</f>
        <v>3.4</v>
      </c>
      <c r="E14" s="51">
        <f>ROUND('Calculations'!I9/1000,1)</f>
        <v>-2.2999999999999998</v>
      </c>
      <c r="F14" s="52">
        <f>ROUND('Calculations'!I10,1)</f>
        <v>-68.7</v>
      </c>
      <c r="G14" s="51">
        <f>ROUND('Calculations'!I11/1000,1)</f>
        <v>60</v>
      </c>
      <c r="H14" s="42">
        <f>ROUND('Calculations'!I12/1000,1)</f>
        <v>53.2</v>
      </c>
      <c r="I14" s="42">
        <f>ROUND('Calculations'!I13/1000,1)</f>
        <v>6.7</v>
      </c>
      <c r="J14" s="62">
        <f>ROUND('Calculations'!I14,1)</f>
        <v>12.7</v>
      </c>
      <c r="K14" s="42">
        <f>ROUND('Calculations'!I15/1000,1)</f>
        <v>148.30000000000001</v>
      </c>
      <c r="L14" s="42">
        <f>ROUND('Calculations'!I16/1000,1)</f>
        <v>132.1</v>
      </c>
      <c r="M14" s="42">
        <f>ROUND('Calculations'!I17/1000,1)</f>
        <v>16.2</v>
      </c>
      <c r="N14" s="42">
        <f>ROUND('Calculations'!I18,1)</f>
        <v>12.3</v>
      </c>
    </row>
    <row r="15" spans="1:14" x14ac:dyDescent="0.35">
      <c r="A15" s="22" t="s">
        <v>287</v>
      </c>
      <c r="B15" s="60" t="s">
        <v>141</v>
      </c>
      <c r="C15" s="49">
        <f>ROUND('Calculations'!J7/1000,1)</f>
        <v>0</v>
      </c>
      <c r="D15" s="49">
        <f>ROUND('Calculations'!J8/1000,1)</f>
        <v>0</v>
      </c>
      <c r="E15" s="49">
        <f>ROUND('Calculations'!J9/1000,1)</f>
        <v>0</v>
      </c>
      <c r="F15" s="50">
        <f>ROUND('Calculations'!J10,1)</f>
        <v>0</v>
      </c>
      <c r="G15" s="49">
        <f>ROUND('Calculations'!J11/1000,1)</f>
        <v>0</v>
      </c>
      <c r="H15" s="64">
        <f>ROUND('Calculations'!J12/1000,1)</f>
        <v>-1.5</v>
      </c>
      <c r="I15" s="64">
        <f>ROUND('Calculations'!J13/1000,1)</f>
        <v>1.5</v>
      </c>
      <c r="J15" s="69" t="s">
        <v>718</v>
      </c>
      <c r="K15" s="64">
        <f>ROUND('Calculations'!J15/1000,1)</f>
        <v>-1.5</v>
      </c>
      <c r="L15" s="64">
        <f>ROUND('Calculations'!J16/1000,1)</f>
        <v>-10.8</v>
      </c>
      <c r="M15" s="64">
        <f>ROUND('Calculations'!J17/1000,1)</f>
        <v>9.3000000000000007</v>
      </c>
      <c r="N15" s="64">
        <f>ROUND('Calculations'!J18,1)</f>
        <v>86.1</v>
      </c>
    </row>
    <row r="16" spans="1:14" s="23" customFormat="1" x14ac:dyDescent="0.35">
      <c r="A16" s="21" t="s">
        <v>288</v>
      </c>
      <c r="B16" s="33" t="s">
        <v>142</v>
      </c>
      <c r="C16" s="51">
        <f>ROUND('Calculations'!K7/1000,1)</f>
        <v>1.1000000000000001</v>
      </c>
      <c r="D16" s="51">
        <f>ROUND('Calculations'!K8/1000,1)</f>
        <v>3.4</v>
      </c>
      <c r="E16" s="51">
        <f>ROUND('Calculations'!K9/1000,1)</f>
        <v>-2.2999999999999998</v>
      </c>
      <c r="F16" s="52">
        <f>ROUND('Calculations'!K10,1)</f>
        <v>-68.7</v>
      </c>
      <c r="G16" s="51">
        <f>ROUND('Calculations'!K11/1000,1)</f>
        <v>60</v>
      </c>
      <c r="H16" s="42">
        <f>ROUND('Calculations'!K12/1000,1)</f>
        <v>51.7</v>
      </c>
      <c r="I16" s="42">
        <f>ROUND('Calculations'!K13/1000,1)</f>
        <v>8.3000000000000007</v>
      </c>
      <c r="J16" s="62">
        <f>ROUND('Calculations'!K14,1)</f>
        <v>15.9</v>
      </c>
      <c r="K16" s="42">
        <f>ROUND('Calculations'!K15/1000,1)</f>
        <v>146.80000000000001</v>
      </c>
      <c r="L16" s="42">
        <f>ROUND('Calculations'!K16/1000,1)</f>
        <v>121.3</v>
      </c>
      <c r="M16" s="42">
        <f>ROUND('Calculations'!K17/1000,1)</f>
        <v>25.5</v>
      </c>
      <c r="N16" s="42">
        <f>ROUND('Calculations'!K18,1)</f>
        <v>21</v>
      </c>
    </row>
    <row r="17" spans="1:14" s="3" customFormat="1" ht="31" x14ac:dyDescent="0.35">
      <c r="A17" s="7" t="s">
        <v>289</v>
      </c>
      <c r="B17" s="60" t="s">
        <v>190</v>
      </c>
      <c r="C17" s="57">
        <f>ROUND('Calculations'!BG7/1000,1)</f>
        <v>6.3</v>
      </c>
      <c r="D17" s="57">
        <f>ROUND('Calculations'!BG8/1000,1)</f>
        <v>29.1</v>
      </c>
      <c r="E17" s="7">
        <f>ROUND('Calculations'!BG9/1000,1)</f>
        <v>-22.8</v>
      </c>
      <c r="F17" s="58">
        <f>ROUND('Calculations'!BG10,1)</f>
        <v>-78.400000000000006</v>
      </c>
      <c r="G17" s="57">
        <f>ROUND('Calculations'!BG11/1000,1)</f>
        <v>62</v>
      </c>
      <c r="H17" s="57">
        <f>ROUND('Calculations'!BG12/1000,1)</f>
        <v>86.5</v>
      </c>
      <c r="I17" s="57">
        <f>ROUND('Calculations'!BG13/1000,1)</f>
        <v>-24.5</v>
      </c>
      <c r="J17" s="58">
        <f>ROUND('Calculations'!BG14,1)</f>
        <v>-28.3</v>
      </c>
      <c r="K17" s="7">
        <f>ROUND('Calculations'!BG15/1000,1)</f>
        <v>180.5</v>
      </c>
      <c r="L17" s="7">
        <f>ROUND('Calculations'!BG16/1000,1)</f>
        <v>158.9</v>
      </c>
      <c r="M17" s="57">
        <f>ROUND('Calculations'!BG17/1000,1)</f>
        <v>21.6</v>
      </c>
      <c r="N17" s="7">
        <f>ROUND('Calculations'!BG18,1)</f>
        <v>13.6</v>
      </c>
    </row>
    <row r="18" spans="1:14" x14ac:dyDescent="0.35">
      <c r="A18" s="21"/>
      <c r="B18" s="63"/>
      <c r="C18" s="22"/>
      <c r="D18" s="22"/>
      <c r="E18" s="22"/>
      <c r="F18" s="22"/>
      <c r="G18" s="63"/>
      <c r="H18" s="63"/>
      <c r="I18" s="63"/>
      <c r="J18" s="63"/>
      <c r="K18" s="63"/>
      <c r="L18" s="63"/>
      <c r="M18" s="63"/>
      <c r="N18" s="63"/>
    </row>
    <row r="19" spans="1:14" x14ac:dyDescent="0.35">
      <c r="A19" s="22"/>
      <c r="B19" s="22"/>
      <c r="C19" s="22"/>
      <c r="D19" s="22"/>
      <c r="E19" s="22"/>
      <c r="F19" s="22"/>
      <c r="G19" s="22"/>
      <c r="H19" s="63"/>
      <c r="I19" s="63"/>
      <c r="J19" s="63"/>
      <c r="K19" s="63"/>
      <c r="L19" s="63"/>
      <c r="M19" s="63"/>
      <c r="N19" s="63"/>
    </row>
    <row r="20" spans="1:14" x14ac:dyDescent="0.35">
      <c r="A20" s="22"/>
      <c r="B20" s="22"/>
      <c r="C20" s="22"/>
      <c r="D20" s="22"/>
      <c r="E20" s="22"/>
      <c r="F20" s="22"/>
      <c r="G20" s="63"/>
      <c r="H20" s="63"/>
      <c r="I20" s="63"/>
      <c r="J20" s="63"/>
      <c r="K20" s="63"/>
      <c r="L20" s="63"/>
      <c r="M20" s="63"/>
      <c r="N20" s="63"/>
    </row>
    <row r="21" spans="1:14" ht="14.75" customHeight="1" x14ac:dyDescent="0.35">
      <c r="A21" s="63"/>
      <c r="B21" s="63"/>
      <c r="C21" s="63"/>
      <c r="D21" s="63"/>
      <c r="E21" s="63"/>
      <c r="F21" s="63"/>
      <c r="G21" s="63"/>
      <c r="H21" s="63"/>
      <c r="I21" s="63"/>
      <c r="J21" s="63"/>
      <c r="K21" s="63"/>
      <c r="L21" s="63"/>
      <c r="M21" s="63"/>
      <c r="N21" s="63"/>
    </row>
    <row r="22" spans="1:14" x14ac:dyDescent="0.35">
      <c r="A22" s="63"/>
      <c r="B22" s="63"/>
      <c r="C22" s="53"/>
      <c r="D22" s="53"/>
      <c r="E22" s="53"/>
      <c r="F22" s="53"/>
      <c r="G22" s="28"/>
      <c r="H22" s="28"/>
      <c r="I22" s="28"/>
      <c r="J22" s="28"/>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5.5" x14ac:dyDescent="0.35"/>
  <cols>
    <col min="1" max="1" width="58.54296875" style="8" customWidth="1"/>
    <col min="2" max="2" width="16.36328125" style="8" customWidth="1"/>
    <col min="3" max="3" width="15.6328125" style="8" customWidth="1"/>
    <col min="4" max="4" width="15.36328125" style="8" customWidth="1"/>
    <col min="5" max="5" width="19.90625" style="8" customWidth="1"/>
    <col min="6" max="6" width="19.54296875" style="8" customWidth="1"/>
    <col min="7" max="7" width="17.08984375" style="8" customWidth="1"/>
    <col min="8" max="8" width="17.453125" style="8" customWidth="1"/>
    <col min="9" max="10" width="20.08984375" style="8" customWidth="1"/>
    <col min="11" max="11" width="16.08984375" style="8" customWidth="1"/>
    <col min="12" max="12" width="16.6328125" style="8" customWidth="1"/>
    <col min="13" max="14" width="21.54296875" style="8" customWidth="1"/>
    <col min="15" max="16384" width="11.36328125" style="8"/>
  </cols>
  <sheetData>
    <row r="1" spans="1:14" ht="21" customHeight="1" x14ac:dyDescent="0.4">
      <c r="A1" s="45" t="s">
        <v>290</v>
      </c>
      <c r="B1" s="11"/>
      <c r="C1" s="11"/>
      <c r="D1" s="11"/>
      <c r="E1" s="11"/>
      <c r="F1" s="11"/>
      <c r="G1" s="63"/>
      <c r="H1" s="63"/>
      <c r="I1" s="63"/>
      <c r="J1" s="63"/>
      <c r="K1" s="63"/>
      <c r="L1" s="63"/>
      <c r="M1" s="63"/>
      <c r="N1" s="63"/>
    </row>
    <row r="2" spans="1:14" ht="15.5" customHeight="1" x14ac:dyDescent="0.35">
      <c r="A2" s="48" t="s">
        <v>291</v>
      </c>
      <c r="B2" s="11"/>
      <c r="C2" s="11"/>
      <c r="D2" s="11"/>
      <c r="E2" s="11"/>
      <c r="F2" s="11"/>
      <c r="G2" s="63"/>
      <c r="H2" s="63"/>
      <c r="I2" s="63"/>
      <c r="J2" s="63"/>
      <c r="K2" s="63"/>
      <c r="L2" s="63"/>
      <c r="M2" s="63"/>
      <c r="N2" s="63"/>
    </row>
    <row r="3" spans="1:14" ht="15.5" customHeight="1" x14ac:dyDescent="0.35">
      <c r="A3" s="19" t="s">
        <v>70</v>
      </c>
      <c r="B3" s="19"/>
      <c r="C3" s="11"/>
      <c r="D3" s="11"/>
      <c r="E3" s="11"/>
      <c r="F3" s="11"/>
      <c r="G3" s="63"/>
      <c r="H3" s="63"/>
      <c r="I3" s="63"/>
      <c r="J3" s="63"/>
      <c r="K3" s="63"/>
      <c r="L3" s="63"/>
      <c r="M3" s="63"/>
      <c r="N3" s="63"/>
    </row>
    <row r="4" spans="1:14" ht="15.5" customHeight="1" x14ac:dyDescent="0.35">
      <c r="A4" s="19" t="s">
        <v>265</v>
      </c>
      <c r="B4" s="19"/>
      <c r="C4" s="11"/>
      <c r="D4" s="11"/>
      <c r="E4" s="11"/>
      <c r="F4" s="11"/>
      <c r="G4" s="63"/>
      <c r="H4" s="63"/>
      <c r="I4" s="63"/>
      <c r="J4" s="63"/>
      <c r="K4" s="63"/>
      <c r="L4" s="63"/>
      <c r="M4" s="63"/>
      <c r="N4" s="63"/>
    </row>
    <row r="5" spans="1:14" ht="15.5" customHeight="1" x14ac:dyDescent="0.35">
      <c r="A5" s="3" t="s">
        <v>71</v>
      </c>
      <c r="B5" s="19"/>
      <c r="C5" s="11"/>
      <c r="D5" s="11"/>
      <c r="E5" s="11"/>
      <c r="F5" s="11"/>
      <c r="G5" s="63"/>
      <c r="H5" s="63"/>
      <c r="I5" s="63"/>
      <c r="J5" s="63"/>
      <c r="K5" s="63"/>
      <c r="L5" s="63"/>
      <c r="M5" s="63"/>
      <c r="N5" s="63"/>
    </row>
    <row r="6" spans="1:14" s="7" customFormat="1" ht="135" customHeight="1" x14ac:dyDescent="0.35">
      <c r="A6" s="41" t="s">
        <v>292</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x14ac:dyDescent="0.35">
      <c r="A7" s="22" t="s">
        <v>84</v>
      </c>
      <c r="B7" s="60" t="s">
        <v>143</v>
      </c>
      <c r="C7" s="37">
        <f>ROUND('Calculations'!L7/1000,1)</f>
        <v>17.8</v>
      </c>
      <c r="D7" s="37">
        <f>ROUND('Calculations'!L8/1000,1)</f>
        <v>16.899999999999999</v>
      </c>
      <c r="E7" s="37">
        <f>ROUND('Calculations'!L9/1000,1)</f>
        <v>0.9</v>
      </c>
      <c r="F7" s="38">
        <f>ROUND('Calculations'!L10,1)</f>
        <v>5.6</v>
      </c>
      <c r="G7" s="37">
        <f>ROUND('Calculations'!L11/1000,1)</f>
        <v>69.900000000000006</v>
      </c>
      <c r="H7" s="37">
        <f>ROUND('Calculations'!L12/1000,1)</f>
        <v>66.7</v>
      </c>
      <c r="I7" s="37">
        <f>ROUND('Calculations'!L13/1000,1)</f>
        <v>3.2</v>
      </c>
      <c r="J7" s="38">
        <f>ROUND('Calculations'!L14,1)</f>
        <v>4.8</v>
      </c>
      <c r="K7" s="37">
        <f>ROUND('Calculations'!L15/1000,1)</f>
        <v>201.7</v>
      </c>
      <c r="L7" s="37">
        <f>ROUND('Calculations'!L16/1000,1)</f>
        <v>196.4</v>
      </c>
      <c r="M7" s="37">
        <f>ROUND('Calculations'!L17/1000,1)</f>
        <v>5.4</v>
      </c>
      <c r="N7" s="37">
        <f>ROUND('Calculations'!L18,1)</f>
        <v>2.7</v>
      </c>
    </row>
    <row r="8" spans="1:14" x14ac:dyDescent="0.35">
      <c r="A8" s="22" t="s">
        <v>85</v>
      </c>
      <c r="B8" s="60" t="s">
        <v>144</v>
      </c>
      <c r="C8" s="37">
        <f>ROUND('Calculations'!M7/1000,1)</f>
        <v>1.1000000000000001</v>
      </c>
      <c r="D8" s="37">
        <f>ROUND('Calculations'!M8/1000,1)</f>
        <v>1</v>
      </c>
      <c r="E8" s="37">
        <f>ROUND('Calculations'!M9/1000,1)</f>
        <v>0.1</v>
      </c>
      <c r="F8" s="38">
        <f>ROUND('Calculations'!M10,1)</f>
        <v>5.0999999999999996</v>
      </c>
      <c r="G8" s="37">
        <f>ROUND('Calculations'!M11/1000,1)</f>
        <v>4.0999999999999996</v>
      </c>
      <c r="H8" s="37">
        <f>ROUND('Calculations'!M12/1000,1)</f>
        <v>4.2</v>
      </c>
      <c r="I8" s="37">
        <f>ROUND('Calculations'!M13/1000,1)</f>
        <v>-0.2</v>
      </c>
      <c r="J8" s="38">
        <f>ROUND('Calculations'!M14,1)</f>
        <v>-4.2</v>
      </c>
      <c r="K8" s="37">
        <f>ROUND('Calculations'!M15/1000,1)</f>
        <v>12.5</v>
      </c>
      <c r="L8" s="37">
        <f>ROUND('Calculations'!M16/1000,1)</f>
        <v>12.5</v>
      </c>
      <c r="M8" s="37">
        <f>ROUND('Calculations'!M17/1000,1)</f>
        <v>0</v>
      </c>
      <c r="N8" s="37">
        <f>ROUND('Calculations'!M18,1)</f>
        <v>0.2</v>
      </c>
    </row>
    <row r="9" spans="1:14" x14ac:dyDescent="0.35">
      <c r="A9" s="22" t="s">
        <v>86</v>
      </c>
      <c r="B9" s="60" t="s">
        <v>145</v>
      </c>
      <c r="C9" s="37">
        <f>ROUND('Calculations'!N7/1000,1)</f>
        <v>0.7</v>
      </c>
      <c r="D9" s="37">
        <f>ROUND('Calculations'!N8/1000,1)</f>
        <v>0.8</v>
      </c>
      <c r="E9" s="37">
        <f>ROUND('Calculations'!N9/1000,1)</f>
        <v>-0.1</v>
      </c>
      <c r="F9" s="38">
        <f>ROUND('Calculations'!N10,1)</f>
        <v>-12.7</v>
      </c>
      <c r="G9" s="37">
        <f>ROUND('Calculations'!N11/1000,1)</f>
        <v>2.7</v>
      </c>
      <c r="H9" s="37">
        <f>ROUND('Calculations'!N12/1000,1)</f>
        <v>2.7</v>
      </c>
      <c r="I9" s="37">
        <f>ROUND('Calculations'!N13/1000,1)</f>
        <v>0.1</v>
      </c>
      <c r="J9" s="38">
        <f>ROUND('Calculations'!N14,1)</f>
        <v>3</v>
      </c>
      <c r="K9" s="37">
        <f>ROUND('Calculations'!N15/1000,1)</f>
        <v>7.9</v>
      </c>
      <c r="L9" s="37">
        <f>ROUND('Calculations'!N16/1000,1)</f>
        <v>9</v>
      </c>
      <c r="M9" s="37">
        <f>ROUND('Calculations'!N17/1000,1)</f>
        <v>-1.1000000000000001</v>
      </c>
      <c r="N9" s="37">
        <f>ROUND('Calculations'!N18,1)</f>
        <v>-11.8</v>
      </c>
    </row>
    <row r="10" spans="1:14" x14ac:dyDescent="0.35">
      <c r="A10" s="22" t="s">
        <v>87</v>
      </c>
      <c r="B10" s="60" t="s">
        <v>146</v>
      </c>
      <c r="C10" s="37">
        <f>ROUND('Calculations'!O7/1000,1)</f>
        <v>2</v>
      </c>
      <c r="D10" s="37">
        <f>ROUND('Calculations'!O8/1000,1)</f>
        <v>2.1</v>
      </c>
      <c r="E10" s="37">
        <f>ROUND('Calculations'!O9/1000,1)</f>
        <v>-0.1</v>
      </c>
      <c r="F10" s="38">
        <f>ROUND('Calculations'!O10,1)</f>
        <v>-4.0999999999999996</v>
      </c>
      <c r="G10" s="37">
        <f>ROUND('Calculations'!O11/1000,1)</f>
        <v>8</v>
      </c>
      <c r="H10" s="37">
        <f>ROUND('Calculations'!O12/1000,1)</f>
        <v>8.1</v>
      </c>
      <c r="I10" s="37">
        <f>ROUND('Calculations'!O13/1000,1)</f>
        <v>-0.1</v>
      </c>
      <c r="J10" s="38">
        <f>ROUND('Calculations'!O14,1)</f>
        <v>-1.2</v>
      </c>
      <c r="K10" s="37">
        <f>ROUND('Calculations'!O15/1000,1)</f>
        <v>24.4</v>
      </c>
      <c r="L10" s="37">
        <f>ROUND('Calculations'!O16/1000,1)</f>
        <v>24.9</v>
      </c>
      <c r="M10" s="37">
        <f>ROUND('Calculations'!O17/1000,1)</f>
        <v>-0.6</v>
      </c>
      <c r="N10" s="37">
        <f>ROUND('Calculations'!O18,1)</f>
        <v>-2.2999999999999998</v>
      </c>
    </row>
    <row r="11" spans="1:14" x14ac:dyDescent="0.35">
      <c r="A11" s="22" t="s">
        <v>88</v>
      </c>
      <c r="B11" s="60" t="s">
        <v>147</v>
      </c>
      <c r="C11" s="37">
        <f>ROUND('Calculations'!P7/1000,1)</f>
        <v>2.6</v>
      </c>
      <c r="D11" s="37">
        <f>ROUND('Calculations'!P8/1000,1)</f>
        <v>2.6</v>
      </c>
      <c r="E11" s="37">
        <f>ROUND('Calculations'!P9/1000,1)</f>
        <v>0.1</v>
      </c>
      <c r="F11" s="38">
        <f>ROUND('Calculations'!P10,1)</f>
        <v>2</v>
      </c>
      <c r="G11" s="37">
        <f>ROUND('Calculations'!P11/1000,1)</f>
        <v>11.4</v>
      </c>
      <c r="H11" s="37">
        <f>ROUND('Calculations'!P12/1000,1)</f>
        <v>11.2</v>
      </c>
      <c r="I11" s="37">
        <f>ROUND('Calculations'!P13/1000,1)</f>
        <v>0.2</v>
      </c>
      <c r="J11" s="38">
        <f>ROUND('Calculations'!P14,1)</f>
        <v>1.8</v>
      </c>
      <c r="K11" s="37">
        <f>ROUND('Calculations'!P15/1000,1)</f>
        <v>28.4</v>
      </c>
      <c r="L11" s="37">
        <f>ROUND('Calculations'!P16/1000,1)</f>
        <v>26.4</v>
      </c>
      <c r="M11" s="37">
        <f>ROUND('Calculations'!P17/1000,1)</f>
        <v>2</v>
      </c>
      <c r="N11" s="37">
        <f>ROUND('Calculations'!P18,1)</f>
        <v>7.6</v>
      </c>
    </row>
    <row r="12" spans="1:14" x14ac:dyDescent="0.35">
      <c r="A12" s="63" t="s">
        <v>89</v>
      </c>
      <c r="B12" s="60" t="s">
        <v>148</v>
      </c>
      <c r="C12" s="37">
        <f>ROUND('Calculations'!Q7/1000,1)</f>
        <v>0.4</v>
      </c>
      <c r="D12" s="37">
        <f>ROUND('Calculations'!Q8/1000,1)</f>
        <v>0.3</v>
      </c>
      <c r="E12" s="37">
        <f>ROUND('Calculations'!Q9/1000,1)</f>
        <v>0</v>
      </c>
      <c r="F12" s="38">
        <f>ROUND('Calculations'!Q10,1)</f>
        <v>9.3000000000000007</v>
      </c>
      <c r="G12" s="37">
        <f>ROUND('Calculations'!Q11/1000,1)</f>
        <v>1.6</v>
      </c>
      <c r="H12" s="37">
        <f>ROUND('Calculations'!Q12/1000,1)</f>
        <v>1.4</v>
      </c>
      <c r="I12" s="37">
        <f>ROUND('Calculations'!Q13/1000,1)</f>
        <v>0.1</v>
      </c>
      <c r="J12" s="38">
        <f>ROUND('Calculations'!Q14,1)</f>
        <v>8</v>
      </c>
      <c r="K12" s="37">
        <f>ROUND('Calculations'!Q15/1000,1)</f>
        <v>4.3</v>
      </c>
      <c r="L12" s="37">
        <f>ROUND('Calculations'!Q16/1000,1)</f>
        <v>3.2</v>
      </c>
      <c r="M12" s="37">
        <f>ROUND('Calculations'!Q17/1000,1)</f>
        <v>1.1000000000000001</v>
      </c>
      <c r="N12" s="37">
        <f>ROUND('Calculations'!Q18,1)</f>
        <v>35.200000000000003</v>
      </c>
    </row>
    <row r="13" spans="1:14" s="23" customFormat="1" ht="17" customHeight="1" x14ac:dyDescent="0.35">
      <c r="A13" s="22" t="s">
        <v>90</v>
      </c>
      <c r="B13" s="60" t="s">
        <v>149</v>
      </c>
      <c r="C13" s="37">
        <f>ROUND('Calculations'!R7/1000,1)</f>
        <v>1.6</v>
      </c>
      <c r="D13" s="37">
        <f>ROUND('Calculations'!R8/1000,1)</f>
        <v>1.3</v>
      </c>
      <c r="E13" s="37">
        <f>ROUND('Calculations'!R9/1000,1)</f>
        <v>0.2</v>
      </c>
      <c r="F13" s="38">
        <f>ROUND('Calculations'!R10,1)</f>
        <v>19.100000000000001</v>
      </c>
      <c r="G13" s="37">
        <f>ROUND('Calculations'!R11/1000,1)</f>
        <v>5.3</v>
      </c>
      <c r="H13" s="37">
        <f>ROUND('Calculations'!R12/1000,1)</f>
        <v>4.7</v>
      </c>
      <c r="I13" s="37">
        <f>ROUND('Calculations'!R13/1000,1)</f>
        <v>0.6</v>
      </c>
      <c r="J13" s="38">
        <f>ROUND('Calculations'!R14,1)</f>
        <v>12.5</v>
      </c>
      <c r="K13" s="37">
        <f>ROUND('Calculations'!R15/1000,1)</f>
        <v>15.2</v>
      </c>
      <c r="L13" s="37">
        <f>ROUND('Calculations'!R16/1000,1)</f>
        <v>12.8</v>
      </c>
      <c r="M13" s="37">
        <f>ROUND('Calculations'!R17/1000,1)</f>
        <v>2.4</v>
      </c>
      <c r="N13" s="37">
        <f>ROUND('Calculations'!R18,1)</f>
        <v>19</v>
      </c>
    </row>
    <row r="14" spans="1:14" s="23" customFormat="1" ht="17" customHeight="1" x14ac:dyDescent="0.35">
      <c r="A14" s="22" t="s">
        <v>91</v>
      </c>
      <c r="B14" s="60" t="s">
        <v>150</v>
      </c>
      <c r="C14" s="37">
        <f>ROUND('Calculations'!S7/1000,1)</f>
        <v>0.3</v>
      </c>
      <c r="D14" s="37">
        <f>ROUND('Calculations'!S8/1000,1)</f>
        <v>0.3</v>
      </c>
      <c r="E14" s="37">
        <f>ROUND('Calculations'!S9/1000,1)</f>
        <v>0</v>
      </c>
      <c r="F14" s="38">
        <f>ROUND('Calculations'!S10,1)</f>
        <v>8</v>
      </c>
      <c r="G14" s="37">
        <f>ROUND('Calculations'!S11/1000,1)</f>
        <v>1.2</v>
      </c>
      <c r="H14" s="37">
        <f>ROUND('Calculations'!S12/1000,1)</f>
        <v>1.1000000000000001</v>
      </c>
      <c r="I14" s="37">
        <f>ROUND('Calculations'!S13/1000,1)</f>
        <v>0.1</v>
      </c>
      <c r="J14" s="38">
        <f>ROUND('Calculations'!S14,1)</f>
        <v>6.2</v>
      </c>
      <c r="K14" s="37">
        <f>ROUND('Calculations'!S15/1000,1)</f>
        <v>3.3</v>
      </c>
      <c r="L14" s="37">
        <f>ROUND('Calculations'!S16/1000,1)</f>
        <v>3.2</v>
      </c>
      <c r="M14" s="37">
        <f>ROUND('Calculations'!S17/1000,1)</f>
        <v>0.1</v>
      </c>
      <c r="N14" s="37">
        <f>ROUND('Calculations'!S18,1)</f>
        <v>3.2</v>
      </c>
    </row>
    <row r="15" spans="1:14" x14ac:dyDescent="0.35">
      <c r="A15" s="22" t="s">
        <v>92</v>
      </c>
      <c r="B15" s="60" t="s">
        <v>151</v>
      </c>
      <c r="C15" s="37">
        <f>ROUND('Calculations'!T7/1000,1)</f>
        <v>0.4</v>
      </c>
      <c r="D15" s="37">
        <f>ROUND('Calculations'!T8/1000,1)</f>
        <v>0.4</v>
      </c>
      <c r="E15" s="37">
        <f>ROUND('Calculations'!T9/1000,1)</f>
        <v>0</v>
      </c>
      <c r="F15" s="38">
        <f>ROUND('Calculations'!T10,1)</f>
        <v>4.0999999999999996</v>
      </c>
      <c r="G15" s="37">
        <f>ROUND('Calculations'!T11/1000,1)</f>
        <v>1.6</v>
      </c>
      <c r="H15" s="37">
        <f>ROUND('Calculations'!T12/1000,1)</f>
        <v>1.6</v>
      </c>
      <c r="I15" s="37">
        <f>ROUND('Calculations'!T13/1000,1)</f>
        <v>0</v>
      </c>
      <c r="J15" s="38">
        <f>ROUND('Calculations'!T14,1)</f>
        <v>0.6</v>
      </c>
      <c r="K15" s="37">
        <f>ROUND('Calculations'!T15/1000,1)</f>
        <v>4.9000000000000004</v>
      </c>
      <c r="L15" s="37">
        <f>ROUND('Calculations'!T16/1000,1)</f>
        <v>4.8</v>
      </c>
      <c r="M15" s="37">
        <f>ROUND('Calculations'!T17/1000,1)</f>
        <v>0.1</v>
      </c>
      <c r="N15" s="37">
        <f>ROUND('Calculations'!T18,1)</f>
        <v>1.2</v>
      </c>
    </row>
    <row r="16" spans="1:14" s="23" customFormat="1" x14ac:dyDescent="0.35">
      <c r="A16" s="22" t="s">
        <v>93</v>
      </c>
      <c r="B16" s="60" t="s">
        <v>152</v>
      </c>
      <c r="C16" s="37">
        <f>ROUND('Calculations'!U7/1000,1)</f>
        <v>3.6</v>
      </c>
      <c r="D16" s="37">
        <f>ROUND('Calculations'!U8/1000,1)</f>
        <v>3.7</v>
      </c>
      <c r="E16" s="37">
        <f>ROUND('Calculations'!U9/1000,1)</f>
        <v>0</v>
      </c>
      <c r="F16" s="38">
        <f>ROUND('Calculations'!U10,1)</f>
        <v>-1.1000000000000001</v>
      </c>
      <c r="G16" s="37">
        <f>ROUND('Calculations'!U11/1000,1)</f>
        <v>14.4</v>
      </c>
      <c r="H16" s="37">
        <f>ROUND('Calculations'!U12/1000,1)</f>
        <v>14.4</v>
      </c>
      <c r="I16" s="37">
        <f>ROUND('Calculations'!U13/1000,1)</f>
        <v>0</v>
      </c>
      <c r="J16" s="38">
        <f>ROUND('Calculations'!U14,1)</f>
        <v>-0.2</v>
      </c>
      <c r="K16" s="37">
        <f>ROUND('Calculations'!U15/1000,1)</f>
        <v>43.2</v>
      </c>
      <c r="L16" s="37">
        <f>ROUND('Calculations'!U16/1000,1)</f>
        <v>43.3</v>
      </c>
      <c r="M16" s="37">
        <f>ROUND('Calculations'!U17/1000,1)</f>
        <v>-0.1</v>
      </c>
      <c r="N16" s="37">
        <f>ROUND('Calculations'!U18,1)</f>
        <v>-0.2</v>
      </c>
    </row>
    <row r="17" spans="1:14" s="23" customFormat="1" x14ac:dyDescent="0.35">
      <c r="A17" s="22" t="s">
        <v>94</v>
      </c>
      <c r="B17" s="60" t="s">
        <v>153</v>
      </c>
      <c r="C17" s="37">
        <f>ROUND('Calculations'!V7/1000,1)</f>
        <v>15.5</v>
      </c>
      <c r="D17" s="37">
        <f>ROUND('Calculations'!V8/1000,1)</f>
        <v>12.8</v>
      </c>
      <c r="E17" s="37">
        <f>ROUND('Calculations'!V9/1000,1)</f>
        <v>2.7</v>
      </c>
      <c r="F17" s="38">
        <f>ROUND('Calculations'!V10,1)</f>
        <v>21.3</v>
      </c>
      <c r="G17" s="37">
        <f>ROUND('Calculations'!V11/1000,1)</f>
        <v>15.9</v>
      </c>
      <c r="H17" s="37">
        <f>ROUND('Calculations'!V12/1000,1)</f>
        <v>13</v>
      </c>
      <c r="I17" s="37">
        <f>ROUND('Calculations'!V13/1000,1)</f>
        <v>2.8</v>
      </c>
      <c r="J17" s="38">
        <f>ROUND('Calculations'!V14,1)</f>
        <v>21.8</v>
      </c>
      <c r="K17" s="37">
        <f>ROUND('Calculations'!V15/1000,1)</f>
        <v>48.2</v>
      </c>
      <c r="L17" s="37">
        <f>ROUND('Calculations'!V16/1000,1)</f>
        <v>42.3</v>
      </c>
      <c r="M17" s="37">
        <f>ROUND('Calculations'!V17/1000,1)</f>
        <v>5.9</v>
      </c>
      <c r="N17" s="37">
        <f>ROUND('Calculations'!V18,1)</f>
        <v>14</v>
      </c>
    </row>
    <row r="18" spans="1:14" s="23" customFormat="1" x14ac:dyDescent="0.35">
      <c r="A18" s="22" t="s">
        <v>95</v>
      </c>
      <c r="B18" s="60" t="s">
        <v>154</v>
      </c>
      <c r="C18" s="37">
        <f>ROUND('Calculations'!W7/1000,1)</f>
        <v>0.2</v>
      </c>
      <c r="D18" s="37">
        <f>ROUND('Calculations'!W8/1000,1)</f>
        <v>0.2</v>
      </c>
      <c r="E18" s="37">
        <f>ROUND('Calculations'!W9/1000,1)</f>
        <v>0</v>
      </c>
      <c r="F18" s="38">
        <f>ROUND('Calculations'!W10,1)</f>
        <v>-9.8000000000000007</v>
      </c>
      <c r="G18" s="37">
        <f>ROUND('Calculations'!W11/1000,1)</f>
        <v>0.7</v>
      </c>
      <c r="H18" s="37">
        <f>ROUND('Calculations'!W12/1000,1)</f>
        <v>0.7</v>
      </c>
      <c r="I18" s="37">
        <f>ROUND('Calculations'!W13/1000,1)</f>
        <v>0.1</v>
      </c>
      <c r="J18" s="38">
        <f>ROUND('Calculations'!W14,1)</f>
        <v>11.4</v>
      </c>
      <c r="K18" s="37">
        <f>ROUND('Calculations'!W15/1000,1)</f>
        <v>13.7</v>
      </c>
      <c r="L18" s="37">
        <f>ROUND('Calculations'!W16/1000,1)</f>
        <v>14.5</v>
      </c>
      <c r="M18" s="37">
        <f>ROUND('Calculations'!W17/1000,1)</f>
        <v>-0.8</v>
      </c>
      <c r="N18" s="37">
        <f>ROUND('Calculations'!W18,1)</f>
        <v>-5.6</v>
      </c>
    </row>
    <row r="19" spans="1:14" x14ac:dyDescent="0.35">
      <c r="A19" s="22" t="s">
        <v>96</v>
      </c>
      <c r="B19" s="60" t="s">
        <v>155</v>
      </c>
      <c r="C19" s="37">
        <f>ROUND('Calculations'!X7/1000,1)</f>
        <v>21.2</v>
      </c>
      <c r="D19" s="37">
        <f>ROUND('Calculations'!X8/1000,1)</f>
        <v>19.8</v>
      </c>
      <c r="E19" s="37">
        <f>ROUND('Calculations'!X9/1000,1)</f>
        <v>1.4</v>
      </c>
      <c r="F19" s="38">
        <f>ROUND('Calculations'!X10,1)</f>
        <v>6.8</v>
      </c>
      <c r="G19" s="37">
        <f>ROUND('Calculations'!X11/1000,1)</f>
        <v>87</v>
      </c>
      <c r="H19" s="37">
        <f>ROUND('Calculations'!X12/1000,1)</f>
        <v>82</v>
      </c>
      <c r="I19" s="37">
        <f>ROUND('Calculations'!X13/1000,1)</f>
        <v>5.0999999999999996</v>
      </c>
      <c r="J19" s="38">
        <f>ROUND('Calculations'!X14,1)</f>
        <v>6.2</v>
      </c>
      <c r="K19" s="37">
        <f>ROUND('Calculations'!X15/1000,1)</f>
        <v>262.10000000000002</v>
      </c>
      <c r="L19" s="37">
        <f>ROUND('Calculations'!X16/1000,1)</f>
        <v>239</v>
      </c>
      <c r="M19" s="37">
        <f>ROUND('Calculations'!X17/1000,1)</f>
        <v>23.2</v>
      </c>
      <c r="N19" s="37">
        <f>ROUND('Calculations'!X18,1)</f>
        <v>9.6999999999999993</v>
      </c>
    </row>
    <row r="20" spans="1:14" s="23" customFormat="1" x14ac:dyDescent="0.35">
      <c r="A20" s="63" t="s">
        <v>97</v>
      </c>
      <c r="B20" s="60" t="s">
        <v>156</v>
      </c>
      <c r="C20" s="37">
        <f>ROUND('Calculations'!Y7/1000,1)</f>
        <v>-0.6</v>
      </c>
      <c r="D20" s="37">
        <f>ROUND('Calculations'!Y8/1000,1)</f>
        <v>-1</v>
      </c>
      <c r="E20" s="37">
        <f>ROUND('Calculations'!Y9/1000,1)</f>
        <v>0.4</v>
      </c>
      <c r="F20" s="38">
        <f>ROUND('Calculations'!Y10,1)</f>
        <v>40.700000000000003</v>
      </c>
      <c r="G20" s="37">
        <f>ROUND('Calculations'!Y11/1000,1)</f>
        <v>-2.8</v>
      </c>
      <c r="H20" s="37">
        <f>ROUND('Calculations'!Y12/1000,1)</f>
        <v>-2.5</v>
      </c>
      <c r="I20" s="37">
        <f>ROUND('Calculations'!Y13/1000,1)</f>
        <v>-0.3</v>
      </c>
      <c r="J20" s="38">
        <f>ROUND('Calculations'!Y14,1)</f>
        <v>-11.3</v>
      </c>
      <c r="K20" s="37">
        <f>ROUND('Calculations'!Y15/1000,1)</f>
        <v>-4.4000000000000004</v>
      </c>
      <c r="L20" s="37">
        <f>ROUND('Calculations'!Y16/1000,1)</f>
        <v>-4.2</v>
      </c>
      <c r="M20" s="37">
        <f>ROUND('Calculations'!Y17/1000,1)</f>
        <v>-0.2</v>
      </c>
      <c r="N20" s="37">
        <f>ROUND('Calculations'!Y18,1)</f>
        <v>-3.9</v>
      </c>
    </row>
    <row r="21" spans="1:14" x14ac:dyDescent="0.35">
      <c r="A21" s="22" t="s">
        <v>98</v>
      </c>
      <c r="B21" s="60" t="s">
        <v>157</v>
      </c>
      <c r="C21" s="37">
        <f>ROUND('Calculations'!Z7/1000,1)</f>
        <v>8.6999999999999993</v>
      </c>
      <c r="D21" s="37">
        <f>ROUND('Calculations'!Z8/1000,1)</f>
        <v>8.3000000000000007</v>
      </c>
      <c r="E21" s="37">
        <f>ROUND('Calculations'!Z9/1000,1)</f>
        <v>0.4</v>
      </c>
      <c r="F21" s="38">
        <f>ROUND('Calculations'!Z10,1)</f>
        <v>5.2</v>
      </c>
      <c r="G21" s="37">
        <f>ROUND('Calculations'!Z11/1000,1)</f>
        <v>34.5</v>
      </c>
      <c r="H21" s="37">
        <f>ROUND('Calculations'!Z12/1000,1)</f>
        <v>32</v>
      </c>
      <c r="I21" s="37">
        <f>ROUND('Calculations'!Z13/1000,1)</f>
        <v>2.5</v>
      </c>
      <c r="J21" s="38">
        <f>ROUND('Calculations'!Z14,1)</f>
        <v>7.8</v>
      </c>
      <c r="K21" s="37">
        <f>ROUND('Calculations'!Z15/1000,1)</f>
        <v>99.4</v>
      </c>
      <c r="L21" s="37">
        <f>ROUND('Calculations'!Z16/1000,1)</f>
        <v>96</v>
      </c>
      <c r="M21" s="37">
        <f>ROUND('Calculations'!Z17/1000,1)</f>
        <v>3.4</v>
      </c>
      <c r="N21" s="37">
        <f>ROUND('Calculations'!Z18,1)</f>
        <v>3.6</v>
      </c>
    </row>
    <row r="22" spans="1:14" ht="14.4" customHeight="1" x14ac:dyDescent="0.35">
      <c r="A22" s="30" t="s">
        <v>99</v>
      </c>
      <c r="B22" s="60" t="s">
        <v>158</v>
      </c>
      <c r="C22" s="37">
        <f>ROUND('Calculations'!AA7/1000,1)</f>
        <v>0.3</v>
      </c>
      <c r="D22" s="37">
        <f>ROUND('Calculations'!AA8/1000,1)</f>
        <v>0.2</v>
      </c>
      <c r="E22" s="37">
        <f>ROUND('Calculations'!AA9/1000,1)</f>
        <v>0.1</v>
      </c>
      <c r="F22" s="38">
        <f>ROUND('Calculations'!AA10,1)</f>
        <v>79.3</v>
      </c>
      <c r="G22" s="37">
        <f>ROUND('Calculations'!AA11/1000,1)</f>
        <v>1.2</v>
      </c>
      <c r="H22" s="37">
        <f>ROUND('Calculations'!AA12/1000,1)</f>
        <v>0.7</v>
      </c>
      <c r="I22" s="37">
        <f>ROUND('Calculations'!AA13/1000,1)</f>
        <v>0.4</v>
      </c>
      <c r="J22" s="38">
        <f>ROUND('Calculations'!AA14,1)</f>
        <v>55.8</v>
      </c>
      <c r="K22" s="37">
        <f>ROUND('Calculations'!AA15/1000,1)</f>
        <v>2.7</v>
      </c>
      <c r="L22" s="37">
        <f>ROUND('Calculations'!AA16/1000,1)</f>
        <v>3.2</v>
      </c>
      <c r="M22" s="37">
        <f>ROUND('Calculations'!AA17/1000,1)</f>
        <v>-0.5</v>
      </c>
      <c r="N22" s="37">
        <f>ROUND('Calculations'!AA18,1)</f>
        <v>-16.2</v>
      </c>
    </row>
    <row r="23" spans="1:14" x14ac:dyDescent="0.35">
      <c r="A23" s="22" t="s">
        <v>100</v>
      </c>
      <c r="B23" s="60" t="s">
        <v>159</v>
      </c>
      <c r="C23" s="37">
        <f>ROUND('Calculations'!AB7/1000,1)</f>
        <v>-0.3</v>
      </c>
      <c r="D23" s="37">
        <f>ROUND('Calculations'!AB8/1000,1)</f>
        <v>-0.1</v>
      </c>
      <c r="E23" s="37">
        <f>ROUND('Calculations'!AB9/1000,1)</f>
        <v>-0.1</v>
      </c>
      <c r="F23" s="38">
        <f>ROUND('Calculations'!AB10,1)</f>
        <v>-90.2</v>
      </c>
      <c r="G23" s="37">
        <f>ROUND('Calculations'!AB11/1000,1)</f>
        <v>-0.3</v>
      </c>
      <c r="H23" s="37">
        <f>ROUND('Calculations'!AB12/1000,1)</f>
        <v>-0.1</v>
      </c>
      <c r="I23" s="37">
        <f>ROUND('Calculations'!AB13/1000,1)</f>
        <v>-0.1</v>
      </c>
      <c r="J23" s="38">
        <f>ROUND('Calculations'!AB14,1)</f>
        <v>-90.2</v>
      </c>
      <c r="K23" s="37">
        <f>ROUND('Calculations'!AB15/1000,1)</f>
        <v>-0.4</v>
      </c>
      <c r="L23" s="37">
        <f>ROUND('Calculations'!AB16/1000,1)</f>
        <v>-0.4</v>
      </c>
      <c r="M23" s="37">
        <f>ROUND('Calculations'!AB17/1000,1)</f>
        <v>0.1</v>
      </c>
      <c r="N23" s="37">
        <f>ROUND('Calculations'!AB18,1)</f>
        <v>18</v>
      </c>
    </row>
    <row r="24" spans="1:14" x14ac:dyDescent="0.35">
      <c r="A24" s="22" t="s">
        <v>101</v>
      </c>
      <c r="B24" s="60" t="s">
        <v>160</v>
      </c>
      <c r="C24" s="37">
        <f>ROUND('Calculations'!AC7/1000,1)</f>
        <v>0</v>
      </c>
      <c r="D24" s="37">
        <f>ROUND('Calculations'!AC8/1000,1)</f>
        <v>0</v>
      </c>
      <c r="E24" s="37">
        <f>ROUND('Calculations'!AC9/1000,1)</f>
        <v>0</v>
      </c>
      <c r="F24" s="38">
        <f>ROUND('Calculations'!AC10,1)</f>
        <v>18.8</v>
      </c>
      <c r="G24" s="37">
        <f>ROUND('Calculations'!AC11/1000,1)</f>
        <v>0.2</v>
      </c>
      <c r="H24" s="37">
        <f>ROUND('Calculations'!AC12/1000,1)</f>
        <v>0.2</v>
      </c>
      <c r="I24" s="37">
        <f>ROUND('Calculations'!AC13/1000,1)</f>
        <v>0</v>
      </c>
      <c r="J24" s="38">
        <f>ROUND('Calculations'!AC14,1)</f>
        <v>12.9</v>
      </c>
      <c r="K24" s="37">
        <f>ROUND('Calculations'!AC15/1000,1)</f>
        <v>0.8</v>
      </c>
      <c r="L24" s="37">
        <f>ROUND('Calculations'!AC16/1000,1)</f>
        <v>0.7</v>
      </c>
      <c r="M24" s="37">
        <f>ROUND('Calculations'!AC17/1000,1)</f>
        <v>0.1</v>
      </c>
      <c r="N24" s="37">
        <f>ROUND('Calculations'!AC18,1)</f>
        <v>16.7</v>
      </c>
    </row>
    <row r="25" spans="1:14" x14ac:dyDescent="0.35">
      <c r="A25" s="22" t="s">
        <v>102</v>
      </c>
      <c r="B25" s="60" t="s">
        <v>161</v>
      </c>
      <c r="C25" s="37">
        <f>ROUND('Calculations'!AD7/1000,1)</f>
        <v>0.3</v>
      </c>
      <c r="D25" s="37">
        <f>ROUND('Calculations'!AD8/1000,1)</f>
        <v>0.3</v>
      </c>
      <c r="E25" s="37">
        <f>ROUND('Calculations'!AD9/1000,1)</f>
        <v>0</v>
      </c>
      <c r="F25" s="38">
        <f>ROUND('Calculations'!AD10,1)</f>
        <v>2.5</v>
      </c>
      <c r="G25" s="37">
        <f>ROUND('Calculations'!AD11/1000,1)</f>
        <v>1.3</v>
      </c>
      <c r="H25" s="37">
        <f>ROUND('Calculations'!AD12/1000,1)</f>
        <v>1.3</v>
      </c>
      <c r="I25" s="37">
        <f>ROUND('Calculations'!AD13/1000,1)</f>
        <v>0</v>
      </c>
      <c r="J25" s="38">
        <f>ROUND('Calculations'!AD14,1)</f>
        <v>2.5</v>
      </c>
      <c r="K25" s="37">
        <f>ROUND('Calculations'!AD15/1000,1)</f>
        <v>3.8</v>
      </c>
      <c r="L25" s="37">
        <f>ROUND('Calculations'!AD16/1000,1)</f>
        <v>3.7</v>
      </c>
      <c r="M25" s="37">
        <f>ROUND('Calculations'!AD17/1000,1)</f>
        <v>0.2</v>
      </c>
      <c r="N25" s="37">
        <f>ROUND('Calculations'!AD18,1)</f>
        <v>4.2</v>
      </c>
    </row>
    <row r="26" spans="1:14" x14ac:dyDescent="0.35">
      <c r="A26" s="22" t="s">
        <v>103</v>
      </c>
      <c r="B26" s="60" t="s">
        <v>162</v>
      </c>
      <c r="C26" s="37">
        <f>ROUND('Calculations'!AE7/1000,1)</f>
        <v>0.5</v>
      </c>
      <c r="D26" s="37">
        <f>ROUND('Calculations'!AE8/1000,1)</f>
        <v>0.4</v>
      </c>
      <c r="E26" s="37">
        <f>ROUND('Calculations'!AE9/1000,1)</f>
        <v>0.1</v>
      </c>
      <c r="F26" s="38">
        <f>ROUND('Calculations'!AE10,1)</f>
        <v>13.8</v>
      </c>
      <c r="G26" s="37">
        <f>ROUND('Calculations'!AE11/1000,1)</f>
        <v>1.9</v>
      </c>
      <c r="H26" s="37">
        <f>ROUND('Calculations'!AE12/1000,1)</f>
        <v>1.7</v>
      </c>
      <c r="I26" s="37">
        <f>ROUND('Calculations'!AE13/1000,1)</f>
        <v>0.2</v>
      </c>
      <c r="J26" s="38">
        <f>ROUND('Calculations'!AE14,1)</f>
        <v>12.3</v>
      </c>
      <c r="K26" s="37">
        <f>ROUND('Calculations'!AE15/1000,1)</f>
        <v>5</v>
      </c>
      <c r="L26" s="37">
        <f>ROUND('Calculations'!AE16/1000,1)</f>
        <v>4.5999999999999996</v>
      </c>
      <c r="M26" s="37">
        <f>ROUND('Calculations'!AE17/1000,1)</f>
        <v>0.4</v>
      </c>
      <c r="N26" s="37">
        <f>ROUND('Calculations'!AE18,1)</f>
        <v>9.1999999999999993</v>
      </c>
    </row>
    <row r="27" spans="1:14" x14ac:dyDescent="0.35">
      <c r="A27" s="22" t="s">
        <v>104</v>
      </c>
      <c r="B27" s="60" t="s">
        <v>163</v>
      </c>
      <c r="C27" s="37">
        <f>ROUND('Calculations'!AF7/1000,1)</f>
        <v>0.1</v>
      </c>
      <c r="D27" s="37">
        <f>ROUND('Calculations'!AF8/1000,1)</f>
        <v>0.1</v>
      </c>
      <c r="E27" s="37">
        <f>ROUND('Calculations'!AF9/1000,1)</f>
        <v>0</v>
      </c>
      <c r="F27" s="38">
        <f>ROUND('Calculations'!AF10,1)</f>
        <v>-20.3</v>
      </c>
      <c r="G27" s="37">
        <f>ROUND('Calculations'!AF11/1000,1)</f>
        <v>0.4</v>
      </c>
      <c r="H27" s="37">
        <f>ROUND('Calculations'!AF12/1000,1)</f>
        <v>0.4</v>
      </c>
      <c r="I27" s="37">
        <f>ROUND('Calculations'!AF13/1000,1)</f>
        <v>0</v>
      </c>
      <c r="J27" s="38">
        <f>ROUND('Calculations'!AF14,1)</f>
        <v>-3.6</v>
      </c>
      <c r="K27" s="37">
        <f>ROUND('Calculations'!AF15/1000,1)</f>
        <v>1.3</v>
      </c>
      <c r="L27" s="37">
        <f>ROUND('Calculations'!AF16/1000,1)</f>
        <v>1.5</v>
      </c>
      <c r="M27" s="37">
        <f>ROUND('Calculations'!AF17/1000,1)</f>
        <v>-0.2</v>
      </c>
      <c r="N27" s="37">
        <f>ROUND('Calculations'!AF18,1)</f>
        <v>-11.9</v>
      </c>
    </row>
    <row r="28" spans="1:14" x14ac:dyDescent="0.35">
      <c r="A28" s="22" t="s">
        <v>105</v>
      </c>
      <c r="B28" s="60" t="s">
        <v>164</v>
      </c>
      <c r="C28" s="37">
        <f>ROUND('Calculations'!AG7/1000,1)</f>
        <v>1.5</v>
      </c>
      <c r="D28" s="37">
        <f>ROUND('Calculations'!AG8/1000,1)</f>
        <v>1.3</v>
      </c>
      <c r="E28" s="37">
        <f>ROUND('Calculations'!AG9/1000,1)</f>
        <v>0.2</v>
      </c>
      <c r="F28" s="38">
        <f>ROUND('Calculations'!AG10,1)</f>
        <v>12.9</v>
      </c>
      <c r="G28" s="37">
        <f>ROUND('Calculations'!AG11/1000,1)</f>
        <v>5.7</v>
      </c>
      <c r="H28" s="37">
        <f>ROUND('Calculations'!AG12/1000,1)</f>
        <v>5.2</v>
      </c>
      <c r="I28" s="37">
        <f>ROUND('Calculations'!AG13/1000,1)</f>
        <v>0.5</v>
      </c>
      <c r="J28" s="38">
        <f>ROUND('Calculations'!AG14,1)</f>
        <v>9.4</v>
      </c>
      <c r="K28" s="37">
        <f>ROUND('Calculations'!AG15/1000,1)</f>
        <v>15</v>
      </c>
      <c r="L28" s="37">
        <f>ROUND('Calculations'!AG16/1000,1)</f>
        <v>13.9</v>
      </c>
      <c r="M28" s="37">
        <f>ROUND('Calculations'!AG17/1000,1)</f>
        <v>1.1000000000000001</v>
      </c>
      <c r="N28" s="37">
        <f>ROUND('Calculations'!AG18,1)</f>
        <v>8</v>
      </c>
    </row>
    <row r="29" spans="1:14" s="23" customFormat="1" ht="17.25" customHeight="1" x14ac:dyDescent="0.35">
      <c r="A29" s="21" t="s">
        <v>106</v>
      </c>
      <c r="B29" s="33" t="s">
        <v>165</v>
      </c>
      <c r="C29" s="39">
        <f>ROUND('Calculations'!AH7/1000,1)</f>
        <v>77.599999999999994</v>
      </c>
      <c r="D29" s="39">
        <f>ROUND('Calculations'!AH8/1000,1)</f>
        <v>71.5</v>
      </c>
      <c r="E29" s="39">
        <f>ROUND('Calculations'!AH9/1000,1)</f>
        <v>6.1</v>
      </c>
      <c r="F29" s="40">
        <f>ROUND('Calculations'!AH10,1)</f>
        <v>8.6</v>
      </c>
      <c r="G29" s="39">
        <f>ROUND('Calculations'!AH11/1000,1)</f>
        <v>264.7</v>
      </c>
      <c r="H29" s="39">
        <f>ROUND('Calculations'!AH12/1000,1)</f>
        <v>249.9</v>
      </c>
      <c r="I29" s="39">
        <f>ROUND('Calculations'!AH13/1000,1)</f>
        <v>14.8</v>
      </c>
      <c r="J29" s="40">
        <f>ROUND('Calculations'!AH14,1)</f>
        <v>5.9</v>
      </c>
      <c r="K29" s="39">
        <f>ROUND('Calculations'!AH15/1000,1)</f>
        <v>790.6</v>
      </c>
      <c r="L29" s="39">
        <f>ROUND('Calculations'!AH16/1000,1)</f>
        <v>748</v>
      </c>
      <c r="M29" s="39">
        <f>ROUND('Calculations'!AH17/1000,1)</f>
        <v>42.6</v>
      </c>
      <c r="N29" s="39">
        <f>ROUND('Calculations'!AH18,1)</f>
        <v>5.7</v>
      </c>
    </row>
    <row r="30" spans="1:14" x14ac:dyDescent="0.35">
      <c r="A30" s="22" t="s">
        <v>107</v>
      </c>
      <c r="B30" s="60" t="s">
        <v>166</v>
      </c>
      <c r="C30" s="37">
        <f>ROUND('Calculations'!AI7/1000,1)</f>
        <v>16.3</v>
      </c>
      <c r="D30" s="37">
        <f>ROUND('Calculations'!AI8/1000,1)</f>
        <v>13.7</v>
      </c>
      <c r="E30" s="37">
        <f>ROUND('Calculations'!AI9/1000,1)</f>
        <v>2.6</v>
      </c>
      <c r="F30" s="38">
        <f>ROUND('Calculations'!AI10,1)</f>
        <v>18.7</v>
      </c>
      <c r="G30" s="37">
        <f>ROUND('Calculations'!AI11/1000,1)</f>
        <v>63.8</v>
      </c>
      <c r="H30" s="37">
        <f>ROUND('Calculations'!AI12/1000,1)</f>
        <v>54.3</v>
      </c>
      <c r="I30" s="37">
        <f>ROUND('Calculations'!AI13/1000,1)</f>
        <v>9.5</v>
      </c>
      <c r="J30" s="38">
        <f>ROUND('Calculations'!AI14,1)</f>
        <v>17.399999999999999</v>
      </c>
      <c r="K30" s="37">
        <f>ROUND('Calculations'!AI15/1000,1)</f>
        <v>173.8</v>
      </c>
      <c r="L30" s="37">
        <f>ROUND('Calculations'!AI16/1000,1)</f>
        <v>180.8</v>
      </c>
      <c r="M30" s="37">
        <f>ROUND('Calculations'!AI17/1000,1)</f>
        <v>-6.9</v>
      </c>
      <c r="N30" s="37">
        <f>ROUND('Calculations'!AI18,1)</f>
        <v>-3.8</v>
      </c>
    </row>
    <row r="31" spans="1:14" ht="14.75" customHeight="1" x14ac:dyDescent="0.35">
      <c r="A31" s="22" t="s">
        <v>108</v>
      </c>
      <c r="B31" s="60" t="s">
        <v>167</v>
      </c>
      <c r="C31" s="37">
        <f>ROUND('Calculations'!AJ7/1000,1)</f>
        <v>2.1</v>
      </c>
      <c r="D31" s="37">
        <f>ROUND('Calculations'!AJ8/1000,1)</f>
        <v>2.2999999999999998</v>
      </c>
      <c r="E31" s="37">
        <f>ROUND('Calculations'!AJ9/1000,1)</f>
        <v>-0.2</v>
      </c>
      <c r="F31" s="38">
        <f>ROUND('Calculations'!AJ10,1)</f>
        <v>-7.7</v>
      </c>
      <c r="G31" s="37">
        <f>ROUND('Calculations'!AJ11/1000,1)</f>
        <v>7.4</v>
      </c>
      <c r="H31" s="37">
        <f>ROUND('Calculations'!AJ12/1000,1)</f>
        <v>8.6</v>
      </c>
      <c r="I31" s="37">
        <f>ROUND('Calculations'!AJ13/1000,1)</f>
        <v>-1.1000000000000001</v>
      </c>
      <c r="J31" s="38">
        <f>ROUND('Calculations'!AJ14,1)</f>
        <v>-13.2</v>
      </c>
      <c r="K31" s="37">
        <f>ROUND('Calculations'!AJ15/1000,1)</f>
        <v>24.2</v>
      </c>
      <c r="L31" s="37">
        <f>ROUND('Calculations'!AJ16/1000,1)</f>
        <v>24.5</v>
      </c>
      <c r="M31" s="37">
        <f>ROUND('Calculations'!AJ17/1000,1)</f>
        <v>-0.2</v>
      </c>
      <c r="N31" s="37">
        <f>ROUND('Calculations'!AJ18,1)</f>
        <v>-1</v>
      </c>
    </row>
    <row r="32" spans="1:14" x14ac:dyDescent="0.35">
      <c r="A32" s="22" t="s">
        <v>109</v>
      </c>
      <c r="B32" s="60" t="s">
        <v>168</v>
      </c>
      <c r="C32" s="37">
        <f>ROUND('Calculations'!AK7/1000,1)</f>
        <v>4.0999999999999996</v>
      </c>
      <c r="D32" s="37">
        <f>ROUND('Calculations'!AK8/1000,1)</f>
        <v>3.8</v>
      </c>
      <c r="E32" s="37">
        <f>ROUND('Calculations'!AK9/1000,1)</f>
        <v>0.3</v>
      </c>
      <c r="F32" s="38">
        <f>ROUND('Calculations'!AK10,1)</f>
        <v>7.8</v>
      </c>
      <c r="G32" s="37">
        <f>ROUND('Calculations'!AK11/1000,1)</f>
        <v>16.399999999999999</v>
      </c>
      <c r="H32" s="37">
        <f>ROUND('Calculations'!AK12/1000,1)</f>
        <v>15.1</v>
      </c>
      <c r="I32" s="37">
        <f>ROUND('Calculations'!AK13/1000,1)</f>
        <v>1.3</v>
      </c>
      <c r="J32" s="38">
        <f>ROUND('Calculations'!AK14,1)</f>
        <v>8.4</v>
      </c>
      <c r="K32" s="37">
        <f>ROUND('Calculations'!AK15/1000,1)</f>
        <v>46.4</v>
      </c>
      <c r="L32" s="37">
        <f>ROUND('Calculations'!AK16/1000,1)</f>
        <v>43.6</v>
      </c>
      <c r="M32" s="37">
        <f>ROUND('Calculations'!AK17/1000,1)</f>
        <v>2.8</v>
      </c>
      <c r="N32" s="37">
        <f>ROUND('Calculations'!AK18,1)</f>
        <v>6.4</v>
      </c>
    </row>
    <row r="33" spans="1:14" s="23" customFormat="1" x14ac:dyDescent="0.35">
      <c r="A33" s="21" t="s">
        <v>110</v>
      </c>
      <c r="B33" s="33" t="s">
        <v>169</v>
      </c>
      <c r="C33" s="39">
        <f>ROUND('Calculations'!AL7/1000,1)</f>
        <v>100.1</v>
      </c>
      <c r="D33" s="39">
        <f>ROUND('Calculations'!AL8/1000,1)</f>
        <v>91.3</v>
      </c>
      <c r="E33" s="39">
        <f>ROUND('Calculations'!AL9/1000,1)</f>
        <v>8.8000000000000007</v>
      </c>
      <c r="F33" s="40">
        <f>ROUND('Calculations'!AL10,1)</f>
        <v>9.6</v>
      </c>
      <c r="G33" s="39">
        <f>ROUND('Calculations'!AL11/1000,1)</f>
        <v>352.3</v>
      </c>
      <c r="H33" s="39">
        <f>ROUND('Calculations'!AL12/1000,1)</f>
        <v>327.9</v>
      </c>
      <c r="I33" s="39">
        <f>ROUND('Calculations'!AL13/1000,1)</f>
        <v>24.4</v>
      </c>
      <c r="J33" s="40">
        <f>ROUND('Calculations'!AL14,1)</f>
        <v>7.4</v>
      </c>
      <c r="K33" s="54">
        <f>ROUND('Calculations'!AL15/1000,1)</f>
        <v>1035.0999999999999</v>
      </c>
      <c r="L33" s="39">
        <f>ROUND('Calculations'!AL16/1000,1)</f>
        <v>996.8</v>
      </c>
      <c r="M33" s="39">
        <f>ROUND('Calculations'!AL17/1000,1)</f>
        <v>38.200000000000003</v>
      </c>
      <c r="N33" s="39">
        <f>ROUND('Calculations'!AL18,1)</f>
        <v>3.8</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5.5" x14ac:dyDescent="0.35"/>
  <cols>
    <col min="1" max="1" width="58.90625" style="8" customWidth="1"/>
    <col min="2" max="2" width="25.90625" style="8" bestFit="1" customWidth="1"/>
    <col min="3" max="3" width="16.08984375" style="8" customWidth="1"/>
    <col min="4" max="4" width="16.453125" style="8" customWidth="1"/>
    <col min="5" max="6" width="19.36328125" style="8" customWidth="1"/>
    <col min="7" max="8" width="15.90625" style="8" customWidth="1"/>
    <col min="9" max="10" width="20" style="8" customWidth="1"/>
    <col min="11" max="12" width="16.453125" style="8" customWidth="1"/>
    <col min="13" max="13" width="20" style="8" customWidth="1"/>
    <col min="14" max="14" width="20.36328125" style="8" customWidth="1"/>
    <col min="15" max="16384" width="11.36328125" style="8"/>
  </cols>
  <sheetData>
    <row r="1" spans="1:14" ht="20.399999999999999" customHeight="1" x14ac:dyDescent="0.4">
      <c r="A1" s="45" t="s">
        <v>293</v>
      </c>
      <c r="B1" s="11"/>
      <c r="C1" s="11"/>
      <c r="D1" s="11"/>
      <c r="E1" s="11"/>
      <c r="F1" s="11"/>
      <c r="G1" s="63"/>
      <c r="H1" s="63"/>
      <c r="I1" s="63"/>
      <c r="J1" s="63"/>
      <c r="K1" s="63"/>
      <c r="L1" s="63"/>
      <c r="M1" s="63"/>
      <c r="N1" s="63"/>
    </row>
    <row r="2" spans="1:14" ht="15.5" customHeight="1" x14ac:dyDescent="0.35">
      <c r="A2" s="48" t="s">
        <v>294</v>
      </c>
      <c r="B2" s="11"/>
      <c r="C2" s="11"/>
      <c r="D2" s="11"/>
      <c r="E2" s="11"/>
      <c r="F2" s="11"/>
      <c r="G2" s="63"/>
      <c r="H2" s="63"/>
      <c r="I2" s="63"/>
      <c r="J2" s="63"/>
      <c r="K2" s="63"/>
      <c r="L2" s="63"/>
      <c r="M2" s="63"/>
      <c r="N2" s="63"/>
    </row>
    <row r="3" spans="1:14" ht="15.5" customHeight="1" x14ac:dyDescent="0.35">
      <c r="A3" s="19" t="s">
        <v>70</v>
      </c>
      <c r="B3" s="19"/>
      <c r="C3" s="11"/>
      <c r="D3" s="11"/>
      <c r="E3" s="11"/>
      <c r="F3" s="11"/>
      <c r="G3" s="63"/>
      <c r="H3" s="63"/>
      <c r="I3" s="63"/>
      <c r="J3" s="63"/>
      <c r="K3" s="63"/>
      <c r="L3" s="63"/>
      <c r="M3" s="63"/>
      <c r="N3" s="63"/>
    </row>
    <row r="4" spans="1:14" ht="15.5" customHeight="1" x14ac:dyDescent="0.35">
      <c r="A4" s="19" t="s">
        <v>265</v>
      </c>
      <c r="B4" s="19"/>
      <c r="C4" s="11"/>
      <c r="D4" s="11"/>
      <c r="E4" s="11"/>
      <c r="F4" s="11"/>
      <c r="G4" s="63"/>
      <c r="H4" s="63"/>
      <c r="I4" s="63"/>
      <c r="J4" s="63"/>
      <c r="K4" s="63"/>
      <c r="L4" s="63"/>
      <c r="M4" s="63"/>
      <c r="N4" s="63"/>
    </row>
    <row r="5" spans="1:14" ht="15.5" customHeight="1" x14ac:dyDescent="0.35">
      <c r="A5" s="3" t="s">
        <v>71</v>
      </c>
      <c r="B5" s="19"/>
      <c r="C5" s="11"/>
      <c r="D5" s="11"/>
      <c r="E5" s="11"/>
      <c r="F5" s="11"/>
      <c r="G5" s="63"/>
      <c r="H5" s="63"/>
      <c r="I5" s="63"/>
      <c r="J5" s="63"/>
      <c r="K5" s="63"/>
      <c r="L5" s="63"/>
      <c r="M5" s="63"/>
      <c r="N5" s="63"/>
    </row>
    <row r="6" spans="1:14" s="7" customFormat="1" ht="131.25" customHeight="1" x14ac:dyDescent="0.35">
      <c r="A6" s="41" t="s">
        <v>295</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ht="18.5" x14ac:dyDescent="0.35">
      <c r="A7" s="22" t="s">
        <v>296</v>
      </c>
      <c r="B7" s="60" t="s">
        <v>170</v>
      </c>
      <c r="C7" s="37">
        <f>ROUND('Calculations'!AM7/1000,1)</f>
        <v>7.1</v>
      </c>
      <c r="D7" s="37">
        <f>ROUND('Calculations'!AM8/1000,1)</f>
        <v>6.9</v>
      </c>
      <c r="E7" s="37">
        <f>ROUND('Calculations'!AM9/1000,1)</f>
        <v>0.2</v>
      </c>
      <c r="F7" s="38">
        <f>ROUND('Calculations'!AM10,1)</f>
        <v>2.9</v>
      </c>
      <c r="G7" s="37">
        <f>ROUND('Calculations'!AM11/1000,1)</f>
        <v>41.4</v>
      </c>
      <c r="H7" s="37">
        <f>ROUND('Calculations'!AM12/1000,1)</f>
        <v>32.700000000000003</v>
      </c>
      <c r="I7" s="37">
        <f>ROUND('Calculations'!AM13/1000,1)</f>
        <v>8.6999999999999993</v>
      </c>
      <c r="J7" s="38">
        <f>ROUND('Calculations'!AM14,1)</f>
        <v>26.7</v>
      </c>
      <c r="K7" s="37">
        <f>ROUND('Calculations'!AM15/1000,1)</f>
        <v>84.8</v>
      </c>
      <c r="L7" s="37">
        <f>ROUND('Calculations'!AM16/1000,1)</f>
        <v>82.9</v>
      </c>
      <c r="M7" s="37">
        <f>ROUND('Calculations'!AM17/1000,1)</f>
        <v>1.9</v>
      </c>
      <c r="N7" s="37">
        <f>ROUND('Calculations'!AM18,1)</f>
        <v>2.2000000000000002</v>
      </c>
    </row>
    <row r="8" spans="1:14" x14ac:dyDescent="0.35">
      <c r="A8" s="22" t="s">
        <v>112</v>
      </c>
      <c r="B8" s="60" t="s">
        <v>171</v>
      </c>
      <c r="C8" s="37">
        <f>ROUND('Calculations'!AN7/1000,1)</f>
        <v>13.2</v>
      </c>
      <c r="D8" s="37">
        <f>ROUND('Calculations'!AN8/1000,1)</f>
        <v>12.5</v>
      </c>
      <c r="E8" s="37">
        <f>ROUND('Calculations'!AN9/1000,1)</f>
        <v>0.7</v>
      </c>
      <c r="F8" s="38">
        <f>ROUND('Calculations'!AN10,1)</f>
        <v>5.8</v>
      </c>
      <c r="G8" s="37">
        <f>ROUND('Calculations'!AN11/1000,1)</f>
        <v>51.6</v>
      </c>
      <c r="H8" s="37">
        <f>ROUND('Calculations'!AN12/1000,1)</f>
        <v>48.8</v>
      </c>
      <c r="I8" s="37">
        <f>ROUND('Calculations'!AN13/1000,1)</f>
        <v>2.8</v>
      </c>
      <c r="J8" s="38">
        <f>ROUND('Calculations'!AN14,1)</f>
        <v>5.7</v>
      </c>
      <c r="K8" s="37">
        <f>ROUND('Calculations'!AN15/1000,1)</f>
        <v>147.5</v>
      </c>
      <c r="L8" s="37">
        <f>ROUND('Calculations'!AN16/1000,1)</f>
        <v>137.9</v>
      </c>
      <c r="M8" s="37">
        <f>ROUND('Calculations'!AN17/1000,1)</f>
        <v>9.6</v>
      </c>
      <c r="N8" s="37">
        <f>ROUND('Calculations'!AN18,1)</f>
        <v>6.9</v>
      </c>
    </row>
    <row r="9" spans="1:14" ht="15.65" customHeight="1" x14ac:dyDescent="0.35">
      <c r="A9" s="22" t="s">
        <v>113</v>
      </c>
      <c r="B9" s="60" t="s">
        <v>172</v>
      </c>
      <c r="C9" s="37">
        <f>ROUND('Calculations'!AO7/1000,1)</f>
        <v>14.6</v>
      </c>
      <c r="D9" s="37">
        <f>ROUND('Calculations'!AO8/1000,1)</f>
        <v>13.4</v>
      </c>
      <c r="E9" s="37">
        <f>ROUND('Calculations'!AO9/1000,1)</f>
        <v>1.1000000000000001</v>
      </c>
      <c r="F9" s="38">
        <f>ROUND('Calculations'!AO10,1)</f>
        <v>8.3000000000000007</v>
      </c>
      <c r="G9" s="37">
        <f>ROUND('Calculations'!AO11/1000,1)</f>
        <v>56.6</v>
      </c>
      <c r="H9" s="37">
        <f>ROUND('Calculations'!AO12/1000,1)</f>
        <v>52.2</v>
      </c>
      <c r="I9" s="37">
        <f>ROUND('Calculations'!AO13/1000,1)</f>
        <v>4.4000000000000004</v>
      </c>
      <c r="J9" s="38">
        <f>ROUND('Calculations'!AO14,1)</f>
        <v>8.5</v>
      </c>
      <c r="K9" s="37">
        <f>ROUND('Calculations'!AO15/1000,1)</f>
        <v>160.6</v>
      </c>
      <c r="L9" s="37">
        <f>ROUND('Calculations'!AO16/1000,1)</f>
        <v>150.9</v>
      </c>
      <c r="M9" s="37">
        <f>ROUND('Calculations'!AO17/1000,1)</f>
        <v>9.6999999999999993</v>
      </c>
      <c r="N9" s="37">
        <f>ROUND('Calculations'!AO18,1)</f>
        <v>6.4</v>
      </c>
    </row>
    <row r="10" spans="1:14" x14ac:dyDescent="0.35">
      <c r="A10" s="22" t="s">
        <v>114</v>
      </c>
      <c r="B10" s="60" t="s">
        <v>173</v>
      </c>
      <c r="C10" s="37">
        <f>ROUND('Calculations'!AP7/1000,1)</f>
        <v>-0.2</v>
      </c>
      <c r="D10" s="37">
        <f>ROUND('Calculations'!AP8/1000,1)</f>
        <v>0.1</v>
      </c>
      <c r="E10" s="37">
        <f>ROUND('Calculations'!AP9/1000,1)</f>
        <v>-0.2</v>
      </c>
      <c r="F10" s="69" t="s">
        <v>718</v>
      </c>
      <c r="G10" s="37">
        <f>ROUND('Calculations'!AP11/1000,1)</f>
        <v>-0.1</v>
      </c>
      <c r="H10" s="37">
        <f>ROUND('Calculations'!AP12/1000,1)</f>
        <v>0.6</v>
      </c>
      <c r="I10" s="37">
        <f>ROUND('Calculations'!AP13/1000,1)</f>
        <v>-0.7</v>
      </c>
      <c r="J10" s="38">
        <f>ROUND('Calculations'!AP14,1)</f>
        <v>-116.2</v>
      </c>
      <c r="K10" s="37">
        <f>ROUND('Calculations'!AP15/1000,1)</f>
        <v>-1.5</v>
      </c>
      <c r="L10" s="37">
        <f>ROUND('Calculations'!AP16/1000,1)</f>
        <v>2.6</v>
      </c>
      <c r="M10" s="37">
        <f>ROUND('Calculations'!AP17/1000,1)</f>
        <v>-4.0999999999999996</v>
      </c>
      <c r="N10" s="69" t="s">
        <v>718</v>
      </c>
    </row>
    <row r="11" spans="1:14" x14ac:dyDescent="0.35">
      <c r="A11" s="22" t="s">
        <v>115</v>
      </c>
      <c r="B11" s="60" t="s">
        <v>174</v>
      </c>
      <c r="C11" s="37">
        <f>ROUND('Calculations'!AQ7/1000,1)</f>
        <v>18.899999999999999</v>
      </c>
      <c r="D11" s="37">
        <f>ROUND('Calculations'!AQ8/1000,1)</f>
        <v>16.5</v>
      </c>
      <c r="E11" s="37">
        <f>ROUND('Calculations'!AQ9/1000,1)</f>
        <v>2.4</v>
      </c>
      <c r="F11" s="38">
        <f>ROUND('Calculations'!AQ10,1)</f>
        <v>14.5</v>
      </c>
      <c r="G11" s="37">
        <f>ROUND('Calculations'!AQ11/1000,1)</f>
        <v>74.400000000000006</v>
      </c>
      <c r="H11" s="37">
        <f>ROUND('Calculations'!AQ12/1000,1)</f>
        <v>65.900000000000006</v>
      </c>
      <c r="I11" s="37">
        <f>ROUND('Calculations'!AQ13/1000,1)</f>
        <v>8.5</v>
      </c>
      <c r="J11" s="38">
        <f>ROUND('Calculations'!AQ14,1)</f>
        <v>12.9</v>
      </c>
      <c r="K11" s="37">
        <f>ROUND('Calculations'!AQ15/1000,1)</f>
        <v>211.6</v>
      </c>
      <c r="L11" s="37">
        <f>ROUND('Calculations'!AQ16/1000,1)</f>
        <v>193.3</v>
      </c>
      <c r="M11" s="37">
        <f>ROUND('Calculations'!AQ17/1000,1)</f>
        <v>18.3</v>
      </c>
      <c r="N11" s="37">
        <f>ROUND('Calculations'!AQ18,1)</f>
        <v>9.5</v>
      </c>
    </row>
    <row r="12" spans="1:14" x14ac:dyDescent="0.35">
      <c r="A12" s="22" t="s">
        <v>116</v>
      </c>
      <c r="B12" s="60" t="s">
        <v>175</v>
      </c>
      <c r="C12" s="37">
        <f>ROUND('Calculations'!AR7/1000,1)</f>
        <v>18.7</v>
      </c>
      <c r="D12" s="37">
        <f>ROUND('Calculations'!AR8/1000,1)</f>
        <v>18.100000000000001</v>
      </c>
      <c r="E12" s="37">
        <f>ROUND('Calculations'!AR9/1000,1)</f>
        <v>0.6</v>
      </c>
      <c r="F12" s="38">
        <f>ROUND('Calculations'!AR10,1)</f>
        <v>3.4</v>
      </c>
      <c r="G12" s="37">
        <f>ROUND('Calculations'!AR11/1000,1)</f>
        <v>72.5</v>
      </c>
      <c r="H12" s="37">
        <f>ROUND('Calculations'!AR12/1000,1)</f>
        <v>69.3</v>
      </c>
      <c r="I12" s="37">
        <f>ROUND('Calculations'!AR13/1000,1)</f>
        <v>3.2</v>
      </c>
      <c r="J12" s="38">
        <f>ROUND('Calculations'!AR14,1)</f>
        <v>4.5999999999999996</v>
      </c>
      <c r="K12" s="37">
        <f>ROUND('Calculations'!AR15/1000,1)</f>
        <v>212.4</v>
      </c>
      <c r="L12" s="37">
        <f>ROUND('Calculations'!AR16/1000,1)</f>
        <v>202.7</v>
      </c>
      <c r="M12" s="37">
        <f>ROUND('Calculations'!AR17/1000,1)</f>
        <v>9.6999999999999993</v>
      </c>
      <c r="N12" s="37">
        <f>ROUND('Calculations'!AR18,1)</f>
        <v>4.8</v>
      </c>
    </row>
    <row r="13" spans="1:14" x14ac:dyDescent="0.35">
      <c r="A13" s="22" t="s">
        <v>117</v>
      </c>
      <c r="B13" s="60" t="s">
        <v>176</v>
      </c>
      <c r="C13" s="37">
        <f>ROUND('Calculations'!AS7/1000,1)</f>
        <v>1</v>
      </c>
      <c r="D13" s="37">
        <f>ROUND('Calculations'!AS8/1000,1)</f>
        <v>1.1000000000000001</v>
      </c>
      <c r="E13" s="37">
        <f>ROUND('Calculations'!AS9/1000,1)</f>
        <v>-0.1</v>
      </c>
      <c r="F13" s="38">
        <f>ROUND('Calculations'!AS10,1)</f>
        <v>-7.6</v>
      </c>
      <c r="G13" s="37">
        <f>ROUND('Calculations'!AS11/1000,1)</f>
        <v>5.3</v>
      </c>
      <c r="H13" s="37">
        <f>ROUND('Calculations'!AS12/1000,1)</f>
        <v>4.4000000000000004</v>
      </c>
      <c r="I13" s="37">
        <f>ROUND('Calculations'!AS13/1000,1)</f>
        <v>1</v>
      </c>
      <c r="J13" s="38">
        <f>ROUND('Calculations'!AS14,1)</f>
        <v>22.1</v>
      </c>
      <c r="K13" s="37">
        <f>ROUND('Calculations'!AS15/1000,1)</f>
        <v>10.5</v>
      </c>
      <c r="L13" s="37">
        <f>ROUND('Calculations'!AS16/1000,1)</f>
        <v>10.199999999999999</v>
      </c>
      <c r="M13" s="37">
        <f>ROUND('Calculations'!AS17/1000,1)</f>
        <v>0.3</v>
      </c>
      <c r="N13" s="37">
        <f>ROUND('Calculations'!AS18,1)</f>
        <v>3.3</v>
      </c>
    </row>
    <row r="14" spans="1:14" x14ac:dyDescent="0.35">
      <c r="A14" s="22" t="s">
        <v>297</v>
      </c>
      <c r="B14" s="60" t="s">
        <v>298</v>
      </c>
      <c r="C14" s="37">
        <f>ROUND('Calculations'!AV7/1000,1)</f>
        <v>2.4</v>
      </c>
      <c r="D14" s="37">
        <f>ROUND('Calculations'!AV8/1000,1)</f>
        <v>2.4</v>
      </c>
      <c r="E14" s="37">
        <f>ROUND('Calculations'!AV9/1000,1)</f>
        <v>0</v>
      </c>
      <c r="F14" s="38">
        <f>ROUND('Calculations'!AV10,1)</f>
        <v>0.4</v>
      </c>
      <c r="G14" s="37">
        <f>ROUND('Calculations'!AV11/1000,1)</f>
        <v>9.4</v>
      </c>
      <c r="H14" s="37">
        <f>ROUND('Calculations'!AV12/1000,1)</f>
        <v>9.4</v>
      </c>
      <c r="I14" s="37">
        <f>ROUND('Calculations'!AV13/1000,1)</f>
        <v>0</v>
      </c>
      <c r="J14" s="38">
        <f>ROUND('Calculations'!AV14,1)</f>
        <v>0.4</v>
      </c>
      <c r="K14" s="37">
        <f>ROUND('Calculations'!AV15/1000,1)</f>
        <v>28.6</v>
      </c>
      <c r="L14" s="37">
        <f>ROUND('Calculations'!AV16/1000,1)</f>
        <v>32.299999999999997</v>
      </c>
      <c r="M14" s="37">
        <f>ROUND('Calculations'!AV17/1000,1)</f>
        <v>-3.7</v>
      </c>
      <c r="N14" s="37">
        <f>ROUND('Calculations'!AV18,1)</f>
        <v>-11.5</v>
      </c>
    </row>
    <row r="15" spans="1:14" s="23" customFormat="1" ht="17" customHeight="1" x14ac:dyDescent="0.35">
      <c r="A15" s="22" t="s">
        <v>121</v>
      </c>
      <c r="B15" s="60" t="s">
        <v>180</v>
      </c>
      <c r="C15" s="37">
        <f>ROUND('Calculations'!AW7/1000,1)</f>
        <v>0</v>
      </c>
      <c r="D15" s="37">
        <f>ROUND('Calculations'!AW8/1000,1)</f>
        <v>0</v>
      </c>
      <c r="E15" s="37">
        <f>ROUND('Calculations'!AW9/1000,1)</f>
        <v>0</v>
      </c>
      <c r="F15" s="38">
        <f>ROUND('Calculations'!AW10,1)</f>
        <v>0</v>
      </c>
      <c r="G15" s="37">
        <f>ROUND('Calculations'!AW11/1000,1)</f>
        <v>0</v>
      </c>
      <c r="H15" s="37">
        <f>ROUND('Calculations'!AW12/1000,1)</f>
        <v>0</v>
      </c>
      <c r="I15" s="37">
        <f>ROUND('Calculations'!AW13/1000,1)</f>
        <v>0</v>
      </c>
      <c r="J15" s="38">
        <f>ROUND('Calculations'!AW14,1)</f>
        <v>0</v>
      </c>
      <c r="K15" s="37">
        <f>ROUND('Calculations'!AW15/1000,1)</f>
        <v>0</v>
      </c>
      <c r="L15" s="37">
        <f>ROUND('Calculations'!AW16/1000,1)</f>
        <v>0</v>
      </c>
      <c r="M15" s="37">
        <f>ROUND('Calculations'!AW17/1000,1)</f>
        <v>0</v>
      </c>
      <c r="N15" s="37">
        <f>ROUND('Calculations'!AW18,1)</f>
        <v>0</v>
      </c>
    </row>
    <row r="16" spans="1:14" ht="35.25" customHeight="1" x14ac:dyDescent="0.35">
      <c r="A16" s="34" t="s">
        <v>122</v>
      </c>
      <c r="B16" s="60" t="s">
        <v>181</v>
      </c>
      <c r="C16" s="37">
        <f>ROUND('Calculations'!AX7/1000,1)</f>
        <v>0</v>
      </c>
      <c r="D16" s="37">
        <f>ROUND('Calculations'!AX8/1000,1)</f>
        <v>0</v>
      </c>
      <c r="E16" s="37">
        <f>ROUND('Calculations'!AX9/1000,1)</f>
        <v>0</v>
      </c>
      <c r="F16" s="38">
        <f>ROUND('Calculations'!AX10,1)</f>
        <v>0</v>
      </c>
      <c r="G16" s="37">
        <f>ROUND('Calculations'!AX11/1000,1)</f>
        <v>0.5</v>
      </c>
      <c r="H16" s="37">
        <f>ROUND('Calculations'!AX12/1000,1)</f>
        <v>1.1000000000000001</v>
      </c>
      <c r="I16" s="37">
        <f>ROUND('Calculations'!AX13/1000,1)</f>
        <v>-0.6</v>
      </c>
      <c r="J16" s="38">
        <f>ROUND('Calculations'!AX14,1)</f>
        <v>-56</v>
      </c>
      <c r="K16" s="37">
        <f>ROUND('Calculations'!AX15/1000,1)</f>
        <v>2.2000000000000002</v>
      </c>
      <c r="L16" s="37">
        <f>ROUND('Calculations'!AX16/1000,1)</f>
        <v>7.7</v>
      </c>
      <c r="M16" s="37">
        <f>ROUND('Calculations'!AX17/1000,1)</f>
        <v>-5.5</v>
      </c>
      <c r="N16" s="37">
        <f>ROUND('Calculations'!AX18,1)</f>
        <v>-71.599999999999994</v>
      </c>
    </row>
    <row r="17" spans="1:14" s="23" customFormat="1" x14ac:dyDescent="0.35">
      <c r="A17" s="22" t="s">
        <v>123</v>
      </c>
      <c r="B17" s="60" t="s">
        <v>182</v>
      </c>
      <c r="C17" s="37">
        <f>ROUND('Calculations'!AY7/1000,1)</f>
        <v>0.5</v>
      </c>
      <c r="D17" s="37">
        <f>ROUND('Calculations'!AY8/1000,1)</f>
        <v>0.2</v>
      </c>
      <c r="E17" s="37">
        <f>ROUND('Calculations'!AY9/1000,1)</f>
        <v>0.3</v>
      </c>
      <c r="F17" s="38">
        <f>ROUND('Calculations'!AY10,1)</f>
        <v>112.9</v>
      </c>
      <c r="G17" s="37">
        <f>ROUND('Calculations'!AY11/1000,1)</f>
        <v>1.7</v>
      </c>
      <c r="H17" s="37">
        <f>ROUND('Calculations'!AY12/1000,1)</f>
        <v>0.7</v>
      </c>
      <c r="I17" s="37">
        <f>ROUND('Calculations'!AY13/1000,1)</f>
        <v>1</v>
      </c>
      <c r="J17" s="38">
        <f>ROUND('Calculations'!AY14,1)</f>
        <v>145.9</v>
      </c>
      <c r="K17" s="37">
        <f>ROUND('Calculations'!AY15/1000,1)</f>
        <v>7.5</v>
      </c>
      <c r="L17" s="37">
        <f>ROUND('Calculations'!AY16/1000,1)</f>
        <v>6.4</v>
      </c>
      <c r="M17" s="37">
        <f>ROUND('Calculations'!AY17/1000,1)</f>
        <v>1.1000000000000001</v>
      </c>
      <c r="N17" s="37">
        <f>ROUND('Calculations'!AY18,1)</f>
        <v>18</v>
      </c>
    </row>
    <row r="18" spans="1:14" s="23" customFormat="1" x14ac:dyDescent="0.35">
      <c r="A18" s="22" t="s">
        <v>124</v>
      </c>
      <c r="B18" s="60" t="s">
        <v>183</v>
      </c>
      <c r="C18" s="37">
        <f>ROUND('Calculations'!AZ7/1000,1)</f>
        <v>0</v>
      </c>
      <c r="D18" s="37">
        <f>ROUND('Calculations'!AZ8/1000,1)</f>
        <v>-0.3</v>
      </c>
      <c r="E18" s="37">
        <f>ROUND('Calculations'!AZ9/1000,1)</f>
        <v>0.3</v>
      </c>
      <c r="F18" s="69" t="s">
        <v>718</v>
      </c>
      <c r="G18" s="37">
        <f>ROUND('Calculations'!AZ11/1000,1)</f>
        <v>0</v>
      </c>
      <c r="H18" s="37">
        <f>ROUND('Calculations'!AZ12/1000,1)</f>
        <v>-0.6</v>
      </c>
      <c r="I18" s="37">
        <f>ROUND('Calculations'!AZ13/1000,1)</f>
        <v>0.6</v>
      </c>
      <c r="J18" s="69" t="s">
        <v>718</v>
      </c>
      <c r="K18" s="37">
        <f>ROUND('Calculations'!AZ15/1000,1)</f>
        <v>-1.2</v>
      </c>
      <c r="L18" s="37">
        <f>ROUND('Calculations'!AZ16/1000,1)</f>
        <v>-0.1</v>
      </c>
      <c r="M18" s="37">
        <f>ROUND('Calculations'!AZ17/1000,1)</f>
        <v>-1.1000000000000001</v>
      </c>
      <c r="N18" s="69" t="s">
        <v>718</v>
      </c>
    </row>
    <row r="19" spans="1:14" s="23" customFormat="1" ht="17" customHeight="1" x14ac:dyDescent="0.35">
      <c r="A19" s="22" t="s">
        <v>125</v>
      </c>
      <c r="B19" s="60" t="s">
        <v>184</v>
      </c>
      <c r="C19" s="37">
        <f>ROUND('Calculations'!BA7/1000,1)</f>
        <v>13.9</v>
      </c>
      <c r="D19" s="37">
        <f>ROUND('Calculations'!BA8/1000,1)</f>
        <v>14.2</v>
      </c>
      <c r="E19" s="37">
        <f>ROUND('Calculations'!BA9/1000,1)</f>
        <v>-0.3</v>
      </c>
      <c r="F19" s="38">
        <f>ROUND('Calculations'!BA10,1)</f>
        <v>-2.2000000000000002</v>
      </c>
      <c r="G19" s="37">
        <f>ROUND('Calculations'!BA11/1000,1)</f>
        <v>54</v>
      </c>
      <c r="H19" s="37">
        <f>ROUND('Calculations'!BA12/1000,1)</f>
        <v>54.7</v>
      </c>
      <c r="I19" s="37">
        <f>ROUND('Calculations'!BA13/1000,1)</f>
        <v>-0.6</v>
      </c>
      <c r="J19" s="38">
        <f>ROUND('Calculations'!BA14,1)</f>
        <v>-1.2</v>
      </c>
      <c r="K19" s="37">
        <f>ROUND('Calculations'!BA15/1000,1)</f>
        <v>145.1</v>
      </c>
      <c r="L19" s="37">
        <f>ROUND('Calculations'!BA16/1000,1)</f>
        <v>135.1</v>
      </c>
      <c r="M19" s="37">
        <f>ROUND('Calculations'!BA17/1000,1)</f>
        <v>10</v>
      </c>
      <c r="N19" s="37">
        <f>ROUND('Calculations'!BA18,1)</f>
        <v>7.4</v>
      </c>
    </row>
    <row r="20" spans="1:14" s="23" customFormat="1" x14ac:dyDescent="0.35">
      <c r="A20" s="22" t="s">
        <v>126</v>
      </c>
      <c r="B20" s="60" t="s">
        <v>185</v>
      </c>
      <c r="C20" s="37">
        <f>ROUND('Calculations'!BB7/1000,1)</f>
        <v>1.9</v>
      </c>
      <c r="D20" s="37">
        <f>ROUND('Calculations'!BB8/1000,1)</f>
        <v>1.7</v>
      </c>
      <c r="E20" s="37">
        <f>ROUND('Calculations'!BB9/1000,1)</f>
        <v>0.2</v>
      </c>
      <c r="F20" s="38">
        <f>ROUND('Calculations'!BB10,1)</f>
        <v>13.5</v>
      </c>
      <c r="G20" s="37">
        <f>ROUND('Calculations'!BB11/1000,1)</f>
        <v>7.8</v>
      </c>
      <c r="H20" s="37">
        <f>ROUND('Calculations'!BB12/1000,1)</f>
        <v>7.1</v>
      </c>
      <c r="I20" s="37">
        <f>ROUND('Calculations'!BB13/1000,1)</f>
        <v>0.7</v>
      </c>
      <c r="J20" s="38">
        <f>ROUND('Calculations'!BB14,1)</f>
        <v>10.4</v>
      </c>
      <c r="K20" s="37">
        <f>ROUND('Calculations'!BB15/1000,1)</f>
        <v>22.2</v>
      </c>
      <c r="L20" s="37">
        <f>ROUND('Calculations'!BB16/1000,1)</f>
        <v>20.8</v>
      </c>
      <c r="M20" s="37">
        <f>ROUND('Calculations'!BB17/1000,1)</f>
        <v>1.3</v>
      </c>
      <c r="N20" s="37">
        <f>ROUND('Calculations'!BB18,1)</f>
        <v>6.4</v>
      </c>
    </row>
    <row r="21" spans="1:14" s="23" customFormat="1" x14ac:dyDescent="0.35">
      <c r="A21" s="21" t="s">
        <v>127</v>
      </c>
      <c r="B21" s="33" t="s">
        <v>186</v>
      </c>
      <c r="C21" s="39">
        <f>ROUND('Calculations'!BC7/1000,1)</f>
        <v>92.1</v>
      </c>
      <c r="D21" s="39">
        <f>ROUND('Calculations'!BC8/1000,1)</f>
        <v>86.9</v>
      </c>
      <c r="E21" s="39">
        <f>ROUND('Calculations'!BC9/1000,1)</f>
        <v>5.3</v>
      </c>
      <c r="F21" s="40">
        <f>ROUND('Calculations'!BC10,1)</f>
        <v>6.1</v>
      </c>
      <c r="G21" s="39">
        <f>ROUND('Calculations'!BC11/1000,1)</f>
        <v>375.3</v>
      </c>
      <c r="H21" s="39">
        <f>ROUND('Calculations'!BC12/1000,1)</f>
        <v>346.2</v>
      </c>
      <c r="I21" s="39">
        <f>ROUND('Calculations'!BC13/1000,1)</f>
        <v>29</v>
      </c>
      <c r="J21" s="40">
        <f>ROUND('Calculations'!BC14,1)</f>
        <v>8.4</v>
      </c>
      <c r="K21" s="54">
        <f>ROUND('Calculations'!BC15/1000,1)</f>
        <v>1030.3</v>
      </c>
      <c r="L21" s="39">
        <f>ROUND('Calculations'!BC16/1000,1)</f>
        <v>982.8</v>
      </c>
      <c r="M21" s="39">
        <f>ROUND('Calculations'!BC17/1000,1)</f>
        <v>47.5</v>
      </c>
      <c r="N21" s="39">
        <f>ROUND('Calculations'!BC18,1)</f>
        <v>4.8</v>
      </c>
    </row>
    <row r="22" spans="1:14" x14ac:dyDescent="0.35">
      <c r="A22" s="22" t="s">
        <v>128</v>
      </c>
      <c r="B22" s="60" t="s">
        <v>187</v>
      </c>
      <c r="C22" s="37">
        <f>ROUND('Calculations'!BD7/1000,1)</f>
        <v>3.8</v>
      </c>
      <c r="D22" s="37">
        <f>ROUND('Calculations'!BD8/1000,1)</f>
        <v>3.5</v>
      </c>
      <c r="E22" s="37">
        <f>ROUND('Calculations'!BD9/1000,1)</f>
        <v>0.3</v>
      </c>
      <c r="F22" s="38">
        <f>ROUND('Calculations'!BD10,1)</f>
        <v>9</v>
      </c>
      <c r="G22" s="37">
        <f>ROUND('Calculations'!BD11/1000,1)</f>
        <v>15.1</v>
      </c>
      <c r="H22" s="37">
        <f>ROUND('Calculations'!BD12/1000,1)</f>
        <v>13.7</v>
      </c>
      <c r="I22" s="37">
        <f>ROUND('Calculations'!BD13/1000,1)</f>
        <v>1.3</v>
      </c>
      <c r="J22" s="38">
        <f>ROUND('Calculations'!BD14,1)</f>
        <v>9.5</v>
      </c>
      <c r="K22" s="37">
        <f>ROUND('Calculations'!BD15/1000,1)</f>
        <v>42.3</v>
      </c>
      <c r="L22" s="37">
        <f>ROUND('Calculations'!BD16/1000,1)</f>
        <v>39.4</v>
      </c>
      <c r="M22" s="37">
        <f>ROUND('Calculations'!BD17/1000,1)</f>
        <v>2.9</v>
      </c>
      <c r="N22" s="37">
        <f>ROUND('Calculations'!BD18,1)</f>
        <v>7.5</v>
      </c>
    </row>
    <row r="23" spans="1:14" x14ac:dyDescent="0.35">
      <c r="A23" s="22" t="s">
        <v>129</v>
      </c>
      <c r="B23" s="60" t="s">
        <v>188</v>
      </c>
      <c r="C23" s="37">
        <f>ROUND('Calculations'!BE7/1000,1)</f>
        <v>9.6</v>
      </c>
      <c r="D23" s="37">
        <f>ROUND('Calculations'!BE8/1000,1)</f>
        <v>16.899999999999999</v>
      </c>
      <c r="E23" s="37">
        <f>ROUND('Calculations'!BE9/1000,1)</f>
        <v>-7.3</v>
      </c>
      <c r="F23" s="38">
        <f>ROUND('Calculations'!BE10,1)</f>
        <v>-43</v>
      </c>
      <c r="G23" s="37">
        <f>ROUND('Calculations'!BE11/1000,1)</f>
        <v>31.3</v>
      </c>
      <c r="H23" s="37">
        <f>ROUND('Calculations'!BE12/1000,1)</f>
        <v>44.5</v>
      </c>
      <c r="I23" s="37">
        <f>ROUND('Calculations'!BE13/1000,1)</f>
        <v>-13.2</v>
      </c>
      <c r="J23" s="38">
        <f>ROUND('Calculations'!BE14,1)</f>
        <v>-29.7</v>
      </c>
      <c r="K23" s="37">
        <f>ROUND('Calculations'!BE15/1000,1)</f>
        <v>117</v>
      </c>
      <c r="L23" s="37">
        <f>ROUND('Calculations'!BE16/1000,1)</f>
        <v>120.5</v>
      </c>
      <c r="M23" s="37">
        <f>ROUND('Calculations'!BE17/1000,1)</f>
        <v>-3.5</v>
      </c>
      <c r="N23" s="37">
        <f>ROUND('Calculations'!BE18,1)</f>
        <v>-2.9</v>
      </c>
    </row>
    <row r="24" spans="1:14" s="23" customFormat="1" x14ac:dyDescent="0.35">
      <c r="A24" s="21" t="s">
        <v>130</v>
      </c>
      <c r="B24" s="33" t="s">
        <v>189</v>
      </c>
      <c r="C24" s="39">
        <f>ROUND('Calculations'!BF7/1000,1)</f>
        <v>105.5</v>
      </c>
      <c r="D24" s="39">
        <f>ROUND('Calculations'!BF8/1000,1)</f>
        <v>107.2</v>
      </c>
      <c r="E24" s="39">
        <f>ROUND('Calculations'!BF9/1000,1)</f>
        <v>-1.7</v>
      </c>
      <c r="F24" s="40">
        <f>ROUND('Calculations'!BF10,1)</f>
        <v>-1.6</v>
      </c>
      <c r="G24" s="54">
        <f>ROUND('Calculations'!BF11/1000,1)</f>
        <v>421.6</v>
      </c>
      <c r="H24" s="39">
        <f>ROUND('Calculations'!BF12/1000,1)</f>
        <v>404.5</v>
      </c>
      <c r="I24" s="39">
        <f>ROUND('Calculations'!BF13/1000,1)</f>
        <v>17.100000000000001</v>
      </c>
      <c r="J24" s="40">
        <f>ROUND('Calculations'!BF14,1)</f>
        <v>4.2</v>
      </c>
      <c r="K24" s="54">
        <f>ROUND('Calculations'!BF15/1000,1)</f>
        <v>1189.5999999999999</v>
      </c>
      <c r="L24" s="54">
        <f>ROUND('Calculations'!BF16/1000,1)</f>
        <v>1142.7</v>
      </c>
      <c r="M24" s="39">
        <f>ROUND('Calculations'!BF17/1000,1)</f>
        <v>46.9</v>
      </c>
      <c r="N24" s="39">
        <f>ROUND('Calculations'!BF18,1)</f>
        <v>4.0999999999999996</v>
      </c>
    </row>
    <row r="25" spans="1:14" x14ac:dyDescent="0.35">
      <c r="A25" s="22"/>
      <c r="B25" s="66"/>
      <c r="C25" s="22"/>
      <c r="D25" s="22"/>
      <c r="E25" s="22"/>
      <c r="F25" s="22"/>
      <c r="G25" s="22"/>
      <c r="H25" s="22"/>
      <c r="I25" s="22"/>
      <c r="J25" s="22"/>
      <c r="K25" s="22"/>
      <c r="L25" s="22"/>
      <c r="M25" s="22"/>
      <c r="N25" s="22"/>
    </row>
    <row r="26" spans="1:14" x14ac:dyDescent="0.35">
      <c r="A26" s="22"/>
      <c r="B26" s="66"/>
      <c r="C26" s="22"/>
      <c r="D26" s="22"/>
      <c r="E26" s="22"/>
      <c r="F26" s="22"/>
      <c r="G26" s="22"/>
      <c r="H26" s="22"/>
      <c r="I26" s="22"/>
      <c r="J26" s="22"/>
      <c r="K26" s="22"/>
      <c r="L26" s="22"/>
      <c r="M26" s="22"/>
      <c r="N26" s="22"/>
    </row>
    <row r="27" spans="1:14" x14ac:dyDescent="0.35">
      <c r="A27" s="22"/>
      <c r="B27" s="66"/>
      <c r="C27" s="22"/>
      <c r="D27" s="22"/>
      <c r="E27" s="22"/>
      <c r="F27" s="22"/>
      <c r="G27" s="22"/>
      <c r="H27" s="22"/>
      <c r="I27" s="22"/>
      <c r="J27" s="22"/>
      <c r="K27" s="22"/>
      <c r="L27" s="22"/>
      <c r="M27" s="22"/>
      <c r="N27" s="22"/>
    </row>
    <row r="28" spans="1:14" x14ac:dyDescent="0.35">
      <c r="A28" s="22"/>
      <c r="B28" s="66"/>
      <c r="C28" s="22"/>
      <c r="D28" s="22"/>
      <c r="E28" s="22"/>
      <c r="F28" s="22"/>
      <c r="G28" s="22"/>
      <c r="H28" s="22"/>
      <c r="I28" s="22"/>
      <c r="J28" s="22"/>
      <c r="K28" s="22"/>
      <c r="L28" s="22"/>
      <c r="M28" s="22"/>
      <c r="N28" s="22"/>
    </row>
    <row r="29" spans="1:14" s="23" customFormat="1" x14ac:dyDescent="0.35">
      <c r="A29" s="21"/>
      <c r="B29" s="35"/>
      <c r="C29" s="21"/>
      <c r="D29" s="21"/>
      <c r="E29" s="21"/>
      <c r="F29" s="21"/>
      <c r="G29" s="21"/>
      <c r="H29" s="21"/>
      <c r="I29" s="21"/>
      <c r="J29" s="21"/>
      <c r="K29" s="21"/>
      <c r="L29" s="21"/>
      <c r="M29" s="21"/>
      <c r="N29" s="21"/>
    </row>
    <row r="30" spans="1:14" x14ac:dyDescent="0.35">
      <c r="A30" s="22"/>
      <c r="B30" s="66"/>
      <c r="C30" s="22"/>
      <c r="D30" s="22"/>
      <c r="E30" s="22"/>
      <c r="F30" s="22"/>
      <c r="G30" s="22"/>
      <c r="H30" s="22"/>
      <c r="I30" s="22"/>
      <c r="J30" s="22"/>
      <c r="K30" s="22"/>
      <c r="L30" s="22"/>
      <c r="M30" s="22"/>
      <c r="N30" s="22"/>
    </row>
    <row r="31" spans="1:14" ht="14.75" customHeight="1" x14ac:dyDescent="0.35">
      <c r="A31" s="22"/>
      <c r="B31" s="66"/>
      <c r="C31" s="22"/>
      <c r="D31" s="22"/>
      <c r="E31" s="22"/>
      <c r="F31" s="22"/>
      <c r="G31" s="22"/>
      <c r="H31" s="22"/>
      <c r="I31" s="22"/>
      <c r="J31" s="22"/>
      <c r="K31" s="22"/>
      <c r="L31" s="22"/>
      <c r="M31" s="22"/>
      <c r="N31" s="22"/>
    </row>
    <row r="32" spans="1:14" x14ac:dyDescent="0.35">
      <c r="A32" s="22"/>
      <c r="B32" s="66"/>
      <c r="C32" s="22"/>
      <c r="D32" s="22"/>
      <c r="E32" s="22"/>
      <c r="F32" s="22"/>
      <c r="G32" s="22"/>
      <c r="H32" s="22"/>
      <c r="I32" s="22"/>
      <c r="J32" s="22"/>
      <c r="K32" s="22"/>
      <c r="L32" s="22"/>
      <c r="M32" s="22"/>
      <c r="N32" s="22"/>
    </row>
    <row r="33" spans="1:14" s="23" customFormat="1" x14ac:dyDescent="0.35">
      <c r="A33" s="21"/>
      <c r="B33" s="35"/>
      <c r="C33" s="21"/>
      <c r="D33" s="21"/>
      <c r="E33" s="21"/>
      <c r="F33" s="21"/>
      <c r="G33" s="21"/>
      <c r="H33" s="21"/>
      <c r="I33" s="21"/>
      <c r="J33" s="21"/>
      <c r="K33" s="21"/>
      <c r="L33" s="21"/>
      <c r="M33" s="21"/>
      <c r="N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0"/>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6328125" defaultRowHeight="14" x14ac:dyDescent="0.3"/>
  <cols>
    <col min="1" max="1" width="63.6328125" style="46" customWidth="1"/>
    <col min="2" max="2" width="12" style="46" customWidth="1"/>
    <col min="3" max="4" width="17.08984375" style="46" customWidth="1"/>
    <col min="5" max="5" width="18.453125" style="46" customWidth="1"/>
    <col min="6" max="6" width="18.08984375" style="46" customWidth="1"/>
    <col min="7" max="7" width="19.36328125" style="46" customWidth="1"/>
    <col min="8" max="8" width="18.453125" style="46" customWidth="1"/>
    <col min="9" max="15" width="18.54296875" style="46" customWidth="1"/>
    <col min="16" max="17" width="18.453125" style="46" customWidth="1"/>
    <col min="18" max="29" width="17.90625" style="46" customWidth="1"/>
    <col min="30" max="16384" width="11.36328125" style="46"/>
  </cols>
  <sheetData>
    <row r="1" spans="1:30" ht="23.4" customHeight="1" x14ac:dyDescent="0.4">
      <c r="A1" s="45" t="s">
        <v>299</v>
      </c>
      <c r="B1" s="21"/>
      <c r="C1" s="21"/>
      <c r="D1" s="21"/>
      <c r="E1" s="21"/>
      <c r="F1" s="21"/>
      <c r="G1" s="21"/>
      <c r="H1" s="21"/>
      <c r="I1" s="21"/>
      <c r="J1" s="21"/>
      <c r="K1" s="21"/>
      <c r="L1" s="21"/>
    </row>
    <row r="2" spans="1:30" s="8" customFormat="1" ht="15.5" customHeight="1" x14ac:dyDescent="0.35">
      <c r="A2" s="48" t="s">
        <v>300</v>
      </c>
      <c r="B2" s="11"/>
      <c r="C2" s="11"/>
      <c r="D2" s="11"/>
      <c r="E2" s="11"/>
      <c r="F2" s="11"/>
      <c r="G2" s="11"/>
      <c r="H2" s="63"/>
      <c r="I2" s="63"/>
      <c r="J2" s="63"/>
      <c r="K2" s="63"/>
      <c r="L2" s="63"/>
      <c r="M2" s="63"/>
      <c r="N2" s="63"/>
      <c r="O2" s="63"/>
      <c r="P2" s="63"/>
      <c r="Q2" s="63"/>
      <c r="R2" s="63"/>
      <c r="S2" s="63"/>
      <c r="T2" s="63"/>
      <c r="U2" s="63"/>
      <c r="V2" s="63"/>
      <c r="W2" s="63"/>
      <c r="X2" s="63"/>
      <c r="Y2" s="63"/>
      <c r="Z2" s="63"/>
      <c r="AA2" s="63"/>
      <c r="AB2" s="63"/>
      <c r="AC2" s="63"/>
      <c r="AD2" s="63"/>
    </row>
    <row r="3" spans="1:30" ht="15" customHeight="1" x14ac:dyDescent="0.35">
      <c r="A3" s="19" t="s">
        <v>70</v>
      </c>
      <c r="B3" s="19"/>
      <c r="C3" s="21"/>
      <c r="D3" s="21"/>
      <c r="E3" s="21"/>
      <c r="F3" s="21"/>
      <c r="G3" s="21"/>
      <c r="H3" s="21"/>
      <c r="I3" s="21"/>
      <c r="J3" s="21"/>
      <c r="K3" s="21"/>
      <c r="L3" s="21"/>
    </row>
    <row r="4" spans="1:30" ht="15.5" x14ac:dyDescent="0.35">
      <c r="A4" s="19" t="s">
        <v>301</v>
      </c>
      <c r="B4" s="19"/>
      <c r="C4" s="21"/>
      <c r="D4" s="21"/>
      <c r="E4" s="21"/>
      <c r="F4" s="21"/>
      <c r="G4" s="21"/>
      <c r="H4" s="21"/>
      <c r="I4" s="21"/>
      <c r="J4" s="21"/>
      <c r="K4" s="21"/>
      <c r="L4" s="21"/>
    </row>
    <row r="5" spans="1:30" ht="15.5" x14ac:dyDescent="0.35">
      <c r="A5" s="3" t="s">
        <v>71</v>
      </c>
      <c r="B5" s="19"/>
      <c r="C5" s="21"/>
      <c r="D5" s="21"/>
      <c r="E5" s="21"/>
      <c r="F5" s="21"/>
      <c r="G5" s="21"/>
      <c r="H5" s="21"/>
      <c r="I5" s="21"/>
      <c r="J5" s="21"/>
      <c r="K5" s="21"/>
      <c r="L5" s="21"/>
    </row>
    <row r="6" spans="1:30" ht="84.75" customHeight="1" x14ac:dyDescent="0.3">
      <c r="A6" s="41" t="s">
        <v>266</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5.5" x14ac:dyDescent="0.35">
      <c r="A7" s="22" t="s">
        <v>279</v>
      </c>
      <c r="B7" s="66" t="s">
        <v>133</v>
      </c>
      <c r="C7" s="37">
        <v>1.8</v>
      </c>
      <c r="D7" s="37">
        <v>-0.5</v>
      </c>
      <c r="E7" s="37">
        <v>0.8</v>
      </c>
      <c r="F7" s="37">
        <v>0.1</v>
      </c>
      <c r="G7" s="37">
        <v>0</v>
      </c>
      <c r="H7" s="37">
        <v>-0.5</v>
      </c>
      <c r="I7" s="37">
        <v>0.2</v>
      </c>
      <c r="J7" s="37">
        <v>-0.2</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5" x14ac:dyDescent="0.35">
      <c r="A8" s="22" t="s">
        <v>280</v>
      </c>
      <c r="B8" s="66" t="s">
        <v>134</v>
      </c>
      <c r="C8" s="37">
        <v>0.1</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s="47" customFormat="1" ht="15.5" x14ac:dyDescent="0.35">
      <c r="A9" s="21" t="s">
        <v>281</v>
      </c>
      <c r="B9" s="35" t="s">
        <v>135</v>
      </c>
      <c r="C9" s="39">
        <v>1.9</v>
      </c>
      <c r="D9" s="39">
        <v>-0.5</v>
      </c>
      <c r="E9" s="39">
        <v>0.8</v>
      </c>
      <c r="F9" s="39">
        <v>0.1</v>
      </c>
      <c r="G9" s="39">
        <v>0</v>
      </c>
      <c r="H9" s="39">
        <v>-0.5</v>
      </c>
      <c r="I9" s="39">
        <v>0.2</v>
      </c>
      <c r="J9" s="39">
        <v>-0.2</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row>
    <row r="10" spans="1:30" ht="15.5" x14ac:dyDescent="0.35">
      <c r="A10" s="22" t="s">
        <v>282</v>
      </c>
      <c r="B10" s="66" t="s">
        <v>136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s="23" customFormat="1" ht="17" customHeight="1" x14ac:dyDescent="0.35">
      <c r="A11" s="22" t="s">
        <v>283</v>
      </c>
      <c r="B11" s="66" t="s">
        <v>137</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s="47" customFormat="1" ht="17" customHeight="1" x14ac:dyDescent="0.35">
      <c r="A12" s="11" t="s">
        <v>284</v>
      </c>
      <c r="B12" s="35" t="s">
        <v>138</v>
      </c>
      <c r="C12" s="39">
        <v>1.9</v>
      </c>
      <c r="D12" s="39">
        <v>-0.5</v>
      </c>
      <c r="E12" s="39">
        <v>0.8</v>
      </c>
      <c r="F12" s="39">
        <v>0.1</v>
      </c>
      <c r="G12" s="39">
        <v>0</v>
      </c>
      <c r="H12" s="39">
        <v>-0.5</v>
      </c>
      <c r="I12" s="39">
        <v>0.2</v>
      </c>
      <c r="J12" s="39">
        <v>-0.2</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row>
    <row r="13" spans="1:30" s="23" customFormat="1" ht="15.5" x14ac:dyDescent="0.35">
      <c r="A13" s="22" t="s">
        <v>285</v>
      </c>
      <c r="B13" s="66" t="s">
        <v>139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s="47" customFormat="1" ht="15.5" x14ac:dyDescent="0.35">
      <c r="A14" s="21" t="s">
        <v>286</v>
      </c>
      <c r="B14" s="35" t="s">
        <v>140</v>
      </c>
      <c r="C14" s="39">
        <v>1.9</v>
      </c>
      <c r="D14" s="39">
        <v>-0.5</v>
      </c>
      <c r="E14" s="39">
        <v>0.8</v>
      </c>
      <c r="F14" s="39">
        <v>0.1</v>
      </c>
      <c r="G14" s="39">
        <v>0</v>
      </c>
      <c r="H14" s="39">
        <v>-0.5</v>
      </c>
      <c r="I14" s="39">
        <v>0.2</v>
      </c>
      <c r="J14" s="39">
        <v>-0.2</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row>
    <row r="15" spans="1:30" s="23" customFormat="1" ht="15.5" x14ac:dyDescent="0.35">
      <c r="A15" s="22" t="s">
        <v>287</v>
      </c>
      <c r="B15" s="66" t="s">
        <v>141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s="47" customFormat="1" ht="15.5" x14ac:dyDescent="0.35">
      <c r="A16" s="21" t="s">
        <v>288</v>
      </c>
      <c r="B16" s="35" t="s">
        <v>142</v>
      </c>
      <c r="C16" s="39">
        <v>1.9</v>
      </c>
      <c r="D16" s="39">
        <v>-0.5</v>
      </c>
      <c r="E16" s="39">
        <v>0.8</v>
      </c>
      <c r="F16" s="39">
        <v>0.1</v>
      </c>
      <c r="G16" s="39">
        <v>0</v>
      </c>
      <c r="H16" s="39">
        <v>-0.5</v>
      </c>
      <c r="I16" s="39">
        <v>0.2</v>
      </c>
      <c r="J16" s="39">
        <v>-0.2</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row>
    <row r="17" spans="1:30" s="23" customFormat="1" ht="15.5" x14ac:dyDescent="0.35">
      <c r="A17" s="55" t="s">
        <v>289</v>
      </c>
      <c r="B17" s="66" t="s">
        <v>190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5" x14ac:dyDescent="0.35">
      <c r="A18" s="21"/>
      <c r="B18" s="35"/>
      <c r="C18" s="21"/>
      <c r="D18" s="21"/>
      <c r="E18" s="21"/>
      <c r="F18" s="21"/>
      <c r="G18" s="21"/>
      <c r="H18" s="21"/>
      <c r="I18" s="21"/>
      <c r="J18" s="21"/>
      <c r="K18" s="21"/>
      <c r="L18" s="21"/>
    </row>
    <row r="19" spans="1:30" ht="15.5" x14ac:dyDescent="0.35">
      <c r="A19" s="21"/>
      <c r="B19" s="35"/>
      <c r="C19" s="21"/>
      <c r="D19" s="21"/>
      <c r="E19" s="21"/>
      <c r="F19" s="21"/>
      <c r="G19" s="21"/>
      <c r="H19" s="21"/>
      <c r="I19" s="21"/>
      <c r="J19" s="21"/>
      <c r="K19" s="21"/>
      <c r="L19" s="21"/>
    </row>
    <row r="20" spans="1:30" ht="15.5" x14ac:dyDescent="0.35">
      <c r="A20" s="22"/>
      <c r="B20" s="22"/>
      <c r="C20" s="22"/>
      <c r="D20" s="22"/>
      <c r="E20" s="22"/>
      <c r="F20" s="22"/>
      <c r="G20" s="22"/>
      <c r="H20" s="22"/>
      <c r="I20" s="22"/>
      <c r="J20" s="22"/>
      <c r="K20" s="22"/>
      <c r="L20" s="22"/>
    </row>
  </sheetData>
  <phoneticPr fontId="47"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2.xml><?xml version="1.0" encoding="utf-8"?>
<ds:datastoreItem xmlns:ds="http://schemas.openxmlformats.org/officeDocument/2006/customXml" ds:itemID="{7888E962-43BF-4A73-8963-A0235F073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4.xml><?xml version="1.0" encoding="utf-8"?>
<ds:datastoreItem xmlns:ds="http://schemas.openxmlformats.org/officeDocument/2006/customXml" ds:itemID="{955DEE87-0BE0-4520-901D-B89C622C66CF}">
  <ds:schemaRefs>
    <ds:schemaRef ds:uri="http://schemas.microsoft.com/office/2006/metadata/properties"/>
    <ds:schemaRef ds:uri="http://schemas.microsoft.com/office/infopath/2007/PartnerControls"/>
    <ds:schemaRef ds:uri="53668f8d-1e49-450c-b720-df1fd2d62487"/>
    <ds:schemaRef ds:uri="da2a6201-ed2a-49d5-af72-47b68c6af810"/>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Calculations</vt:lpstr>
      <vt:lpstr>Time Series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Lovegrove, Elizabeth - HMT</cp:lastModifiedBy>
  <cp:revision/>
  <dcterms:created xsi:type="dcterms:W3CDTF">2016-05-11T11:48:43Z</dcterms:created>
  <dcterms:modified xsi:type="dcterms:W3CDTF">2025-08-20T15:32:25Z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