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https://beisgov-my.sharepoint.com/personal/eilish_macleod_energysecurity_gov_uk/Documents/"/>
    </mc:Choice>
  </mc:AlternateContent>
  <xr:revisionPtr revIDLastSave="0" documentId="8_{0ECAB38C-4A73-4E0D-A602-E58EA41116E1}" xr6:coauthVersionLast="47" xr6:coauthVersionMax="47" xr10:uidLastSave="{00000000-0000-0000-0000-000000000000}"/>
  <bookViews>
    <workbookView xWindow="-110" yWindow="-110" windowWidth="19420" windowHeight="10420" tabRatio="500" xr2:uid="{00000000-000D-0000-FFFF-FFFF00000000}"/>
  </bookViews>
  <sheets>
    <sheet name="2025" sheetId="12" r:id="rId1"/>
    <sheet name="2026" sheetId="14" r:id="rId2"/>
  </sheets>
  <definedNames>
    <definedName name="_xlnm._FilterDatabase" localSheetId="0" hidden="1">'2025'!$A$4:$U$36</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2" l="1"/>
  <c r="T26" i="12"/>
  <c r="U26" i="12" s="1"/>
  <c r="U28" i="12"/>
  <c r="U27" i="12"/>
  <c r="U17" i="12"/>
  <c r="U20" i="12"/>
  <c r="T22" i="12"/>
  <c r="U22" i="12" s="1"/>
  <c r="U23" i="12"/>
  <c r="T24" i="12"/>
  <c r="U24"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5" i="12"/>
  <c r="U25"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<sst xmlns="http://schemas.openxmlformats.org/spreadsheetml/2006/main" count="319" uniqueCount="150">
  <si>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</si>
  <si>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</si>
  <si>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</si>
  <si>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</si>
  <si>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</si>
  <si>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</si>
  <si>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</si>
  <si>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</si>
  <si>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</si>
  <si>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</si>
  <si>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</si>
  <si>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</si>
  <si>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</si>
  <si>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</si>
  <si>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</si>
  <si>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</si>
  <si>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</si>
  <si>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</si>
  <si>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</si>
  <si>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</si>
  <si>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</si>
  <si>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</si>
  <si>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</si>
  <si>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</si>
  <si>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</si>
  <si>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</si>
  <si>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</si>
  <si>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</si>
  <si>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</si>
  <si>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</si>
  <si>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</si>
  <si>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</si>
  <si>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</si>
  <si>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</si>
  <si>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</si>
  <si>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</si>
  <si>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</si>
  <si>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Submitted</t>
  </si>
  <si>
    <r>
      <rPr>
        <b/>
        <sz val="10"/>
        <color theme="1"/>
        <rFont val="Century Gothic"/>
        <family val="2"/>
      </rPr>
      <t>POSTPONED</t>
    </r>
    <r>
      <rPr>
        <sz val="10"/>
        <color theme="1"/>
        <rFont val="Century Gothic"/>
        <family val="1"/>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</si>
  <si>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</si>
  <si>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</si>
  <si>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</si>
  <si>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</si>
  <si>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</si>
  <si>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</si>
  <si>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</si>
  <si>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</si>
  <si>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</si>
  <si>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</si>
  <si>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</si>
  <si>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</si>
  <si>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</si>
  <si>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</si>
  <si>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</si>
  <si>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</si>
  <si>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</si>
  <si>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</si>
  <si>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</si>
  <si>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</si>
  <si>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Completed</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</si>
  <si>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</si>
  <si>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</si>
  <si>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</si>
  <si>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</si>
  <si>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</si>
  <si>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</si>
  <si>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</si>
  <si>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</si>
  <si>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</si>
  <si>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</si>
  <si>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</si>
  <si>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</si>
  <si>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</si>
  <si>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</si>
  <si>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</si>
  <si>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</si>
  <si>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</si>
  <si>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</si>
  <si>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</si>
  <si>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</si>
  <si>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Seismic Survey </t>
  </si>
  <si>
    <t>BP</t>
  </si>
  <si>
    <t>42/25, 42/30, 43/21, 43/26</t>
  </si>
  <si>
    <t>2DHR seismic survey - SAC work may be completed outside of summer</t>
  </si>
  <si>
    <t>GS/1867</t>
  </si>
  <si>
    <t xml:space="preserve">Expansion Seismic:
Part 1 (CS07)
(NEP Expansion stores)
</t>
  </si>
  <si>
    <t xml:space="preserve"> </t>
  </si>
  <si>
    <t xml:space="preserve">3D Seismic survey, 
MBES, ADCP
</t>
  </si>
  <si>
    <t>400 cu in</t>
  </si>
  <si>
    <t>GS/1866</t>
  </si>
  <si>
    <t>EPCI Seismic:
Part 2 (CS25)
(NEP Expansion stores)</t>
  </si>
  <si>
    <t>GS/1872</t>
  </si>
  <si>
    <t>EPCI 3 Geophysical/
Geotechnical
(NEP Cable Nearshore)
not in SAC</t>
  </si>
  <si>
    <t>Sub-bottom profiler, Multibeam, Side scan sonar, Magnetometer</t>
  </si>
  <si>
    <t>GS/1913</t>
  </si>
  <si>
    <t>EPCI 1 Geophysical - Pipeline</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</si>
  <si>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</si>
  <si>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</si>
  <si>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</si>
  <si>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</si>
  <si>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</si>
  <si>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</si>
  <si>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</si>
  <si>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</si>
  <si>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</si>
  <si>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</si>
  <si>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</si>
  <si>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</si>
  <si>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</si>
  <si>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</si>
  <si>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</si>
  <si>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</si>
  <si>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</si>
  <si>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</si>
  <si>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</si>
  <si>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</si>
  <si>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</si>
  <si>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</si>
  <si>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</si>
  <si>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</si>
  <si>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</si>
  <si>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</si>
  <si>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</si>
  <si>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</si>
  <si>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</si>
  <si>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</si>
  <si>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</si>
  <si>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</si>
  <si>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GS/1900/0</t>
  </si>
  <si>
    <t>Petrogas</t>
  </si>
  <si>
    <t>Sub Bottom profiler survey</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</si>
  <si>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</si>
  <si>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</si>
  <si>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</si>
  <si>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</si>
  <si>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</si>
  <si>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</si>
  <si>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</si>
  <si>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</si>
  <si>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</si>
  <si>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</si>
  <si>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</si>
  <si>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Hornsea Three Monopiling</t>
  </si>
  <si>
    <t>Piling</t>
  </si>
  <si>
    <t>GS/1976/0</t>
  </si>
  <si>
    <t>Perenco</t>
  </si>
  <si>
    <t>Platypus - SBP survey</t>
  </si>
  <si>
    <t>GS/1886/0</t>
  </si>
  <si>
    <t xml:space="preserve">Baker and Abbey site Surveys (SBP) and Sleeve Gun.  </t>
  </si>
  <si>
    <t xml:space="preserve">Outside Summer area but worst case EDR shows possible overlap with Summer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</si>
</sst>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3"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b/>
      <sz val="10"/>
      <color theme="1"/>
      <name val="Century Gothic"/>
      <family val="2"/>
    </font>
    <font>
      <sz val="10"/>
      <color theme="1"/>
      <name val="Century Gothic"/>
      <family val="2"/>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86">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0" fontId="17" fillId="5" borderId="4" xfId="0" applyFont="1" applyFill="1" applyBorder="1" applyAlignment="1">
      <alignment horizontal="left"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9" fillId="0" borderId="4" xfId="0" applyFont="1" applyBorder="1" applyAlignment="1">
      <alignment wrapText="1"/>
    </xf>
    <xf numFmtId="0" fontId="19" fillId="0" borderId="14" xfId="0" applyFont="1" applyBorder="1" applyAlignment="1">
      <alignment wrapText="1"/>
    </xf>
    <xf numFmtId="0" fontId="19" fillId="0" borderId="15" xfId="0" applyFont="1" applyBorder="1" applyAlignment="1">
      <alignment wrapText="1"/>
    </xf>
    <xf numFmtId="0" fontId="19" fillId="0" borderId="0" xfId="0" applyFont="1" applyAlignment="1">
      <alignment wrapText="1"/>
    </xf>
    <xf numFmtId="0" fontId="19"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8" fillId="11" borderId="4" xfId="0" applyNumberFormat="1" applyFont="1" applyFill="1" applyBorder="1" applyAlignment="1">
      <alignment horizontal="center" vertical="center"/>
    </xf>
    <xf numFmtId="0" fontId="20" fillId="4" borderId="2" xfId="0" applyFont="1" applyFill="1" applyBorder="1" applyAlignment="1">
      <alignment horizontal="center" vertical="center"/>
    </xf>
    <xf numFmtId="0" fontId="21" fillId="0" borderId="2" xfId="0" applyFont="1" applyBorder="1"/>
    <xf numFmtId="49" fontId="20" fillId="3" borderId="2" xfId="0" applyNumberFormat="1" applyFont="1" applyFill="1" applyBorder="1" applyAlignment="1">
      <alignment horizontal="left"/>
    </xf>
    <xf numFmtId="0" fontId="22" fillId="0" borderId="2" xfId="0" applyFont="1" applyBorder="1"/>
    <xf numFmtId="14" fontId="21" fillId="4" borderId="2" xfId="0" applyNumberFormat="1" applyFont="1" applyFill="1" applyBorder="1"/>
    <xf numFmtId="14" fontId="21" fillId="6" borderId="2" xfId="0" applyNumberFormat="1" applyFont="1" applyFill="1" applyBorder="1"/>
    <xf numFmtId="2" fontId="21" fillId="4" borderId="2" xfId="0" applyNumberFormat="1" applyFont="1" applyFill="1" applyBorder="1"/>
    <xf numFmtId="0" fontId="20" fillId="0" borderId="2" xfId="0" applyFont="1" applyBorder="1"/>
    <xf numFmtId="0" fontId="20" fillId="0" borderId="2" xfId="0" applyFont="1" applyBorder="1" applyAlignment="1">
      <alignment wrapText="1"/>
    </xf>
    <xf numFmtId="0" fontId="20" fillId="6" borderId="2" xfId="0" applyFont="1" applyFill="1" applyBorder="1"/>
    <xf numFmtId="2" fontId="20" fillId="6" borderId="6" xfId="0" applyNumberFormat="1" applyFont="1" applyFill="1" applyBorder="1" applyAlignment="1">
      <alignment horizontal="center" vertical="center"/>
    </xf>
    <xf numFmtId="2" fontId="20" fillId="4" borderId="8" xfId="0" applyNumberFormat="1" applyFont="1" applyFill="1" applyBorder="1" applyAlignment="1">
      <alignment horizontal="center" vertical="center"/>
    </xf>
    <xf numFmtId="2" fontId="20" fillId="4" borderId="2" xfId="0" applyNumberFormat="1" applyFont="1" applyFill="1" applyBorder="1" applyAlignment="1">
      <alignment horizontal="center" vertical="center"/>
    </xf>
    <xf numFmtId="14" fontId="20" fillId="7" borderId="2" xfId="0" applyNumberFormat="1" applyFont="1" applyFill="1" applyBorder="1" applyAlignment="1">
      <alignment horizontal="center" vertical="center"/>
    </xf>
    <xf numFmtId="0" fontId="20" fillId="6" borderId="2" xfId="0" applyFont="1" applyFill="1" applyBorder="1" applyAlignment="1">
      <alignment horizontal="left" wrapText="1"/>
    </xf>
    <xf numFmtId="49" fontId="20"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wrapText="1"/>
    </xf>
    <xf numFmtId="0" fontId="12" fillId="10" borderId="2" xfId="0" applyFont="1" applyFill="1" applyBorder="1" applyAlignment="1">
      <alignment horizontal="left" vertical="center" wrapText="1"/>
    </xf>
    <xf numFmtId="14" fontId="3" fillId="10" borderId="2" xfId="0" applyNumberFormat="1" applyFont="1" applyFill="1" applyBorder="1" applyAlignment="1">
      <alignment horizontal="center" vertical="center" wrapText="1"/>
    </xf>
    <xf numFmtId="2" fontId="3" fillId="10" borderId="2" xfId="0" applyNumberFormat="1" applyFont="1" applyFill="1" applyBorder="1" applyAlignment="1">
      <alignment horizontal="center" vertical="center" wrapText="1"/>
    </xf>
    <xf numFmtId="164" fontId="3" fillId="10" borderId="2" xfId="0" applyNumberFormat="1" applyFont="1" applyFill="1" applyBorder="1" applyAlignment="1">
      <alignment horizontal="left" vertical="top" wrapText="1"/>
    </xf>
    <xf numFmtId="164" fontId="3" fillId="10" borderId="2" xfId="0" applyNumberFormat="1" applyFont="1" applyFill="1" applyBorder="1" applyAlignment="1">
      <alignment horizontal="center" vertical="center" wrapText="1"/>
    </xf>
    <xf numFmtId="0" fontId="0" fillId="10" borderId="0" xfId="0" applyFill="1"/>
    <xf numFmtId="0" fontId="13" fillId="0" borderId="4" xfId="0" applyFont="1" applyBorder="1"/>
    <xf numFmtId="14" fontId="0" fillId="0" borderId="4" xfId="0" applyNumberFormat="1" applyBorder="1"/>
    <xf numFmtId="2" fontId="0" fillId="0" borderId="4" xfId="0" applyNumberFormat="1" applyBorder="1"/>
    <xf numFmtId="0" fontId="21" fillId="0" borderId="4" xfId="0" applyFont="1" applyBorder="1"/>
    <xf numFmtId="0" fontId="21" fillId="0" borderId="4" xfId="0" applyFont="1" applyBorder="1" applyAlignment="1">
      <alignment wrapText="1"/>
    </xf>
  </cellXfs>
  <cellStyles count="3">
    <cellStyle name="Normal" xfId="0" builtinId="0"/>
    <cellStyle name="Normal 2" xfId="1" xr:uid="{00000000-0005-0000-0000-000001000000}"/>
    <cellStyle name="Normal 2 2" xfId="2" xr:uid="{408DC22B-30CB-4D42-A56A-5FA92A3921BD}"/>
  </cellStyles>
  <dxfs count="5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1"/>
  <sheetViews>
    <sheetView tabSelected="1" topLeftCell="A20" zoomScale="60" zoomScaleNormal="60" workbookViewId="0">
      <selection activeCell="F35" sqref="F35"/>
    </sheetView>
  </sheetViews>
  <sheetFormatPr defaultColWidth="10.84375" defaultRowHeight="15.5" x14ac:dyDescent="0.35"/>
  <cols>
    <col min="1" max="1" width="18.3828125" customWidth="1"/>
    <col min="2" max="2" width="24.1523437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6" si="0">100*Q5/$T$2</f>
        <v>1.7611365990824329E-2</v>
      </c>
      <c r="U5" s="81" t="e">
        <f>T5*O5/$U$2</f>
        <v>#VALUE!</v>
      </c>
    </row>
    <row r="6" spans="1:21" ht="58" customHeight="1" x14ac:dyDescent="0.35">
      <c r="A6" s="27" t="s">
        <v>36</v>
      </c>
      <c r="B6" s="27" t="s">
        <v>37</v>
      </c>
      <c r="C6" s="84"/>
      <c r="D6" s="27" t="s">
        <v>29</v>
      </c>
      <c r="E6" s="88"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35">
      <c r="A7" s="170" t="s">
        <v>45</v>
      </c>
      <c r="B7" s="148" t="s">
        <v>46</v>
      </c>
      <c r="C7" s="27"/>
      <c r="D7" s="27" t="s">
        <v>47</v>
      </c>
      <c r="E7" s="149" t="s">
        <v>48</v>
      </c>
      <c r="F7" s="149" t="s">
        <v>49</v>
      </c>
      <c r="G7" s="150"/>
      <c r="H7" s="151"/>
      <c r="I7" s="31"/>
      <c r="J7" s="32"/>
      <c r="K7" s="33">
        <v>45566</v>
      </c>
      <c r="L7" s="33">
        <v>46904</v>
      </c>
      <c r="M7" s="33"/>
      <c r="N7" s="34"/>
      <c r="O7" s="34">
        <v>0</v>
      </c>
      <c r="P7" s="53" t="s">
        <v>50</v>
      </c>
      <c r="Q7" s="34">
        <v>133.37</v>
      </c>
      <c r="R7" s="36"/>
      <c r="S7" s="37" t="s">
        <v>51</v>
      </c>
      <c r="T7" s="152">
        <v>0</v>
      </c>
      <c r="U7" s="139">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2">
        <f t="shared" si="0"/>
        <v>3.22472990972325</v>
      </c>
      <c r="U8" s="139">
        <f t="shared" si="1"/>
        <v>0.98680259532514747</v>
      </c>
    </row>
    <row r="9" spans="1:21" ht="23.5" customHeight="1" x14ac:dyDescent="0.35">
      <c r="A9" s="27" t="s">
        <v>52</v>
      </c>
      <c r="B9" s="148" t="s">
        <v>46</v>
      </c>
      <c r="C9" s="27"/>
      <c r="D9" s="27" t="s">
        <v>47</v>
      </c>
      <c r="E9" s="149" t="s">
        <v>56</v>
      </c>
      <c r="F9" s="149" t="s">
        <v>54</v>
      </c>
      <c r="G9" s="153"/>
      <c r="H9" s="151"/>
      <c r="I9" s="31"/>
      <c r="J9" s="32"/>
      <c r="K9" s="91">
        <v>45749</v>
      </c>
      <c r="L9" s="91">
        <v>45930</v>
      </c>
      <c r="M9" s="33"/>
      <c r="N9" s="34"/>
      <c r="O9" s="34">
        <v>56</v>
      </c>
      <c r="P9" s="56" t="s">
        <v>57</v>
      </c>
      <c r="Q9" s="34">
        <v>1928.38</v>
      </c>
      <c r="R9" s="36"/>
      <c r="S9" s="37" t="s">
        <v>51</v>
      </c>
      <c r="T9" s="152">
        <f t="shared" si="0"/>
        <v>7.1347491490306352</v>
      </c>
      <c r="U9" s="34">
        <f t="shared" si="1"/>
        <v>2.1833112150039105</v>
      </c>
    </row>
    <row r="10" spans="1:21" ht="77.25" customHeight="1" x14ac:dyDescent="0.35">
      <c r="A10" s="27" t="s">
        <v>58</v>
      </c>
      <c r="B10" s="27" t="s">
        <v>59</v>
      </c>
      <c r="C10" s="27"/>
      <c r="D10" s="27" t="s">
        <v>47</v>
      </c>
      <c r="E10" s="28" t="s">
        <v>60</v>
      </c>
      <c r="F10" s="28" t="s">
        <v>61</v>
      </c>
      <c r="G10" s="28"/>
      <c r="H10" s="39"/>
      <c r="I10" s="31"/>
      <c r="J10" s="89"/>
      <c r="K10" s="154">
        <v>45566</v>
      </c>
      <c r="L10" s="154">
        <v>45762</v>
      </c>
      <c r="M10" s="90">
        <v>45762</v>
      </c>
      <c r="N10" s="34"/>
      <c r="O10" s="34">
        <v>24</v>
      </c>
      <c r="P10" s="56"/>
      <c r="Q10" s="34">
        <v>79</v>
      </c>
      <c r="R10" s="36"/>
      <c r="S10" s="37" t="s">
        <v>51</v>
      </c>
      <c r="T10" s="51">
        <v>0.28999999999999998</v>
      </c>
      <c r="U10" s="57">
        <v>0.04</v>
      </c>
    </row>
    <row r="11" spans="1:21" ht="40.5" customHeight="1" x14ac:dyDescent="0.35">
      <c r="A11" s="27" t="s">
        <v>62</v>
      </c>
      <c r="B11" s="27" t="s">
        <v>46</v>
      </c>
      <c r="C11" s="27"/>
      <c r="D11" s="27" t="s">
        <v>47</v>
      </c>
      <c r="E11" s="145" t="s">
        <v>63</v>
      </c>
      <c r="F11" s="28" t="s">
        <v>64</v>
      </c>
      <c r="G11" s="38"/>
      <c r="H11" s="39"/>
      <c r="I11" s="31"/>
      <c r="J11" s="32"/>
      <c r="K11" s="33">
        <v>45764</v>
      </c>
      <c r="L11" s="33">
        <v>45930</v>
      </c>
      <c r="M11" s="33"/>
      <c r="N11" s="34"/>
      <c r="O11" s="34">
        <v>95</v>
      </c>
      <c r="P11" s="35" t="s">
        <v>57</v>
      </c>
      <c r="Q11" s="34">
        <v>1927</v>
      </c>
      <c r="R11" s="36"/>
      <c r="S11" s="37" t="s">
        <v>65</v>
      </c>
      <c r="T11" s="51">
        <f t="shared" si="0"/>
        <v>7.1296433328400175</v>
      </c>
      <c r="U11" s="57">
        <f t="shared" si="1"/>
        <v>3.7011809651355279</v>
      </c>
    </row>
    <row r="12" spans="1:21" ht="38.25" customHeight="1" x14ac:dyDescent="0.35">
      <c r="A12" s="27" t="s">
        <v>62</v>
      </c>
      <c r="B12" s="27" t="s">
        <v>46</v>
      </c>
      <c r="C12" s="27"/>
      <c r="D12" s="27" t="s">
        <v>47</v>
      </c>
      <c r="E12" s="146" t="s">
        <v>66</v>
      </c>
      <c r="F12" s="28" t="s">
        <v>64</v>
      </c>
      <c r="G12" s="38"/>
      <c r="H12" s="39"/>
      <c r="I12" s="31"/>
      <c r="J12" s="32"/>
      <c r="K12" s="33">
        <v>45764</v>
      </c>
      <c r="L12" s="33">
        <v>45930</v>
      </c>
      <c r="M12" s="33"/>
      <c r="N12" s="34"/>
      <c r="O12" s="34">
        <v>95</v>
      </c>
      <c r="P12" s="35" t="s">
        <v>67</v>
      </c>
      <c r="Q12" s="34">
        <v>1520</v>
      </c>
      <c r="R12" s="36"/>
      <c r="S12" s="37" t="s">
        <v>65</v>
      </c>
      <c r="T12" s="51">
        <f t="shared" si="0"/>
        <v>5.6237975432884415</v>
      </c>
      <c r="U12" s="57">
        <f t="shared" si="1"/>
        <v>2.9194577410513771</v>
      </c>
    </row>
    <row r="13" spans="1:21" ht="42" customHeight="1" x14ac:dyDescent="0.35">
      <c r="A13" s="27" t="s">
        <v>62</v>
      </c>
      <c r="B13" s="27" t="s">
        <v>46</v>
      </c>
      <c r="C13" s="27"/>
      <c r="D13" s="27" t="s">
        <v>47</v>
      </c>
      <c r="E13" s="147" t="s">
        <v>68</v>
      </c>
      <c r="F13" s="28" t="s">
        <v>64</v>
      </c>
      <c r="G13" s="38"/>
      <c r="H13" s="39"/>
      <c r="I13" s="31"/>
      <c r="J13" s="32"/>
      <c r="K13" s="33">
        <v>45841</v>
      </c>
      <c r="L13" s="33">
        <v>45861</v>
      </c>
      <c r="M13" s="33"/>
      <c r="N13" s="34"/>
      <c r="O13" s="34">
        <v>8</v>
      </c>
      <c r="P13" s="35" t="s">
        <v>69</v>
      </c>
      <c r="Q13" s="34">
        <v>706</v>
      </c>
      <c r="R13" s="36"/>
      <c r="S13" s="37" t="s">
        <v>65</v>
      </c>
      <c r="T13" s="51">
        <f t="shared" si="0"/>
        <v>2.6121059641852895</v>
      </c>
      <c r="U13" s="57">
        <f t="shared" si="1"/>
        <v>0.11419042466383779</v>
      </c>
    </row>
    <row r="14" spans="1:21" ht="45.75" customHeight="1" x14ac:dyDescent="0.35">
      <c r="A14" s="27" t="s">
        <v>70</v>
      </c>
      <c r="B14" s="27" t="s">
        <v>59</v>
      </c>
      <c r="C14" s="27"/>
      <c r="D14" s="27" t="s">
        <v>47</v>
      </c>
      <c r="E14" s="28" t="s">
        <v>71</v>
      </c>
      <c r="F14" s="28" t="s">
        <v>72</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73</v>
      </c>
      <c r="B15" s="27" t="s">
        <v>46</v>
      </c>
      <c r="C15" s="27"/>
      <c r="D15" s="27" t="s">
        <v>47</v>
      </c>
      <c r="E15" s="28" t="s">
        <v>74</v>
      </c>
      <c r="F15" s="28" t="s">
        <v>72</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35">
      <c r="A16" s="27"/>
      <c r="B16" s="27" t="s">
        <v>75</v>
      </c>
      <c r="C16" s="27"/>
      <c r="D16" s="27" t="s">
        <v>29</v>
      </c>
      <c r="E16" s="28" t="s">
        <v>76</v>
      </c>
      <c r="F16" s="28" t="s">
        <v>77</v>
      </c>
      <c r="G16" s="38"/>
      <c r="H16" s="39"/>
      <c r="I16" s="31">
        <v>45748</v>
      </c>
      <c r="J16" s="32">
        <v>45961</v>
      </c>
      <c r="K16" s="33"/>
      <c r="L16" s="33"/>
      <c r="M16" s="33"/>
      <c r="N16" s="34"/>
      <c r="O16" s="34"/>
      <c r="P16" s="35" t="s">
        <v>78</v>
      </c>
      <c r="Q16" s="34"/>
      <c r="R16" s="36"/>
      <c r="S16" s="37"/>
      <c r="T16" s="51">
        <f t="shared" si="0"/>
        <v>0</v>
      </c>
      <c r="U16" s="57">
        <f t="shared" si="1"/>
        <v>0</v>
      </c>
    </row>
    <row r="17" spans="1:25" ht="26" x14ac:dyDescent="0.35">
      <c r="A17" s="172" t="s">
        <v>79</v>
      </c>
      <c r="B17" s="61" t="s">
        <v>59</v>
      </c>
      <c r="C17" s="61"/>
      <c r="D17" s="61" t="s">
        <v>29</v>
      </c>
      <c r="E17" s="62" t="s">
        <v>80</v>
      </c>
      <c r="F17" s="62" t="s">
        <v>81</v>
      </c>
      <c r="G17" s="63" t="s">
        <v>82</v>
      </c>
      <c r="H17" s="54"/>
      <c r="I17" s="64">
        <v>45703</v>
      </c>
      <c r="J17" s="65">
        <v>45767</v>
      </c>
      <c r="K17" s="66"/>
      <c r="L17" s="66"/>
      <c r="M17" s="66"/>
      <c r="N17" s="67">
        <v>30</v>
      </c>
      <c r="O17" s="67">
        <v>20</v>
      </c>
      <c r="P17" s="68" t="s">
        <v>83</v>
      </c>
      <c r="Q17" s="67">
        <v>798</v>
      </c>
      <c r="R17" s="71" t="s">
        <v>44</v>
      </c>
      <c r="S17" s="72"/>
      <c r="T17" s="69">
        <v>1.946</v>
      </c>
      <c r="U17" s="70">
        <f t="shared" ref="U17:U28" si="2">T17*O17/$U$2</f>
        <v>0.21267759562841532</v>
      </c>
    </row>
    <row r="18" spans="1:25" ht="50" x14ac:dyDescent="0.35">
      <c r="A18" s="61" t="s">
        <v>84</v>
      </c>
      <c r="B18" s="61" t="s">
        <v>46</v>
      </c>
      <c r="C18" s="61"/>
      <c r="D18" s="61" t="s">
        <v>29</v>
      </c>
      <c r="E18" s="62" t="s">
        <v>85</v>
      </c>
      <c r="F18" s="62" t="s">
        <v>81</v>
      </c>
      <c r="G18" s="63"/>
      <c r="H18" s="54"/>
      <c r="I18" s="64">
        <v>45870</v>
      </c>
      <c r="J18" s="65">
        <v>45947</v>
      </c>
      <c r="K18" s="66" t="s">
        <v>86</v>
      </c>
      <c r="L18" s="66"/>
      <c r="M18" s="66"/>
      <c r="N18" s="67">
        <v>33</v>
      </c>
      <c r="O18" s="67">
        <v>31</v>
      </c>
      <c r="P18" s="68" t="s">
        <v>87</v>
      </c>
      <c r="Q18" s="67">
        <v>744</v>
      </c>
      <c r="R18" s="71" t="s">
        <v>88</v>
      </c>
      <c r="S18" s="72" t="s">
        <v>51</v>
      </c>
      <c r="T18" s="86">
        <v>2.7530000000000001</v>
      </c>
      <c r="U18" s="67">
        <v>0.5</v>
      </c>
    </row>
    <row r="19" spans="1:25" s="180" customFormat="1" ht="37.5" x14ac:dyDescent="0.35">
      <c r="A19" s="172" t="s">
        <v>89</v>
      </c>
      <c r="B19" s="172" t="s">
        <v>59</v>
      </c>
      <c r="C19" s="172"/>
      <c r="D19" s="172" t="s">
        <v>29</v>
      </c>
      <c r="E19" s="173" t="s">
        <v>90</v>
      </c>
      <c r="F19" s="173" t="s">
        <v>81</v>
      </c>
      <c r="G19" s="174"/>
      <c r="H19" s="175"/>
      <c r="I19" s="176">
        <v>45870</v>
      </c>
      <c r="J19" s="176">
        <v>45947</v>
      </c>
      <c r="K19" s="176"/>
      <c r="L19" s="176"/>
      <c r="M19" s="176"/>
      <c r="N19" s="177">
        <v>18</v>
      </c>
      <c r="O19" s="177">
        <v>18</v>
      </c>
      <c r="P19" s="178" t="s">
        <v>87</v>
      </c>
      <c r="Q19" s="177">
        <v>1473</v>
      </c>
      <c r="R19" s="179" t="s">
        <v>88</v>
      </c>
      <c r="S19" s="179" t="s">
        <v>51</v>
      </c>
      <c r="T19" s="177">
        <v>5.62</v>
      </c>
      <c r="U19" s="177">
        <f>T19*O19/$U$2</f>
        <v>0.55278688524590158</v>
      </c>
    </row>
    <row r="20" spans="1:25" s="110" customFormat="1" ht="50" x14ac:dyDescent="0.35">
      <c r="A20" s="103" t="s">
        <v>91</v>
      </c>
      <c r="B20" s="103" t="s">
        <v>46</v>
      </c>
      <c r="C20" s="103"/>
      <c r="D20" s="103" t="s">
        <v>29</v>
      </c>
      <c r="E20" s="62" t="s">
        <v>92</v>
      </c>
      <c r="F20" s="62" t="s">
        <v>81</v>
      </c>
      <c r="G20" s="63"/>
      <c r="H20" s="54"/>
      <c r="I20" s="104">
        <v>45771</v>
      </c>
      <c r="J20" s="104">
        <v>45778</v>
      </c>
      <c r="K20" s="104"/>
      <c r="L20" s="104"/>
      <c r="M20" s="104"/>
      <c r="N20" s="105">
        <v>0</v>
      </c>
      <c r="O20" s="105">
        <v>0</v>
      </c>
      <c r="P20" s="106" t="s">
        <v>93</v>
      </c>
      <c r="Q20" s="105"/>
      <c r="R20" s="107"/>
      <c r="S20" s="107"/>
      <c r="T20" s="108">
        <v>0.64</v>
      </c>
      <c r="U20" s="109">
        <f t="shared" si="2"/>
        <v>0</v>
      </c>
    </row>
    <row r="21" spans="1:25" s="110" customFormat="1" ht="25" x14ac:dyDescent="0.35">
      <c r="A21" s="103" t="s">
        <v>94</v>
      </c>
      <c r="B21" s="103" t="s">
        <v>46</v>
      </c>
      <c r="C21" s="103"/>
      <c r="D21" s="103" t="s">
        <v>29</v>
      </c>
      <c r="E21" s="62" t="s">
        <v>95</v>
      </c>
      <c r="F21" s="62" t="s">
        <v>81</v>
      </c>
      <c r="G21" s="63"/>
      <c r="H21" s="54"/>
      <c r="I21" s="104"/>
      <c r="J21" s="104"/>
      <c r="K21" s="104"/>
      <c r="L21" s="104"/>
      <c r="M21" s="104"/>
      <c r="N21" s="105">
        <v>18</v>
      </c>
      <c r="O21" s="105">
        <v>18</v>
      </c>
      <c r="P21" s="106" t="s">
        <v>93</v>
      </c>
      <c r="Q21" s="105"/>
      <c r="R21" s="107"/>
      <c r="S21" s="107"/>
      <c r="T21" s="108">
        <v>0.36599999999999999</v>
      </c>
      <c r="U21" s="109">
        <v>3.5999999999999997E-2</v>
      </c>
    </row>
    <row r="22" spans="1:25" ht="51" customHeight="1" x14ac:dyDescent="0.35">
      <c r="A22" s="61" t="s">
        <v>96</v>
      </c>
      <c r="B22" s="61" t="s">
        <v>59</v>
      </c>
      <c r="C22" s="61"/>
      <c r="D22" s="61" t="s">
        <v>29</v>
      </c>
      <c r="E22" s="62" t="s">
        <v>97</v>
      </c>
      <c r="F22" s="62" t="s">
        <v>81</v>
      </c>
      <c r="G22" s="63"/>
      <c r="H22" s="54"/>
      <c r="I22" s="64">
        <v>45778</v>
      </c>
      <c r="J22" s="65">
        <v>45838</v>
      </c>
      <c r="K22" s="66"/>
      <c r="L22" s="66"/>
      <c r="M22" s="66"/>
      <c r="N22" s="67">
        <v>40</v>
      </c>
      <c r="O22" s="67">
        <v>121</v>
      </c>
      <c r="P22" s="68" t="s">
        <v>98</v>
      </c>
      <c r="Q22" s="67">
        <v>121</v>
      </c>
      <c r="R22" s="71"/>
      <c r="S22" s="72" t="s">
        <v>4</v>
      </c>
      <c r="T22" s="69">
        <f t="shared" si="0"/>
        <v>0.44768388338019832</v>
      </c>
      <c r="U22" s="70">
        <f t="shared" si="2"/>
        <v>0.29600956223499453</v>
      </c>
    </row>
    <row r="23" spans="1:25" ht="87.5" x14ac:dyDescent="0.35">
      <c r="A23" s="83"/>
      <c r="B23" s="61" t="s">
        <v>75</v>
      </c>
      <c r="C23" s="61"/>
      <c r="D23" s="61" t="s">
        <v>29</v>
      </c>
      <c r="E23" s="62" t="s">
        <v>99</v>
      </c>
      <c r="F23" s="62" t="s">
        <v>81</v>
      </c>
      <c r="G23" s="63"/>
      <c r="H23" s="54"/>
      <c r="I23" s="64">
        <v>45931</v>
      </c>
      <c r="J23" s="65">
        <v>46113</v>
      </c>
      <c r="K23" s="66"/>
      <c r="L23" s="66"/>
      <c r="M23" s="66"/>
      <c r="N23" s="67"/>
      <c r="O23" s="67"/>
      <c r="P23" s="68" t="s">
        <v>100</v>
      </c>
      <c r="Q23" s="67" t="s">
        <v>101</v>
      </c>
      <c r="R23" s="71"/>
      <c r="S23" s="72"/>
      <c r="T23" s="69">
        <v>0</v>
      </c>
      <c r="U23" s="70">
        <f t="shared" si="2"/>
        <v>0</v>
      </c>
    </row>
    <row r="24" spans="1:25" ht="112.5" x14ac:dyDescent="0.35">
      <c r="A24" s="61"/>
      <c r="B24" s="61" t="s">
        <v>75</v>
      </c>
      <c r="C24" s="85"/>
      <c r="D24" s="61" t="s">
        <v>29</v>
      </c>
      <c r="E24" s="62" t="s">
        <v>102</v>
      </c>
      <c r="F24" s="62" t="s">
        <v>81</v>
      </c>
      <c r="G24" s="63"/>
      <c r="H24" s="54"/>
      <c r="I24" s="64" t="s">
        <v>101</v>
      </c>
      <c r="J24" s="65" t="s">
        <v>101</v>
      </c>
      <c r="K24" s="66"/>
      <c r="L24" s="66"/>
      <c r="M24" s="66"/>
      <c r="N24" s="67"/>
      <c r="O24" s="67"/>
      <c r="P24" s="68" t="s">
        <v>103</v>
      </c>
      <c r="Q24" s="67"/>
      <c r="R24" s="71"/>
      <c r="S24" s="72"/>
      <c r="T24" s="69">
        <f t="shared" si="0"/>
        <v>0</v>
      </c>
      <c r="U24" s="70">
        <f t="shared" si="2"/>
        <v>0</v>
      </c>
    </row>
    <row r="25" spans="1:25" ht="20.25" customHeight="1" x14ac:dyDescent="0.35">
      <c r="A25" s="27" t="s">
        <v>104</v>
      </c>
      <c r="B25" s="27" t="s">
        <v>46</v>
      </c>
      <c r="C25" s="27"/>
      <c r="D25" s="27" t="s">
        <v>47</v>
      </c>
      <c r="E25" s="28" t="s">
        <v>105</v>
      </c>
      <c r="F25" s="28" t="s">
        <v>72</v>
      </c>
      <c r="G25" s="38"/>
      <c r="H25" s="39"/>
      <c r="I25" s="31"/>
      <c r="J25" s="32"/>
      <c r="K25" s="33">
        <v>45748</v>
      </c>
      <c r="L25" s="33">
        <v>45777</v>
      </c>
      <c r="M25" s="33"/>
      <c r="N25" s="34"/>
      <c r="O25" s="34">
        <v>30</v>
      </c>
      <c r="P25" s="35" t="s">
        <v>69</v>
      </c>
      <c r="Q25" s="34" t="s">
        <v>106</v>
      </c>
      <c r="R25" s="36"/>
      <c r="S25" s="37" t="s">
        <v>51</v>
      </c>
      <c r="T25" s="51" t="e">
        <f>100*Q25/$T$2</f>
        <v>#VALUE!</v>
      </c>
      <c r="U25" s="57" t="e">
        <f>T25*O25/$U$2</f>
        <v>#VALUE!</v>
      </c>
    </row>
    <row r="26" spans="1:25" ht="43.5" customHeight="1" x14ac:dyDescent="0.35">
      <c r="A26" s="162" t="s">
        <v>107</v>
      </c>
      <c r="B26" s="157" t="s">
        <v>59</v>
      </c>
      <c r="C26" s="156"/>
      <c r="D26" s="157" t="s">
        <v>47</v>
      </c>
      <c r="E26" s="163" t="s">
        <v>108</v>
      </c>
      <c r="F26" s="162" t="s">
        <v>72</v>
      </c>
      <c r="G26" s="156"/>
      <c r="H26" s="158"/>
      <c r="I26" s="159"/>
      <c r="J26" s="160"/>
      <c r="K26" s="168">
        <v>45763</v>
      </c>
      <c r="L26" s="168">
        <v>45764</v>
      </c>
      <c r="M26" s="168">
        <v>45764</v>
      </c>
      <c r="N26" s="161"/>
      <c r="O26" s="167">
        <v>2</v>
      </c>
      <c r="P26" s="169" t="s">
        <v>57</v>
      </c>
      <c r="Q26" s="155">
        <v>2873</v>
      </c>
      <c r="R26" s="164"/>
      <c r="S26" s="155" t="s">
        <v>51</v>
      </c>
      <c r="T26" s="165">
        <f t="shared" si="0"/>
        <v>10.629717330176113</v>
      </c>
      <c r="U26" s="166">
        <f t="shared" si="2"/>
        <v>0.1161717741002854</v>
      </c>
    </row>
    <row r="27" spans="1:25" s="101" customFormat="1" ht="37.5" x14ac:dyDescent="0.35">
      <c r="A27" s="92" t="s">
        <v>147</v>
      </c>
      <c r="B27" s="92" t="s">
        <v>59</v>
      </c>
      <c r="C27" s="92"/>
      <c r="D27" s="92" t="s">
        <v>29</v>
      </c>
      <c r="E27" s="93" t="s">
        <v>109</v>
      </c>
      <c r="F27" s="93" t="s">
        <v>110</v>
      </c>
      <c r="G27" s="94"/>
      <c r="H27" s="95"/>
      <c r="I27" s="96">
        <v>45763</v>
      </c>
      <c r="J27" s="96">
        <v>45782</v>
      </c>
      <c r="K27" s="96">
        <v>45768</v>
      </c>
      <c r="L27" s="96">
        <v>45803</v>
      </c>
      <c r="M27" s="96">
        <v>45803</v>
      </c>
      <c r="N27" s="97">
        <v>12</v>
      </c>
      <c r="O27" s="97">
        <v>12</v>
      </c>
      <c r="P27" s="98" t="s">
        <v>111</v>
      </c>
      <c r="Q27" s="97">
        <v>471</v>
      </c>
      <c r="R27" s="99"/>
      <c r="S27" s="99" t="s">
        <v>4</v>
      </c>
      <c r="T27" s="102">
        <v>1.75</v>
      </c>
      <c r="U27" s="100">
        <f>T27*O27/$U$2</f>
        <v>0.11475409836065574</v>
      </c>
    </row>
    <row r="28" spans="1:25" s="101" customFormat="1" ht="25" x14ac:dyDescent="0.35">
      <c r="A28" s="92" t="s">
        <v>112</v>
      </c>
      <c r="B28" s="92" t="s">
        <v>59</v>
      </c>
      <c r="C28" s="92" t="s">
        <v>113</v>
      </c>
      <c r="D28" s="92" t="s">
        <v>29</v>
      </c>
      <c r="E28" s="93" t="s">
        <v>114</v>
      </c>
      <c r="F28" s="93" t="s">
        <v>115</v>
      </c>
      <c r="G28" s="94" t="s">
        <v>116</v>
      </c>
      <c r="H28" s="95"/>
      <c r="I28" s="96">
        <v>45712</v>
      </c>
      <c r="J28" s="96">
        <v>45777</v>
      </c>
      <c r="K28" s="96"/>
      <c r="L28" s="96"/>
      <c r="M28" s="96"/>
      <c r="N28" s="97">
        <v>1</v>
      </c>
      <c r="O28" s="97">
        <v>1</v>
      </c>
      <c r="P28" s="98" t="s">
        <v>117</v>
      </c>
      <c r="Q28" s="97">
        <v>706</v>
      </c>
      <c r="R28" s="99" t="s">
        <v>118</v>
      </c>
      <c r="S28" s="99" t="s">
        <v>119</v>
      </c>
      <c r="T28" s="97">
        <v>2.62</v>
      </c>
      <c r="U28" s="100">
        <f t="shared" si="2"/>
        <v>1.4316939890710383E-2</v>
      </c>
    </row>
    <row r="29" spans="1:25" s="101" customFormat="1" ht="25" x14ac:dyDescent="0.35">
      <c r="A29" s="92" t="s">
        <v>120</v>
      </c>
      <c r="B29" s="92" t="s">
        <v>59</v>
      </c>
      <c r="C29" s="92" t="s">
        <v>121</v>
      </c>
      <c r="D29" s="92" t="s">
        <v>29</v>
      </c>
      <c r="E29" s="93" t="s">
        <v>122</v>
      </c>
      <c r="F29" s="93" t="s">
        <v>115</v>
      </c>
      <c r="G29" s="94" t="s">
        <v>116</v>
      </c>
      <c r="H29" s="95"/>
      <c r="I29" s="96">
        <v>45712</v>
      </c>
      <c r="J29" s="96">
        <v>45777</v>
      </c>
      <c r="K29" s="96"/>
      <c r="L29" s="96"/>
      <c r="M29" s="96"/>
      <c r="N29" s="97">
        <v>1</v>
      </c>
      <c r="O29" s="97">
        <v>1</v>
      </c>
      <c r="P29" s="98" t="s">
        <v>117</v>
      </c>
      <c r="Q29" s="97">
        <v>706</v>
      </c>
      <c r="R29" s="99" t="s">
        <v>118</v>
      </c>
      <c r="S29" s="99" t="s">
        <v>119</v>
      </c>
      <c r="T29" s="97" t="s">
        <v>123</v>
      </c>
      <c r="U29" s="97" t="s">
        <v>123</v>
      </c>
    </row>
    <row r="30" spans="1:25" s="101" customFormat="1" ht="25" x14ac:dyDescent="0.35">
      <c r="A30" s="92" t="s">
        <v>124</v>
      </c>
      <c r="B30" s="92" t="s">
        <v>59</v>
      </c>
      <c r="C30" s="92" t="s">
        <v>121</v>
      </c>
      <c r="D30" s="92" t="s">
        <v>29</v>
      </c>
      <c r="E30" s="93" t="s">
        <v>125</v>
      </c>
      <c r="F30" s="93" t="s">
        <v>115</v>
      </c>
      <c r="G30" s="94" t="s">
        <v>116</v>
      </c>
      <c r="H30" s="95"/>
      <c r="I30" s="96">
        <v>45712</v>
      </c>
      <c r="J30" s="96">
        <v>45777</v>
      </c>
      <c r="K30" s="96"/>
      <c r="L30" s="96"/>
      <c r="M30" s="96"/>
      <c r="N30" s="97">
        <v>1</v>
      </c>
      <c r="O30" s="97">
        <v>1</v>
      </c>
      <c r="P30" s="98" t="s">
        <v>117</v>
      </c>
      <c r="Q30" s="97">
        <v>706</v>
      </c>
      <c r="R30" s="99" t="s">
        <v>118</v>
      </c>
      <c r="S30" s="99" t="s">
        <v>119</v>
      </c>
      <c r="T30" s="97" t="s">
        <v>123</v>
      </c>
      <c r="U30" s="97" t="s">
        <v>123</v>
      </c>
    </row>
    <row r="31" spans="1:25" s="101" customFormat="1" ht="25" x14ac:dyDescent="0.35">
      <c r="A31" s="92" t="s">
        <v>126</v>
      </c>
      <c r="B31" s="92" t="s">
        <v>59</v>
      </c>
      <c r="C31" s="92" t="s">
        <v>121</v>
      </c>
      <c r="D31" s="92" t="s">
        <v>29</v>
      </c>
      <c r="E31" s="93" t="s">
        <v>127</v>
      </c>
      <c r="F31" s="93" t="s">
        <v>115</v>
      </c>
      <c r="G31" s="94" t="s">
        <v>116</v>
      </c>
      <c r="H31" s="95"/>
      <c r="I31" s="96">
        <v>45712</v>
      </c>
      <c r="J31" s="96">
        <v>45777</v>
      </c>
      <c r="K31" s="96"/>
      <c r="L31" s="96"/>
      <c r="M31" s="96"/>
      <c r="N31" s="97">
        <v>1</v>
      </c>
      <c r="O31" s="97">
        <v>1</v>
      </c>
      <c r="P31" s="98" t="s">
        <v>117</v>
      </c>
      <c r="Q31" s="97">
        <v>706</v>
      </c>
      <c r="R31" s="99" t="s">
        <v>118</v>
      </c>
      <c r="S31" s="99" t="s">
        <v>119</v>
      </c>
      <c r="T31" s="97" t="s">
        <v>123</v>
      </c>
      <c r="U31" s="97" t="s">
        <v>123</v>
      </c>
    </row>
    <row r="32" spans="1:25" ht="51" x14ac:dyDescent="0.35">
      <c r="A32" s="120" t="s">
        <v>128</v>
      </c>
      <c r="B32" s="121" t="s">
        <v>46</v>
      </c>
      <c r="C32" s="119"/>
      <c r="D32" s="119" t="s">
        <v>29</v>
      </c>
      <c r="E32" s="122" t="s">
        <v>148</v>
      </c>
      <c r="F32" s="122" t="s">
        <v>129</v>
      </c>
      <c r="G32" s="123" t="s">
        <v>149</v>
      </c>
      <c r="H32" s="124"/>
      <c r="I32" s="125">
        <v>45839</v>
      </c>
      <c r="J32" s="126">
        <v>45992</v>
      </c>
      <c r="K32" s="127"/>
      <c r="L32" s="127"/>
      <c r="M32" s="127"/>
      <c r="N32" s="128">
        <v>21</v>
      </c>
      <c r="O32" s="128">
        <v>10</v>
      </c>
      <c r="P32" s="129" t="s">
        <v>130</v>
      </c>
      <c r="Q32" s="128">
        <v>155</v>
      </c>
      <c r="R32" s="130" t="s">
        <v>123</v>
      </c>
      <c r="S32" s="131" t="s">
        <v>65</v>
      </c>
      <c r="T32" s="69">
        <v>0.56999999999999995</v>
      </c>
      <c r="U32" s="132">
        <v>1</v>
      </c>
      <c r="V32" s="111"/>
      <c r="W32" s="112"/>
      <c r="X32" s="113" t="s">
        <v>131</v>
      </c>
      <c r="Y32" s="114">
        <v>2.9600000000000001E-2</v>
      </c>
    </row>
    <row r="33" spans="1:25" ht="37.5" x14ac:dyDescent="0.35">
      <c r="A33" s="120" t="s">
        <v>132</v>
      </c>
      <c r="B33" s="133" t="s">
        <v>59</v>
      </c>
      <c r="C33" s="133"/>
      <c r="D33" s="133" t="s">
        <v>47</v>
      </c>
      <c r="E33" s="134" t="s">
        <v>133</v>
      </c>
      <c r="F33" s="134" t="s">
        <v>64</v>
      </c>
      <c r="G33" s="135"/>
      <c r="H33" s="136"/>
      <c r="I33" s="137"/>
      <c r="J33" s="138"/>
      <c r="K33" s="91">
        <v>45481</v>
      </c>
      <c r="L33" s="91">
        <v>45774</v>
      </c>
      <c r="M33" s="91">
        <v>45774</v>
      </c>
      <c r="N33" s="139"/>
      <c r="O33" s="139">
        <v>55</v>
      </c>
      <c r="P33" s="140" t="s">
        <v>134</v>
      </c>
      <c r="Q33" s="139">
        <v>79</v>
      </c>
      <c r="R33" s="141"/>
      <c r="S33" s="142" t="s">
        <v>65</v>
      </c>
      <c r="T33" s="69">
        <v>0.62</v>
      </c>
      <c r="U33" s="139">
        <v>0.19</v>
      </c>
      <c r="V33" s="115"/>
      <c r="W33" s="116"/>
      <c r="X33" s="117"/>
      <c r="Y33" s="118"/>
    </row>
    <row r="34" spans="1:25" ht="37.5" x14ac:dyDescent="0.35">
      <c r="A34" s="120" t="s">
        <v>135</v>
      </c>
      <c r="B34" s="133" t="s">
        <v>46</v>
      </c>
      <c r="C34" s="133"/>
      <c r="D34" s="133" t="s">
        <v>47</v>
      </c>
      <c r="E34" s="134" t="s">
        <v>136</v>
      </c>
      <c r="F34" s="134" t="s">
        <v>49</v>
      </c>
      <c r="G34" s="135"/>
      <c r="H34" s="136"/>
      <c r="I34" s="137"/>
      <c r="J34" s="138"/>
      <c r="K34" s="91">
        <v>45658</v>
      </c>
      <c r="L34" s="91">
        <v>46022</v>
      </c>
      <c r="M34" s="91"/>
      <c r="N34" s="139"/>
      <c r="O34" s="139">
        <v>365</v>
      </c>
      <c r="P34" s="140" t="s">
        <v>50</v>
      </c>
      <c r="Q34" s="139">
        <v>5.1000000000000004E-4</v>
      </c>
      <c r="R34" s="141"/>
      <c r="S34" s="142" t="s">
        <v>65</v>
      </c>
      <c r="T34" s="69">
        <v>0</v>
      </c>
      <c r="U34" s="139">
        <v>0</v>
      </c>
      <c r="V34" s="115"/>
      <c r="W34" s="116"/>
      <c r="X34" s="117"/>
      <c r="Y34" s="118"/>
    </row>
    <row r="35" spans="1:25" ht="51" x14ac:dyDescent="0.35">
      <c r="A35" s="120" t="s">
        <v>137</v>
      </c>
      <c r="B35" s="133" t="s">
        <v>46</v>
      </c>
      <c r="C35" s="133"/>
      <c r="D35" s="133" t="s">
        <v>47</v>
      </c>
      <c r="E35" s="144" t="s">
        <v>138</v>
      </c>
      <c r="F35" s="134" t="s">
        <v>49</v>
      </c>
      <c r="G35" s="135"/>
      <c r="H35" s="136"/>
      <c r="I35" s="137"/>
      <c r="J35" s="138"/>
      <c r="K35" s="91">
        <v>45686</v>
      </c>
      <c r="L35" s="91">
        <v>46051</v>
      </c>
      <c r="M35" s="91"/>
      <c r="N35" s="139"/>
      <c r="O35" s="139">
        <v>365</v>
      </c>
      <c r="P35" s="140" t="s">
        <v>50</v>
      </c>
      <c r="Q35" s="139">
        <v>1.56E-4</v>
      </c>
      <c r="R35" s="141"/>
      <c r="S35" s="142" t="s">
        <v>65</v>
      </c>
      <c r="T35" s="69">
        <v>0</v>
      </c>
      <c r="U35" s="139">
        <v>0</v>
      </c>
      <c r="V35" s="115"/>
      <c r="W35" s="116"/>
      <c r="X35" s="117"/>
      <c r="Y35" s="118"/>
    </row>
    <row r="36" spans="1:25" ht="38.5" x14ac:dyDescent="0.35">
      <c r="A36" s="171" t="s">
        <v>139</v>
      </c>
      <c r="B36" s="27"/>
      <c r="C36" s="27"/>
      <c r="D36" s="27" t="s">
        <v>47</v>
      </c>
      <c r="E36" s="143" t="s">
        <v>140</v>
      </c>
      <c r="F36" s="28" t="s">
        <v>141</v>
      </c>
      <c r="G36" s="38"/>
      <c r="H36" s="39"/>
      <c r="I36" s="31"/>
      <c r="J36" s="32"/>
      <c r="K36" s="33">
        <v>45778</v>
      </c>
      <c r="L36" s="33">
        <v>45808</v>
      </c>
      <c r="M36" s="33"/>
      <c r="N36" s="34">
        <v>11</v>
      </c>
      <c r="O36" s="34">
        <v>11</v>
      </c>
      <c r="P36" s="35" t="s">
        <v>50</v>
      </c>
      <c r="Q36" s="34">
        <v>55</v>
      </c>
      <c r="R36" s="36"/>
      <c r="S36" s="37" t="s">
        <v>51</v>
      </c>
      <c r="T36" s="51">
        <v>0</v>
      </c>
      <c r="U36" s="34">
        <v>0</v>
      </c>
      <c r="V36" s="115"/>
      <c r="W36" s="116"/>
      <c r="X36" s="117"/>
      <c r="Y36" s="118"/>
    </row>
    <row r="37" spans="1:25" hidden="1" x14ac:dyDescent="0.35">
      <c r="P37" s="35" t="s">
        <v>50</v>
      </c>
      <c r="Q37" s="34">
        <v>56</v>
      </c>
      <c r="R37" s="36"/>
      <c r="S37" s="37" t="s">
        <v>51</v>
      </c>
      <c r="T37" s="51">
        <v>0</v>
      </c>
      <c r="U37" s="34">
        <v>0</v>
      </c>
    </row>
    <row r="38" spans="1:25" s="171" customFormat="1" ht="16" x14ac:dyDescent="0.35">
      <c r="A38" s="184" t="s">
        <v>144</v>
      </c>
      <c r="B38" s="184" t="s">
        <v>37</v>
      </c>
      <c r="C38" s="184"/>
      <c r="D38" s="184" t="s">
        <v>29</v>
      </c>
      <c r="E38" s="185" t="s">
        <v>146</v>
      </c>
      <c r="F38" s="185" t="s">
        <v>145</v>
      </c>
      <c r="H38" s="181"/>
      <c r="I38" s="182">
        <v>45915</v>
      </c>
      <c r="J38" s="182">
        <v>45991</v>
      </c>
      <c r="K38" s="182">
        <v>45915</v>
      </c>
      <c r="L38" s="182">
        <v>45930</v>
      </c>
      <c r="M38" s="182"/>
      <c r="N38" s="183">
        <v>15</v>
      </c>
      <c r="O38" s="183">
        <v>15</v>
      </c>
      <c r="P38" s="35" t="s">
        <v>50</v>
      </c>
      <c r="Q38" s="34">
        <v>57</v>
      </c>
      <c r="R38" s="36"/>
      <c r="S38" s="37" t="s">
        <v>51</v>
      </c>
      <c r="T38" s="51">
        <v>1.01</v>
      </c>
      <c r="U38" s="34">
        <v>0.08</v>
      </c>
    </row>
    <row r="39" spans="1:25" ht="16" x14ac:dyDescent="0.35">
      <c r="B39" s="184"/>
    </row>
    <row r="41" spans="1:25" ht="17.25" customHeight="1" x14ac:dyDescent="0.35"/>
  </sheetData>
  <autoFilter ref="A4:U36" xr:uid="{6C6BB3BF-562B-451E-9720-ACA9C2EE9004}"/>
  <phoneticPr fontId="14" type="noConversion"/>
  <conditionalFormatting sqref="A38">
    <cfRule type="expression" dxfId="56" priority="406">
      <formula>#REF!="Cancelled"</formula>
    </cfRule>
    <cfRule type="expression" dxfId="55" priority="405">
      <formula>#REF!="Completed"</formula>
    </cfRule>
    <cfRule type="expression" dxfId="54" priority="404">
      <formula>#REF!&lt;&gt;""</formula>
    </cfRule>
  </conditionalFormatting>
  <conditionalFormatting sqref="A39:A41">
    <cfRule type="expression" dxfId="53" priority="391">
      <formula>$B38="Completed"</formula>
    </cfRule>
    <cfRule type="expression" dxfId="52" priority="390">
      <formula>$M38&lt;&gt;""</formula>
    </cfRule>
    <cfRule type="expression" dxfId="51" priority="392">
      <formula>$B38="Cancelled"</formula>
    </cfRule>
  </conditionalFormatting>
  <conditionalFormatting sqref="A11:D13 F11:U13 A14:U34 A35:D36 F35:U36 A37 B37:U40">
    <cfRule type="expression" dxfId="50" priority="1">
      <formula>$M11&lt;&gt;""</formula>
    </cfRule>
    <cfRule type="expression" dxfId="49" priority="2">
      <formula>$B11="Completed"</formula>
    </cfRule>
    <cfRule type="expression" dxfId="48" priority="3">
      <formula>$B11="Cancelled"</formula>
    </cfRule>
  </conditionalFormatting>
  <conditionalFormatting sqref="A5:U9 A10:J10 M10:U10">
    <cfRule type="expression" dxfId="47" priority="21">
      <formula>$M5&lt;&gt;""</formula>
    </cfRule>
  </conditionalFormatting>
  <conditionalFormatting sqref="A6:U9 A10:J10 M10:U10">
    <cfRule type="expression" dxfId="46" priority="22">
      <formula>$B6="Completed"</formula>
    </cfRule>
    <cfRule type="expression" dxfId="45" priority="23">
      <formula>$B6="Cancelled"</formula>
    </cfRule>
  </conditionalFormatting>
  <conditionalFormatting sqref="A5:XFD5">
    <cfRule type="expression" dxfId="44" priority="30">
      <formula>$B5="Completed"</formula>
    </cfRule>
    <cfRule type="expression" dxfId="43" priority="31">
      <formula>$B5="Cancelled"</formula>
    </cfRule>
  </conditionalFormatting>
  <conditionalFormatting sqref="B5 B7:B40">
    <cfRule type="containsText" dxfId="42" priority="277" operator="containsText" text="Proposed">
      <formula>NOT(ISERROR(SEARCH("Proposed",B5)))</formula>
    </cfRule>
    <cfRule type="containsText" dxfId="41" priority="278" operator="containsText" text="Submitted">
      <formula>NOT(ISERROR(SEARCH("Submitted",B5)))</formula>
    </cfRule>
    <cfRule type="cellIs" dxfId="40" priority="275" operator="equal">
      <formula>"Approved"</formula>
    </cfRule>
    <cfRule type="containsText" dxfId="39" priority="276" operator="containsText" text="Completed">
      <formula>NOT(ISERROR(SEARCH("Completed",B5)))</formula>
    </cfRule>
  </conditionalFormatting>
  <conditionalFormatting sqref="B6">
    <cfRule type="cellIs" dxfId="38" priority="20" operator="equal">
      <formula>"Approved"</formula>
    </cfRule>
    <cfRule type="colorScale" priority="27">
      <colorScale>
        <cfvo type="min"/>
        <cfvo type="percentile" val="50"/>
        <cfvo type="max"/>
        <color rgb="FFF8696B"/>
        <color rgb="FFFFEB84"/>
        <color rgb="FF63BE7B"/>
      </colorScale>
    </cfRule>
    <cfRule type="containsText" dxfId="37" priority="26" operator="containsText" text="Submitted">
      <formula>NOT(ISERROR(SEARCH("Submitted",B6)))</formula>
    </cfRule>
    <cfRule type="containsText" dxfId="36" priority="25" operator="containsText" text="Proposed">
      <formula>NOT(ISERROR(SEARCH("Proposed",B6)))</formula>
    </cfRule>
    <cfRule type="containsText" dxfId="35" priority="24" operator="containsText" text="Completed">
      <formula>NOT(ISERROR(SEARCH("Completed",B6)))</formula>
    </cfRule>
  </conditionalFormatting>
  <conditionalFormatting sqref="B7:B17 B5 B20:B27 B29:B40">
    <cfRule type="colorScale" priority="484">
      <colorScale>
        <cfvo type="min"/>
        <cfvo type="percentile" val="50"/>
        <cfvo type="max"/>
        <color rgb="FFF8696B"/>
        <color rgb="FFFFEB84"/>
        <color rgb="FF63BE7B"/>
      </colorScale>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8:B36">
    <cfRule type="colorScale" priority="489">
      <colorScale>
        <cfvo type="min"/>
        <cfvo type="percentile" val="50"/>
        <cfvo type="max"/>
        <color rgb="FFF8696B"/>
        <color rgb="FFFFEB84"/>
        <color rgb="FF63BE7B"/>
      </colorScale>
    </cfRule>
  </conditionalFormatting>
  <conditionalFormatting sqref="V6:XFD9 V11:XFD13 V28:XFD30 V38:XFD39">
    <cfRule type="expression" dxfId="34" priority="274">
      <formula>$B7="Cancelled"</formula>
    </cfRule>
    <cfRule type="expression" dxfId="33" priority="273">
      <formula>$B7="Completed"</formula>
    </cfRule>
  </conditionalFormatting>
  <conditionalFormatting sqref="V10:XFD10">
    <cfRule type="expression" dxfId="32" priority="360">
      <formula>#REF!="Cancelled"</formula>
    </cfRule>
    <cfRule type="expression" dxfId="31" priority="359">
      <formula>#REF!="Completed"</formula>
    </cfRule>
  </conditionalFormatting>
  <conditionalFormatting sqref="V14:XFD14">
    <cfRule type="expression" dxfId="30" priority="340">
      <formula>#REF!="Cancelled"</formula>
    </cfRule>
    <cfRule type="expression" dxfId="29" priority="339">
      <formula>#REF!="Completed"</formula>
    </cfRule>
  </conditionalFormatting>
  <conditionalFormatting sqref="V15:XFD15">
    <cfRule type="expression" dxfId="28" priority="384">
      <formula>$B25="Cancelled"</formula>
    </cfRule>
    <cfRule type="expression" dxfId="27" priority="383">
      <formula>$B25="Completed"</formula>
    </cfRule>
  </conditionalFormatting>
  <conditionalFormatting sqref="V16:XFD16">
    <cfRule type="expression" dxfId="26" priority="313">
      <formula>#REF!="Completed"</formula>
    </cfRule>
    <cfRule type="expression" dxfId="25" priority="314">
      <formula>#REF!="Cancelled"</formula>
    </cfRule>
  </conditionalFormatting>
  <conditionalFormatting sqref="V17:XFD20">
    <cfRule type="expression" dxfId="24" priority="292">
      <formula>$B28="Cancelled"</formula>
    </cfRule>
    <cfRule type="expression" dxfId="23" priority="291">
      <formula>$B28="Completed"</formula>
    </cfRule>
  </conditionalFormatting>
  <conditionalFormatting sqref="V21:XFD21">
    <cfRule type="expression" dxfId="22" priority="494">
      <formula>#REF!="Cancelled"</formula>
    </cfRule>
    <cfRule type="expression" dxfId="21" priority="493">
      <formula>#REF!="Completed"</formula>
    </cfRule>
  </conditionalFormatting>
  <conditionalFormatting sqref="V22:XFD23">
    <cfRule type="expression" dxfId="20" priority="466">
      <formula>$B28="Completed"</formula>
    </cfRule>
    <cfRule type="expression" dxfId="19" priority="467">
      <formula>$B28="Cancelled"</formula>
    </cfRule>
  </conditionalFormatting>
  <conditionalFormatting sqref="V24:XFD24">
    <cfRule type="expression" dxfId="18" priority="468">
      <formula>$B28="Completed"</formula>
    </cfRule>
    <cfRule type="expression" dxfId="17" priority="469">
      <formula>$B28="Cancelled"</formula>
    </cfRule>
  </conditionalFormatting>
  <conditionalFormatting sqref="V25:XFD25">
    <cfRule type="expression" dxfId="16" priority="385">
      <formula>$B16="Completed"</formula>
    </cfRule>
    <cfRule type="expression" dxfId="15" priority="386">
      <formula>$B16="Cancelled"</formula>
    </cfRule>
    <cfRule type="expression" dxfId="14" priority="286">
      <formula>$B30="Cancelled"</formula>
    </cfRule>
    <cfRule type="expression" dxfId="13" priority="285">
      <formula>$B30="Completed"</formula>
    </cfRule>
  </conditionalFormatting>
  <conditionalFormatting sqref="V26:XFD27 V37:XFD37">
    <cfRule type="expression" dxfId="12" priority="318">
      <formula>$B28="Completed"</formula>
    </cfRule>
    <cfRule type="expression" dxfId="11" priority="319">
      <formula>$B28="Cancelled"</formula>
    </cfRule>
  </conditionalFormatting>
  <conditionalFormatting sqref="V31:XFD32">
    <cfRule type="expression" dxfId="10" priority="428">
      <formula>#REF!="Completed"</formula>
    </cfRule>
    <cfRule type="expression" dxfId="9" priority="429">
      <formula>#REF!="Cancelled"</formula>
    </cfRule>
  </conditionalFormatting>
  <conditionalFormatting sqref="V33:XFD36">
    <cfRule type="expression" dxfId="8" priority="289">
      <formula>$B39="Cancelled"</formula>
    </cfRule>
    <cfRule type="expression" dxfId="7" priority="288">
      <formula>$B39="Completed"</formula>
    </cfRule>
  </conditionalFormatting>
  <dataValidations count="1">
    <dataValidation type="list" allowBlank="1" showInputMessage="1" showErrorMessage="1" sqref="B5:B36"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75</v>
      </c>
      <c r="C5" s="27"/>
      <c r="D5" s="27" t="s">
        <v>47</v>
      </c>
      <c r="E5" s="28" t="s">
        <v>142</v>
      </c>
      <c r="F5" s="28" t="s">
        <v>61</v>
      </c>
      <c r="G5" s="30"/>
      <c r="H5" s="39"/>
      <c r="I5" s="31">
        <v>46023</v>
      </c>
      <c r="J5" s="32">
        <v>46388</v>
      </c>
      <c r="K5" s="33"/>
      <c r="L5" s="33"/>
      <c r="M5" s="33"/>
      <c r="N5" s="34"/>
      <c r="O5" s="34"/>
      <c r="P5" s="35" t="s">
        <v>143</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PFE5XNEKQQZ4-853025249-73077</_dlc_DocId>
    <_dlc_DocIdUrl xmlns="d9dd733d-5918-4031-8251-d30265015c80">
      <Url>https://beisgov.sharepoint.com/sites/OPREDPG-EXT-OS-SACNoiseManagementRegulatorsWorkingGroup/_layouts/15/DocIdRedir.aspx?ID=PFE5XNEKQQZ4-853025249-73077</Url>
      <Description>PFE5XNEKQQZ4-853025249-73077</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D059C2-3E52-40FD-B49F-28682E3B4E8D}">
  <ds:schemaRefs>
    <ds:schemaRef ds:uri="http://purl.org/dc/elements/1.1/"/>
    <ds:schemaRef ds:uri="http://schemas.microsoft.com/office/2006/metadata/properties"/>
    <ds:schemaRef ds:uri="http://purl.org/dc/dcmitype/"/>
    <ds:schemaRef ds:uri="http://schemas.microsoft.com/office/2006/documentManagement/types"/>
    <ds:schemaRef ds:uri="d9dd733d-5918-4031-8251-d30265015c80"/>
    <ds:schemaRef ds:uri="http://purl.org/dc/terms/"/>
    <ds:schemaRef ds:uri="http://schemas.microsoft.com/office/infopath/2007/PartnerControls"/>
    <ds:schemaRef ds:uri="aaacb922-5235-4a66-b188-303b9b46fbd7"/>
    <ds:schemaRef ds:uri="http://schemas.openxmlformats.org/package/2006/metadata/core-properties"/>
    <ds:schemaRef ds:uri="9ff49155-5265-46e4-810b-5c4cca24d74b"/>
    <ds:schemaRef ds:uri="0f9fa326-da26-4ea8-b6a9-645e8136fe1d"/>
    <ds:schemaRef ds:uri="http://www.w3.org/XML/1998/namespace"/>
  </ds:schemaRefs>
</ds:datastoreItem>
</file>

<file path=customXml/itemProps2.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89C7A499-9EDF-4C7D-9150-24D6597B9E98}">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Macleod, Eilish (BEIS)</cp:lastModifiedBy>
  <cp:revision/>
  <dcterms:created xsi:type="dcterms:W3CDTF">2016-03-21T16:06:55Z</dcterms:created>
  <dcterms:modified xsi:type="dcterms:W3CDTF">2025-08-18T10:45:55Z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cd98fcd4-1e24-454d-bd79-d81a7054e173</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