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rices Team\Quarterly Prices Publication QEP\Tables\"/>
    </mc:Choice>
  </mc:AlternateContent>
  <xr:revisionPtr revIDLastSave="0" documentId="13_ncr:1_{AA11D08D-C499-4D12-AF26-8791D5AF440D}" xr6:coauthVersionLast="47" xr6:coauthVersionMax="47" xr10:uidLastSave="{00000000-0000-0000-0000-000000000000}"/>
  <bookViews>
    <workbookView xWindow="-105" yWindow="-16320" windowWidth="29040" windowHeight="15720" xr2:uid="{00000000-000D-0000-FFFF-FFFF00000000}"/>
  </bookViews>
  <sheets>
    <sheet name="Cover Sheet" sheetId="2" r:id="rId1"/>
    <sheet name="Contents" sheetId="3" r:id="rId2"/>
    <sheet name="Table 2.3.5" sheetId="1" r:id="rId3"/>
  </sheets>
  <externalReferences>
    <externalReference r:id="rId4"/>
    <externalReference r:id="rId5"/>
  </externalReferences>
  <definedNames>
    <definedName name="consumption">'Table 2.3.5'!$P$2</definedName>
    <definedName name="INPUT_BOX">[1]Calculation!$C$1</definedName>
    <definedName name="_xlnm.Print_Area" localSheetId="2">'Table 2.3.5'!$A$1:$J$44</definedName>
    <definedName name="t25Q2">#REF!</definedName>
    <definedName name="table_25_Q2">#REF!</definedName>
    <definedName name="thousand_toe_to_GWh" localSheetId="0">#REF!</definedName>
    <definedName name="thousand_toe_to_GWh">'[2]Household &amp; consumption figures'!$K$4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</calcChain>
</file>

<file path=xl/sharedStrings.xml><?xml version="1.0" encoding="utf-8"?>
<sst xmlns="http://schemas.openxmlformats.org/spreadsheetml/2006/main" count="65" uniqueCount="62">
  <si>
    <t>Average consumption (temp adjusted) (kWh)</t>
  </si>
  <si>
    <t>Average consumption (actual) (kWh)</t>
  </si>
  <si>
    <t>Contents</t>
  </si>
  <si>
    <t>Tables</t>
  </si>
  <si>
    <t>Table 2.3.5 Average annual domestic gas bills by payment type based on various consumption levels</t>
  </si>
  <si>
    <t>Further information</t>
  </si>
  <si>
    <t>Contacts</t>
  </si>
  <si>
    <t>About this data</t>
  </si>
  <si>
    <t>Consumption figures are sourced from Energy Trends and derived from Energy Trends Table 1.3</t>
  </si>
  <si>
    <t>www.gov.uk/government/statistics/total-energy-section-1-energy-trends</t>
  </si>
  <si>
    <t>Data is shown in current (cash) and real terms. Real terms data has been deflated using the GDP deflator.</t>
  </si>
  <si>
    <t>Data in these tables show annual bills for gas for domestic consumers in Great Britain by various consumption figures.</t>
  </si>
  <si>
    <t>This includes temperature adjusted consumption, actual consumption and fixed consumption (consistent with Table 2.3.1).</t>
  </si>
  <si>
    <t>Bills up to (and including) 2006 relate to total bill received in the year, e.g. covering consumption from Q4 of the previous year to Q3 of the named year.</t>
  </si>
  <si>
    <t>Bills from 2007 onwards are subject to a change in methodology; bills relate to the calendar year, i.e. covering consumption from Q1 to Q4 of the named year.</t>
  </si>
  <si>
    <t>All bills figures are inclusive of VAT and deflated to 2010 terms using the GDP (market prices) deflator.</t>
  </si>
  <si>
    <t>r indicates revised data. An r in the date column indicates all data in the row has been revised.</t>
  </si>
  <si>
    <t>p indicates provisional data. A p in the date column indicates all data in the row is provisional.</t>
  </si>
  <si>
    <t>Overall Bill: Based on average consumption (temperature adjusted): Cash Terms</t>
  </si>
  <si>
    <t>Overall Bill: Based on average consumption (actual): Cash Terms</t>
  </si>
  <si>
    <t>Overall Bill: Based on average consumption (temperature adjusted):  Real Terms</t>
  </si>
  <si>
    <t>Overall Bill: Based on average consumption (actual): Real Terms</t>
  </si>
  <si>
    <t>Year</t>
  </si>
  <si>
    <t>Note 1. Annual actual consumption figures are while Annual consumption (adjusted) is derived from Energy Trends 1.3:</t>
  </si>
  <si>
    <t>Find more information on total energy section 1 energy trends here</t>
  </si>
  <si>
    <t>Annual consumption (temp adjusted) (GWh)[Note 1]</t>
  </si>
  <si>
    <t>Annual consumption (actual) (GWh)[Note 1]</t>
  </si>
  <si>
    <t>Note 2. Households in Great Britain are sourced from Household Projections figures data published by ONS in Table 401:</t>
  </si>
  <si>
    <t>Find more information on household projections for england here</t>
  </si>
  <si>
    <t>GB households [Note 2]</t>
  </si>
  <si>
    <t>Note 2. This series is routinely revised.</t>
  </si>
  <si>
    <t>Note 3. Data from 2015 use data from "Sub-national estimates of properties not connected to the gas network" statistical series:</t>
  </si>
  <si>
    <t>Estimate of GB households that are on-gas [Note 3]</t>
  </si>
  <si>
    <t>Find more information on sub-national estimates of households not connected to the gas network here</t>
  </si>
  <si>
    <t>Note 3. For this series, 2020 figures have been interpolated assuming the same percentage change between 2018 and 2019 is applied to 2019.</t>
  </si>
  <si>
    <t xml:space="preserve">Blank cells in table represent years before 2020 when temperature adjusted annual consumption was not reported in this table. </t>
  </si>
  <si>
    <t>Table 2.3.5 Average annual domestic gas bills by payment type based on various consumption levels, Great Britain</t>
  </si>
  <si>
    <t>Freeze panes are turned on. To turn off freeze panes select the 'View' ribbon then 'Freeze Panes' then 'Unfreeze Panes' or use [Alt,W,F]</t>
  </si>
  <si>
    <t>Quarterly Energy Prices Publication (opens in a new window)</t>
  </si>
  <si>
    <t>Annual domestic energy bills website (opens in a new window)</t>
  </si>
  <si>
    <t>Domestic price statistics data sources and methodologies (opens in a new window)</t>
  </si>
  <si>
    <t>Digest of United Kingdom Energy Statistics (DUKES): glossary and acronyms (opens in a new window)</t>
  </si>
  <si>
    <t>Energy Prices Statistics Team</t>
  </si>
  <si>
    <t>0207 215 1000</t>
  </si>
  <si>
    <t>Average annual domestic gas bills by various consumption levels</t>
  </si>
  <si>
    <t>Energy Prices Domestic Prices</t>
  </si>
  <si>
    <t>Press Office (media enquiries)</t>
  </si>
  <si>
    <t>Source: Department for Energy Security and Net Zero</t>
  </si>
  <si>
    <t>Revision policy and standards for official statistics (opens in a new window)</t>
  </si>
  <si>
    <t>Note 3. Households on the gas grid prior to 2015 were based on the numbers of Gas customers submitted to the Department through the Domestic Fuels Inquiry sample.</t>
  </si>
  <si>
    <t>-</t>
  </si>
  <si>
    <t>energyprices.stats@energysecurity.gov.uk</t>
  </si>
  <si>
    <t xml:space="preserve">newsdesk@energysecurity.gov.uk </t>
  </si>
  <si>
    <t>020 7215 1445</t>
  </si>
  <si>
    <t>Overall Bill: Based on 13,600kWh consumption: Cash terms [Note 4]</t>
  </si>
  <si>
    <t>Overall Bill: Based on 11,200kWh consumption: Cash terms [Note 4]</t>
  </si>
  <si>
    <t xml:space="preserve">Note 4. Bills based on 11,200kWh and 13,600kWh will match data published in Table 2.3.1.  </t>
  </si>
  <si>
    <t>Overall Bill: Based on 13,600kWh consumption: Real terms [Note 4]</t>
  </si>
  <si>
    <t>Overall Bill: Based on 11,200kWh consumption: Real terms [Note 4]</t>
  </si>
  <si>
    <r>
      <t>Publication date:</t>
    </r>
    <r>
      <rPr>
        <sz val="11"/>
        <rFont val="Arial"/>
        <family val="2"/>
      </rPr>
      <t xml:space="preserve"> 31/07/2025</t>
    </r>
  </si>
  <si>
    <r>
      <t xml:space="preserve">Data period: </t>
    </r>
    <r>
      <rPr>
        <sz val="11"/>
        <rFont val="Arial"/>
        <family val="2"/>
      </rPr>
      <t>Revisions to reflect the publication of the Digest of United Kingdom Energy Statistics (DUKES)</t>
    </r>
  </si>
  <si>
    <r>
      <t xml:space="preserve">Next update: </t>
    </r>
    <r>
      <rPr>
        <sz val="11"/>
        <rFont val="Arial"/>
        <family val="2"/>
      </rPr>
      <t>26/03/2026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</si>
</sst>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0\ \ \ "/>
    <numFmt numFmtId="165" formatCode="_-* #,##0_-;\-* #,##0_-;_-* &quot;-&quot;??_-;_-@_-"/>
    <numFmt numFmtId="166" formatCode="dd\-mmm\-yyyy"/>
    <numFmt numFmtId="167" formatCode="###,###\ \r"/>
    <numFmt numFmtId="168" formatCode="#,##0\ \r"/>
    <numFmt numFmtId="169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2"/>
      <color indexed="12"/>
      <name val="Arial"/>
      <family val="2"/>
    </font>
    <font>
      <b/>
      <sz val="11"/>
      <color theme="5"/>
      <name val="Arial"/>
      <family val="2"/>
    </font>
    <font>
      <sz val="12"/>
      <color rgb="FF1F477D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2"/>
      <color rgb="FF1F497D"/>
      <name val="Arial"/>
      <family val="2"/>
    </font>
    <font>
      <sz val="11"/>
      <name val="Arial"/>
      <family val="2"/>
    </font>
    <font>
      <sz val="11"/>
      <color rgb="FF1F477D"/>
      <name val="Arial"/>
      <family val="2"/>
    </font>
    <font>
      <sz val="11"/>
      <color theme="4" tint="-0.249977111117893"/>
      <name val="Arial"/>
      <family val="2"/>
    </font>
    <font>
      <b/>
      <sz val="11"/>
      <name val="Arial"/>
      <family val="2"/>
    </font>
    <font>
      <sz val="11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1" applyNumberFormat="0" applyFill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2" applyFont="1" applyFill="1" applyAlignment="1" applyProtection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/>
    <xf numFmtId="0" fontId="9" fillId="0" borderId="0" xfId="2" applyFont="1" applyFill="1" applyAlignment="1" applyProtection="1"/>
    <xf numFmtId="0" fontId="1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166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2" applyFont="1" applyFill="1" applyAlignment="1" applyProtection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2" applyFont="1" applyFill="1" applyAlignment="1" applyProtection="1">
      <alignment horizontal="left" vertical="center"/>
    </xf>
    <xf numFmtId="0" fontId="18" fillId="0" borderId="0" xfId="2" applyFont="1" applyFill="1" applyAlignment="1" applyProtection="1">
      <alignment vertical="center"/>
    </xf>
    <xf numFmtId="0" fontId="19" fillId="0" borderId="0" xfId="0" applyFont="1" applyAlignment="1">
      <alignment vertical="center"/>
    </xf>
    <xf numFmtId="0" fontId="16" fillId="0" borderId="0" xfId="0" applyFont="1"/>
    <xf numFmtId="0" fontId="2" fillId="0" borderId="0" xfId="4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15" fillId="0" borderId="0" xfId="2" applyFont="1" applyFill="1" applyAlignment="1" applyProtection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0" fontId="2" fillId="2" borderId="0" xfId="0" applyFont="1" applyFill="1"/>
    <xf numFmtId="0" fontId="16" fillId="2" borderId="0" xfId="0" applyFont="1" applyFill="1" applyAlignment="1">
      <alignment vertical="center"/>
    </xf>
    <xf numFmtId="0" fontId="20" fillId="0" borderId="0" xfId="5" applyFont="1" applyAlignment="1" applyProtection="1">
      <alignment horizontal="left" vertical="center"/>
    </xf>
    <xf numFmtId="0" fontId="20" fillId="0" borderId="0" xfId="2" applyFont="1" applyAlignment="1" applyProtection="1">
      <alignment horizontal="lef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168" fontId="5" fillId="0" borderId="0" xfId="1" applyNumberFormat="1" applyFont="1" applyFill="1" applyBorder="1" applyAlignment="1">
      <alignment horizontal="right" vertical="center"/>
    </xf>
    <xf numFmtId="169" fontId="5" fillId="0" borderId="0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168" fontId="5" fillId="0" borderId="0" xfId="1" applyNumberFormat="1" applyFont="1" applyAlignment="1">
      <alignment horizontal="right" vertical="center"/>
    </xf>
  </cellXfs>
  <cellStyles count="7">
    <cellStyle name="Comma" xfId="1" builtinId="3"/>
    <cellStyle name="Comma 2" xfId="6" xr:uid="{4D7D038E-AECC-42F5-B8CA-98FDE487135E}"/>
    <cellStyle name="Heading 1" xfId="4" builtinId="16" customBuiltin="1"/>
    <cellStyle name="Hyperlink" xfId="2" builtinId="8"/>
    <cellStyle name="Hyperlink 2" xfId="5" xr:uid="{E246BEDD-E45D-4A9C-ACD8-8811C2FF9E8D}"/>
    <cellStyle name="Normal" xfId="0" builtinId="0"/>
    <cellStyle name="Normal 2 3" xfId="3" xr:uid="{B101F4E5-6D15-40CD-9D16-DBC1C0DD5A6C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7" formatCode="###,###\ \r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70" formatCode="0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70" formatCode="0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\ \ 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5692EF8-5ECE-4023-A999-F720ABA231D0}"/>
  </tableStyles>
  <colors>
    <mruColors>
      <color rgb="FF1F497D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609599</xdr:colOff>
      <xdr:row>0</xdr:row>
      <xdr:rowOff>0</xdr:rowOff>
    </xdr:from>
    <xdr:to>
      <xdr:col>16</xdr:col>
      <xdr:colOff>287217</xdr:colOff>
      <xdr:row>2</xdr:row>
      <xdr:rowOff>101600</xdr:rowOff>
    </xdr:to>
    <xdr:pic>
      <xdr:nvPicPr>
        <xdr:cNvPr id="4" name="Graphic 35" descr="Accredited Official Statistics logo">
          <a:extLst>
            <a:ext uri="{FF2B5EF4-FFF2-40B4-BE49-F238E27FC236}">
              <a16:creationId xmlns:a16="http://schemas.microsoft.com/office/drawing/2014/main" id="{8830D496-2D0D-4687-A1FC-84F591E501A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43999" y="0"/>
          <a:ext cx="899358" cy="85979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14</xdr:col>
      <xdr:colOff>304317</xdr:colOff>
      <xdr:row>3</xdr:row>
      <xdr:rowOff>19940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A6613A-E14B-443D-904B-B7EBC85FF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1523517" cy="1013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DCUSR11/DECC-UniDrv$/Statistics/Prices%20Team/Quarterly%20Prices%20Publication%20QEP/Tables/table_3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eis.gov.uk\u\Statistics\Prices%20Team\Staff%20Notes\Nick\table_235%20mock%20up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als for QEP"/>
      <sheetName val="Highlights"/>
      <sheetName val="Main Table Q1"/>
      <sheetName val="Main Table Q3"/>
      <sheetName val="Main Table Q4"/>
      <sheetName val="Main Table Q2"/>
      <sheetName val="Notes"/>
      <sheetName val="Chart 3.1.1"/>
      <sheetName val="Quarter"/>
      <sheetName val="To Hide - pdf copy"/>
      <sheetName val="Calculation"/>
      <sheetName val="Hide me please"/>
      <sheetName val="quarter real terms (hide)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>
        <row r="1">
          <cell r="C1">
            <v>2009</v>
          </cell>
        </row>
      </sheetData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Highlights"/>
      <sheetName val="Household &amp; consumption figures"/>
      <sheetName val="Calculations"/>
      <sheetName val="Table 2.3.5 (payment types)"/>
      <sheetName val="Table 2.3.5"/>
      <sheetName val="Table 2.3.1 18,000kWh"/>
      <sheetName val="To hide-Chart 2.3.1"/>
      <sheetName val="Fixed and Variable Bills"/>
      <sheetName val="Variation of Payment Methods"/>
      <sheetName val="Chart 2.3.1"/>
      <sheetName val="Methodology"/>
      <sheetName val="Table 2.3.1 "/>
    </sheetNames>
    <sheetDataSet>
      <sheetData sheetId="0"/>
      <sheetData sheetId="1"/>
      <sheetData sheetId="2">
        <row r="4">
          <cell r="K4">
            <v>11.63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CDFC61-02E8-4522-8EF4-0908C627B25A}" name="Average_annual_domestic_gas_bills_by_payment_type_based_on_various_consumption_levels_Great_Britain" displayName="Average_annual_domestic_gas_bills_by_payment_type_based_on_various_consumption_levels_Great_Britain" ref="A20:O47" totalsRowShown="0" headerRowDxfId="16" dataDxfId="15" headerRowCellStyle="Normal">
  <autoFilter ref="A20:O47" xr:uid="{C7CDFC61-02E8-4522-8EF4-0908C627B25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49105D36-51D3-4061-938E-2A40356C13DB}" name="Year" dataDxfId="14"/>
    <tableColumn id="2" xr3:uid="{24D73838-E8EE-4156-8C8E-821B7DFE9EC1}" name="Annual consumption (temp adjusted) (GWh)[Note 1]" dataDxfId="13" dataCellStyle="Comma"/>
    <tableColumn id="3" xr3:uid="{64EEF3B7-FBF2-48F6-A8A8-5DC922F6FA98}" name="Annual consumption (actual) (GWh)[Note 1]" dataDxfId="12" dataCellStyle="Comma"/>
    <tableColumn id="4" xr3:uid="{F0683099-6E3E-4B95-BC21-92D30EAFEF0B}" name="GB households [Note 2]" dataDxfId="11" dataCellStyle="Comma"/>
    <tableColumn id="5" xr3:uid="{FE6C30EE-5E0A-4260-ADC6-B4BBEE29D389}" name="Estimate of GB households that are on-gas [Note 3]" dataDxfId="10" dataCellStyle="Comma"/>
    <tableColumn id="6" xr3:uid="{D726CAD0-453E-4467-B3AE-8EF78C2DF0A6}" name="Average consumption (temp adjusted) (kWh)" dataDxfId="9" dataCellStyle="Comma"/>
    <tableColumn id="7" xr3:uid="{19F7B910-B02D-419B-BC1F-62A3981EFBA8}" name="Average consumption (actual) (kWh)" dataDxfId="8" dataCellStyle="Comma"/>
    <tableColumn id="8" xr3:uid="{256184BE-EF1B-4E6C-B3A0-E97A69DB8E2C}" name="Overall Bill: Based on average consumption (temperature adjusted): Cash Terms" dataDxfId="7"/>
    <tableColumn id="9" xr3:uid="{D3E295B9-6FDB-4EAA-A44A-08B8990DE073}" name="Overall Bill: Based on average consumption (actual): Cash Terms" dataDxfId="6"/>
    <tableColumn id="10" xr3:uid="{0F875EEB-569E-4298-8CB0-82EB14EF4492}" name="Overall Bill: Based on 13,600kWh consumption: Cash terms [Note 4]" dataDxfId="5" dataCellStyle="Comma"/>
    <tableColumn id="14" xr3:uid="{FD24271C-4D6D-47C0-A87A-4617773899C3}" name="Overall Bill: Based on 11,200kWh consumption: Cash terms [Note 4]" dataDxfId="4" dataCellStyle="Comma"/>
    <tableColumn id="11" xr3:uid="{2EB9F4AA-F29C-4A1B-B8BF-AFE1A5D8F9C9}" name="Overall Bill: Based on average consumption (temperature adjusted):  Real Terms" dataDxfId="3"/>
    <tableColumn id="12" xr3:uid="{E147A113-3A39-45AC-BC79-DA080E892984}" name="Overall Bill: Based on average consumption (actual): Real Terms" dataDxfId="2" dataCellStyle="Comma"/>
    <tableColumn id="13" xr3:uid="{7963F0E9-EFA5-4023-8F3C-2C84E1369F51}" name="Overall Bill: Based on 13,600kWh consumption: Real terms [Note 4]" dataDxfId="1" dataCellStyle="Comma"/>
    <tableColumn id="15" xr3:uid="{665BCDDA-7FD4-45FA-8F60-F75303B874C1}" name="Overall Bill: Based on 11,200kWh consumption: Real terms [Note 4]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publications/domestic-energy-prices-data-sources-and-methodology" TargetMode="External"/><Relationship Id="rId7" Type="http://schemas.openxmlformats.org/officeDocument/2006/relationships/hyperlink" Target="mailto:newsdesk@beis.gov.uk" TargetMode="External"/><Relationship Id="rId2" Type="http://schemas.openxmlformats.org/officeDocument/2006/relationships/hyperlink" Target="https://www.gov.uk/government/uploads/system/uploads/attachment_data/file/338757/Annex_B.pdf" TargetMode="External"/><Relationship Id="rId1" Type="http://schemas.openxmlformats.org/officeDocument/2006/relationships/hyperlink" Target="https://www.gov.uk/government/statistical-data-sets/annual-domestic-energy-price-statistics" TargetMode="External"/><Relationship Id="rId6" Type="http://schemas.openxmlformats.org/officeDocument/2006/relationships/hyperlink" Target="https://www.gov.uk/government/statistics/total-energy-section-1-energy-trends" TargetMode="External"/><Relationship Id="rId5" Type="http://schemas.openxmlformats.org/officeDocument/2006/relationships/hyperlink" Target="https://www.gov.uk/government/collections/quarterly-energy-prices" TargetMode="External"/><Relationship Id="rId4" Type="http://schemas.openxmlformats.org/officeDocument/2006/relationships/hyperlink" Target="https://www.gov.uk/government/publications/beis-standards-for-official-statistics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sub-national-estimates-of-households-not-connected-to-the-gas-network" TargetMode="External"/><Relationship Id="rId2" Type="http://schemas.openxmlformats.org/officeDocument/2006/relationships/hyperlink" Target="https://www.ons.gov.uk/peoplepopulationandcommunity/populationandmigration/populationprojections/datasets/householdprojectionsforengland" TargetMode="External"/><Relationship Id="rId1" Type="http://schemas.openxmlformats.org/officeDocument/2006/relationships/hyperlink" Target="https://www.gov.uk/government/statistics/total-energy-section-1-energy-trends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497D"/>
  </sheetPr>
  <dimension ref="A1:O25"/>
  <sheetViews>
    <sheetView showGridLines="0" tabSelected="1" zoomScaleNormal="100" workbookViewId="0"/>
  </sheetViews>
  <sheetFormatPr defaultColWidth="8.7265625" defaultRowHeight="15" customHeight="1" x14ac:dyDescent="0.25"/>
  <cols>
    <col min="3" max="4" width="8.7265625" customWidth="1"/>
  </cols>
  <sheetData>
    <row r="1" spans="1:15" ht="36" customHeight="1" x14ac:dyDescent="0.25">
      <c r="A1" s="14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/>
      <c r="N1" s="15"/>
      <c r="O1" s="15"/>
    </row>
    <row r="2" spans="1:15" ht="24" customHeight="1" x14ac:dyDescent="0.25">
      <c r="A2" s="16" t="s">
        <v>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0"/>
      <c r="N2" s="10"/>
      <c r="O2" s="10"/>
    </row>
    <row r="3" spans="1:15" ht="18" customHeight="1" x14ac:dyDescent="0.25">
      <c r="A3" s="26" t="s">
        <v>59</v>
      </c>
      <c r="B3" s="3"/>
      <c r="C3" s="3"/>
      <c r="D3" s="18"/>
      <c r="E3" s="19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" customHeight="1" x14ac:dyDescent="0.25">
      <c r="A4" s="26" t="s">
        <v>60</v>
      </c>
      <c r="B4" s="3"/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8" customHeight="1" x14ac:dyDescent="0.25">
      <c r="A5" s="26" t="s">
        <v>61</v>
      </c>
      <c r="B5" s="3"/>
      <c r="C5" s="3"/>
      <c r="D5" s="18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6" customHeight="1" x14ac:dyDescent="0.35">
      <c r="A6" s="17" t="s">
        <v>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customHeight="1" x14ac:dyDescent="0.25">
      <c r="A7" s="21" t="s">
        <v>11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6.5" customHeight="1" x14ac:dyDescent="0.25">
      <c r="A8" s="21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6.5" customHeight="1" x14ac:dyDescent="0.25">
      <c r="A9" s="21" t="s">
        <v>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6.5" customHeight="1" x14ac:dyDescent="0.25">
      <c r="A10" s="22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6.5" customHeight="1" x14ac:dyDescent="0.25">
      <c r="A11" s="23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6" customHeight="1" x14ac:dyDescent="0.35">
      <c r="A12" s="17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6.5" customHeight="1" x14ac:dyDescent="0.25">
      <c r="A13" s="24" t="s">
        <v>38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5" ht="16.5" customHeight="1" x14ac:dyDescent="0.25">
      <c r="A14" s="24" t="s">
        <v>39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5" ht="16.5" customHeight="1" x14ac:dyDescent="0.25">
      <c r="A15" s="24" t="s">
        <v>40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5" ht="16.5" customHeight="1" x14ac:dyDescent="0.25">
      <c r="A16" s="24" t="s">
        <v>48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5" ht="16.5" customHeight="1" x14ac:dyDescent="0.25">
      <c r="A17" s="25" t="s">
        <v>41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5" ht="36" customHeight="1" x14ac:dyDescent="0.35">
      <c r="A18" s="32" t="s">
        <v>6</v>
      </c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6.5" customHeight="1" x14ac:dyDescent="0.25">
      <c r="A19" s="33" t="s">
        <v>42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6.5" customHeight="1" x14ac:dyDescent="0.25">
      <c r="A20" s="23" t="s">
        <v>53</v>
      </c>
    </row>
    <row r="21" spans="1:15" ht="16.5" customHeight="1" x14ac:dyDescent="0.25">
      <c r="A21" s="34" t="s">
        <v>51</v>
      </c>
    </row>
    <row r="22" spans="1:15" ht="36" customHeight="1" x14ac:dyDescent="0.3">
      <c r="A22" s="27" t="s">
        <v>46</v>
      </c>
    </row>
    <row r="23" spans="1:15" ht="16.5" customHeight="1" x14ac:dyDescent="0.25">
      <c r="A23" s="33" t="s">
        <v>43</v>
      </c>
    </row>
    <row r="24" spans="1:15" ht="16.5" customHeight="1" x14ac:dyDescent="0.25">
      <c r="A24" s="35" t="s">
        <v>52</v>
      </c>
    </row>
    <row r="25" spans="1:15" ht="16.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</sheetData>
  <hyperlinks>
    <hyperlink ref="A14" r:id="rId1" xr:uid="{26C1A700-BE70-4035-9F56-9551177F1C70}"/>
    <hyperlink ref="A17" r:id="rId2" xr:uid="{3508403E-E597-4912-8D17-F260E964009D}"/>
    <hyperlink ref="A15" r:id="rId3" xr:uid="{797C4F12-840F-446D-B269-EB3AFC33C6F2}"/>
    <hyperlink ref="A16" r:id="rId4" display="Revision policy BEIS standards for official statistics (opens in a new window)" xr:uid="{0F805405-48BC-497C-AAF6-2278436DCF73}"/>
    <hyperlink ref="A13" r:id="rId5" xr:uid="{4B5DEA25-3688-444A-AAAE-807ADF58700C}"/>
    <hyperlink ref="A10" r:id="rId6" xr:uid="{4ABF0F51-B5CD-4E2B-B66C-0D54767EC9CB}"/>
    <hyperlink ref="A24" r:id="rId7" display="newsdesk@beis.gov.uk" xr:uid="{9EBD64B5-134E-4F6C-8D7E-1A59176752FC}"/>
  </hyperlinks>
  <pageMargins left="0.7" right="0.7" top="0.75" bottom="0.75" header="0.3" footer="0.3"/>
  <pageSetup paperSize="9" orientation="portrait" verticalDpi="9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D2A8-C2E1-4007-B57C-90176BF86CB8}">
  <sheetPr>
    <tabColor rgb="FF1F497D"/>
  </sheetPr>
  <dimension ref="A1:N3"/>
  <sheetViews>
    <sheetView showGridLines="0" zoomScaleNormal="100" workbookViewId="0"/>
  </sheetViews>
  <sheetFormatPr defaultRowHeight="12.5" x14ac:dyDescent="0.25"/>
  <sheetData>
    <row r="1" spans="1:14" ht="18" customHeight="1" x14ac:dyDescent="0.25">
      <c r="A1" s="2" t="s">
        <v>2</v>
      </c>
      <c r="B1" s="3"/>
      <c r="C1" s="3"/>
      <c r="D1" s="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customHeight="1" x14ac:dyDescent="0.25">
      <c r="A2" s="1" t="s">
        <v>3</v>
      </c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" customHeight="1" x14ac:dyDescent="0.25">
      <c r="A3" s="5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</sheetData>
  <hyperlinks>
    <hyperlink ref="A3" location="'Table 2.3.5'!A1" display="Table 2.3.1: Average annual domestic gas bills by home and non-home supplier" xr:uid="{F1166218-2E5A-4AC6-ABBD-E1C2D06D403C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F81BD"/>
    <pageSetUpPr fitToPage="1"/>
  </sheetPr>
  <dimension ref="A1:O50"/>
  <sheetViews>
    <sheetView showGridLines="0" zoomScaleNormal="100" zoomScaleSheetLayoutView="80" workbookViewId="0"/>
  </sheetViews>
  <sheetFormatPr defaultColWidth="18.26953125" defaultRowHeight="12.5" x14ac:dyDescent="0.25"/>
  <sheetData>
    <row r="1" spans="1:9" s="10" customFormat="1" ht="18" customHeight="1" x14ac:dyDescent="0.25">
      <c r="A1" s="28" t="s">
        <v>36</v>
      </c>
    </row>
    <row r="2" spans="1:9" s="10" customFormat="1" ht="18" customHeight="1" x14ac:dyDescent="0.25">
      <c r="A2" s="1" t="s">
        <v>13</v>
      </c>
    </row>
    <row r="3" spans="1:9" s="10" customFormat="1" ht="18" customHeight="1" x14ac:dyDescent="0.25">
      <c r="A3" s="1" t="s">
        <v>14</v>
      </c>
    </row>
    <row r="4" spans="1:9" s="10" customFormat="1" ht="18" customHeight="1" x14ac:dyDescent="0.25">
      <c r="A4" s="1" t="s">
        <v>15</v>
      </c>
    </row>
    <row r="5" spans="1:9" s="10" customFormat="1" ht="18" customHeight="1" x14ac:dyDescent="0.25">
      <c r="A5" s="4" t="s">
        <v>23</v>
      </c>
      <c r="B5" s="1"/>
    </row>
    <row r="6" spans="1:9" s="10" customFormat="1" ht="18" customHeight="1" x14ac:dyDescent="0.25">
      <c r="A6" s="29" t="s">
        <v>24</v>
      </c>
      <c r="B6" s="1"/>
    </row>
    <row r="7" spans="1:9" s="10" customFormat="1" ht="18" customHeight="1" x14ac:dyDescent="0.25">
      <c r="A7" s="1" t="s">
        <v>27</v>
      </c>
    </row>
    <row r="8" spans="1:9" s="10" customFormat="1" ht="18" customHeight="1" x14ac:dyDescent="0.25">
      <c r="A8" s="29" t="s">
        <v>28</v>
      </c>
      <c r="B8" s="1"/>
    </row>
    <row r="9" spans="1:9" s="10" customFormat="1" ht="18" customHeight="1" x14ac:dyDescent="0.25">
      <c r="A9" s="1" t="s">
        <v>30</v>
      </c>
    </row>
    <row r="10" spans="1:9" s="10" customFormat="1" ht="18" customHeight="1" x14ac:dyDescent="0.25">
      <c r="A10" s="1" t="s">
        <v>49</v>
      </c>
    </row>
    <row r="11" spans="1:9" s="10" customFormat="1" ht="18" customHeight="1" x14ac:dyDescent="0.25">
      <c r="A11" s="1" t="s">
        <v>31</v>
      </c>
    </row>
    <row r="12" spans="1:9" s="10" customFormat="1" ht="18" customHeight="1" x14ac:dyDescent="0.25">
      <c r="A12" s="30" t="s">
        <v>33</v>
      </c>
    </row>
    <row r="13" spans="1:9" s="10" customFormat="1" ht="18" customHeight="1" x14ac:dyDescent="0.25">
      <c r="A13" s="1" t="s">
        <v>34</v>
      </c>
    </row>
    <row r="14" spans="1:9" s="10" customFormat="1" ht="18" customHeight="1" x14ac:dyDescent="0.25">
      <c r="A14" s="1" t="s">
        <v>56</v>
      </c>
    </row>
    <row r="15" spans="1:9" s="10" customFormat="1" ht="18" customHeight="1" x14ac:dyDescent="0.25">
      <c r="A15" s="1" t="s">
        <v>35</v>
      </c>
    </row>
    <row r="16" spans="1:9" s="10" customFormat="1" ht="18" customHeight="1" x14ac:dyDescent="0.25">
      <c r="A16" s="4" t="s">
        <v>16</v>
      </c>
      <c r="B16" s="11"/>
      <c r="C16" s="11"/>
      <c r="D16" s="11"/>
      <c r="E16" s="11"/>
      <c r="F16" s="11"/>
      <c r="G16" s="11"/>
      <c r="H16" s="11"/>
      <c r="I16" s="11"/>
    </row>
    <row r="17" spans="1:15" s="10" customFormat="1" ht="18" customHeight="1" x14ac:dyDescent="0.25">
      <c r="A17" s="4" t="s">
        <v>17</v>
      </c>
      <c r="B17" s="11"/>
      <c r="C17" s="11"/>
      <c r="D17" s="11"/>
      <c r="E17" s="11"/>
      <c r="F17" s="11"/>
      <c r="G17" s="11"/>
      <c r="H17" s="11"/>
      <c r="I17" s="11"/>
    </row>
    <row r="18" spans="1:15" s="10" customFormat="1" ht="18" customHeight="1" x14ac:dyDescent="0.25">
      <c r="A18" s="4" t="s">
        <v>37</v>
      </c>
      <c r="B18" s="11"/>
      <c r="C18" s="11"/>
      <c r="D18" s="11"/>
      <c r="E18" s="11"/>
      <c r="F18" s="11"/>
      <c r="G18" s="11"/>
      <c r="H18" s="11"/>
      <c r="I18" s="11"/>
    </row>
    <row r="19" spans="1:15" s="10" customFormat="1" ht="18" customHeight="1" x14ac:dyDescent="0.25">
      <c r="A19" s="1" t="s">
        <v>47</v>
      </c>
      <c r="B19" s="11"/>
      <c r="C19" s="11"/>
      <c r="D19" s="11"/>
      <c r="E19" s="11"/>
      <c r="F19" s="11"/>
      <c r="G19" s="11"/>
      <c r="H19" s="11"/>
      <c r="I19" s="11"/>
      <c r="J19" s="12"/>
    </row>
    <row r="20" spans="1:15" ht="96" customHeight="1" x14ac:dyDescent="0.3">
      <c r="A20" s="9" t="s">
        <v>22</v>
      </c>
      <c r="B20" s="9" t="s">
        <v>25</v>
      </c>
      <c r="C20" s="9" t="s">
        <v>26</v>
      </c>
      <c r="D20" s="9" t="s">
        <v>29</v>
      </c>
      <c r="E20" s="9" t="s">
        <v>32</v>
      </c>
      <c r="F20" s="9" t="s">
        <v>0</v>
      </c>
      <c r="G20" s="9" t="s">
        <v>1</v>
      </c>
      <c r="H20" s="9" t="s">
        <v>18</v>
      </c>
      <c r="I20" s="9" t="s">
        <v>19</v>
      </c>
      <c r="J20" s="9" t="s">
        <v>54</v>
      </c>
      <c r="K20" s="9" t="s">
        <v>55</v>
      </c>
      <c r="L20" s="9" t="s">
        <v>20</v>
      </c>
      <c r="M20" s="9" t="s">
        <v>21</v>
      </c>
      <c r="N20" s="9" t="s">
        <v>57</v>
      </c>
      <c r="O20" s="9" t="s">
        <v>58</v>
      </c>
    </row>
    <row r="21" spans="1:15" s="10" customFormat="1" ht="14.25" customHeight="1" x14ac:dyDescent="0.25">
      <c r="A21" s="6">
        <v>1998</v>
      </c>
      <c r="B21" s="13">
        <v>0</v>
      </c>
      <c r="C21" s="36">
        <v>355895</v>
      </c>
      <c r="D21" s="36">
        <v>23336000</v>
      </c>
      <c r="E21" s="36">
        <v>20193303.861287992</v>
      </c>
      <c r="F21" s="13">
        <v>0</v>
      </c>
      <c r="G21" s="39">
        <v>17624.406706535832</v>
      </c>
      <c r="H21" s="13"/>
      <c r="I21" s="40">
        <v>296.58510342421948</v>
      </c>
      <c r="J21" s="41">
        <v>238.56557412490815</v>
      </c>
      <c r="K21" s="41"/>
      <c r="L21" s="31" t="s">
        <v>50</v>
      </c>
      <c r="M21" s="41">
        <v>383.49977119506326</v>
      </c>
      <c r="N21" s="41">
        <v>308.47753995607457</v>
      </c>
      <c r="O21" s="37"/>
    </row>
    <row r="22" spans="1:15" s="10" customFormat="1" ht="14.25" customHeight="1" x14ac:dyDescent="0.25">
      <c r="A22" s="6">
        <v>1999</v>
      </c>
      <c r="B22" s="13">
        <v>0</v>
      </c>
      <c r="C22" s="36">
        <v>358066</v>
      </c>
      <c r="D22" s="36">
        <v>23513000</v>
      </c>
      <c r="E22" s="36">
        <v>20361715.821498033</v>
      </c>
      <c r="F22" s="13">
        <v>0</v>
      </c>
      <c r="G22" s="39">
        <v>17585.256720946454</v>
      </c>
      <c r="H22" s="13"/>
      <c r="I22" s="40">
        <v>285.2980128966301</v>
      </c>
      <c r="J22" s="41">
        <v>230.50777620295449</v>
      </c>
      <c r="K22" s="41"/>
      <c r="L22" s="31" t="s">
        <v>50</v>
      </c>
      <c r="M22" s="41">
        <v>363.95692852386787</v>
      </c>
      <c r="N22" s="41">
        <v>294.06059080436518</v>
      </c>
      <c r="O22" s="37"/>
    </row>
    <row r="23" spans="1:15" s="10" customFormat="1" ht="14.25" customHeight="1" x14ac:dyDescent="0.25">
      <c r="A23" s="6">
        <v>2000</v>
      </c>
      <c r="B23" s="13">
        <v>0</v>
      </c>
      <c r="C23" s="36">
        <v>369909</v>
      </c>
      <c r="D23" s="36">
        <v>23714000</v>
      </c>
      <c r="E23" s="36">
        <v>20531532.335838325</v>
      </c>
      <c r="F23" s="13">
        <v>0</v>
      </c>
      <c r="G23" s="39">
        <v>18016.628956345074</v>
      </c>
      <c r="H23" s="13"/>
      <c r="I23" s="40">
        <v>283.22253780406675</v>
      </c>
      <c r="J23" s="41">
        <v>224.11678943798788</v>
      </c>
      <c r="K23" s="41"/>
      <c r="L23" s="31" t="s">
        <v>50</v>
      </c>
      <c r="M23" s="41">
        <v>357.05227151735068</v>
      </c>
      <c r="N23" s="41">
        <v>282.53898639015847</v>
      </c>
      <c r="O23" s="37"/>
    </row>
    <row r="24" spans="1:15" s="10" customFormat="1" ht="14.25" customHeight="1" x14ac:dyDescent="0.25">
      <c r="A24" s="6">
        <v>2001</v>
      </c>
      <c r="B24" s="13">
        <v>0</v>
      </c>
      <c r="C24" s="36">
        <v>379427</v>
      </c>
      <c r="D24" s="36">
        <v>23858095</v>
      </c>
      <c r="E24" s="36">
        <v>20702765.11827682</v>
      </c>
      <c r="F24" s="13">
        <v>0</v>
      </c>
      <c r="G24" s="39">
        <v>18327.358583855748</v>
      </c>
      <c r="H24" s="13"/>
      <c r="I24" s="40">
        <v>287.43108605517114</v>
      </c>
      <c r="J24" s="41">
        <v>223.44213408699116</v>
      </c>
      <c r="K24" s="41"/>
      <c r="L24" s="31" t="s">
        <v>50</v>
      </c>
      <c r="M24" s="41">
        <v>357.09870778407316</v>
      </c>
      <c r="N24" s="41">
        <v>277.60009692084816</v>
      </c>
      <c r="O24" s="37"/>
    </row>
    <row r="25" spans="1:15" s="10" customFormat="1" ht="14.25" customHeight="1" x14ac:dyDescent="0.25">
      <c r="A25" s="6">
        <v>2002</v>
      </c>
      <c r="B25" s="36">
        <v>424378.70000000013</v>
      </c>
      <c r="C25" s="36">
        <v>376373.43270000006</v>
      </c>
      <c r="D25" s="36">
        <v>23984768</v>
      </c>
      <c r="E25" s="36">
        <v>20875425.980475854</v>
      </c>
      <c r="F25" s="39">
        <v>20329.103722094511</v>
      </c>
      <c r="G25" s="39">
        <v>18029.497125089118</v>
      </c>
      <c r="H25" s="40">
        <v>327.00798748925359</v>
      </c>
      <c r="I25" s="40">
        <v>296.392703200401</v>
      </c>
      <c r="J25" s="41">
        <v>237.42161052835266</v>
      </c>
      <c r="K25" s="41"/>
      <c r="L25" s="41">
        <v>397.61198478806972</v>
      </c>
      <c r="M25" s="41">
        <v>360.38658230048759</v>
      </c>
      <c r="N25" s="41">
        <v>288.68309461970154</v>
      </c>
      <c r="O25" s="37"/>
    </row>
    <row r="26" spans="1:15" s="10" customFormat="1" ht="14.25" customHeight="1" x14ac:dyDescent="0.25">
      <c r="A26" s="6">
        <v>2003</v>
      </c>
      <c r="B26" s="36">
        <v>416970.39</v>
      </c>
      <c r="C26" s="36">
        <v>386488.39260000008</v>
      </c>
      <c r="D26" s="36">
        <v>24110176</v>
      </c>
      <c r="E26" s="36">
        <v>21049526.832606908</v>
      </c>
      <c r="F26" s="39">
        <v>19809.014868404989</v>
      </c>
      <c r="G26" s="39">
        <v>18360.906431459905</v>
      </c>
      <c r="H26" s="40">
        <v>330.88142948371654</v>
      </c>
      <c r="I26" s="40">
        <v>310.96395473659481</v>
      </c>
      <c r="J26" s="41">
        <v>245.4818187288422</v>
      </c>
      <c r="K26" s="41"/>
      <c r="L26" s="41">
        <v>393.38125505286297</v>
      </c>
      <c r="M26" s="41">
        <v>369.70159063128494</v>
      </c>
      <c r="N26" s="41">
        <v>291.85060671095681</v>
      </c>
      <c r="O26" s="37"/>
    </row>
    <row r="27" spans="1:15" s="10" customFormat="1" ht="14.25" customHeight="1" x14ac:dyDescent="0.25">
      <c r="A27" s="6">
        <v>2004</v>
      </c>
      <c r="B27" s="36">
        <v>432019.61000000004</v>
      </c>
      <c r="C27" s="36">
        <v>396413.43459999998</v>
      </c>
      <c r="D27" s="36">
        <v>24242214</v>
      </c>
      <c r="E27" s="36">
        <v>21225079.68417218</v>
      </c>
      <c r="F27" s="39">
        <v>20354.2043859634</v>
      </c>
      <c r="G27" s="39">
        <v>18676.652361197528</v>
      </c>
      <c r="H27" s="40">
        <v>358.86537690020106</v>
      </c>
      <c r="I27" s="40">
        <v>333.30853230478084</v>
      </c>
      <c r="J27" s="41">
        <v>255.96773241024042</v>
      </c>
      <c r="K27" s="41"/>
      <c r="L27" s="41">
        <v>415.68168149739114</v>
      </c>
      <c r="M27" s="41">
        <v>386.07862469944843</v>
      </c>
      <c r="N27" s="41">
        <v>296.49307028845169</v>
      </c>
      <c r="O27" s="37"/>
    </row>
    <row r="28" spans="1:15" s="10" customFormat="1" ht="14.25" customHeight="1" x14ac:dyDescent="0.25">
      <c r="A28" s="6">
        <v>2005</v>
      </c>
      <c r="B28" s="36">
        <v>409992.27370000002</v>
      </c>
      <c r="C28" s="36">
        <v>381881.4007</v>
      </c>
      <c r="D28" s="36">
        <v>24446406</v>
      </c>
      <c r="E28" s="36">
        <v>21402096.644833006</v>
      </c>
      <c r="F28" s="39">
        <v>19156.640608806065</v>
      </c>
      <c r="G28" s="39">
        <v>17843.17709789408</v>
      </c>
      <c r="H28" s="40">
        <v>390.01747732028269</v>
      </c>
      <c r="I28" s="40">
        <v>367.28593405565579</v>
      </c>
      <c r="J28" s="41">
        <v>293.85110851316165</v>
      </c>
      <c r="K28" s="41"/>
      <c r="L28" s="41">
        <v>438.70559866775557</v>
      </c>
      <c r="M28" s="41">
        <v>413.13634632278757</v>
      </c>
      <c r="N28" s="41">
        <v>330.53422981243943</v>
      </c>
      <c r="O28" s="37"/>
    </row>
    <row r="29" spans="1:15" s="10" customFormat="1" ht="14.25" customHeight="1" x14ac:dyDescent="0.25">
      <c r="A29" s="6">
        <v>2006</v>
      </c>
      <c r="B29" s="36">
        <v>393815.06</v>
      </c>
      <c r="C29" s="36">
        <v>366929.989</v>
      </c>
      <c r="D29" s="36">
        <v>24622560</v>
      </c>
      <c r="E29" s="36">
        <v>21580589.925245177</v>
      </c>
      <c r="F29" s="39">
        <v>18248.577141040591</v>
      </c>
      <c r="G29" s="39">
        <v>17002.778435206808</v>
      </c>
      <c r="H29" s="40">
        <v>457.40354341343152</v>
      </c>
      <c r="I29" s="40">
        <v>430.32250384885498</v>
      </c>
      <c r="J29" s="41">
        <v>356.35326868927177</v>
      </c>
      <c r="K29" s="41"/>
      <c r="L29" s="41">
        <v>500.68725468273323</v>
      </c>
      <c r="M29" s="41">
        <v>471.04355920028115</v>
      </c>
      <c r="N29" s="41">
        <v>390.07467774682436</v>
      </c>
      <c r="O29" s="37"/>
    </row>
    <row r="30" spans="1:15" s="10" customFormat="1" ht="14.25" customHeight="1" x14ac:dyDescent="0.25">
      <c r="A30" s="6">
        <v>2007</v>
      </c>
      <c r="B30" s="36">
        <v>393850.06629999995</v>
      </c>
      <c r="C30" s="36">
        <v>352870.01680000004</v>
      </c>
      <c r="D30" s="36">
        <v>24809501</v>
      </c>
      <c r="E30" s="36">
        <v>21760571.837901238</v>
      </c>
      <c r="F30" s="39">
        <v>18099.251675639141</v>
      </c>
      <c r="G30" s="39">
        <v>16216.026831858921</v>
      </c>
      <c r="H30" s="40">
        <v>518.47524428236352</v>
      </c>
      <c r="I30" s="40">
        <v>471.50937194868158</v>
      </c>
      <c r="J30" s="41">
        <v>406.26810104448816</v>
      </c>
      <c r="K30" s="41"/>
      <c r="L30" s="41">
        <v>554.76851138212896</v>
      </c>
      <c r="M30" s="41">
        <v>504.5150279850892</v>
      </c>
      <c r="N30" s="41">
        <v>434.70686811760231</v>
      </c>
      <c r="O30" s="37"/>
    </row>
    <row r="31" spans="1:15" s="10" customFormat="1" ht="14.25" customHeight="1" x14ac:dyDescent="0.25">
      <c r="A31" s="6">
        <v>2008</v>
      </c>
      <c r="B31" s="38">
        <v>355959.29370000004</v>
      </c>
      <c r="C31" s="36">
        <v>359553.77780000004</v>
      </c>
      <c r="D31" s="36">
        <v>25016412</v>
      </c>
      <c r="E31" s="36">
        <v>21942054.797979798</v>
      </c>
      <c r="F31" s="38">
        <v>16222.696414593458</v>
      </c>
      <c r="G31" s="39">
        <v>16386.513528947351</v>
      </c>
      <c r="H31" s="42">
        <v>552.6322349906975</v>
      </c>
      <c r="I31" s="40">
        <v>557.36688983735826</v>
      </c>
      <c r="J31" s="41">
        <v>476.83086136956643</v>
      </c>
      <c r="K31" s="41"/>
      <c r="L31" s="41">
        <v>571.55144437968136</v>
      </c>
      <c r="M31" s="41">
        <v>576.91179891267063</v>
      </c>
      <c r="N31" s="41">
        <v>493.5516533643879</v>
      </c>
      <c r="O31" s="37"/>
    </row>
    <row r="32" spans="1:15" s="10" customFormat="1" ht="14.25" customHeight="1" x14ac:dyDescent="0.25">
      <c r="A32" s="6">
        <v>2009</v>
      </c>
      <c r="B32" s="38">
        <v>342584.79370000004</v>
      </c>
      <c r="C32" s="36">
        <v>345199.33400000003</v>
      </c>
      <c r="D32" s="36">
        <v>25200833</v>
      </c>
      <c r="E32" s="36">
        <v>22034415.90909091</v>
      </c>
      <c r="F32" s="38">
        <v>15547.713863323112</v>
      </c>
      <c r="G32" s="39">
        <v>15666.370981841115</v>
      </c>
      <c r="H32" s="42">
        <v>601.29793173033022</v>
      </c>
      <c r="I32" s="40">
        <v>605.10603572872446</v>
      </c>
      <c r="J32" s="41">
        <v>538.78927617484055</v>
      </c>
      <c r="K32" s="41"/>
      <c r="L32" s="43">
        <v>610.57061632403645</v>
      </c>
      <c r="M32" s="41">
        <v>614.43744553237025</v>
      </c>
      <c r="N32" s="41">
        <v>547.09800759865186</v>
      </c>
      <c r="O32" s="37"/>
    </row>
    <row r="33" spans="1:15" s="10" customFormat="1" ht="14.25" customHeight="1" x14ac:dyDescent="0.25">
      <c r="A33" s="6">
        <v>2010</v>
      </c>
      <c r="B33" s="38">
        <v>334583.47000000003</v>
      </c>
      <c r="C33" s="36">
        <v>389595.46340000001</v>
      </c>
      <c r="D33" s="36">
        <v>25402562</v>
      </c>
      <c r="E33" s="36">
        <v>22072134.848484848</v>
      </c>
      <c r="F33" s="38">
        <v>15158.636547699763</v>
      </c>
      <c r="G33" s="39">
        <v>17651.009568145328</v>
      </c>
      <c r="H33" s="42">
        <v>569.34188761600967</v>
      </c>
      <c r="I33" s="40">
        <v>647.48296053495926</v>
      </c>
      <c r="J33" s="41">
        <v>520.47539326350147</v>
      </c>
      <c r="K33" s="41"/>
      <c r="L33" s="43">
        <v>569.34188761600967</v>
      </c>
      <c r="M33" s="41">
        <v>647.48296053495926</v>
      </c>
      <c r="N33" s="41">
        <v>520.47539326350147</v>
      </c>
      <c r="O33" s="37"/>
    </row>
    <row r="34" spans="1:15" s="10" customFormat="1" ht="14.25" customHeight="1" x14ac:dyDescent="0.25">
      <c r="A34" s="6">
        <v>2011</v>
      </c>
      <c r="B34" s="38">
        <v>332990.27630000003</v>
      </c>
      <c r="C34" s="36">
        <v>308840.81390000007</v>
      </c>
      <c r="D34" s="36">
        <v>25656469</v>
      </c>
      <c r="E34" s="36">
        <v>22145161.616161615</v>
      </c>
      <c r="F34" s="38">
        <v>15036.705627697138</v>
      </c>
      <c r="G34" s="39">
        <v>13946.198237478971</v>
      </c>
      <c r="H34" s="42">
        <v>618.34676668831901</v>
      </c>
      <c r="I34" s="40">
        <v>581.23551538282788</v>
      </c>
      <c r="J34" s="41">
        <v>569.4539814768267</v>
      </c>
      <c r="K34" s="41"/>
      <c r="L34" s="43">
        <v>605.04057044312731</v>
      </c>
      <c r="M34" s="41">
        <v>568.61440133451492</v>
      </c>
      <c r="N34" s="41">
        <v>557.08869502190123</v>
      </c>
      <c r="O34" s="37"/>
    </row>
    <row r="35" spans="1:15" s="10" customFormat="1" ht="14.25" customHeight="1" x14ac:dyDescent="0.25">
      <c r="A35" s="6">
        <v>2012</v>
      </c>
      <c r="B35" s="38">
        <v>330094.29000000004</v>
      </c>
      <c r="C35" s="36">
        <v>343180.13340000005</v>
      </c>
      <c r="D35" s="36">
        <v>25828705</v>
      </c>
      <c r="E35" s="36">
        <v>22111303.030303031</v>
      </c>
      <c r="F35" s="38">
        <v>14928.757909364882</v>
      </c>
      <c r="G35" s="39">
        <v>15520.57483585113</v>
      </c>
      <c r="H35" s="42">
        <v>683.05810001715736</v>
      </c>
      <c r="I35" s="40">
        <v>705.66693756461859</v>
      </c>
      <c r="J35" s="41">
        <v>632.29633507221195</v>
      </c>
      <c r="K35" s="41"/>
      <c r="L35" s="43">
        <v>658.35899166242223</v>
      </c>
      <c r="M35" s="41">
        <v>680.23749837310083</v>
      </c>
      <c r="N35" s="41">
        <v>609.51088155609625</v>
      </c>
      <c r="O35" s="37"/>
    </row>
    <row r="36" spans="1:15" s="10" customFormat="1" ht="14.25" customHeight="1" x14ac:dyDescent="0.25">
      <c r="A36" s="6">
        <v>2013</v>
      </c>
      <c r="B36" s="38">
        <v>318662</v>
      </c>
      <c r="C36" s="36">
        <v>344500.95249999996</v>
      </c>
      <c r="D36" s="36">
        <v>26010036</v>
      </c>
      <c r="E36" s="36">
        <v>22289665.979381442</v>
      </c>
      <c r="F36" s="38">
        <v>14296.400865529846</v>
      </c>
      <c r="G36" s="39">
        <v>15455.635486806885</v>
      </c>
      <c r="H36" s="42">
        <v>698.89551784911237</v>
      </c>
      <c r="I36" s="40">
        <v>747.82093612994049</v>
      </c>
      <c r="J36" s="41">
        <v>669.50396672407419</v>
      </c>
      <c r="K36" s="41"/>
      <c r="L36" s="43">
        <v>659.64131293939408</v>
      </c>
      <c r="M36" s="41">
        <v>705.7714678359747</v>
      </c>
      <c r="N36" s="41">
        <v>631.85820894796848</v>
      </c>
      <c r="O36" s="37"/>
    </row>
    <row r="37" spans="1:15" s="10" customFormat="1" ht="14.25" customHeight="1" x14ac:dyDescent="0.25">
      <c r="A37" s="6">
        <v>2014</v>
      </c>
      <c r="B37" s="38">
        <v>312114.42630000005</v>
      </c>
      <c r="C37" s="36">
        <v>283690.82260000007</v>
      </c>
      <c r="D37" s="36">
        <v>26230209</v>
      </c>
      <c r="E37" s="36">
        <v>22729792.391304351</v>
      </c>
      <c r="F37" s="38">
        <v>13731.512410091544</v>
      </c>
      <c r="G37" s="39">
        <v>12481.012484237672</v>
      </c>
      <c r="H37" s="42">
        <v>696.54519988640573</v>
      </c>
      <c r="I37" s="40">
        <v>641.40692973041359</v>
      </c>
      <c r="J37" s="41">
        <v>690.74642561495443</v>
      </c>
      <c r="K37" s="41">
        <f>(0.0440929815476337*11200)+91.0818765671357</f>
        <v>584.92326990063316</v>
      </c>
      <c r="L37" s="43">
        <v>648.71016808697789</v>
      </c>
      <c r="M37" s="41">
        <v>597.43670495020024</v>
      </c>
      <c r="N37" s="41">
        <v>643.39384148683462</v>
      </c>
      <c r="O37" s="37">
        <v>544.75384052191498</v>
      </c>
    </row>
    <row r="38" spans="1:15" s="10" customFormat="1" ht="14.25" customHeight="1" x14ac:dyDescent="0.25">
      <c r="A38" s="6">
        <v>2015</v>
      </c>
      <c r="B38" s="38">
        <v>306380.72000000003</v>
      </c>
      <c r="C38" s="36">
        <v>297581.69460000005</v>
      </c>
      <c r="D38" s="36">
        <v>26443470</v>
      </c>
      <c r="E38" s="36">
        <v>23344760</v>
      </c>
      <c r="F38" s="38">
        <v>13124.175189635704</v>
      </c>
      <c r="G38" s="39">
        <v>12747.258682462363</v>
      </c>
      <c r="H38" s="42">
        <v>635.22453983298203</v>
      </c>
      <c r="I38" s="40">
        <v>619.48840555307208</v>
      </c>
      <c r="J38" s="41">
        <v>655.09006168491248</v>
      </c>
      <c r="K38" s="41">
        <f>(0.0417496553757279*11200)+87.2947485750131</f>
        <v>554.89088878316556</v>
      </c>
      <c r="L38" s="43">
        <v>588.0581668154432</v>
      </c>
      <c r="M38" s="41">
        <v>573.27791908478889</v>
      </c>
      <c r="N38" s="41">
        <v>606.22388411057841</v>
      </c>
      <c r="O38" s="37">
        <v>513.68940961603232</v>
      </c>
    </row>
    <row r="39" spans="1:15" s="10" customFormat="1" ht="14.25" customHeight="1" x14ac:dyDescent="0.25">
      <c r="A39" s="6">
        <v>2016</v>
      </c>
      <c r="B39" s="38">
        <v>305566.62</v>
      </c>
      <c r="C39" s="36">
        <v>302374.88280000002</v>
      </c>
      <c r="D39" s="36">
        <v>26671944</v>
      </c>
      <c r="E39" s="36">
        <v>23659701</v>
      </c>
      <c r="F39" s="38">
        <v>12915.066847209946</v>
      </c>
      <c r="G39" s="39">
        <v>12780.165007157106</v>
      </c>
      <c r="H39" s="42">
        <v>571.74104629243834</v>
      </c>
      <c r="I39" s="40">
        <v>566.67113593734587</v>
      </c>
      <c r="J39" s="41">
        <v>597.48235332365607</v>
      </c>
      <c r="K39" s="41">
        <f>(0.0375822179527467*11200)+86.3641891663012</f>
        <v>507.28503023706423</v>
      </c>
      <c r="L39" s="43">
        <v>518.72749857283429</v>
      </c>
      <c r="M39" s="41">
        <v>514.390766025841</v>
      </c>
      <c r="N39" s="41">
        <v>542.35937905095398</v>
      </c>
      <c r="O39" s="37">
        <v>460.24803799677301</v>
      </c>
    </row>
    <row r="40" spans="1:15" s="10" customFormat="1" ht="14.25" customHeight="1" x14ac:dyDescent="0.25">
      <c r="A40" s="6">
        <v>2017</v>
      </c>
      <c r="B40" s="38">
        <v>313207.53000000003</v>
      </c>
      <c r="C40" s="36">
        <v>295773.34590000001</v>
      </c>
      <c r="D40" s="36">
        <v>26859845</v>
      </c>
      <c r="E40" s="36">
        <v>23860536</v>
      </c>
      <c r="F40" s="38">
        <v>13126.592378310361</v>
      </c>
      <c r="G40" s="39">
        <v>12395.922115915586</v>
      </c>
      <c r="H40" s="42">
        <v>563.73464701587636</v>
      </c>
      <c r="I40" s="40">
        <v>537.1627555445649</v>
      </c>
      <c r="J40" s="41">
        <v>580.95080674297401</v>
      </c>
      <c r="K40" s="41">
        <f>(0.0363664608221799*11200)+86.3669395613274</f>
        <v>493.67130076974223</v>
      </c>
      <c r="L40" s="43">
        <v>502.61462761623113</v>
      </c>
      <c r="M40" s="41">
        <v>478.9236563275071</v>
      </c>
      <c r="N40" s="41">
        <v>517.9642140857195</v>
      </c>
      <c r="O40" s="37">
        <v>440.14753805652907</v>
      </c>
    </row>
    <row r="41" spans="1:15" s="10" customFormat="1" ht="14.25" customHeight="1" x14ac:dyDescent="0.25">
      <c r="A41" s="6">
        <v>2018</v>
      </c>
      <c r="B41" s="38">
        <v>306671.47000000003</v>
      </c>
      <c r="C41" s="36">
        <v>302902.30330000003</v>
      </c>
      <c r="D41" s="36">
        <v>27040276</v>
      </c>
      <c r="E41" s="36">
        <v>24115488.999999996</v>
      </c>
      <c r="F41" s="38">
        <v>12716.784221128588</v>
      </c>
      <c r="G41" s="39">
        <v>12560.487713933566</v>
      </c>
      <c r="H41" s="42">
        <v>560.29384891382153</v>
      </c>
      <c r="I41" s="40">
        <v>554.48448472209554</v>
      </c>
      <c r="J41" s="41">
        <v>593.12197931433457</v>
      </c>
      <c r="K41" s="41">
        <f>(0.0371688676604729*11200)+87.6253791319029</f>
        <v>503.91669692919936</v>
      </c>
      <c r="L41" s="43">
        <v>489.94020951400898</v>
      </c>
      <c r="M41" s="41">
        <v>484.8603016857237</v>
      </c>
      <c r="N41" s="41">
        <v>518.6462556673988</v>
      </c>
      <c r="O41" s="37">
        <v>440.64208905686775</v>
      </c>
    </row>
    <row r="42" spans="1:15" s="10" customFormat="1" ht="14.25" customHeight="1" x14ac:dyDescent="0.25">
      <c r="A42" s="6">
        <v>2019</v>
      </c>
      <c r="B42" s="38">
        <v>298995.78630000004</v>
      </c>
      <c r="C42" s="36">
        <v>292428.67420000001</v>
      </c>
      <c r="D42" s="36">
        <v>27248007</v>
      </c>
      <c r="E42" s="36">
        <v>24300196</v>
      </c>
      <c r="F42" s="38">
        <v>12304.254101489554</v>
      </c>
      <c r="G42" s="39">
        <v>12034.004754529551</v>
      </c>
      <c r="H42" s="42">
        <v>561.0675134560073</v>
      </c>
      <c r="I42" s="40">
        <v>550.85547839198694</v>
      </c>
      <c r="J42" s="41">
        <v>610.03045341681218</v>
      </c>
      <c r="K42" s="41">
        <f>(0.0377874550998704*11200)+96.1210640585739</f>
        <v>519.34056117712237</v>
      </c>
      <c r="L42" s="43">
        <v>480.29367430951675</v>
      </c>
      <c r="M42" s="41">
        <v>471.55181040642952</v>
      </c>
      <c r="N42" s="41">
        <v>522.20768603676163</v>
      </c>
      <c r="O42" s="37">
        <v>444.57392446280789</v>
      </c>
    </row>
    <row r="43" spans="1:15" s="10" customFormat="1" ht="14.25" customHeight="1" x14ac:dyDescent="0.25">
      <c r="A43" s="6">
        <v>2020</v>
      </c>
      <c r="B43" s="38">
        <v>321174.08</v>
      </c>
      <c r="C43" s="36">
        <v>300205.53889999999</v>
      </c>
      <c r="D43" s="36">
        <v>27429653</v>
      </c>
      <c r="E43" s="36">
        <v>24446732.000000004</v>
      </c>
      <c r="F43" s="38">
        <v>13137.710185557724</v>
      </c>
      <c r="G43" s="39">
        <v>12279.986498808919</v>
      </c>
      <c r="H43" s="42">
        <v>565.00746065707847</v>
      </c>
      <c r="I43" s="40">
        <v>534.55635188400856</v>
      </c>
      <c r="J43" s="41">
        <v>581.41978276237523</v>
      </c>
      <c r="K43" s="41">
        <f>(0.0355022360271926*11200)+98.5893727925558</f>
        <v>496.21441629711296</v>
      </c>
      <c r="L43" s="43">
        <v>460.70756021932669</v>
      </c>
      <c r="M43" s="41">
        <v>435.87770042862724</v>
      </c>
      <c r="N43" s="41">
        <v>474.09018151404655</v>
      </c>
      <c r="O43" s="37">
        <v>404.61365379500887</v>
      </c>
    </row>
    <row r="44" spans="1:15" s="10" customFormat="1" ht="14.25" customHeight="1" x14ac:dyDescent="0.25">
      <c r="A44" s="6">
        <v>2021</v>
      </c>
      <c r="B44" s="38">
        <v>318638.74000000005</v>
      </c>
      <c r="C44" s="36">
        <v>318796.32650000002</v>
      </c>
      <c r="D44" s="36">
        <v>27599012</v>
      </c>
      <c r="E44" s="36">
        <v>24618277</v>
      </c>
      <c r="F44" s="38">
        <v>12943.177948643606</v>
      </c>
      <c r="G44" s="39">
        <v>12949.57914804517</v>
      </c>
      <c r="H44" s="42">
        <v>541.33761771510353</v>
      </c>
      <c r="I44" s="40">
        <v>541.55638253363577</v>
      </c>
      <c r="J44" s="41">
        <v>563.78490420923674</v>
      </c>
      <c r="K44" s="41">
        <f>(0.0341755981666232*11200)+98.9967691431617</f>
        <v>481.7634686093416</v>
      </c>
      <c r="L44" s="43">
        <v>441.40715030988929</v>
      </c>
      <c r="M44" s="41">
        <v>441.58553132753218</v>
      </c>
      <c r="N44" s="41">
        <v>459.71068666006329</v>
      </c>
      <c r="O44" s="37">
        <v>392.83033885550748</v>
      </c>
    </row>
    <row r="45" spans="1:15" s="10" customFormat="1" ht="14.25" customHeight="1" x14ac:dyDescent="0.25">
      <c r="A45" s="6">
        <v>2022</v>
      </c>
      <c r="B45" s="38">
        <v>283969.59370000003</v>
      </c>
      <c r="C45" s="38">
        <v>259600.09170000002</v>
      </c>
      <c r="D45" s="36">
        <v>27801663</v>
      </c>
      <c r="E45" s="36">
        <v>24799433</v>
      </c>
      <c r="F45" s="38">
        <v>11450.648637813614</v>
      </c>
      <c r="G45" s="38">
        <v>10467.984961591663</v>
      </c>
      <c r="H45" s="42">
        <v>971.30296197279256</v>
      </c>
      <c r="I45" s="42">
        <v>896.98202463053883</v>
      </c>
      <c r="J45" s="41">
        <v>1133.8629626942011</v>
      </c>
      <c r="K45" s="41">
        <v>952.34587405285674</v>
      </c>
      <c r="L45" s="43">
        <v>750.81718960496846</v>
      </c>
      <c r="M45" s="43">
        <v>693.3671050394064</v>
      </c>
      <c r="N45" s="41">
        <v>876.47607016261736</v>
      </c>
      <c r="O45" s="37">
        <v>736.16336064285815</v>
      </c>
    </row>
    <row r="46" spans="1:15" s="10" customFormat="1" ht="14.25" customHeight="1" x14ac:dyDescent="0.25">
      <c r="A46" s="6">
        <v>2023</v>
      </c>
      <c r="B46" s="38">
        <v>263966.11000000004</v>
      </c>
      <c r="C46" s="38">
        <v>242931.62680000003</v>
      </c>
      <c r="D46" s="36">
        <v>27995106</v>
      </c>
      <c r="E46" s="36">
        <v>24905840</v>
      </c>
      <c r="F46" s="38">
        <v>10598.562827031734</v>
      </c>
      <c r="G46" s="38">
        <v>9754.0025471937515</v>
      </c>
      <c r="H46" s="42">
        <v>1039.0462845006584</v>
      </c>
      <c r="I46" s="42">
        <v>964.5955890116029</v>
      </c>
      <c r="J46" s="41">
        <v>1303.6325909239958</v>
      </c>
      <c r="K46" s="41">
        <v>1092.0648989079673</v>
      </c>
      <c r="L46" s="43">
        <v>749.93723428478893</v>
      </c>
      <c r="M46" s="43">
        <v>696.20204510361248</v>
      </c>
      <c r="N46" s="41">
        <v>940.90382146054969</v>
      </c>
      <c r="O46" s="37">
        <v>788.2037038803536</v>
      </c>
    </row>
    <row r="47" spans="1:15" s="10" customFormat="1" ht="14.25" customHeight="1" x14ac:dyDescent="0.25">
      <c r="A47" s="6">
        <v>2024</v>
      </c>
      <c r="B47" s="38">
        <v>278840.9963</v>
      </c>
      <c r="C47" s="38">
        <v>252994.83320000002</v>
      </c>
      <c r="D47" s="36">
        <v>28183963</v>
      </c>
      <c r="E47" s="36">
        <v>25154898.399999999</v>
      </c>
      <c r="F47" s="38">
        <v>11084.958160673788</v>
      </c>
      <c r="G47" s="38">
        <v>10057.477838988212</v>
      </c>
      <c r="H47" s="42">
        <v>806.95152281784453</v>
      </c>
      <c r="I47" s="42">
        <v>742.24529948311533</v>
      </c>
      <c r="J47" s="41">
        <v>965.33787389136944</v>
      </c>
      <c r="K47" s="41">
        <v>814.19635543524021</v>
      </c>
      <c r="L47" s="43">
        <v>560.44342060933991</v>
      </c>
      <c r="M47" s="43">
        <v>515.50369856284647</v>
      </c>
      <c r="N47" s="41">
        <v>670.4458010045181</v>
      </c>
      <c r="O47" s="37">
        <v>565.47509681171664</v>
      </c>
    </row>
    <row r="50" spans="2:2" x14ac:dyDescent="0.25">
      <c r="B50" s="38"/>
    </row>
  </sheetData>
  <hyperlinks>
    <hyperlink ref="A6" r:id="rId1" display=" Find more information on total energy section 1 energy trends here" xr:uid="{A23BE034-45DA-4A83-9CAC-83AB81F6B462}"/>
    <hyperlink ref="A8" r:id="rId2" xr:uid="{995A876F-8B79-46C0-B2C1-922ED4E628AA}"/>
    <hyperlink ref="A12" r:id="rId3" xr:uid="{5026D022-448E-4858-B816-34866A53B0AE}"/>
  </hyperlinks>
  <printOptions horizontalCentered="1"/>
  <pageMargins left="0.78740157480314965" right="0.78740157480314965" top="0.78740157480314965" bottom="0.78740157480314965" header="0.51181102362204722" footer="0.51181102362204722"/>
  <pageSetup paperSize="9" scale="61" orientation="portrait" r:id="rId4"/>
  <headerFooter alignWithMargins="0"/>
  <tableParts count="1">
    <tablePart r:id="rId5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Contents</vt:lpstr>
      <vt:lpstr>Table 2.3.5</vt:lpstr>
      <vt:lpstr>consumption</vt:lpstr>
      <vt:lpstr>'Table 2.3.5'!Print_Area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Oluwakuyide, Lilian (BEIS)</dc:creator>
  <cp:lastModifiedBy>Baxter, Claire (Energy Security)</cp:lastModifiedBy>
  <cp:lastPrinted>2018-09-21T13:35:05Z</cp:lastPrinted>
  <dcterms:created xsi:type="dcterms:W3CDTF">2018-07-16T14:58:29Z</dcterms:created>
  <dcterms:modified xsi:type="dcterms:W3CDTF">2025-07-29T10:56:23Z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2020-03-24T14:14:40Z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09e7ce3c-9b68-4398-80f4-000092303dd9</vt:lpwstr>
  </property>
  <property fmtid="{D5CDD505-2E9C-101B-9397-08002B2CF9AE}" pid="8" name="MSIP_Label_ba62f585-b40f-4ab9-bafe-39150f03d124_ContentBits">
    <vt:lpwstr>0</vt:lpwstr>
  </property>
</Properties>
</file>